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Users/ssivakumar/Downloads/"/>
    </mc:Choice>
  </mc:AlternateContent>
  <xr:revisionPtr revIDLastSave="0" documentId="13_ncr:1_{CB652EB9-7223-C74F-ABDA-BFBA22E6D141}" xr6:coauthVersionLast="47" xr6:coauthVersionMax="47" xr10:uidLastSave="{00000000-0000-0000-0000-000000000000}"/>
  <bookViews>
    <workbookView xWindow="-28540" yWindow="-1880" windowWidth="28260" windowHeight="17940" xr2:uid="{B8484306-9913-AB4F-A410-9EE307862163}"/>
  </bookViews>
  <sheets>
    <sheet name="Supplemental Table 1" sheetId="11" r:id="rId1"/>
    <sheet name="Supplemental Table 2" sheetId="14" r:id="rId2"/>
    <sheet name="Supplemental Table 3" sheetId="15" r:id="rId3"/>
    <sheet name="Supplemental Table 4" sheetId="16" r:id="rId4"/>
    <sheet name="Supplemental Table 5" sheetId="1" r:id="rId5"/>
    <sheet name="Supplemental Table 6" sheetId="2" r:id="rId6"/>
    <sheet name="Supplemental Table 7" sheetId="3" r:id="rId7"/>
    <sheet name="Supplemental Table 8" sheetId="5" r:id="rId8"/>
    <sheet name="Supplemental Table 9" sheetId="10" r:id="rId9"/>
    <sheet name="Supplemental Table 10" sheetId="9" r:id="rId10"/>
    <sheet name="Supplemental Table 11" sheetId="7" r:id="rId11"/>
    <sheet name="Supplemental Table 12" sheetId="6" r:id="rId12"/>
    <sheet name="Supplemental Table 13" sheetId="13" r:id="rId13"/>
    <sheet name="Supplemental Table 14" sheetId="17" r:id="rId14"/>
    <sheet name="Supplemental Table 15" sheetId="19" r:id="rId15"/>
    <sheet name="Supplemental Table 16" sheetId="18" r:id="rId16"/>
    <sheet name="Supplemental Table 17" sheetId="20" r:id="rId17"/>
    <sheet name="Supplemental Table 18" sheetId="12"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 i="11" l="1"/>
  <c r="B26" i="11"/>
  <c r="D26" i="11" s="1"/>
  <c r="J25" i="11"/>
  <c r="D25" i="11"/>
  <c r="J24" i="11"/>
  <c r="D24" i="11"/>
  <c r="J23" i="11"/>
  <c r="D23" i="11"/>
  <c r="J22" i="11"/>
  <c r="D22" i="11"/>
  <c r="J21" i="11"/>
  <c r="D21" i="11"/>
  <c r="J20" i="11"/>
  <c r="D20" i="11"/>
  <c r="J19" i="11"/>
  <c r="B19" i="11"/>
  <c r="D19" i="11" s="1"/>
  <c r="J18" i="11"/>
  <c r="D18" i="11"/>
  <c r="J17" i="11"/>
  <c r="D17" i="11"/>
  <c r="J16" i="11"/>
  <c r="D16" i="11"/>
  <c r="J15" i="11"/>
  <c r="D15" i="11"/>
  <c r="J14" i="11"/>
  <c r="D14" i="11"/>
  <c r="J13" i="11"/>
  <c r="B13" i="11"/>
  <c r="D13" i="11" s="1"/>
  <c r="J12" i="11"/>
  <c r="D12" i="11"/>
  <c r="J11" i="11"/>
  <c r="D11" i="11"/>
  <c r="J10" i="11"/>
  <c r="D10" i="11"/>
  <c r="J9" i="11"/>
  <c r="B9" i="11"/>
  <c r="D9" i="11" s="1"/>
  <c r="J8" i="11"/>
  <c r="D8" i="11"/>
  <c r="J7" i="11"/>
  <c r="B7" i="11"/>
  <c r="D7" i="11" s="1"/>
  <c r="J6" i="11"/>
  <c r="D6" i="11"/>
  <c r="J5" i="11"/>
  <c r="B5" i="11"/>
  <c r="D5" i="11" s="1"/>
</calcChain>
</file>

<file path=xl/sharedStrings.xml><?xml version="1.0" encoding="utf-8"?>
<sst xmlns="http://schemas.openxmlformats.org/spreadsheetml/2006/main" count="5055" uniqueCount="1503">
  <si>
    <r>
      <rPr>
        <b/>
        <sz val="12"/>
        <color rgb="FF000000"/>
        <rFont val="Calibri"/>
        <family val="2"/>
      </rPr>
      <t xml:space="preserve">Supplemental Table 1: Estimated Incidence for </t>
    </r>
    <r>
      <rPr>
        <b/>
        <i/>
        <sz val="12"/>
        <color rgb="FF000000"/>
        <rFont val="Calibri"/>
        <family val="2"/>
      </rPr>
      <t>KRAS-</t>
    </r>
    <r>
      <rPr>
        <b/>
        <sz val="12"/>
        <color rgb="FF000000"/>
        <rFont val="Calibri"/>
        <family val="2"/>
      </rPr>
      <t>altered cancers in the US</t>
    </r>
  </si>
  <si>
    <t>ADULT CASES</t>
  </si>
  <si>
    <t>PEDIATRIC CASES</t>
  </si>
  <si>
    <t>Indication</t>
  </si>
  <si>
    <t>Total incident patients</t>
  </si>
  <si>
    <r>
      <rPr>
        <b/>
        <i/>
        <sz val="12"/>
        <color theme="1"/>
        <rFont val="Calibri"/>
        <family val="2"/>
      </rPr>
      <t>KRAS</t>
    </r>
    <r>
      <rPr>
        <b/>
        <sz val="12"/>
        <color theme="1"/>
        <rFont val="Calibri"/>
        <family val="2"/>
      </rPr>
      <t xml:space="preserve"> alterations prevalence (%)</t>
    </r>
  </si>
  <si>
    <r>
      <t xml:space="preserve">Estimated incidence of </t>
    </r>
    <r>
      <rPr>
        <b/>
        <i/>
        <sz val="12"/>
        <color theme="1"/>
        <rFont val="Calibri"/>
        <family val="2"/>
      </rPr>
      <t>KRAS-</t>
    </r>
    <r>
      <rPr>
        <b/>
        <sz val="12"/>
        <color theme="1"/>
        <rFont val="Calibri"/>
        <family val="2"/>
      </rPr>
      <t>altered cancers</t>
    </r>
  </si>
  <si>
    <t xml:space="preserve">References </t>
  </si>
  <si>
    <t>PDAC</t>
  </si>
  <si>
    <t>colorectal (CRC)</t>
  </si>
  <si>
    <t>appendix</t>
  </si>
  <si>
    <t>germ cell</t>
  </si>
  <si>
    <t>2,3</t>
  </si>
  <si>
    <t>small bowel adeno</t>
  </si>
  <si>
    <t>1, 3</t>
  </si>
  <si>
    <t>unknown primary carcinoma (CUP)</t>
  </si>
  <si>
    <t>colorectal (crc)</t>
  </si>
  <si>
    <t>acute leukemia</t>
  </si>
  <si>
    <t>non-Sq NSCLC</t>
  </si>
  <si>
    <t>1,4</t>
  </si>
  <si>
    <t>gastric adeno</t>
  </si>
  <si>
    <t>extra-hepatic cholangiocarcinoma</t>
  </si>
  <si>
    <t>ovary</t>
  </si>
  <si>
    <t>6,7</t>
  </si>
  <si>
    <t>lung sarcoma</t>
  </si>
  <si>
    <t>unknown primary carcinoma (cup)</t>
  </si>
  <si>
    <t>nk t-cell neoplasm</t>
  </si>
  <si>
    <t>esophageal adeno</t>
  </si>
  <si>
    <t>1,8</t>
  </si>
  <si>
    <t>myelodysplastic syndrome/myeloproliferative neoplasm (MDS, MPN)</t>
  </si>
  <si>
    <r>
      <t>plasma cell neoplasm</t>
    </r>
    <r>
      <rPr>
        <vertAlign val="superscript"/>
        <sz val="12"/>
        <color theme="1"/>
        <rFont val="Calibri"/>
        <family val="2"/>
      </rPr>
      <t>1</t>
    </r>
  </si>
  <si>
    <t>histiocytosis</t>
  </si>
  <si>
    <t>GI-neuro</t>
  </si>
  <si>
    <t>diffuse large b-cell lymphoma (DLBCL)</t>
  </si>
  <si>
    <t>2, 7</t>
  </si>
  <si>
    <t>intra-hepatic cholangiocarcinoma</t>
  </si>
  <si>
    <t>bone sarcoma</t>
  </si>
  <si>
    <t>endometrial/uterus</t>
  </si>
  <si>
    <t>kidney</t>
  </si>
  <si>
    <r>
      <t>myelodysplastic-myeloproliferative neoplasm (mds-mpn)</t>
    </r>
    <r>
      <rPr>
        <vertAlign val="superscript"/>
        <sz val="12"/>
        <color theme="1"/>
        <rFont val="Calibri"/>
        <family val="2"/>
      </rPr>
      <t>2</t>
    </r>
  </si>
  <si>
    <t>glioma</t>
  </si>
  <si>
    <t>1, 11</t>
  </si>
  <si>
    <t>bone marrow failure</t>
  </si>
  <si>
    <t>gallbladder</t>
  </si>
  <si>
    <r>
      <t>soft tissue sarcoma</t>
    </r>
    <r>
      <rPr>
        <vertAlign val="superscript"/>
        <sz val="12"/>
        <color theme="1"/>
        <rFont val="Calibri"/>
        <family val="2"/>
      </rPr>
      <t>1</t>
    </r>
  </si>
  <si>
    <t>unknown primary underspecified</t>
  </si>
  <si>
    <t>peritoneum</t>
  </si>
  <si>
    <t>t-cell neoplasm</t>
  </si>
  <si>
    <t>cervix</t>
  </si>
  <si>
    <t>peripheral nervous system (PNS)</t>
  </si>
  <si>
    <t>urinary</t>
  </si>
  <si>
    <t>cns non-glioma</t>
  </si>
  <si>
    <t>endocrine-neuro</t>
  </si>
  <si>
    <t>Sq NSCLC</t>
  </si>
  <si>
    <t>1,3</t>
  </si>
  <si>
    <t>ewing sarcoma</t>
  </si>
  <si>
    <t>1 incidence data are for Multiple Myeloma</t>
  </si>
  <si>
    <t>1 incidence data are for soft tissue sarcoma, angiosarcoma and rhabdomyosarcoma</t>
  </si>
  <si>
    <t>2 includes chronic myelomonocytic leukemia (CMML), juvenile myelomonocytic leukemia (JMML), and atypical chronic myeloid leukemia (aCML)</t>
  </si>
  <si>
    <t>References</t>
  </si>
  <si>
    <t>1. American Cancer Society. Facts &amp; Figures 2021. American Cancer Society. Atlanta, Ga. 2021.</t>
  </si>
  <si>
    <t>1. Surveillance, Epidemiology, and End Results (SEER) Program (www.seer.cancer.gov) SEER*Stat Database: Incidence - SEER 21 Regs Research Data + Hurricane Katrina Impacted Louisiana Cases, Nov 2020 Sub (2000-2018) , National Cancer Institute, DCCPS, Surveillance Research Program, Surveillance Systems Branch, released April 2021, based on the November 2020 submission. </t>
  </si>
  <si>
    <t>2. Marmor S, Portschy PR, Tuttle TM, Virnig BA. The rise in appendiceal cancer incidence: 2000-2009. J Gastrointest Surg. 2015 Apr;19(4):743-50. doi: 10.1007/s11605-014-2726-7. Epub 2015 Jan 6. PMID: 25560182.</t>
  </si>
  <si>
    <t>2. Howlader N, Noone AM, Krapcho M, Miller D, Brest A, Yu M, Ruhl J, Tatalovich Z, Mariotto A, Lewis DR, Chen HS, Feuer EJ, Cronin KA (eds). SEER Cancer Statistics Review, 1975-2018, National Cancer Institute. Bethesda, MD, https://seer.cancer.gov/csr/1975_2018/, based on November 2020 SEER data submission, posted to the SEER web site, April 2021.</t>
  </si>
  <si>
    <t>3. Bilimoria, K. Y. , Bentrem, D. J. , Wayne, J. D. , Ko, C. Y. , Bennett, C. L. &amp; Talamonti, M. S. (2009). Small Bowel Cancer in the United States. Annals of Surgery, 249 (1), 63-71. doi: 10.1097/SLA.0b013e31818e4641.</t>
  </si>
  <si>
    <t>3. Cecchetto G. Gonadal germ cell tumors in children and adolescents. J Indian Assoc Pediatr Surg. 2014;19(4):189-194. doi:10.4103/0971-9261.141995</t>
  </si>
  <si>
    <t>4. Perez-Moreno P, Brambilla E, Thomas R, Soria JC. Squamous cell carcinoma of the lung: molecular subtypes and therapeutic opportunities. Clin Cancer Res. 2012 May 1;18(9):2443-51. doi: 10.1158/1078-0432.CCR-11-2370. Epub 2012 Mar 8. PMID: 22407829.</t>
  </si>
  <si>
    <t>4. Pavlidis N, Rassy E, Smith-Gagen J. Cancer of unknown primary: Incidence rates, risk factors and survival among adolescents and young adults. Int J Cancer. 2020 Mar 15;146(6):1490-1498. doi: 10.1002/ijc.32482. Epub 2019 Jun 25. PMID: 31144291.</t>
  </si>
  <si>
    <t>5. Gad MM, Saad AM, Faisaluddin M, Gaman MA, Ruhban IA, Jazieh KA, Al-Husseini MJ, Simons-Linares CR, Sonbol MB, Estfan BN. Epidemiology of Cholangiocarcinoma; United States Incidence and Mortality Trends. Clin Res Hepatol Gastroenterol. 2020 Nov;44(6):885-893. doi: 10.1016/j.clinre.2020.03.024. Epub 2020 Apr 28. PMID: 32359831.</t>
  </si>
  <si>
    <t>5. Kommalapati A, Tella SH, Ganti AK, Armitage JO. Natural Killer/T-cell Neoplasms: Analysis of Incidence, Patient Characteristics, and Survival Outcomes in the United States. Clin Lymphoma Myeloma Leuk. 2018 Jul;18(7):475-479. doi: 10.1016/j.clml.2018.04.009. Epub 2018 May 4. PMID: 29752210.</t>
  </si>
  <si>
    <t>6. Howlader N, Noone AM, Krapcho M, Miller D, Brest A, Yu M, Ruhl J, Tatalovich Z, Mariotto A, Lewis DR, Chen HS, Feuer EJ, Cronin KA (eds). SEER Cancer Statistics Review, 1975-2018, National Cancer Institute. Bethesda, MD, https://seer.cancer.gov/csr/1975_2018/, based on November 2020 SEER data submission, posted to the SEER web site, April 2021.</t>
  </si>
  <si>
    <t>6. Stålemark H, Laurencikas E, Karis J, Gavhed D, Fadeel B, Henter JI. Incidence of Langerhans cell histiocytosis in children: a population-based study. Pediatr Blood Cancer. 2008 Jul;51(1):76-81. doi: 10.1002/pbc.21504. PMID: 18266220.</t>
  </si>
  <si>
    <t>7. Lobo J, Gillis AJM, Jerónimo C, Henrique R, Looijenga LHJ. Human Germ Cell Tumors are Developmental Cancers: Impact of Epigenetics on Pathobiology and Clinic. Int J Mol Sci. 2019;20(2):258. Published 2019 Jan 10. doi:10.3390/ijms20020258</t>
  </si>
  <si>
    <t>7. Allen, C. E., Kelly, K. M., &amp; Bollard, C. M. (2015). Pediatric lymphomas and histiocytic disorders of childhood. Pediatric clinics of North America, 62(1), 139–165. https://doi.org/10.1016/j.pcl.2014.09.010</t>
  </si>
  <si>
    <t>8. Patel N, Benipal B. Incidence of Esophageal Cancer in the United States from 2001-2015: A United States Cancer Statistics Analysis of 50 States. Cureus. 2018;10(12):e3709. Published 2018 Dec 10. doi:10.7759/cureus.3709</t>
  </si>
  <si>
    <t>8. Moore CA, Krishnan K. Bone Marrow Failure. [Updated 2021 Jul 13]. In: StatPearls [Internet]. Treasure Island (FL): StatPearls Publishing; 2022 Jan-. Available from: https://www.ncbi.nlm.nih.gov/books/NBK459249/</t>
  </si>
  <si>
    <t>9. Dasari A, Shen C, Halperin D, et al. Trends in the Incidence, Prevalence, and Survival Outcomes in Patients With Neuroendocrine Tumors in the United States. JAMA Oncol. 2017;3(10):1335–1342. doi:10.1001/jamaoncol.2017.0589</t>
  </si>
  <si>
    <t>9. Criscione VD, Weinstock MA. Incidence of Cutaneous T-Cell Lymphoma in the United States, 1973-2002. Arch Dermatol. 2007;143(7):854–859. doi:10.1001/archderm.143.7.854</t>
  </si>
  <si>
    <t>10. Srour SA, Devesa SS, Morton LM, Check DP, Curtis RE, Linet MS, Dores GM. Incidence and patient survival of myeloproliferative neoplasms and myelodysplastic/myeloproliferative neoplasms in the United States, 2001-12. Br J Haematol. 2016 Aug;174(3):382-96. doi: 10.1111/bjh.14061. Epub 2016 Apr 7. Erratum in: Br J Haematol. 2017 Apr;177(2):331. PMID: 27061824; PMCID: PMC4961550.</t>
  </si>
  <si>
    <t>10. Navalkele P, O'Dorisio MS, O'Dorisio TM, Zamba GK, Lynch CF. Incidence, survival, and prevalence of neuroendocrine tumors versus neuroblastoma in children and young adults: nine standard SEER registries, 1975-2006. Pediatr Blood Cancer. 2011 Jan;56(1):50-7. doi: 10.1002/pbc.22559. PMID: 21108439; PMCID: PMC4251713.</t>
  </si>
  <si>
    <t>11. Rawla P, Barsouk A. Epidemiology of gastric cancer: global trends, risk factors and prevention. Prz Gastroenterol. 2019;14(1):26-38. doi:10.5114/pg.2018.80001</t>
  </si>
  <si>
    <t xml:space="preserve">12. Surveillance, Epidemiology, and End Results (SEER) Program (www.seer.cancer.gov) SEER*Stat Database: Incidence - SEER 22 Regs Research Data + Hurricane Katrina Impacted Louisiana Cases, Nov 2021 Sub (2000-2019) , National Cancer Institute, DCCPS, Surveillance Research Program, Surveillance Systems Branch, released April 2022, based on the November 2021 submission.  </t>
  </si>
  <si>
    <t xml:space="preserve">13. Ferlay J, Colombet M and Bray F. Cancer Incidence in Five Continents, CI5plus: IARC CancerBase No. 9 [Internet]. Lyon, France: International Agency for Research on Cancer; 2018. Available from: http://ci5.iarc.fr [Internal analysis of the data for Peritoneum and retroperitoneum C48, data on file] </t>
  </si>
  <si>
    <t xml:space="preserve">Tumor </t>
  </si>
  <si>
    <t>Total tumor samples</t>
  </si>
  <si>
    <t>G12C % (N)</t>
  </si>
  <si>
    <t>G12D % (N)</t>
  </si>
  <si>
    <t>G12V % (N)</t>
  </si>
  <si>
    <t>G12A % (N)</t>
  </si>
  <si>
    <t>G12R % (N)</t>
  </si>
  <si>
    <t>Multiple % (N)</t>
  </si>
  <si>
    <t xml:space="preserve">PDAC </t>
  </si>
  <si>
    <t>92% (17,817)</t>
  </si>
  <si>
    <t>1.7% (294)</t>
  </si>
  <si>
    <t>43% (7,581)</t>
  </si>
  <si>
    <t>31% (5,489)</t>
  </si>
  <si>
    <t>0.48% (85)</t>
  </si>
  <si>
    <t>16% (2,765)</t>
  </si>
  <si>
    <t>0.89% (158)</t>
  </si>
  <si>
    <t>8.1% (1,445)</t>
  </si>
  <si>
    <t>Appendiceal adenocarcinoma</t>
  </si>
  <si>
    <t>61% (931)</t>
  </si>
  <si>
    <t>4.8% (45)</t>
  </si>
  <si>
    <t>49% (453)</t>
  </si>
  <si>
    <t>27% (248)</t>
  </si>
  <si>
    <t>2.1% (20)</t>
  </si>
  <si>
    <t>0.86% (8)</t>
  </si>
  <si>
    <t>0.54% (5)</t>
  </si>
  <si>
    <t>16% (152)</t>
  </si>
  <si>
    <t>Small bowel adenocarcinoma</t>
  </si>
  <si>
    <t>53% (990)</t>
  </si>
  <si>
    <t>6.1% (60)</t>
  </si>
  <si>
    <t>30% (297)</t>
  </si>
  <si>
    <t>22% (216)</t>
  </si>
  <si>
    <t>4.2% (42)</t>
  </si>
  <si>
    <t>4.6% (46)</t>
  </si>
  <si>
    <t>2.1% (21)</t>
  </si>
  <si>
    <t>31% (308)</t>
  </si>
  <si>
    <t xml:space="preserve">CRC </t>
  </si>
  <si>
    <t>49% (23,797)</t>
  </si>
  <si>
    <t>7.1% (1,694)</t>
  </si>
  <si>
    <t>30% (7,184)</t>
  </si>
  <si>
    <t>21% (4,933)</t>
  </si>
  <si>
    <t>4.3% (1,031)</t>
  </si>
  <si>
    <t>1.1% (256)</t>
  </si>
  <si>
    <t>1.6% (384)</t>
  </si>
  <si>
    <t>35% (8,315)</t>
  </si>
  <si>
    <t xml:space="preserve">Non-Sq NSCLC </t>
  </si>
  <si>
    <t>35% (21,866)</t>
  </si>
  <si>
    <t>40% (8,715)</t>
  </si>
  <si>
    <t>14% (3,045)</t>
  </si>
  <si>
    <t>19% (4,151)</t>
  </si>
  <si>
    <t>7.0% (1,520)</t>
  </si>
  <si>
    <t>1.1% (250)</t>
  </si>
  <si>
    <t>0.91% (200)</t>
  </si>
  <si>
    <t>18% (3,985)</t>
  </si>
  <si>
    <t>Extra-hepatic cholangiocarcinoma</t>
  </si>
  <si>
    <t>35% (409)</t>
  </si>
  <si>
    <t>3.2% (13)</t>
  </si>
  <si>
    <t>42% (173)</t>
  </si>
  <si>
    <t>26% (106)</t>
  </si>
  <si>
    <t>2.9% (12)</t>
  </si>
  <si>
    <t>6.8% (28)</t>
  </si>
  <si>
    <t>1.5% (6)</t>
  </si>
  <si>
    <t>17% (71)</t>
  </si>
  <si>
    <t>CUP</t>
  </si>
  <si>
    <t>22% (4480)</t>
  </si>
  <si>
    <t>17% (771)</t>
  </si>
  <si>
    <t>31% (1,368)</t>
  </si>
  <si>
    <t>22% (986)</t>
  </si>
  <si>
    <t>4.3% (194)</t>
  </si>
  <si>
    <t>5.2% (234)</t>
  </si>
  <si>
    <t>0.80% (36)</t>
  </si>
  <si>
    <t>20% (891)</t>
  </si>
  <si>
    <t>Intra-hepatic cholangiocarcinoma</t>
  </si>
  <si>
    <t>18% (1,353)</t>
  </si>
  <si>
    <t>5.8% (78)</t>
  </si>
  <si>
    <t>40% (545)</t>
  </si>
  <si>
    <t>22% (296)</t>
  </si>
  <si>
    <t>4.1% (55)</t>
  </si>
  <si>
    <t>4.8% (65)</t>
  </si>
  <si>
    <t>0.30% (4)</t>
  </si>
  <si>
    <t>23% (310)</t>
  </si>
  <si>
    <t>Endometrial</t>
  </si>
  <si>
    <t>17% (2,504)</t>
  </si>
  <si>
    <t>6.7% (167)</t>
  </si>
  <si>
    <t>30% (749)</t>
  </si>
  <si>
    <t>26% (652)</t>
  </si>
  <si>
    <t>11% (273)</t>
  </si>
  <si>
    <t>0.80% (20)</t>
  </si>
  <si>
    <t>2.6% (66)</t>
  </si>
  <si>
    <t>23% (577)</t>
  </si>
  <si>
    <t>Gastric adenocarcinoma</t>
  </si>
  <si>
    <t>11% (714)</t>
  </si>
  <si>
    <t>5.9% (42)</t>
  </si>
  <si>
    <t>27% (190)</t>
  </si>
  <si>
    <t>18% (130)</t>
  </si>
  <si>
    <t>3.8% (27)</t>
  </si>
  <si>
    <t>3.9% (28)</t>
  </si>
  <si>
    <t>4.1% (29)</t>
  </si>
  <si>
    <t>38% (268)</t>
  </si>
  <si>
    <t>Cervical</t>
  </si>
  <si>
    <t>9.6% (333)</t>
  </si>
  <si>
    <t>8.1% (27)</t>
  </si>
  <si>
    <t>27% (90)</t>
  </si>
  <si>
    <t>17% (57)</t>
  </si>
  <si>
    <t>8.4% (28)</t>
  </si>
  <si>
    <t>1.8% (6)</t>
  </si>
  <si>
    <t>2.4% (8)</t>
  </si>
  <si>
    <t>35% (117)</t>
  </si>
  <si>
    <t>Biliary</t>
  </si>
  <si>
    <t>9.5% (246)</t>
  </si>
  <si>
    <t>6.9% (17)</t>
  </si>
  <si>
    <t>35% (86)</t>
  </si>
  <si>
    <t>18% (44)</t>
  </si>
  <si>
    <t>5.3% (13)</t>
  </si>
  <si>
    <t>0.41% (1)</t>
  </si>
  <si>
    <t>1.6% (4)</t>
  </si>
  <si>
    <t>33% (81)</t>
  </si>
  <si>
    <t>Ovarian</t>
  </si>
  <si>
    <t>8.7% (2,004)</t>
  </si>
  <si>
    <t>7.0% (141)</t>
  </si>
  <si>
    <t>36% (720)</t>
  </si>
  <si>
    <t>33% (662)</t>
  </si>
  <si>
    <t>6.6% (133)</t>
  </si>
  <si>
    <t>2.8% (56)</t>
  </si>
  <si>
    <t>1.0% (20)</t>
  </si>
  <si>
    <t>14% (272)</t>
  </si>
  <si>
    <t>Esophageal adenocarcinoma</t>
  </si>
  <si>
    <t>7.0% (615)</t>
  </si>
  <si>
    <t>7.6% (47)</t>
  </si>
  <si>
    <t>33% (203)</t>
  </si>
  <si>
    <t>13% (82)</t>
  </si>
  <si>
    <t>6.7% (41)</t>
  </si>
  <si>
    <t>0.81% (5)</t>
  </si>
  <si>
    <t>3.1% (19)</t>
  </si>
  <si>
    <t>35% (218)</t>
  </si>
  <si>
    <t>SqNSCLC</t>
  </si>
  <si>
    <t>5.7% (877)</t>
  </si>
  <si>
    <t>37% (321)</t>
  </si>
  <si>
    <t>17% (149)</t>
  </si>
  <si>
    <t>12% (109)</t>
  </si>
  <si>
    <t>8.0% (70)</t>
  </si>
  <si>
    <t>1.5% (13)</t>
  </si>
  <si>
    <t>0.34% (3)</t>
  </si>
  <si>
    <t>24% (212)</t>
  </si>
  <si>
    <t>Peritoneal</t>
  </si>
  <si>
    <t>5.5% (70)</t>
  </si>
  <si>
    <t>8.6% (6)</t>
  </si>
  <si>
    <t>37% (26)</t>
  </si>
  <si>
    <t>34% (24)</t>
  </si>
  <si>
    <t>1.4% (1)</t>
  </si>
  <si>
    <t>16% (11)</t>
  </si>
  <si>
    <t>Bladder</t>
  </si>
  <si>
    <t>4.8% (414)</t>
  </si>
  <si>
    <t>8.9% (37)</t>
  </si>
  <si>
    <t>34% (140)</t>
  </si>
  <si>
    <t>22% (91)</t>
  </si>
  <si>
    <t>3.4% (14)</t>
  </si>
  <si>
    <t>2.2% (9)</t>
  </si>
  <si>
    <t>2.4% (10)</t>
  </si>
  <si>
    <t>27% (113)</t>
  </si>
  <si>
    <t>Small cell</t>
  </si>
  <si>
    <t>2.9% (139)</t>
  </si>
  <si>
    <t>23% (32)</t>
  </si>
  <si>
    <t>27% (37)</t>
  </si>
  <si>
    <t>18% (25)</t>
  </si>
  <si>
    <t>5.0% (7)</t>
  </si>
  <si>
    <t>3.6% (5)</t>
  </si>
  <si>
    <t>0% (0)</t>
  </si>
  <si>
    <t>24% (33)</t>
  </si>
  <si>
    <t>Anus</t>
  </si>
  <si>
    <t>2.8% (38)</t>
  </si>
  <si>
    <t>5.3% (2)</t>
  </si>
  <si>
    <t>29% (11)</t>
  </si>
  <si>
    <t>16% (6)</t>
  </si>
  <si>
    <t>7.9% (3)</t>
  </si>
  <si>
    <t>37% (14)</t>
  </si>
  <si>
    <t>Thyroid</t>
  </si>
  <si>
    <t>2.8% (92)</t>
  </si>
  <si>
    <t>5.4% (5)</t>
  </si>
  <si>
    <t>9.8% (9)</t>
  </si>
  <si>
    <t>14% (13)</t>
  </si>
  <si>
    <t>1.1% (1)</t>
  </si>
  <si>
    <t>64% (59)</t>
  </si>
  <si>
    <t>Breast</t>
  </si>
  <si>
    <t>2.1% (845)</t>
  </si>
  <si>
    <t>13% (110)</t>
  </si>
  <si>
    <t>21% (176)</t>
  </si>
  <si>
    <t>26% (216)</t>
  </si>
  <si>
    <t>7.0% (59)</t>
  </si>
  <si>
    <t>5.2% (44)</t>
  </si>
  <si>
    <t>1.9% (16)</t>
  </si>
  <si>
    <t>27% (224)</t>
  </si>
  <si>
    <t>Melanoma</t>
  </si>
  <si>
    <t>2.0% (234)</t>
  </si>
  <si>
    <t>3.4% (8)</t>
  </si>
  <si>
    <t>10% (24)</t>
  </si>
  <si>
    <t>7.3% (17)</t>
  </si>
  <si>
    <t>5.6% (13)</t>
  </si>
  <si>
    <t>2.1% (5)</t>
  </si>
  <si>
    <t>1.3% (3)</t>
  </si>
  <si>
    <t>70% (164)</t>
  </si>
  <si>
    <t>Glioma</t>
  </si>
  <si>
    <t>1.3% (151)</t>
  </si>
  <si>
    <t>2.0% (3)</t>
  </si>
  <si>
    <t>20% (30)</t>
  </si>
  <si>
    <t>7.3% (11)</t>
  </si>
  <si>
    <t>18% (27)</t>
  </si>
  <si>
    <t>5.3% (8)</t>
  </si>
  <si>
    <t>40% (61)</t>
  </si>
  <si>
    <t>Prostate</t>
  </si>
  <si>
    <t>1.3% (222)</t>
  </si>
  <si>
    <t>1.8% (4)</t>
  </si>
  <si>
    <t>10% (23)</t>
  </si>
  <si>
    <t>12% (27)</t>
  </si>
  <si>
    <t>25% (55)</t>
  </si>
  <si>
    <t>47% (105)</t>
  </si>
  <si>
    <t>Tumor type</t>
  </si>
  <si>
    <t># clonal</t>
  </si>
  <si>
    <t># subclonal</t>
  </si>
  <si>
    <t>% clonal</t>
  </si>
  <si>
    <t>% subclonal</t>
  </si>
  <si>
    <t>CRC</t>
  </si>
  <si>
    <t>A146T</t>
  </si>
  <si>
    <t>G12A</t>
  </si>
  <si>
    <t>G12C</t>
  </si>
  <si>
    <t>G12D</t>
  </si>
  <si>
    <t>G12R</t>
  </si>
  <si>
    <t>G12S</t>
  </si>
  <si>
    <t>G12V</t>
  </si>
  <si>
    <t>G13C</t>
  </si>
  <si>
    <t>G13D</t>
  </si>
  <si>
    <t>Q61H</t>
  </si>
  <si>
    <t>KRAS</t>
  </si>
  <si>
    <t>G12C vs non-G12C</t>
  </si>
  <si>
    <t>WT</t>
  </si>
  <si>
    <t># cases</t>
  </si>
  <si>
    <t>-</t>
  </si>
  <si>
    <t>Median Age (range)</t>
  </si>
  <si>
    <t>66 (18-89+)</t>
  </si>
  <si>
    <t>64 (18-89+)</t>
  </si>
  <si>
    <t>65 (18-89+)</t>
  </si>
  <si>
    <t>62 (18-89+)</t>
  </si>
  <si>
    <t>P &lt; 0.001</t>
  </si>
  <si>
    <t xml:space="preserve"> ≥65 years old</t>
  </si>
  <si>
    <t>55% (7,274)</t>
  </si>
  <si>
    <t>49% (12,837)</t>
  </si>
  <si>
    <t>50% (10,320)</t>
  </si>
  <si>
    <t>43% (2,770)</t>
  </si>
  <si>
    <t>47% (156,204)</t>
  </si>
  <si>
    <t>50% (37,642)</t>
  </si>
  <si>
    <t>Sex M:F %</t>
  </si>
  <si>
    <t>42:58</t>
  </si>
  <si>
    <t>48:52</t>
  </si>
  <si>
    <t>46:54</t>
  </si>
  <si>
    <t>49:51</t>
  </si>
  <si>
    <t>Median TMB (range)</t>
  </si>
  <si>
    <t>6.3 (0-229)</t>
  </si>
  <si>
    <t>2.5 (0-776)</t>
  </si>
  <si>
    <t>2.5 (0-937)</t>
  </si>
  <si>
    <t>3.8 (0-608)</t>
  </si>
  <si>
    <t>2.6 (0-6,906)</t>
  </si>
  <si>
    <t>2.6 (0-1,255)</t>
  </si>
  <si>
    <t>TMB ≥10 muts/Mb (n)</t>
  </si>
  <si>
    <t>32% (4,239)</t>
  </si>
  <si>
    <t>7.9% (2,067)</t>
  </si>
  <si>
    <t>10% (2,109)</t>
  </si>
  <si>
    <t>17% (1,076)</t>
  </si>
  <si>
    <t>16% (51,109)</t>
  </si>
  <si>
    <t>12% (8,803)</t>
  </si>
  <si>
    <t>MSI-H % (n)</t>
  </si>
  <si>
    <t>0.73% (92/12,680)</t>
  </si>
  <si>
    <t>2.7% (675/25,414</t>
  </si>
  <si>
    <t>1.1% (215/19,886)</t>
  </si>
  <si>
    <t>8.1% (503/6,226)</t>
  </si>
  <si>
    <t>1.8% (5,600)</t>
  </si>
  <si>
    <t>2.7% (1,961)</t>
  </si>
  <si>
    <t>PD-L1 1%-49%</t>
  </si>
  <si>
    <t>26% (1,326/5,076)</t>
  </si>
  <si>
    <t>27% (1,885/7,063)</t>
  </si>
  <si>
    <t>25% (1,479/5,960)</t>
  </si>
  <si>
    <t>21% (358/1,688)</t>
  </si>
  <si>
    <t>27% (19,944/73,317)</t>
  </si>
  <si>
    <t>25% (5,300/21,066)</t>
  </si>
  <si>
    <t>PD-L1 ≥50%</t>
  </si>
  <si>
    <t>37% (1,894/5,076)</t>
  </si>
  <si>
    <t>12% (847/7,063)</t>
  </si>
  <si>
    <t>15% (883/5,960)</t>
  </si>
  <si>
    <t>9.7% (163/1,688)</t>
  </si>
  <si>
    <t>14% (10,143/73,317)</t>
  </si>
  <si>
    <t>14% (3,024/21,066)</t>
  </si>
  <si>
    <t>67 (32-84)</t>
  </si>
  <si>
    <t>64 (25-89+)</t>
  </si>
  <si>
    <t>65 (23-89+)</t>
  </si>
  <si>
    <t>68 (28-85)</t>
  </si>
  <si>
    <t>64 (23-89+)</t>
  </si>
  <si>
    <t>55% (43)</t>
  </si>
  <si>
    <t>47% (256)</t>
  </si>
  <si>
    <t>52% (153)</t>
  </si>
  <si>
    <t>63% (66)</t>
  </si>
  <si>
    <t>51% (3,058)</t>
  </si>
  <si>
    <t>50% (632)</t>
  </si>
  <si>
    <t>56:44</t>
  </si>
  <si>
    <t>51:49</t>
  </si>
  <si>
    <t>55:45</t>
  </si>
  <si>
    <t>53:47</t>
  </si>
  <si>
    <t>0.96</t>
  </si>
  <si>
    <t>0.68</t>
  </si>
  <si>
    <t>2.5 (0-43)</t>
  </si>
  <si>
    <t>1.3 (0-30)</t>
  </si>
  <si>
    <t>1.3 (0-26)</t>
  </si>
  <si>
    <t>1.7 (0-206)</t>
  </si>
  <si>
    <t>1.3 (0-115)</t>
  </si>
  <si>
    <t>TMB ≥10 muts/MB (n)</t>
  </si>
  <si>
    <t>2.6% (2)</t>
  </si>
  <si>
    <t>2.6% (14)</t>
  </si>
  <si>
    <t>1.7% (5)</t>
  </si>
  <si>
    <t>0.96% (1)</t>
  </si>
  <si>
    <t>3.9% (232)</t>
  </si>
  <si>
    <t>3.5% (44)</t>
  </si>
  <si>
    <t>1.3% (1/75)</t>
  </si>
  <si>
    <t>1.2% (6/516)</t>
  </si>
  <si>
    <t>0.70% (2/285)</t>
  </si>
  <si>
    <t>0.99% (1/101)</t>
  </si>
  <si>
    <t>1.3% (76/5,719)</t>
  </si>
  <si>
    <t>1.6% (20/1,213)</t>
  </si>
  <si>
    <t>20% (3/15)</t>
  </si>
  <si>
    <t>29% (39/134)</t>
  </si>
  <si>
    <t>29% (22/77)</t>
  </si>
  <si>
    <t>43% (9/21)</t>
  </si>
  <si>
    <t>23% (336/1,483)</t>
  </si>
  <si>
    <t>30% (92/304)</t>
  </si>
  <si>
    <t>0% (0/15)</t>
  </si>
  <si>
    <t>8.2% (11/134)</t>
  </si>
  <si>
    <t>6.5% (5/77)</t>
  </si>
  <si>
    <t>9.5% (2/21)</t>
  </si>
  <si>
    <t>5.6% (83/1,483)</t>
  </si>
  <si>
    <t>7.9% (24/304)</t>
  </si>
  <si>
    <t>Median Age</t>
  </si>
  <si>
    <t>62 (18-87)</t>
  </si>
  <si>
    <t>62 (25-89+)</t>
  </si>
  <si>
    <t>63 (24-89+)</t>
  </si>
  <si>
    <t>64 (28-84)</t>
  </si>
  <si>
    <t>64 (22-89+)</t>
  </si>
  <si>
    <t>63 (23-89+)</t>
  </si>
  <si>
    <t>(range)</t>
  </si>
  <si>
    <t>38% (23)</t>
  </si>
  <si>
    <t>43% (131)</t>
  </si>
  <si>
    <t>47% (103)</t>
  </si>
  <si>
    <t>49% (66)</t>
  </si>
  <si>
    <t>50% (417)</t>
  </si>
  <si>
    <t>48% (444)</t>
  </si>
  <si>
    <t>62:38</t>
  </si>
  <si>
    <t>52:48</t>
  </si>
  <si>
    <t>57:43</t>
  </si>
  <si>
    <t>54:46</t>
  </si>
  <si>
    <t>0.84</t>
  </si>
  <si>
    <t>0.57</t>
  </si>
  <si>
    <t>4.4 (0-41)</t>
  </si>
  <si>
    <t>3.5 (0-164)</t>
  </si>
  <si>
    <t>3.5 (0-56)</t>
  </si>
  <si>
    <t>5.0 (0-164)</t>
  </si>
  <si>
    <t>3.8 (0-425)</t>
  </si>
  <si>
    <t>3.5 (0-595)</t>
  </si>
  <si>
    <t>9.8% (6)</t>
  </si>
  <si>
    <t>5.6% (17)</t>
  </si>
  <si>
    <t>10% (22)</t>
  </si>
  <si>
    <t>26% (36)</t>
  </si>
  <si>
    <t>17% (139)</t>
  </si>
  <si>
    <t>11% (104)</t>
  </si>
  <si>
    <t>3.4% (2/58)</t>
  </si>
  <si>
    <t>2.7% (8/299)</t>
  </si>
  <si>
    <t>5.8% (12/208)</t>
  </si>
  <si>
    <t>19% (25/134)</t>
  </si>
  <si>
    <t>9.8% (79/806)</t>
  </si>
  <si>
    <t>7.0% (63/896)</t>
  </si>
  <si>
    <t>36% (5/14)</t>
  </si>
  <si>
    <t>28% (18/64)</t>
  </si>
  <si>
    <t>35% (22/62)</t>
  </si>
  <si>
    <t>13% (4/30)</t>
  </si>
  <si>
    <t>26% (55/214)</t>
  </si>
  <si>
    <t>25% (52/207)</t>
  </si>
  <si>
    <t>PD-L1 &gt;=50%</t>
  </si>
  <si>
    <t>7.1% (1/14)</t>
  </si>
  <si>
    <t>9.4% (6/64)</t>
  </si>
  <si>
    <t>3.2% (2/62)</t>
  </si>
  <si>
    <t>0% (0/30)</t>
  </si>
  <si>
    <t>18% (38/214)</t>
  </si>
  <si>
    <t>5.8% (12/207)</t>
  </si>
  <si>
    <t>60 (21-79)</t>
  </si>
  <si>
    <t>58 (22-89+)</t>
  </si>
  <si>
    <t>58 (25-87)</t>
  </si>
  <si>
    <t>64 (30-84)</t>
  </si>
  <si>
    <t>59 (22-89+)</t>
  </si>
  <si>
    <t>34% (16)</t>
  </si>
  <si>
    <t>31% (141)</t>
  </si>
  <si>
    <t>32% (79)</t>
  </si>
  <si>
    <t>49% (38)</t>
  </si>
  <si>
    <t>27% (158)</t>
  </si>
  <si>
    <t>33% (293)</t>
  </si>
  <si>
    <t>47:53</t>
  </si>
  <si>
    <t>44:56</t>
  </si>
  <si>
    <t>50:50</t>
  </si>
  <si>
    <t>41:59</t>
  </si>
  <si>
    <t>43:57</t>
  </si>
  <si>
    <t>1.0</t>
  </si>
  <si>
    <t>0.95</t>
  </si>
  <si>
    <t>2.5 (0-7.5)</t>
  </si>
  <si>
    <t>2.5 (0-26)</t>
  </si>
  <si>
    <t>1.7 (0-15)</t>
  </si>
  <si>
    <t>3.8 (0-61)</t>
  </si>
  <si>
    <t>1.7 (0-164)</t>
  </si>
  <si>
    <t>2.5 (0-61)</t>
  </si>
  <si>
    <t>5.0% (23)</t>
  </si>
  <si>
    <t>13% (10)</t>
  </si>
  <si>
    <t>4.4% (26)</t>
  </si>
  <si>
    <t>5.1% (45)</t>
  </si>
  <si>
    <t>0% (0/45)</t>
  </si>
  <si>
    <t>0.92% (4/437)</t>
  </si>
  <si>
    <t>0% (0/237)</t>
  </si>
  <si>
    <t>4.1% (3/74)</t>
  </si>
  <si>
    <t>2.3% (13/567)</t>
  </si>
  <si>
    <t>1.4% (12/846)</t>
  </si>
  <si>
    <t>20% (2/10)</t>
  </si>
  <si>
    <t>17% (16/95)</t>
  </si>
  <si>
    <t>13% (7/55)</t>
  </si>
  <si>
    <t>39% (7/18)</t>
  </si>
  <si>
    <t>14% (18/130)</t>
  </si>
  <si>
    <t>18% (35/192)</t>
  </si>
  <si>
    <t>0% (0/10)</t>
  </si>
  <si>
    <t>1.1% (1/95)</t>
  </si>
  <si>
    <t>0% (0/55)</t>
  </si>
  <si>
    <t>0% (0/18)</t>
  </si>
  <si>
    <t>0% (0/130)</t>
  </si>
  <si>
    <t>0.52% (1/192)</t>
  </si>
  <si>
    <t>69 (20-89+)</t>
  </si>
  <si>
    <t>69 (39-89+)</t>
  </si>
  <si>
    <t>69 (44-88)</t>
  </si>
  <si>
    <t>74 (51-89+)</t>
  </si>
  <si>
    <t>69 (19-89+)</t>
  </si>
  <si>
    <t>66% (213)</t>
  </si>
  <si>
    <t>66% (99)</t>
  </si>
  <si>
    <t>65% (71)</t>
  </si>
  <si>
    <t>76% (54)</t>
  </si>
  <si>
    <t>68% (9,726)</t>
  </si>
  <si>
    <t>67% (370)</t>
  </si>
  <si>
    <t>38:62</t>
  </si>
  <si>
    <t>0.16</t>
  </si>
  <si>
    <t>8.8 (0-56)</t>
  </si>
  <si>
    <t>6.1 (0-69)</t>
  </si>
  <si>
    <t>6.3 (0-85)</t>
  </si>
  <si>
    <t>7.5 (0-42)</t>
  </si>
  <si>
    <t>7.5 (0-4,231)</t>
  </si>
  <si>
    <t>7.5 (0-89)</t>
  </si>
  <si>
    <t>43% (129)</t>
  </si>
  <si>
    <t>29% (44)</t>
  </si>
  <si>
    <t>34% (37)</t>
  </si>
  <si>
    <t>38% (27)</t>
  </si>
  <si>
    <t>39% (5,533)</t>
  </si>
  <si>
    <t>38% (212)</t>
  </si>
  <si>
    <t>0.32% (1/313)</t>
  </si>
  <si>
    <t>1.4% (2/143)</t>
  </si>
  <si>
    <t>0% (0/106)</t>
  </si>
  <si>
    <t>0% (0/69)</t>
  </si>
  <si>
    <t>0.62% (86/13,876)</t>
  </si>
  <si>
    <t>2.2% (12/536)</t>
  </si>
  <si>
    <t>26% (41/157)</t>
  </si>
  <si>
    <t>32% (21/66)</t>
  </si>
  <si>
    <t>24% (11/45)</t>
  </si>
  <si>
    <t>28% (9/32)</t>
  </si>
  <si>
    <t>39% (2,654/6,826)</t>
  </si>
  <si>
    <t>32% (81/252)</t>
  </si>
  <si>
    <t>55% (86/157)</t>
  </si>
  <si>
    <t>45% (30/66)</t>
  </si>
  <si>
    <t>51% (23/45)</t>
  </si>
  <si>
    <t>56% (18/32)</t>
  </si>
  <si>
    <t>29% (1,947/6,826)</t>
  </si>
  <si>
    <t>46% (117/252)</t>
  </si>
  <si>
    <r>
      <t xml:space="preserve">Supplemental Table 5 : Patterns of gene co-occurrence and mutual exclusivity with </t>
    </r>
    <r>
      <rPr>
        <b/>
        <i/>
        <sz val="12"/>
        <color theme="1"/>
        <rFont val="Calibri"/>
        <family val="2"/>
        <scheme val="minor"/>
      </rPr>
      <t>KRAS</t>
    </r>
    <r>
      <rPr>
        <b/>
        <sz val="12"/>
        <color theme="1"/>
        <rFont val="Calibri"/>
        <family val="2"/>
        <scheme val="minor"/>
      </rPr>
      <t xml:space="preserve"> in Non-Sq NSCLC</t>
    </r>
  </si>
  <si>
    <t>Only genes commonly targeted in all assays and altered in at least 50 cases were assessed.</t>
  </si>
  <si>
    <t>Total number of cases = 62,836</t>
  </si>
  <si>
    <t>Number of KRAS-altered cases = 22,794</t>
  </si>
  <si>
    <t>Gene</t>
  </si>
  <si>
    <t>#Gene-altered</t>
  </si>
  <si>
    <r>
      <t xml:space="preserve">#Gene and </t>
    </r>
    <r>
      <rPr>
        <b/>
        <i/>
        <sz val="12"/>
        <color theme="1"/>
        <rFont val="Calibri"/>
        <family val="2"/>
        <scheme val="minor"/>
      </rPr>
      <t>KRAS</t>
    </r>
    <r>
      <rPr>
        <b/>
        <sz val="12"/>
        <color theme="1"/>
        <rFont val="Calibri"/>
        <family val="2"/>
        <scheme val="minor"/>
      </rPr>
      <t>-altered</t>
    </r>
  </si>
  <si>
    <t>OR</t>
  </si>
  <si>
    <t>P-value</t>
  </si>
  <si>
    <t>P-value (FDR)</t>
  </si>
  <si>
    <t>BCL2L2</t>
  </si>
  <si>
    <t>CRKL</t>
  </si>
  <si>
    <t>STK11</t>
  </si>
  <si>
    <t>MEN1</t>
  </si>
  <si>
    <t>AKT1</t>
  </si>
  <si>
    <t>ARFRP1</t>
  </si>
  <si>
    <t>AKT3</t>
  </si>
  <si>
    <t>ARAF</t>
  </si>
  <si>
    <t>MLH1</t>
  </si>
  <si>
    <t>IKBKE</t>
  </si>
  <si>
    <t>NKX2-1</t>
  </si>
  <si>
    <t>ROS1</t>
  </si>
  <si>
    <t>AXL</t>
  </si>
  <si>
    <t>RARA</t>
  </si>
  <si>
    <t>RAD51D</t>
  </si>
  <si>
    <t>CDC73</t>
  </si>
  <si>
    <t>ZNF703</t>
  </si>
  <si>
    <t>PIK3CA</t>
  </si>
  <si>
    <t>MAP3K1</t>
  </si>
  <si>
    <t>INPP4B</t>
  </si>
  <si>
    <t>FGFR2</t>
  </si>
  <si>
    <t>CDKN2A</t>
  </si>
  <si>
    <t>CBFB</t>
  </si>
  <si>
    <t>CDH1</t>
  </si>
  <si>
    <t>MYC</t>
  </si>
  <si>
    <t>NF2</t>
  </si>
  <si>
    <t>ERBB2</t>
  </si>
  <si>
    <t>FLCN</t>
  </si>
  <si>
    <t>IGF1R</t>
  </si>
  <si>
    <t>BRCA2</t>
  </si>
  <si>
    <t>PIK3R1</t>
  </si>
  <si>
    <t>ERBB4</t>
  </si>
  <si>
    <t>BARD1</t>
  </si>
  <si>
    <t>IDH2</t>
  </si>
  <si>
    <t>IDH1</t>
  </si>
  <si>
    <t>FGFR3</t>
  </si>
  <si>
    <t>KLHL6</t>
  </si>
  <si>
    <t>PIK3C2G</t>
  </si>
  <si>
    <t>SMAD2</t>
  </si>
  <si>
    <t>BRD4</t>
  </si>
  <si>
    <t>FGFR4</t>
  </si>
  <si>
    <t>SETD2</t>
  </si>
  <si>
    <t>MDM4</t>
  </si>
  <si>
    <t>GATA3</t>
  </si>
  <si>
    <t>FGFR1</t>
  </si>
  <si>
    <t>MUTYH</t>
  </si>
  <si>
    <t>CCND1</t>
  </si>
  <si>
    <t>CCND3</t>
  </si>
  <si>
    <t>CCND2</t>
  </si>
  <si>
    <t>AKT2</t>
  </si>
  <si>
    <t>KIT</t>
  </si>
  <si>
    <t>SPEN</t>
  </si>
  <si>
    <t>PTEN</t>
  </si>
  <si>
    <t>APC</t>
  </si>
  <si>
    <t>ARID1A</t>
  </si>
  <si>
    <t>CTCF</t>
  </si>
  <si>
    <t>KDM5C</t>
  </si>
  <si>
    <t>ZNF217</t>
  </si>
  <si>
    <t>CDKN1B</t>
  </si>
  <si>
    <t>HRAS</t>
  </si>
  <si>
    <t>NFKBIA</t>
  </si>
  <si>
    <t>TNFRSF14</t>
  </si>
  <si>
    <t>PTPN11</t>
  </si>
  <si>
    <t>BCORL1</t>
  </si>
  <si>
    <t>RICTOR</t>
  </si>
  <si>
    <t>XPO1</t>
  </si>
  <si>
    <t>MYCN</t>
  </si>
  <si>
    <t>EMSY</t>
  </si>
  <si>
    <t>MYCL</t>
  </si>
  <si>
    <t>MET</t>
  </si>
  <si>
    <t>U2AF1</t>
  </si>
  <si>
    <t>AMER1</t>
  </si>
  <si>
    <t>CCNE1</t>
  </si>
  <si>
    <t>JUN</t>
  </si>
  <si>
    <t>JAK2</t>
  </si>
  <si>
    <t>JAK3</t>
  </si>
  <si>
    <t>NF1</t>
  </si>
  <si>
    <t>JAK1</t>
  </si>
  <si>
    <t>CDK4</t>
  </si>
  <si>
    <t>MYD88</t>
  </si>
  <si>
    <t>CHEK2</t>
  </si>
  <si>
    <t>CHEK1</t>
  </si>
  <si>
    <t>GID4</t>
  </si>
  <si>
    <t>EPHB1</t>
  </si>
  <si>
    <t>RAD51</t>
  </si>
  <si>
    <t>STAG2</t>
  </si>
  <si>
    <t>MRE11</t>
  </si>
  <si>
    <t>EGFR</t>
  </si>
  <si>
    <t>RNF43</t>
  </si>
  <si>
    <t>PARP1</t>
  </si>
  <si>
    <t>FGF6</t>
  </si>
  <si>
    <t>FGF4</t>
  </si>
  <si>
    <t>FGF3</t>
  </si>
  <si>
    <t>PAX5</t>
  </si>
  <si>
    <t>TP53</t>
  </si>
  <si>
    <t>CDKN2B</t>
  </si>
  <si>
    <t>DDR2</t>
  </si>
  <si>
    <t>CD274</t>
  </si>
  <si>
    <t>MPL</t>
  </si>
  <si>
    <t>TNFAIP3</t>
  </si>
  <si>
    <t>KDM5A</t>
  </si>
  <si>
    <t>PRDM1</t>
  </si>
  <si>
    <t>NFE2L2</t>
  </si>
  <si>
    <t>FGF23</t>
  </si>
  <si>
    <t>FLT1</t>
  </si>
  <si>
    <t>PDGFRB</t>
  </si>
  <si>
    <t>PDGFRA</t>
  </si>
  <si>
    <t>PMS2</t>
  </si>
  <si>
    <t>SMAD4</t>
  </si>
  <si>
    <t>MED12</t>
  </si>
  <si>
    <t>ATM</t>
  </si>
  <si>
    <t>EPHA3</t>
  </si>
  <si>
    <t>RET</t>
  </si>
  <si>
    <t>NTRK1</t>
  </si>
  <si>
    <t>SMO</t>
  </si>
  <si>
    <t>TBX3</t>
  </si>
  <si>
    <t>ATR</t>
  </si>
  <si>
    <t>REL</t>
  </si>
  <si>
    <t>ABL1</t>
  </si>
  <si>
    <t>BRIP1</t>
  </si>
  <si>
    <t>NTRK3</t>
  </si>
  <si>
    <t>FLT3</t>
  </si>
  <si>
    <t>TSC1</t>
  </si>
  <si>
    <t>STAT3</t>
  </si>
  <si>
    <t>CSF1R</t>
  </si>
  <si>
    <t>BRCA1</t>
  </si>
  <si>
    <t>FANCG</t>
  </si>
  <si>
    <t>FGF19</t>
  </si>
  <si>
    <t>FANCC</t>
  </si>
  <si>
    <t>NBN</t>
  </si>
  <si>
    <t>RAF1</t>
  </si>
  <si>
    <t>KDM6A</t>
  </si>
  <si>
    <t>FANCL</t>
  </si>
  <si>
    <t>KDR</t>
  </si>
  <si>
    <t>FGF14</t>
  </si>
  <si>
    <t>TGFBR2</t>
  </si>
  <si>
    <t>FANCA</t>
  </si>
  <si>
    <t>IKZF1</t>
  </si>
  <si>
    <t>DAXX</t>
  </si>
  <si>
    <t>TET2</t>
  </si>
  <si>
    <t>DIS3</t>
  </si>
  <si>
    <t>PRKAR1A</t>
  </si>
  <si>
    <t>BCOR</t>
  </si>
  <si>
    <t>FGF12</t>
  </si>
  <si>
    <t>ATRX</t>
  </si>
  <si>
    <t>EP300</t>
  </si>
  <si>
    <t>RAD51C</t>
  </si>
  <si>
    <t>RAD51B</t>
  </si>
  <si>
    <t>ALK</t>
  </si>
  <si>
    <t>ETV6</t>
  </si>
  <si>
    <t>IRS2</t>
  </si>
  <si>
    <t>KEAP1</t>
  </si>
  <si>
    <t>EZH2</t>
  </si>
  <si>
    <t>MDM2</t>
  </si>
  <si>
    <t>CDK6</t>
  </si>
  <si>
    <t>PBRM1</t>
  </si>
  <si>
    <t>CDK8</t>
  </si>
  <si>
    <t>FBXW7</t>
  </si>
  <si>
    <t>PALB2</t>
  </si>
  <si>
    <t>GNAS</t>
  </si>
  <si>
    <t>CIC</t>
  </si>
  <si>
    <t>PPP2R1A</t>
  </si>
  <si>
    <t>WT1</t>
  </si>
  <si>
    <t>MSH2</t>
  </si>
  <si>
    <t>SF3B1</t>
  </si>
  <si>
    <t>MSH6</t>
  </si>
  <si>
    <t>CTNNB1</t>
  </si>
  <si>
    <t>MAP2K1</t>
  </si>
  <si>
    <t>MCL1</t>
  </si>
  <si>
    <t>MAP2K4</t>
  </si>
  <si>
    <t>MITF</t>
  </si>
  <si>
    <t>SMARCA4</t>
  </si>
  <si>
    <t>ASXL1</t>
  </si>
  <si>
    <t>RPTOR</t>
  </si>
  <si>
    <t>CEBPA</t>
  </si>
  <si>
    <t>AXIN1</t>
  </si>
  <si>
    <t>RAD54L</t>
  </si>
  <si>
    <t>FAS</t>
  </si>
  <si>
    <t>NRAS</t>
  </si>
  <si>
    <t>RB1</t>
  </si>
  <si>
    <t>SDHB</t>
  </si>
  <si>
    <t>CBL</t>
  </si>
  <si>
    <t>ERBB3</t>
  </si>
  <si>
    <t>HNF1A</t>
  </si>
  <si>
    <t>AURKA</t>
  </si>
  <si>
    <t>SOX2</t>
  </si>
  <si>
    <t>FGF10</t>
  </si>
  <si>
    <t>BRAF</t>
  </si>
  <si>
    <t>VHL</t>
  </si>
  <si>
    <t>KMT2A</t>
  </si>
  <si>
    <t>DNMT3A</t>
  </si>
  <si>
    <t>SMARCB1</t>
  </si>
  <si>
    <t>KMT2D</t>
  </si>
  <si>
    <t>SPOP</t>
  </si>
  <si>
    <t>CARD11</t>
  </si>
  <si>
    <t>SRC</t>
  </si>
  <si>
    <t>AR</t>
  </si>
  <si>
    <t>TSC2</t>
  </si>
  <si>
    <t>SUFU</t>
  </si>
  <si>
    <t>HGF</t>
  </si>
  <si>
    <t>PDCD1LG2</t>
  </si>
  <si>
    <t>NPM1</t>
  </si>
  <si>
    <t>CTNNA1</t>
  </si>
  <si>
    <t>PTCH1</t>
  </si>
  <si>
    <t>ESR1</t>
  </si>
  <si>
    <t>BAP1</t>
  </si>
  <si>
    <t>NOTCH1</t>
  </si>
  <si>
    <t>CASP8</t>
  </si>
  <si>
    <t>NOTCH3</t>
  </si>
  <si>
    <t>CUL4A</t>
  </si>
  <si>
    <t>CDK12</t>
  </si>
  <si>
    <t>MAP3K13</t>
  </si>
  <si>
    <t>NOTCH2</t>
  </si>
  <si>
    <t>CREBBP</t>
  </si>
  <si>
    <t>CDKN2C</t>
  </si>
  <si>
    <t>SDHA</t>
  </si>
  <si>
    <t>MTOR</t>
  </si>
  <si>
    <t>SDHC</t>
  </si>
  <si>
    <t>BCL2</t>
  </si>
  <si>
    <r>
      <t xml:space="preserve">Supplemental Table 6 : Patterns of gene co-occurrence and mutual exclusivity with </t>
    </r>
    <r>
      <rPr>
        <b/>
        <i/>
        <sz val="12"/>
        <color theme="1"/>
        <rFont val="Calibri"/>
        <family val="2"/>
        <scheme val="minor"/>
      </rPr>
      <t>KRAS</t>
    </r>
    <r>
      <rPr>
        <b/>
        <sz val="12"/>
        <color theme="1"/>
        <rFont val="Calibri"/>
        <family val="2"/>
        <scheme val="minor"/>
      </rPr>
      <t xml:space="preserve"> in CRC</t>
    </r>
  </si>
  <si>
    <t>OVERALL COHORT</t>
  </si>
  <si>
    <t>MSS COHORT</t>
  </si>
  <si>
    <t>Total number of cases = 48,905</t>
  </si>
  <si>
    <t>Total number of cases = 44,859</t>
  </si>
  <si>
    <t>Number of KRAS-altered cases = 24,265</t>
  </si>
  <si>
    <t>Number of KRAS-altered cases = 22,747</t>
  </si>
  <si>
    <t>CD79A</t>
  </si>
  <si>
    <t>BCL6</t>
  </si>
  <si>
    <r>
      <t xml:space="preserve">Supplemental Table 7 : Patterns of gene co-occurrence and mutual exclusivity with </t>
    </r>
    <r>
      <rPr>
        <b/>
        <i/>
        <sz val="12"/>
        <color theme="1"/>
        <rFont val="Calibri"/>
        <family val="2"/>
        <scheme val="minor"/>
      </rPr>
      <t>KRAS</t>
    </r>
    <r>
      <rPr>
        <b/>
        <sz val="12"/>
        <color theme="1"/>
        <rFont val="Calibri"/>
        <family val="2"/>
        <scheme val="minor"/>
      </rPr>
      <t xml:space="preserve"> in PDAC</t>
    </r>
  </si>
  <si>
    <t>Total number of cases = 19,386</t>
  </si>
  <si>
    <t>Number of KRAS-altered cases = 17,850</t>
  </si>
  <si>
    <r>
      <t xml:space="preserve">Supplemental Table 8 : Patterns of gene co-occurrence and mutual exclusivity with </t>
    </r>
    <r>
      <rPr>
        <b/>
        <i/>
        <sz val="12"/>
        <color theme="1"/>
        <rFont val="Calibri (Body)"/>
      </rPr>
      <t>KRAS</t>
    </r>
    <r>
      <rPr>
        <b/>
        <sz val="12"/>
        <color theme="1"/>
        <rFont val="Calibri"/>
        <family val="2"/>
        <scheme val="minor"/>
      </rPr>
      <t xml:space="preserve"> in Endometrial cancers</t>
    </r>
  </si>
  <si>
    <t xml:space="preserve">Total number of cases = 14,375 </t>
  </si>
  <si>
    <t>Total number of cases = 11,592</t>
  </si>
  <si>
    <t>Number of KRAS-altered cases = 2,736</t>
  </si>
  <si>
    <t>Number of KRAS-altered cases = 1,891</t>
  </si>
  <si>
    <t>Total number of cases = 15,499</t>
  </si>
  <si>
    <t>Number of KRAS-altered cases = 1,239</t>
  </si>
  <si>
    <r>
      <t xml:space="preserve">Supplemental Table 10 : Patterns of gene co-occurrence and mutual exclusivity with </t>
    </r>
    <r>
      <rPr>
        <b/>
        <i/>
        <sz val="12"/>
        <color theme="1"/>
        <rFont val="Calibri"/>
        <family val="2"/>
        <scheme val="minor"/>
      </rPr>
      <t>KRAS</t>
    </r>
    <r>
      <rPr>
        <b/>
        <sz val="12"/>
        <color theme="1"/>
        <rFont val="Calibri"/>
        <family val="2"/>
        <scheme val="minor"/>
      </rPr>
      <t xml:space="preserve"> in intra-hepatic cholangiocarcinoma</t>
    </r>
  </si>
  <si>
    <t>Total number of cases = 7,467</t>
  </si>
  <si>
    <t>Number of KRAS-altered cases = 1,465</t>
  </si>
  <si>
    <r>
      <t xml:space="preserve">Supplemental Table 11 : Patterns of gene co-occurrence and mutual exclusivity with </t>
    </r>
    <r>
      <rPr>
        <b/>
        <i/>
        <sz val="12"/>
        <color rgb="FF000000"/>
        <rFont val="Calibri (Body)"/>
      </rPr>
      <t>KRAS</t>
    </r>
    <r>
      <rPr>
        <b/>
        <sz val="12"/>
        <color rgb="FF000000"/>
        <rFont val="Calibri"/>
        <family val="2"/>
        <scheme val="minor"/>
      </rPr>
      <t xml:space="preserve"> in small bowel adenocarcinomas</t>
    </r>
  </si>
  <si>
    <t>Total number of cases = 1,859</t>
  </si>
  <si>
    <t>Number of KRAS-altered cases = 1,023</t>
  </si>
  <si>
    <r>
      <t xml:space="preserve">Supplemental Table 12: Patterns of gene co-occurrence and mutual exclusivity with </t>
    </r>
    <r>
      <rPr>
        <b/>
        <i/>
        <sz val="12"/>
        <color theme="1"/>
        <rFont val="Calibri"/>
        <family val="2"/>
        <scheme val="minor"/>
      </rPr>
      <t>KRAS</t>
    </r>
    <r>
      <rPr>
        <b/>
        <sz val="12"/>
        <color theme="1"/>
        <rFont val="Calibri"/>
        <family val="2"/>
        <scheme val="minor"/>
      </rPr>
      <t xml:space="preserve"> in appendix tumors</t>
    </r>
  </si>
  <si>
    <t>Total number of cases = 1,526</t>
  </si>
  <si>
    <t>Number of KRAS-altered cases = 938</t>
  </si>
  <si>
    <r>
      <t xml:space="preserve">Supplementary Table 13: Comparison of gene alterations within the most frequent </t>
    </r>
    <r>
      <rPr>
        <b/>
        <i/>
        <sz val="12"/>
        <color theme="1"/>
        <rFont val="Calibri"/>
        <family val="2"/>
        <scheme val="minor"/>
      </rPr>
      <t>KRAS</t>
    </r>
    <r>
      <rPr>
        <b/>
        <sz val="12"/>
        <color theme="1"/>
        <rFont val="Calibri"/>
        <family val="2"/>
        <scheme val="minor"/>
      </rPr>
      <t xml:space="preserve"> mutation subgroups across different tumor types</t>
    </r>
  </si>
  <si>
    <t>Only genes commonly targeted in all assays and altered in at least 25 cases within each mutation subgroup being compared were included in this analysis.</t>
  </si>
  <si>
    <t>Non-Sq NSCLC</t>
  </si>
  <si>
    <r>
      <t xml:space="preserve">group1: </t>
    </r>
    <r>
      <rPr>
        <b/>
        <i/>
        <sz val="12"/>
        <color theme="1"/>
        <rFont val="Calibri"/>
        <family val="2"/>
        <scheme val="minor"/>
      </rPr>
      <t>KRAS</t>
    </r>
    <r>
      <rPr>
        <b/>
        <sz val="12"/>
        <color theme="1"/>
        <rFont val="Calibri"/>
        <family val="2"/>
        <scheme val="minor"/>
      </rPr>
      <t xml:space="preserve"> G12C (N=8,790) vs. group2: </t>
    </r>
    <r>
      <rPr>
        <b/>
        <i/>
        <sz val="12"/>
        <color theme="1"/>
        <rFont val="Calibri"/>
        <family val="2"/>
        <scheme val="minor"/>
      </rPr>
      <t>KRAS</t>
    </r>
    <r>
      <rPr>
        <b/>
        <sz val="12"/>
        <color theme="1"/>
        <rFont val="Calibri"/>
        <family val="2"/>
        <scheme val="minor"/>
      </rPr>
      <t xml:space="preserve"> G12V (N=4,197)</t>
    </r>
  </si>
  <si>
    <r>
      <t xml:space="preserve">group1: </t>
    </r>
    <r>
      <rPr>
        <b/>
        <i/>
        <sz val="12"/>
        <color theme="1"/>
        <rFont val="Calibri"/>
        <family val="2"/>
        <scheme val="minor"/>
      </rPr>
      <t>KRAS</t>
    </r>
    <r>
      <rPr>
        <b/>
        <sz val="12"/>
        <color theme="1"/>
        <rFont val="Calibri"/>
        <family val="2"/>
        <scheme val="minor"/>
      </rPr>
      <t xml:space="preserve"> G12D (N=7,312) vs. group2: </t>
    </r>
    <r>
      <rPr>
        <b/>
        <i/>
        <sz val="12"/>
        <color theme="1"/>
        <rFont val="Calibri"/>
        <family val="2"/>
        <scheme val="minor"/>
      </rPr>
      <t>KRAS</t>
    </r>
    <r>
      <rPr>
        <b/>
        <sz val="12"/>
        <color theme="1"/>
        <rFont val="Calibri"/>
        <family val="2"/>
        <scheme val="minor"/>
      </rPr>
      <t xml:space="preserve"> G12V (N=5,026)</t>
    </r>
  </si>
  <si>
    <r>
      <t xml:space="preserve">group1: </t>
    </r>
    <r>
      <rPr>
        <b/>
        <i/>
        <sz val="12"/>
        <color theme="1"/>
        <rFont val="Calibri"/>
        <family val="2"/>
        <scheme val="minor"/>
      </rPr>
      <t>KRAS</t>
    </r>
    <r>
      <rPr>
        <b/>
        <sz val="12"/>
        <color theme="1"/>
        <rFont val="Calibri"/>
        <family val="2"/>
        <scheme val="minor"/>
      </rPr>
      <t xml:space="preserve"> G12D (N=7,312) vs. group2: </t>
    </r>
    <r>
      <rPr>
        <b/>
        <i/>
        <sz val="12"/>
        <color theme="1"/>
        <rFont val="Calibri"/>
        <family val="2"/>
        <scheme val="minor"/>
      </rPr>
      <t>KRAS</t>
    </r>
    <r>
      <rPr>
        <b/>
        <sz val="12"/>
        <color theme="1"/>
        <rFont val="Calibri"/>
        <family val="2"/>
        <scheme val="minor"/>
      </rPr>
      <t xml:space="preserve"> G13D (N=3,963)</t>
    </r>
  </si>
  <si>
    <r>
      <t xml:space="preserve">group1: </t>
    </r>
    <r>
      <rPr>
        <b/>
        <i/>
        <sz val="12"/>
        <color theme="1"/>
        <rFont val="Calibri"/>
        <family val="2"/>
        <scheme val="minor"/>
      </rPr>
      <t>KRAS</t>
    </r>
    <r>
      <rPr>
        <b/>
        <sz val="12"/>
        <color theme="1"/>
        <rFont val="Calibri"/>
        <family val="2"/>
        <scheme val="minor"/>
      </rPr>
      <t xml:space="preserve"> G12D (N=7,654) vs. group2: </t>
    </r>
    <r>
      <rPr>
        <b/>
        <i/>
        <sz val="12"/>
        <color theme="1"/>
        <rFont val="Calibri"/>
        <family val="2"/>
        <scheme val="minor"/>
      </rPr>
      <t>KRAS</t>
    </r>
    <r>
      <rPr>
        <b/>
        <sz val="12"/>
        <color theme="1"/>
        <rFont val="Calibri"/>
        <family val="2"/>
        <scheme val="minor"/>
      </rPr>
      <t xml:space="preserve"> G12V (N=5,542)</t>
    </r>
  </si>
  <si>
    <r>
      <t xml:space="preserve">group1: </t>
    </r>
    <r>
      <rPr>
        <b/>
        <i/>
        <sz val="12"/>
        <color theme="1"/>
        <rFont val="Calibri"/>
        <family val="2"/>
        <scheme val="minor"/>
      </rPr>
      <t>KRAS</t>
    </r>
    <r>
      <rPr>
        <b/>
        <sz val="12"/>
        <color theme="1"/>
        <rFont val="Calibri"/>
        <family val="2"/>
        <scheme val="minor"/>
      </rPr>
      <t xml:space="preserve"> G12D (N=7,654) vs. group2: </t>
    </r>
    <r>
      <rPr>
        <b/>
        <i/>
        <sz val="12"/>
        <color theme="1"/>
        <rFont val="Calibri"/>
        <family val="2"/>
        <scheme val="minor"/>
      </rPr>
      <t>KRAS</t>
    </r>
    <r>
      <rPr>
        <b/>
        <sz val="12"/>
        <color theme="1"/>
        <rFont val="Calibri"/>
        <family val="2"/>
        <scheme val="minor"/>
      </rPr>
      <t xml:space="preserve"> G12R (N=2,825)</t>
    </r>
  </si>
  <si>
    <r>
      <t xml:space="preserve">group1: </t>
    </r>
    <r>
      <rPr>
        <b/>
        <i/>
        <sz val="12"/>
        <color theme="1"/>
        <rFont val="Calibri"/>
        <family val="2"/>
        <scheme val="minor"/>
      </rPr>
      <t>KRAS</t>
    </r>
    <r>
      <rPr>
        <b/>
        <sz val="12"/>
        <color theme="1"/>
        <rFont val="Calibri"/>
        <family val="2"/>
        <scheme val="minor"/>
      </rPr>
      <t xml:space="preserve"> G12D (N=771) vs. group2: </t>
    </r>
    <r>
      <rPr>
        <b/>
        <i/>
        <sz val="12"/>
        <color theme="1"/>
        <rFont val="Calibri"/>
        <family val="2"/>
        <scheme val="minor"/>
      </rPr>
      <t>KRAS</t>
    </r>
    <r>
      <rPr>
        <b/>
        <sz val="12"/>
        <color theme="1"/>
        <rFont val="Calibri"/>
        <family val="2"/>
        <scheme val="minor"/>
      </rPr>
      <t xml:space="preserve"> G12V (N=657)</t>
    </r>
  </si>
  <si>
    <r>
      <t xml:space="preserve">group1: </t>
    </r>
    <r>
      <rPr>
        <b/>
        <i/>
        <sz val="12"/>
        <color theme="1"/>
        <rFont val="Calibri"/>
        <family val="2"/>
        <scheme val="minor"/>
      </rPr>
      <t>KRAS</t>
    </r>
    <r>
      <rPr>
        <b/>
        <sz val="12"/>
        <color theme="1"/>
        <rFont val="Calibri"/>
        <family val="2"/>
        <scheme val="minor"/>
      </rPr>
      <t xml:space="preserve"> G12D (N=771) vs. group2: </t>
    </r>
    <r>
      <rPr>
        <b/>
        <i/>
        <sz val="12"/>
        <color theme="1"/>
        <rFont val="Calibri"/>
        <family val="2"/>
        <scheme val="minor"/>
      </rPr>
      <t>KRAS</t>
    </r>
    <r>
      <rPr>
        <b/>
        <sz val="12"/>
        <color theme="1"/>
        <rFont val="Calibri"/>
        <family val="2"/>
        <scheme val="minor"/>
      </rPr>
      <t xml:space="preserve"> G13D (N=286)</t>
    </r>
  </si>
  <si>
    <t>#Altered (group1)</t>
  </si>
  <si>
    <t>#Altered (group2)</t>
  </si>
  <si>
    <t>%Altered (group1)</t>
  </si>
  <si>
    <t>%Altered (group2)</t>
  </si>
  <si>
    <r>
      <t xml:space="preserve">Supplemental Table 14. Distribution of mutational signatures for different </t>
    </r>
    <r>
      <rPr>
        <b/>
        <i/>
        <sz val="12"/>
        <color rgb="FF000000"/>
        <rFont val="Calibri"/>
        <family val="2"/>
        <scheme val="minor"/>
      </rPr>
      <t xml:space="preserve">KRAS </t>
    </r>
    <r>
      <rPr>
        <b/>
        <sz val="12"/>
        <color rgb="FF000000"/>
        <rFont val="Calibri"/>
        <family val="2"/>
        <scheme val="minor"/>
      </rPr>
      <t>mutant isoforms in the four major tumor types.</t>
    </r>
  </si>
  <si>
    <t>Signature</t>
  </si>
  <si>
    <t>Count</t>
  </si>
  <si>
    <t>Percentage</t>
  </si>
  <si>
    <t>None</t>
  </si>
  <si>
    <t>UV</t>
  </si>
  <si>
    <t>Tobacco</t>
  </si>
  <si>
    <t>MMR</t>
  </si>
  <si>
    <t>APOBEC</t>
  </si>
  <si>
    <t>POLE</t>
  </si>
  <si>
    <t>Alkylating</t>
  </si>
  <si>
    <r>
      <t xml:space="preserve">Supplemental Table 15. Clinicogenomic characteristics of patients with </t>
    </r>
    <r>
      <rPr>
        <b/>
        <i/>
        <sz val="12"/>
        <color rgb="FF000000"/>
        <rFont val="Calibri"/>
        <family val="2"/>
        <scheme val="minor"/>
      </rPr>
      <t>KRAS</t>
    </r>
    <r>
      <rPr>
        <b/>
        <sz val="12"/>
        <color rgb="FF000000"/>
        <rFont val="Calibri"/>
        <family val="2"/>
        <scheme val="minor"/>
      </rPr>
      <t xml:space="preserve"> mutated vs </t>
    </r>
    <r>
      <rPr>
        <b/>
        <i/>
        <sz val="12"/>
        <color rgb="FF000000"/>
        <rFont val="Calibri"/>
        <family val="2"/>
        <scheme val="minor"/>
      </rPr>
      <t>KRAS</t>
    </r>
    <r>
      <rPr>
        <b/>
        <sz val="12"/>
        <color rgb="FF000000"/>
        <rFont val="Calibri"/>
        <family val="2"/>
        <scheme val="minor"/>
      </rPr>
      <t xml:space="preserve"> WT aNSCLC in the CGDB</t>
    </r>
  </si>
  <si>
    <t>Other NSCLC driver</t>
  </si>
  <si>
    <t>Driver negative</t>
  </si>
  <si>
    <t>P</t>
  </si>
  <si>
    <t>N</t>
  </si>
  <si>
    <t>Sex (M:F) (%)</t>
  </si>
  <si>
    <t>39:61</t>
  </si>
  <si>
    <t>36:64</t>
  </si>
  <si>
    <t>60:40</t>
  </si>
  <si>
    <t>&lt;0.001</t>
  </si>
  <si>
    <t>Median age at adv. diagnosis (IQR)</t>
  </si>
  <si>
    <t>69 (61-76)</t>
  </si>
  <si>
    <t>69 (60-75)</t>
  </si>
  <si>
    <t>67 (61-74)</t>
  </si>
  <si>
    <t>68 (60-75)</t>
  </si>
  <si>
    <t>69 (62-75)</t>
  </si>
  <si>
    <t>69 (60-76)</t>
  </si>
  <si>
    <t>68 (62-75)</t>
  </si>
  <si>
    <t>Histology (n)</t>
  </si>
  <si>
    <t xml:space="preserve">  Non-squamous</t>
  </si>
  <si>
    <t>95% (669)</t>
  </si>
  <si>
    <t>94% (310)</t>
  </si>
  <si>
    <t>96% (214)</t>
  </si>
  <si>
    <t>94% (315)</t>
  </si>
  <si>
    <t>94% (111)</t>
  </si>
  <si>
    <t>97% (1,018)</t>
  </si>
  <si>
    <t>60% (1,872)</t>
  </si>
  <si>
    <t xml:space="preserve">  Squamous</t>
  </si>
  <si>
    <t>4.6% (32)</t>
  </si>
  <si>
    <t>6.1% (20)</t>
  </si>
  <si>
    <t>4.5% (10)</t>
  </si>
  <si>
    <t>6.5% (22)</t>
  </si>
  <si>
    <t>5.9% (7)</t>
  </si>
  <si>
    <t>3.5% (37)</t>
  </si>
  <si>
    <t>40% (1,267)</t>
  </si>
  <si>
    <t>Smoking status (n)</t>
  </si>
  <si>
    <t xml:space="preserve">  History of smoking</t>
  </si>
  <si>
    <t>98% (688)</t>
  </si>
  <si>
    <t>92% (302)</t>
  </si>
  <si>
    <t>88% (197)</t>
  </si>
  <si>
    <t>97% (326)</t>
  </si>
  <si>
    <t>52% (550)</t>
  </si>
  <si>
    <t>92% (2,886)</t>
  </si>
  <si>
    <t xml:space="preserve">  No history of smoking</t>
  </si>
  <si>
    <t>1.9% (13)</t>
  </si>
  <si>
    <t>8.5% (28)</t>
  </si>
  <si>
    <t>3.3% (11)</t>
  </si>
  <si>
    <t>48% (505)</t>
  </si>
  <si>
    <t>8.1% (253)</t>
  </si>
  <si>
    <t>ECOG (n)</t>
  </si>
  <si>
    <t xml:space="preserve">  0</t>
  </si>
  <si>
    <t>29% (206)</t>
  </si>
  <si>
    <t>32% (105)</t>
  </si>
  <si>
    <t>29% (65)</t>
  </si>
  <si>
    <t>32% (109)</t>
  </si>
  <si>
    <t>26% (31)</t>
  </si>
  <si>
    <t>38% (396)</t>
  </si>
  <si>
    <t>29% (913)</t>
  </si>
  <si>
    <t xml:space="preserve">  1</t>
  </si>
  <si>
    <t>47% (328)</t>
  </si>
  <si>
    <t>48% (158)</t>
  </si>
  <si>
    <t>50% (111)</t>
  </si>
  <si>
    <t>48% (162)</t>
  </si>
  <si>
    <t>57% (67)</t>
  </si>
  <si>
    <t>46% (489)</t>
  </si>
  <si>
    <t>49% (1,538)</t>
  </si>
  <si>
    <t xml:space="preserve">  2+</t>
  </si>
  <si>
    <t>24% (167)</t>
  </si>
  <si>
    <t>20% (67)</t>
  </si>
  <si>
    <t>21% (48)</t>
  </si>
  <si>
    <t>20% (66)</t>
  </si>
  <si>
    <t>17% (20)</t>
  </si>
  <si>
    <t>16% (170)</t>
  </si>
  <si>
    <t>22% (688)</t>
  </si>
  <si>
    <t>52% (362)</t>
  </si>
  <si>
    <t>48% (159)</t>
  </si>
  <si>
    <t>45% (101)</t>
  </si>
  <si>
    <t>50% (167)</t>
  </si>
  <si>
    <t>44% (52)</t>
  </si>
  <si>
    <t>52% (549)</t>
  </si>
  <si>
    <t>82% (2,578)</t>
  </si>
  <si>
    <t>26% (84)</t>
  </si>
  <si>
    <t>20% (45)</t>
  </si>
  <si>
    <t>29% (97)</t>
  </si>
  <si>
    <t>28% (33)</t>
  </si>
  <si>
    <t>0.28% (3)</t>
  </si>
  <si>
    <t>13% (400)</t>
  </si>
  <si>
    <t>14% (96)</t>
  </si>
  <si>
    <t>14% (46)</t>
  </si>
  <si>
    <t>9.8% (22)</t>
  </si>
  <si>
    <t>12% (41)</t>
  </si>
  <si>
    <t>20% (23)</t>
  </si>
  <si>
    <t>0.47% (5)</t>
  </si>
  <si>
    <t>13% (405)</t>
  </si>
  <si>
    <t>Median TMB (IQR) (mut/Mb)</t>
  </si>
  <si>
    <t>7.8 (5-13)</t>
  </si>
  <si>
    <t>6.3 (3.5-11)</t>
  </si>
  <si>
    <t>5.0 (4.3-12)</t>
  </si>
  <si>
    <t>7.5 (4.4-12)</t>
  </si>
  <si>
    <t>7.2 (2.6-12)</t>
  </si>
  <si>
    <t>2.6 (1.3-5.0)</t>
  </si>
  <si>
    <t>8.7 (3.8-14)</t>
  </si>
  <si>
    <t>MSI-H (n)</t>
  </si>
  <si>
    <t>0.40% (1/250)</t>
  </si>
  <si>
    <t>1.1% (3/279)</t>
  </si>
  <si>
    <t>1.1% (1/90)</t>
  </si>
  <si>
    <t>0.12% (1/798)</t>
  </si>
  <si>
    <t>0.36% (9/2,534)</t>
  </si>
  <si>
    <t>1L therapy class (n)</t>
  </si>
  <si>
    <t xml:space="preserve">  Chemo</t>
  </si>
  <si>
    <t>36% (252)</t>
  </si>
  <si>
    <t>41% (136)</t>
  </si>
  <si>
    <t>38% (86)</t>
  </si>
  <si>
    <t>42% (140)</t>
  </si>
  <si>
    <t>36% (43)</t>
  </si>
  <si>
    <t>21% (222)</t>
  </si>
  <si>
    <t>45% (1,397)</t>
  </si>
  <si>
    <t xml:space="preserve">  Chemo + IO</t>
  </si>
  <si>
    <t>31% (216)</t>
  </si>
  <si>
    <t>31% (103)</t>
  </si>
  <si>
    <t>37% (82)</t>
  </si>
  <si>
    <t>34% (115)</t>
  </si>
  <si>
    <t>32% (38)</t>
  </si>
  <si>
    <t>11% (111)</t>
  </si>
  <si>
    <t>29% (901)</t>
  </si>
  <si>
    <t xml:space="preserve">  IO</t>
  </si>
  <si>
    <t>25% (178)</t>
  </si>
  <si>
    <t>22% (74)</t>
  </si>
  <si>
    <t>25% (30)</t>
  </si>
  <si>
    <t>6.5% (69)</t>
  </si>
  <si>
    <t>19% (597)</t>
  </si>
  <si>
    <t xml:space="preserve">  Targeted</t>
  </si>
  <si>
    <t>1.4% (10)</t>
  </si>
  <si>
    <t>0.91% (3)</t>
  </si>
  <si>
    <t>0.89% (2)</t>
  </si>
  <si>
    <t>58% (613)</t>
  </si>
  <si>
    <t>3.0% (94)</t>
  </si>
  <si>
    <t xml:space="preserve">  Clinical study drug</t>
  </si>
  <si>
    <t>6.3% (44)</t>
  </si>
  <si>
    <t>3.6% (12)</t>
  </si>
  <si>
    <t>4.0% (9)</t>
  </si>
  <si>
    <t>4.7% (16)</t>
  </si>
  <si>
    <t>4.5% (142)</t>
  </si>
  <si>
    <t xml:space="preserve">  Other</t>
  </si>
  <si>
    <t>0.14% (1)</t>
  </si>
  <si>
    <t>0.61% (2)</t>
  </si>
  <si>
    <t>0.25% (8)</t>
  </si>
  <si>
    <r>
      <t xml:space="preserve">Supplemental Table 16: </t>
    </r>
    <r>
      <rPr>
        <b/>
        <sz val="12"/>
        <color rgb="FF000000"/>
        <rFont val="Calibri"/>
        <family val="2"/>
        <scheme val="minor"/>
      </rPr>
      <t xml:space="preserve">Clinicogenomic characteristics of patients with </t>
    </r>
    <r>
      <rPr>
        <b/>
        <i/>
        <sz val="12"/>
        <color rgb="FF000000"/>
        <rFont val="Calibri"/>
        <family val="2"/>
        <scheme val="minor"/>
      </rPr>
      <t>KRAS</t>
    </r>
    <r>
      <rPr>
        <b/>
        <sz val="12"/>
        <color rgb="FF000000"/>
        <rFont val="Calibri"/>
        <family val="2"/>
        <scheme val="minor"/>
      </rPr>
      <t xml:space="preserve"> mutated vs </t>
    </r>
    <r>
      <rPr>
        <b/>
        <i/>
        <sz val="12"/>
        <color rgb="FF000000"/>
        <rFont val="Calibri"/>
        <family val="2"/>
        <scheme val="minor"/>
      </rPr>
      <t>KRAS</t>
    </r>
    <r>
      <rPr>
        <b/>
        <sz val="12"/>
        <color rgb="FF000000"/>
        <rFont val="Calibri"/>
        <family val="2"/>
        <scheme val="minor"/>
      </rPr>
      <t xml:space="preserve"> WT mCRC</t>
    </r>
  </si>
  <si>
    <t>RAS/RAF negative</t>
  </si>
  <si>
    <t>58:42</t>
  </si>
  <si>
    <t>Median age at met. diagnosis (IQR)</t>
  </si>
  <si>
    <t>61 (52-69)</t>
  </si>
  <si>
    <t>61 (52-70)</t>
  </si>
  <si>
    <t>62 (52-69)</t>
  </si>
  <si>
    <t>63 (54-70)</t>
  </si>
  <si>
    <t>63 (55-71)</t>
  </si>
  <si>
    <t>68 (59-76)</t>
  </si>
  <si>
    <t>62 (55-70)</t>
  </si>
  <si>
    <t>60 (51-69)</t>
  </si>
  <si>
    <t>45% (64)</t>
  </si>
  <si>
    <t>51% (288)</t>
  </si>
  <si>
    <t>48% (173)</t>
  </si>
  <si>
    <t>46% (145)</t>
  </si>
  <si>
    <t>41% (83)</t>
  </si>
  <si>
    <t>48% (122)</t>
  </si>
  <si>
    <t>37% (116)</t>
  </si>
  <si>
    <t>51% (82)</t>
  </si>
  <si>
    <t>49% (721)</t>
  </si>
  <si>
    <t>48% (68)</t>
  </si>
  <si>
    <t>41% (233)</t>
  </si>
  <si>
    <t>42% (151)</t>
  </si>
  <si>
    <t>44% (141)</t>
  </si>
  <si>
    <t>49% (100)</t>
  </si>
  <si>
    <t>42% (106)</t>
  </si>
  <si>
    <t>48% (148)</t>
  </si>
  <si>
    <t>39% (63)</t>
  </si>
  <si>
    <t>41% (615)</t>
  </si>
  <si>
    <t>7.7% (11)</t>
  </si>
  <si>
    <t>8.6% (49)</t>
  </si>
  <si>
    <t>10% (36)</t>
  </si>
  <si>
    <t>10% (33)</t>
  </si>
  <si>
    <t>9.9% (20)</t>
  </si>
  <si>
    <t>10% (26)</t>
  </si>
  <si>
    <t>15% (47)</t>
  </si>
  <si>
    <t>9.4% (15)</t>
  </si>
  <si>
    <t>10% (148)</t>
  </si>
  <si>
    <t>3.8 (2.5-5.7)</t>
  </si>
  <si>
    <t>3.5 (1.7-5.0)</t>
  </si>
  <si>
    <t>3.5 (1.3-5.0)</t>
  </si>
  <si>
    <t>3.8 (2.5-5.2)</t>
  </si>
  <si>
    <t>3.8 (1.7-5.2)</t>
  </si>
  <si>
    <t>5.2 (3.0-15)</t>
  </si>
  <si>
    <t>2.6 (1.7-5.0)</t>
  </si>
  <si>
    <t>0.81% (1/124)</t>
  </si>
  <si>
    <t>2.2% (11/496)</t>
  </si>
  <si>
    <t>0.32% (1/308)</t>
  </si>
  <si>
    <t>6.5% (17/261)</t>
  </si>
  <si>
    <t>0% (0/173)</t>
  </si>
  <si>
    <t>5.9% (13/219)</t>
  </si>
  <si>
    <t>26% (73/278)</t>
  </si>
  <si>
    <t>0% (0/139)</t>
  </si>
  <si>
    <t>3.5% (45/1,276)</t>
  </si>
  <si>
    <t>1L therapy class</t>
  </si>
  <si>
    <t xml:space="preserve">  FOLFOX/FOLFIRI</t>
  </si>
  <si>
    <t>81% (116)</t>
  </si>
  <si>
    <t>78% (446)</t>
  </si>
  <si>
    <t>80% (287)</t>
  </si>
  <si>
    <t>72% (229)</t>
  </si>
  <si>
    <t>84% (171)</t>
  </si>
  <si>
    <t>80% (202)</t>
  </si>
  <si>
    <t>68% (211)</t>
  </si>
  <si>
    <t>75% (120)</t>
  </si>
  <si>
    <t>76% (1,124)</t>
  </si>
  <si>
    <t xml:space="preserve">  Other chemo</t>
  </si>
  <si>
    <t>15% (22)</t>
  </si>
  <si>
    <t>18% (101)</t>
  </si>
  <si>
    <t>16% (58)</t>
  </si>
  <si>
    <t>22% (70)</t>
  </si>
  <si>
    <t>14% (28)</t>
  </si>
  <si>
    <t>13% (34)</t>
  </si>
  <si>
    <t>15% (46)</t>
  </si>
  <si>
    <t>19% (30)</t>
  </si>
  <si>
    <t>18% (266)</t>
  </si>
  <si>
    <t>0.70% (1)</t>
  </si>
  <si>
    <t>0.18% (1)</t>
  </si>
  <si>
    <t>1.3% (4)</t>
  </si>
  <si>
    <t>1.2% (3)</t>
  </si>
  <si>
    <t>8.0% (25)</t>
  </si>
  <si>
    <t>0.81% (12)</t>
  </si>
  <si>
    <t>2.1% (3)</t>
  </si>
  <si>
    <t>1.6% (9)</t>
  </si>
  <si>
    <t>1.7% (6)</t>
  </si>
  <si>
    <t>1.9% (6)</t>
  </si>
  <si>
    <t>1.5% (3)</t>
  </si>
  <si>
    <t>2.4% (6)</t>
  </si>
  <si>
    <t>5.1% (16)</t>
  </si>
  <si>
    <t>4.4% (7)</t>
  </si>
  <si>
    <t>3.3% (49)</t>
  </si>
  <si>
    <t>2.3% (13)</t>
  </si>
  <si>
    <t>2.5% (9)</t>
  </si>
  <si>
    <t>3.1% (10)</t>
  </si>
  <si>
    <t>0.49% (1)</t>
  </si>
  <si>
    <t>3.5% (9)</t>
  </si>
  <si>
    <t>4.2% (13)</t>
  </si>
  <si>
    <t>1.9% (3)</t>
  </si>
  <si>
    <t>2.2% (33)</t>
  </si>
  <si>
    <r>
      <t xml:space="preserve">Supplemental Table 17: </t>
    </r>
    <r>
      <rPr>
        <b/>
        <sz val="12"/>
        <color rgb="FF000000"/>
        <rFont val="Calibri"/>
        <family val="2"/>
        <scheme val="minor"/>
      </rPr>
      <t xml:space="preserve">Clinicogenomic characteristics of patients with </t>
    </r>
    <r>
      <rPr>
        <b/>
        <i/>
        <sz val="12"/>
        <color rgb="FF000000"/>
        <rFont val="Calibri"/>
        <family val="2"/>
        <scheme val="minor"/>
      </rPr>
      <t>KRAS</t>
    </r>
    <r>
      <rPr>
        <b/>
        <sz val="12"/>
        <color rgb="FF000000"/>
        <rFont val="Calibri"/>
        <family val="2"/>
        <scheme val="minor"/>
      </rPr>
      <t xml:space="preserve"> mutated vs </t>
    </r>
    <r>
      <rPr>
        <b/>
        <i/>
        <sz val="12"/>
        <color rgb="FF000000"/>
        <rFont val="Calibri"/>
        <family val="2"/>
        <scheme val="minor"/>
      </rPr>
      <t>KRAS</t>
    </r>
    <r>
      <rPr>
        <b/>
        <sz val="12"/>
        <color rgb="FF000000"/>
        <rFont val="Calibri"/>
        <family val="2"/>
        <scheme val="minor"/>
      </rPr>
      <t xml:space="preserve"> WT metastatic pancreatic cancer</t>
    </r>
  </si>
  <si>
    <t>65:35</t>
  </si>
  <si>
    <t>45:55</t>
  </si>
  <si>
    <t>40:60</t>
  </si>
  <si>
    <t>59:41</t>
  </si>
  <si>
    <t>0.18</t>
  </si>
  <si>
    <t>69 (63-77)</t>
  </si>
  <si>
    <t>66 (59-72)</t>
  </si>
  <si>
    <t>67 (59-72)</t>
  </si>
  <si>
    <t>66 (58-71)</t>
  </si>
  <si>
    <t>66 (57-72)</t>
  </si>
  <si>
    <t>16% (5)</t>
  </si>
  <si>
    <t>36% (218)</t>
  </si>
  <si>
    <t>38% (143)</t>
  </si>
  <si>
    <t>43% (77)</t>
  </si>
  <si>
    <t>52% (13)</t>
  </si>
  <si>
    <t>40% (30)</t>
  </si>
  <si>
    <t>43% (31)</t>
  </si>
  <si>
    <t>71% (22)</t>
  </si>
  <si>
    <t>49% (299)</t>
  </si>
  <si>
    <t>51% (195)</t>
  </si>
  <si>
    <t>48% (86)</t>
  </si>
  <si>
    <t>48% (12)</t>
  </si>
  <si>
    <t>46% (35)</t>
  </si>
  <si>
    <t>48% (46)</t>
  </si>
  <si>
    <t>13% (4)</t>
  </si>
  <si>
    <t>15% (88)</t>
  </si>
  <si>
    <t>11% (42)</t>
  </si>
  <si>
    <t>9.9% (18)</t>
  </si>
  <si>
    <t>15% (11)</t>
  </si>
  <si>
    <t>9.4% (9)</t>
  </si>
  <si>
    <t>1.3 (0.87-2.5)</t>
  </si>
  <si>
    <t>1.3 (0-2.5)</t>
  </si>
  <si>
    <t>1.3 (0.87-2.6)</t>
  </si>
  <si>
    <t>1.3 (0-2.6)</t>
  </si>
  <si>
    <t>2.5 (0.87-3.5)</t>
  </si>
  <si>
    <t>1.5 (0-2.5)</t>
  </si>
  <si>
    <t>1.7 (0-3.6)</t>
  </si>
  <si>
    <t>0.47% (2/424)</t>
  </si>
  <si>
    <t>0.35% (1/287)</t>
  </si>
  <si>
    <t>0% (0/136)</t>
  </si>
  <si>
    <t>0% (0/21)</t>
  </si>
  <si>
    <t>3.2% (2/63)</t>
  </si>
  <si>
    <t>0% (0/57)</t>
  </si>
  <si>
    <t>48% (15)</t>
  </si>
  <si>
    <t>42% (256)</t>
  </si>
  <si>
    <t>41% (157)</t>
  </si>
  <si>
    <t>39% (70)</t>
  </si>
  <si>
    <t>40% (10)</t>
  </si>
  <si>
    <t>38% (29)</t>
  </si>
  <si>
    <t>40% (38)</t>
  </si>
  <si>
    <t xml:space="preserve">  Gemcitabine + Paclitaxel</t>
  </si>
  <si>
    <t>36% (11)</t>
  </si>
  <si>
    <t>36% (220)</t>
  </si>
  <si>
    <t>37% (140)</t>
  </si>
  <si>
    <t>45% (81)</t>
  </si>
  <si>
    <t>44% (11)</t>
  </si>
  <si>
    <t>49% (37)</t>
  </si>
  <si>
    <t>41% (39)</t>
  </si>
  <si>
    <t>12% (73)</t>
  </si>
  <si>
    <t>12% (44)</t>
  </si>
  <si>
    <t>12% (21)</t>
  </si>
  <si>
    <t>4.0% (1)</t>
  </si>
  <si>
    <t>12% (9)</t>
  </si>
  <si>
    <t>0.66% (4)</t>
  </si>
  <si>
    <t>0.26% (1)</t>
  </si>
  <si>
    <t>0.55% (1)</t>
  </si>
  <si>
    <t>2.1% (2)</t>
  </si>
  <si>
    <t>0.98% (3)</t>
  </si>
  <si>
    <t>0.53% (2)</t>
  </si>
  <si>
    <t>3.2% (1)</t>
  </si>
  <si>
    <t>8.1% (49)</t>
  </si>
  <si>
    <t>9.5% (36)</t>
  </si>
  <si>
    <t>3.9% (7)</t>
  </si>
  <si>
    <t>12% (3)</t>
  </si>
  <si>
    <t>1.3% (1)</t>
  </si>
  <si>
    <t>4.2% (4)</t>
  </si>
  <si>
    <t>Supplemental Table 18: Genes targeted across different versions of the comprehensive genomic profiling assays</t>
  </si>
  <si>
    <t>FoundationOne</t>
  </si>
  <si>
    <t>FoundationOne CDx</t>
  </si>
  <si>
    <t>FoundationOne Heme</t>
  </si>
  <si>
    <t>FoundationACT</t>
  </si>
  <si>
    <t>FoundationOne Liquid</t>
  </si>
  <si>
    <t>FoundationOne Liquid CDx</t>
  </si>
  <si>
    <t>ABL2</t>
  </si>
  <si>
    <t>ACVR1B</t>
  </si>
  <si>
    <t>ACTB</t>
  </si>
  <si>
    <t>ALOX12B</t>
  </si>
  <si>
    <t>APH1A</t>
  </si>
  <si>
    <t>BTK</t>
  </si>
  <si>
    <t>ARID1B</t>
  </si>
  <si>
    <t>ARID2</t>
  </si>
  <si>
    <t>ASMTL</t>
  </si>
  <si>
    <t>AURKB</t>
  </si>
  <si>
    <t>ERRFI1</t>
  </si>
  <si>
    <t>B2M</t>
  </si>
  <si>
    <t>BCL2L1</t>
  </si>
  <si>
    <t>BCL10</t>
  </si>
  <si>
    <t>FOXL2</t>
  </si>
  <si>
    <t>BCL11B</t>
  </si>
  <si>
    <t>GNA11</t>
  </si>
  <si>
    <t>GNAQ</t>
  </si>
  <si>
    <t>BCR</t>
  </si>
  <si>
    <t>BLM</t>
  </si>
  <si>
    <t>BCL7A</t>
  </si>
  <si>
    <t>BIRC3</t>
  </si>
  <si>
    <t>BTG1</t>
  </si>
  <si>
    <t>BTG2</t>
  </si>
  <si>
    <t>C11orf30</t>
  </si>
  <si>
    <t>MAP2K2</t>
  </si>
  <si>
    <t>C17orf39</t>
  </si>
  <si>
    <t>CALR</t>
  </si>
  <si>
    <t>BRSK1</t>
  </si>
  <si>
    <t>BTLA</t>
  </si>
  <si>
    <t>CAD</t>
  </si>
  <si>
    <t>CD79B</t>
  </si>
  <si>
    <t>CD22</t>
  </si>
  <si>
    <t>CD70</t>
  </si>
  <si>
    <t>CD74</t>
  </si>
  <si>
    <t>PDL1</t>
  </si>
  <si>
    <t>PDL2</t>
  </si>
  <si>
    <t>CCT6B</t>
  </si>
  <si>
    <t>CDKN1A</t>
  </si>
  <si>
    <t>CD36</t>
  </si>
  <si>
    <t>CD58</t>
  </si>
  <si>
    <t>TERT</t>
  </si>
  <si>
    <t>CHD2</t>
  </si>
  <si>
    <t>VEGFA</t>
  </si>
  <si>
    <t>CHD4</t>
  </si>
  <si>
    <t>CRLF2</t>
  </si>
  <si>
    <t>CSF3R</t>
  </si>
  <si>
    <t>CUL3</t>
  </si>
  <si>
    <t>CYLD</t>
  </si>
  <si>
    <t>CIITA</t>
  </si>
  <si>
    <t>DICER1</t>
  </si>
  <si>
    <t>CXCR4</t>
  </si>
  <si>
    <t>CKS1B</t>
  </si>
  <si>
    <t>CYP17A1</t>
  </si>
  <si>
    <t>CPS1</t>
  </si>
  <si>
    <t>DOT1L</t>
  </si>
  <si>
    <t>DDR1</t>
  </si>
  <si>
    <t>EPHA5</t>
  </si>
  <si>
    <t>EPHA7</t>
  </si>
  <si>
    <t>EED</t>
  </si>
  <si>
    <t>CUX1</t>
  </si>
  <si>
    <t>ERG</t>
  </si>
  <si>
    <t>EPHB4</t>
  </si>
  <si>
    <t>DDX3X</t>
  </si>
  <si>
    <t>ETO</t>
  </si>
  <si>
    <t>DNM2</t>
  </si>
  <si>
    <t>FAM123B</t>
  </si>
  <si>
    <t>ERCC4</t>
  </si>
  <si>
    <t>FAM46C</t>
  </si>
  <si>
    <t>DTX1</t>
  </si>
  <si>
    <t>DUSP2</t>
  </si>
  <si>
    <t>DUSP9</t>
  </si>
  <si>
    <t>FANCD2</t>
  </si>
  <si>
    <t>ETV4</t>
  </si>
  <si>
    <t>E2A</t>
  </si>
  <si>
    <t>FANCE</t>
  </si>
  <si>
    <t>ETV5</t>
  </si>
  <si>
    <t>EBF1</t>
  </si>
  <si>
    <t>FANCF</t>
  </si>
  <si>
    <t>ECT2L</t>
  </si>
  <si>
    <t>EWSR1</t>
  </si>
  <si>
    <t>FAT1</t>
  </si>
  <si>
    <t>EZR</t>
  </si>
  <si>
    <t>ELP2</t>
  </si>
  <si>
    <t>ETS1</t>
  </si>
  <si>
    <t>FH</t>
  </si>
  <si>
    <t>EXOSC6</t>
  </si>
  <si>
    <t>FAF1</t>
  </si>
  <si>
    <t>FLT4</t>
  </si>
  <si>
    <t>FOXP1</t>
  </si>
  <si>
    <t>FRS2</t>
  </si>
  <si>
    <t>FUBP1</t>
  </si>
  <si>
    <t>GABRA6</t>
  </si>
  <si>
    <t>GATA1</t>
  </si>
  <si>
    <t>GATA2</t>
  </si>
  <si>
    <t>FBXO11</t>
  </si>
  <si>
    <t>GATA4</t>
  </si>
  <si>
    <t>FBXO31</t>
  </si>
  <si>
    <t>GATA6</t>
  </si>
  <si>
    <t>GLI1</t>
  </si>
  <si>
    <t>GNA13</t>
  </si>
  <si>
    <t>GPR124</t>
  </si>
  <si>
    <t>GRIN2A</t>
  </si>
  <si>
    <t>GRM3</t>
  </si>
  <si>
    <t>GSK3B</t>
  </si>
  <si>
    <t>H3F3A</t>
  </si>
  <si>
    <t>HDAC1</t>
  </si>
  <si>
    <t>FHIT</t>
  </si>
  <si>
    <t>HSD3B1</t>
  </si>
  <si>
    <t>HSP90AA1</t>
  </si>
  <si>
    <t>ID3</t>
  </si>
  <si>
    <t>FLYWCH1</t>
  </si>
  <si>
    <t>IGF2</t>
  </si>
  <si>
    <t>FOXO1</t>
  </si>
  <si>
    <t>FOXO3</t>
  </si>
  <si>
    <t>IL7R</t>
  </si>
  <si>
    <t>IRF2</t>
  </si>
  <si>
    <t>INHBA</t>
  </si>
  <si>
    <t>IRF4</t>
  </si>
  <si>
    <t>GADD45B</t>
  </si>
  <si>
    <t>GNA12</t>
  </si>
  <si>
    <t>GRAF</t>
  </si>
  <si>
    <t>KEL</t>
  </si>
  <si>
    <t>GTSE1</t>
  </si>
  <si>
    <t>LTK</t>
  </si>
  <si>
    <t>HDAC4</t>
  </si>
  <si>
    <t>LYN</t>
  </si>
  <si>
    <t>HDAC7</t>
  </si>
  <si>
    <t>MAF</t>
  </si>
  <si>
    <t>LMO1</t>
  </si>
  <si>
    <t>HIST1H1C</t>
  </si>
  <si>
    <t>LRP1B</t>
  </si>
  <si>
    <t>HIST1H1D</t>
  </si>
  <si>
    <t>HIST1H1E</t>
  </si>
  <si>
    <t>LZTR1</t>
  </si>
  <si>
    <t>HIST1H2AC</t>
  </si>
  <si>
    <t>MAGI2</t>
  </si>
  <si>
    <t>HIST1H2AG</t>
  </si>
  <si>
    <t>MAPK1</t>
  </si>
  <si>
    <t>HIST1H2AL</t>
  </si>
  <si>
    <t>HIST1H2AM</t>
  </si>
  <si>
    <t>HIST1H2BC</t>
  </si>
  <si>
    <t>HIST1H2BJ</t>
  </si>
  <si>
    <t>HIST1H2BK</t>
  </si>
  <si>
    <t>MEF2B</t>
  </si>
  <si>
    <t>HIST1H2BO</t>
  </si>
  <si>
    <t>HIST1H3B</t>
  </si>
  <si>
    <t>MERTK</t>
  </si>
  <si>
    <t>MKNK1</t>
  </si>
  <si>
    <t>ICK</t>
  </si>
  <si>
    <t>MLL</t>
  </si>
  <si>
    <t>MLL2</t>
  </si>
  <si>
    <t>MLL3</t>
  </si>
  <si>
    <t>MRE11A</t>
  </si>
  <si>
    <t>MSH3</t>
  </si>
  <si>
    <t>IKZF2</t>
  </si>
  <si>
    <t>IKZF3</t>
  </si>
  <si>
    <t>MST1R</t>
  </si>
  <si>
    <t>MTAP</t>
  </si>
  <si>
    <t>IRF1</t>
  </si>
  <si>
    <t>MYCL1</t>
  </si>
  <si>
    <t>MYB</t>
  </si>
  <si>
    <t>IRF8</t>
  </si>
  <si>
    <t>MYST3</t>
  </si>
  <si>
    <t>JARID2</t>
  </si>
  <si>
    <t>KDM2B</t>
  </si>
  <si>
    <t>KDM4C</t>
  </si>
  <si>
    <t>NSD1</t>
  </si>
  <si>
    <t>NTRK2</t>
  </si>
  <si>
    <t>NT5C2</t>
  </si>
  <si>
    <t>NUP93</t>
  </si>
  <si>
    <t>LEF1</t>
  </si>
  <si>
    <t>PAK3</t>
  </si>
  <si>
    <t>NUTM1</t>
  </si>
  <si>
    <t>LRRK2</t>
  </si>
  <si>
    <t>PARK2</t>
  </si>
  <si>
    <t>P2RY8</t>
  </si>
  <si>
    <t>MAFB</t>
  </si>
  <si>
    <t>MAGED1</t>
  </si>
  <si>
    <t>MALT1</t>
  </si>
  <si>
    <t>PARP2</t>
  </si>
  <si>
    <t>PDK1</t>
  </si>
  <si>
    <t>PARP3</t>
  </si>
  <si>
    <t>PIK3C2B</t>
  </si>
  <si>
    <t>PDCD1</t>
  </si>
  <si>
    <t>MAP3K14</t>
  </si>
  <si>
    <t>MAP3K6</t>
  </si>
  <si>
    <t>PIK3CB</t>
  </si>
  <si>
    <t>MAP3K7</t>
  </si>
  <si>
    <t>PIK3CG</t>
  </si>
  <si>
    <t>PIK3R2</t>
  </si>
  <si>
    <t>PLCG2</t>
  </si>
  <si>
    <t>POLD1</t>
  </si>
  <si>
    <t>MEF2C</t>
  </si>
  <si>
    <t>PIM1</t>
  </si>
  <si>
    <t>PREX2</t>
  </si>
  <si>
    <t>MIB1</t>
  </si>
  <si>
    <t>PRKCI</t>
  </si>
  <si>
    <t>MKI67</t>
  </si>
  <si>
    <t>PRKDC</t>
  </si>
  <si>
    <t>PPARG</t>
  </si>
  <si>
    <t>PRSS8</t>
  </si>
  <si>
    <t>PPP2R2A</t>
  </si>
  <si>
    <t>QKI</t>
  </si>
  <si>
    <t>RAC1</t>
  </si>
  <si>
    <t>RAD50</t>
  </si>
  <si>
    <t>PTPRO</t>
  </si>
  <si>
    <t>RANBP2</t>
  </si>
  <si>
    <t>RAD21</t>
  </si>
  <si>
    <t>RBM10</t>
  </si>
  <si>
    <t>RAD51L1</t>
  </si>
  <si>
    <t>MYO18A</t>
  </si>
  <si>
    <t>RAD51L3</t>
  </si>
  <si>
    <t>RAD52</t>
  </si>
  <si>
    <t>NCOR2</t>
  </si>
  <si>
    <t>NCSTN</t>
  </si>
  <si>
    <t>RUNX1</t>
  </si>
  <si>
    <t>SDHD</t>
  </si>
  <si>
    <t>NOD1</t>
  </si>
  <si>
    <t>SLIT2</t>
  </si>
  <si>
    <t>SMAD3</t>
  </si>
  <si>
    <t>RSPO2</t>
  </si>
  <si>
    <t>SDC4</t>
  </si>
  <si>
    <t>SNCAIP</t>
  </si>
  <si>
    <t>SOCS1</t>
  </si>
  <si>
    <t>NUP98</t>
  </si>
  <si>
    <t>SOX10</t>
  </si>
  <si>
    <t>PAG1</t>
  </si>
  <si>
    <t>SOX9</t>
  </si>
  <si>
    <t>SGK1</t>
  </si>
  <si>
    <t>SLC34A2</t>
  </si>
  <si>
    <t>PASK</t>
  </si>
  <si>
    <t>SPTA1</t>
  </si>
  <si>
    <t>PC</t>
  </si>
  <si>
    <t>PCBP1</t>
  </si>
  <si>
    <t>STAT4</t>
  </si>
  <si>
    <t>PCLO</t>
  </si>
  <si>
    <t>PDCD11</t>
  </si>
  <si>
    <t>SYK</t>
  </si>
  <si>
    <t>TAF1</t>
  </si>
  <si>
    <t>TERC</t>
  </si>
  <si>
    <t>PHF6</t>
  </si>
  <si>
    <t>TNFRSF6</t>
  </si>
  <si>
    <t>TOP1</t>
  </si>
  <si>
    <t>TEK</t>
  </si>
  <si>
    <t>TOP2A</t>
  </si>
  <si>
    <t>POT1</t>
  </si>
  <si>
    <t>TSHR</t>
  </si>
  <si>
    <t>TIPARP</t>
  </si>
  <si>
    <t>TMPRSS2</t>
  </si>
  <si>
    <t>WISP3</t>
  </si>
  <si>
    <t>PTPN2</t>
  </si>
  <si>
    <t>ZBTB2</t>
  </si>
  <si>
    <t>TYRO3</t>
  </si>
  <si>
    <t>WHSC1</t>
  </si>
  <si>
    <t>WHSC1L1</t>
  </si>
  <si>
    <t>RASGEF1A</t>
  </si>
  <si>
    <t>RELN</t>
  </si>
  <si>
    <t>XRCC2</t>
  </si>
  <si>
    <t>RHOA</t>
  </si>
  <si>
    <t>S1PR2</t>
  </si>
  <si>
    <t>SERP2</t>
  </si>
  <si>
    <t>SETBP1</t>
  </si>
  <si>
    <t>SHIP</t>
  </si>
  <si>
    <t>SHP-1</t>
  </si>
  <si>
    <t>SMARCA1</t>
  </si>
  <si>
    <t>SMC1A</t>
  </si>
  <si>
    <t>SMC3</t>
  </si>
  <si>
    <t>SOCS2</t>
  </si>
  <si>
    <t>SOCS3</t>
  </si>
  <si>
    <t>SRSF2</t>
  </si>
  <si>
    <t>STAT5A</t>
  </si>
  <si>
    <t>STAT5B</t>
  </si>
  <si>
    <t>STAT6</t>
  </si>
  <si>
    <t>SUZ12</t>
  </si>
  <si>
    <t>TBL1XR1</t>
  </si>
  <si>
    <t>TCL1</t>
  </si>
  <si>
    <t>TLL2</t>
  </si>
  <si>
    <t>TMEM30A</t>
  </si>
  <si>
    <t>TMSL3</t>
  </si>
  <si>
    <t>TNFRSF11A</t>
  </si>
  <si>
    <t>TNFRSF17</t>
  </si>
  <si>
    <t>TP63</t>
  </si>
  <si>
    <t>TRAF2</t>
  </si>
  <si>
    <t>TRAF3</t>
  </si>
  <si>
    <t>TRAF5</t>
  </si>
  <si>
    <t>TUSC3</t>
  </si>
  <si>
    <t>TYK2</t>
  </si>
  <si>
    <t>U2AF2</t>
  </si>
  <si>
    <t>WDR90</t>
  </si>
  <si>
    <t>XBP1</t>
  </si>
  <si>
    <t>YY1AP1</t>
  </si>
  <si>
    <t>ZMYM3</t>
  </si>
  <si>
    <t>ZRSR2</t>
  </si>
  <si>
    <t>ZSCAN3</t>
  </si>
  <si>
    <t>Values describing Supplemental Figure 1.</t>
  </si>
  <si>
    <r>
      <t xml:space="preserve">% </t>
    </r>
    <r>
      <rPr>
        <b/>
        <i/>
        <sz val="12"/>
        <color theme="1"/>
        <rFont val="Calibri"/>
        <family val="2"/>
        <scheme val="minor"/>
      </rPr>
      <t>KRAS</t>
    </r>
    <r>
      <rPr>
        <b/>
        <sz val="12"/>
        <color theme="1"/>
        <rFont val="Calibri"/>
        <family val="2"/>
        <scheme val="minor"/>
      </rPr>
      <t>m (N)</t>
    </r>
  </si>
  <si>
    <r>
      <t xml:space="preserve">Other </t>
    </r>
    <r>
      <rPr>
        <b/>
        <i/>
        <sz val="12"/>
        <color theme="1"/>
        <rFont val="Calibri"/>
        <family val="2"/>
        <scheme val="minor"/>
      </rPr>
      <t>KRAS</t>
    </r>
    <r>
      <rPr>
        <b/>
        <sz val="12"/>
        <color theme="1"/>
        <rFont val="Calibri"/>
        <family val="2"/>
        <scheme val="minor"/>
      </rPr>
      <t xml:space="preserve"> mut % (N)</t>
    </r>
  </si>
  <si>
    <r>
      <t>PDAC: pancreatic ductal adenocarcinoma; CRC: colorectal carcinoma; Sq: squamous cell carcinoma; Multiple are samples with &gt;1 of G12C, G12D, G12V, G12A, or G12R.  Prevalence (%) of each</t>
    </r>
    <r>
      <rPr>
        <i/>
        <sz val="10"/>
        <color theme="1"/>
        <rFont val="Calibri"/>
        <family val="2"/>
        <scheme val="minor"/>
      </rPr>
      <t xml:space="preserve"> KRAS</t>
    </r>
    <r>
      <rPr>
        <sz val="10"/>
        <color theme="1"/>
        <rFont val="Calibri"/>
        <family val="2"/>
        <scheme val="minor"/>
      </rPr>
      <t>m isoform/group is calculated relative to the total number of KRASm samples identified.</t>
    </r>
  </si>
  <si>
    <r>
      <t xml:space="preserve">Supplemental Table 2: Distribution of </t>
    </r>
    <r>
      <rPr>
        <b/>
        <i/>
        <sz val="12"/>
        <color rgb="FF000000"/>
        <rFont val="Calibri"/>
        <family val="2"/>
      </rPr>
      <t>KRAS</t>
    </r>
    <r>
      <rPr>
        <b/>
        <sz val="12"/>
        <color rgb="FF000000"/>
        <rFont val="Calibri"/>
        <family val="2"/>
      </rPr>
      <t xml:space="preserve"> mutation subtypes among common solid tumors</t>
    </r>
  </si>
  <si>
    <r>
      <t xml:space="preserve">Supplemental Table 3. </t>
    </r>
    <r>
      <rPr>
        <b/>
        <sz val="12"/>
        <color rgb="FF000000"/>
        <rFont val="Calibri"/>
        <family val="2"/>
        <scheme val="minor"/>
      </rPr>
      <t xml:space="preserve">Clonality of </t>
    </r>
    <r>
      <rPr>
        <b/>
        <i/>
        <sz val="12"/>
        <color rgb="FF000000"/>
        <rFont val="Calibri"/>
        <family val="2"/>
        <scheme val="minor"/>
      </rPr>
      <t>KRAS</t>
    </r>
    <r>
      <rPr>
        <b/>
        <sz val="12"/>
        <color rgb="FF000000"/>
        <rFont val="Calibri"/>
        <family val="2"/>
        <scheme val="minor"/>
      </rPr>
      <t xml:space="preserve"> mutations in four major tumor types</t>
    </r>
  </si>
  <si>
    <r>
      <rPr>
        <b/>
        <i/>
        <sz val="12"/>
        <color theme="1"/>
        <rFont val="Calibri"/>
        <family val="2"/>
        <scheme val="minor"/>
      </rPr>
      <t>KRAS</t>
    </r>
    <r>
      <rPr>
        <b/>
        <sz val="12"/>
        <color theme="1"/>
        <rFont val="Calibri"/>
        <family val="2"/>
        <scheme val="minor"/>
      </rPr>
      <t xml:space="preserve"> mutation</t>
    </r>
  </si>
  <si>
    <r>
      <t xml:space="preserve">Supplemental Table 4. Overall clinico-genomic characteristics of the </t>
    </r>
    <r>
      <rPr>
        <b/>
        <i/>
        <sz val="12"/>
        <color theme="1"/>
        <rFont val="Calibri"/>
        <family val="2"/>
        <scheme val="minor"/>
      </rPr>
      <t>KRAS</t>
    </r>
    <r>
      <rPr>
        <b/>
        <sz val="12"/>
        <color theme="1"/>
        <rFont val="Calibri"/>
        <family val="2"/>
        <scheme val="minor"/>
      </rPr>
      <t xml:space="preserve"> mutations pan-tumor according to tumor genomic profiling.</t>
    </r>
  </si>
  <si>
    <r>
      <rPr>
        <b/>
        <i/>
        <sz val="12"/>
        <color theme="1"/>
        <rFont val="Calibri"/>
        <family val="2"/>
        <scheme val="minor"/>
      </rPr>
      <t>KRAS</t>
    </r>
    <r>
      <rPr>
        <b/>
        <sz val="12"/>
        <color theme="1"/>
        <rFont val="Calibri"/>
        <family val="2"/>
        <scheme val="minor"/>
      </rPr>
      <t xml:space="preserve"> G12C</t>
    </r>
  </si>
  <si>
    <r>
      <rPr>
        <b/>
        <i/>
        <sz val="12"/>
        <color theme="1"/>
        <rFont val="Calibri"/>
        <family val="2"/>
        <scheme val="minor"/>
      </rPr>
      <t>KRAS</t>
    </r>
    <r>
      <rPr>
        <b/>
        <sz val="12"/>
        <color theme="1"/>
        <rFont val="Calibri"/>
        <family val="2"/>
        <scheme val="minor"/>
      </rPr>
      <t xml:space="preserve"> G12D</t>
    </r>
  </si>
  <si>
    <r>
      <rPr>
        <b/>
        <i/>
        <sz val="12"/>
        <color theme="1"/>
        <rFont val="Calibri"/>
        <family val="2"/>
        <scheme val="minor"/>
      </rPr>
      <t>KRAS</t>
    </r>
    <r>
      <rPr>
        <b/>
        <sz val="12"/>
        <color theme="1"/>
        <rFont val="Calibri"/>
        <family val="2"/>
        <scheme val="minor"/>
      </rPr>
      <t xml:space="preserve"> G12V</t>
    </r>
  </si>
  <si>
    <r>
      <rPr>
        <b/>
        <i/>
        <sz val="12"/>
        <color theme="1"/>
        <rFont val="Calibri"/>
        <family val="2"/>
        <scheme val="minor"/>
      </rPr>
      <t>KRAS</t>
    </r>
    <r>
      <rPr>
        <b/>
        <sz val="12"/>
        <color theme="1"/>
        <rFont val="Calibri"/>
        <family val="2"/>
        <scheme val="minor"/>
      </rPr>
      <t xml:space="preserve"> G13D</t>
    </r>
  </si>
  <si>
    <r>
      <t xml:space="preserve">KRAS </t>
    </r>
    <r>
      <rPr>
        <b/>
        <sz val="12"/>
        <color theme="1"/>
        <rFont val="Calibri"/>
        <family val="2"/>
        <scheme val="minor"/>
      </rPr>
      <t>WT</t>
    </r>
  </si>
  <si>
    <r>
      <rPr>
        <b/>
        <i/>
        <sz val="12"/>
        <color theme="1"/>
        <rFont val="Calibri"/>
        <family val="2"/>
        <scheme val="minor"/>
      </rPr>
      <t>KRAS</t>
    </r>
    <r>
      <rPr>
        <b/>
        <sz val="12"/>
        <color theme="1"/>
        <rFont val="Calibri"/>
        <family val="2"/>
        <scheme val="minor"/>
      </rPr>
      <t xml:space="preserve"> non-G12C</t>
    </r>
  </si>
  <si>
    <t>G12C vs. WT</t>
  </si>
  <si>
    <r>
      <t xml:space="preserve">Pan-Cancer (N = 88,907 </t>
    </r>
    <r>
      <rPr>
        <b/>
        <i/>
        <sz val="12"/>
        <color theme="1"/>
        <rFont val="Calibri"/>
        <family val="2"/>
        <scheme val="minor"/>
      </rPr>
      <t>KRAS</t>
    </r>
    <r>
      <rPr>
        <b/>
        <sz val="12"/>
        <color theme="1"/>
        <rFont val="Calibri"/>
        <family val="2"/>
        <scheme val="minor"/>
      </rPr>
      <t xml:space="preserve"> mutated cases)</t>
    </r>
  </si>
  <si>
    <r>
      <t xml:space="preserve">Intra-hepatic cholangiocarcinoma (N = 1,353 </t>
    </r>
    <r>
      <rPr>
        <b/>
        <i/>
        <sz val="12"/>
        <color theme="1"/>
        <rFont val="Calibri"/>
        <family val="2"/>
        <scheme val="minor"/>
      </rPr>
      <t>KRAS</t>
    </r>
    <r>
      <rPr>
        <b/>
        <sz val="12"/>
        <color theme="1"/>
        <rFont val="Calibri"/>
        <family val="2"/>
        <scheme val="minor"/>
      </rPr>
      <t xml:space="preserve"> mutated cases)</t>
    </r>
  </si>
  <si>
    <r>
      <t xml:space="preserve">KRAS </t>
    </r>
    <r>
      <rPr>
        <b/>
        <sz val="12"/>
        <color theme="1"/>
        <rFont val="Calibri"/>
        <family val="2"/>
        <scheme val="minor"/>
      </rPr>
      <t>G12V</t>
    </r>
  </si>
  <si>
    <r>
      <rPr>
        <b/>
        <i/>
        <sz val="12"/>
        <color theme="1"/>
        <rFont val="Calibri"/>
        <family val="2"/>
        <scheme val="minor"/>
      </rPr>
      <t>KRAS</t>
    </r>
    <r>
      <rPr>
        <b/>
        <sz val="12"/>
        <color theme="1"/>
        <rFont val="Calibri"/>
        <family val="2"/>
        <scheme val="minor"/>
      </rPr>
      <t xml:space="preserve"> Q61H</t>
    </r>
  </si>
  <si>
    <r>
      <rPr>
        <b/>
        <i/>
        <sz val="12"/>
        <color theme="1"/>
        <rFont val="Calibri"/>
        <family val="2"/>
        <scheme val="minor"/>
      </rPr>
      <t>KRAS</t>
    </r>
    <r>
      <rPr>
        <b/>
        <sz val="12"/>
        <color theme="1"/>
        <rFont val="Calibri"/>
        <family val="2"/>
        <scheme val="minor"/>
      </rPr>
      <t xml:space="preserve"> WT </t>
    </r>
  </si>
  <si>
    <r>
      <t xml:space="preserve">Small bowel adenocarcinoma (N = 990 </t>
    </r>
    <r>
      <rPr>
        <b/>
        <i/>
        <sz val="12"/>
        <color theme="1"/>
        <rFont val="Calibri"/>
        <family val="2"/>
        <scheme val="minor"/>
      </rPr>
      <t>KRAS</t>
    </r>
    <r>
      <rPr>
        <b/>
        <sz val="12"/>
        <color theme="1"/>
        <rFont val="Calibri"/>
        <family val="2"/>
        <scheme val="minor"/>
      </rPr>
      <t xml:space="preserve"> mutated cases)</t>
    </r>
  </si>
  <si>
    <r>
      <rPr>
        <b/>
        <i/>
        <sz val="12"/>
        <color theme="1"/>
        <rFont val="Calibri"/>
        <family val="2"/>
        <scheme val="minor"/>
      </rPr>
      <t>KRAS</t>
    </r>
    <r>
      <rPr>
        <b/>
        <sz val="12"/>
        <color theme="1"/>
        <rFont val="Calibri"/>
        <family val="2"/>
        <scheme val="minor"/>
      </rPr>
      <t xml:space="preserve"> WT</t>
    </r>
  </si>
  <si>
    <r>
      <t xml:space="preserve">Appendiceal adenocarcinoma (N = 931 </t>
    </r>
    <r>
      <rPr>
        <b/>
        <i/>
        <sz val="12"/>
        <color theme="1"/>
        <rFont val="Calibri"/>
        <family val="2"/>
        <scheme val="minor"/>
      </rPr>
      <t>KRAS</t>
    </r>
    <r>
      <rPr>
        <b/>
        <sz val="12"/>
        <color theme="1"/>
        <rFont val="Calibri"/>
        <family val="2"/>
        <scheme val="minor"/>
      </rPr>
      <t xml:space="preserve"> mutated cases)</t>
    </r>
  </si>
  <si>
    <r>
      <t xml:space="preserve">SqNSCLC (N = 877 </t>
    </r>
    <r>
      <rPr>
        <b/>
        <i/>
        <sz val="12"/>
        <color theme="1"/>
        <rFont val="Calibri"/>
        <family val="2"/>
        <scheme val="minor"/>
      </rPr>
      <t>KRAS</t>
    </r>
    <r>
      <rPr>
        <b/>
        <sz val="12"/>
        <color theme="1"/>
        <rFont val="Calibri"/>
        <family val="2"/>
        <scheme val="minor"/>
      </rPr>
      <t xml:space="preserve"> mutated cases)</t>
    </r>
  </si>
  <si>
    <r>
      <rPr>
        <b/>
        <i/>
        <sz val="12"/>
        <color theme="1"/>
        <rFont val="Calibri"/>
        <family val="2"/>
        <scheme val="minor"/>
      </rPr>
      <t>KRAS</t>
    </r>
    <r>
      <rPr>
        <b/>
        <sz val="12"/>
        <color theme="1"/>
        <rFont val="Calibri"/>
        <family val="2"/>
        <scheme val="minor"/>
      </rPr>
      <t xml:space="preserve"> G12A</t>
    </r>
  </si>
  <si>
    <r>
      <t xml:space="preserve">Ordinal relationships were examined using the Mann-Whitney U-test; categorical relationships were examined using Fisher’s exact with correction for multiple comparisons. PD-L1 expression was only available for a subset of cases. </t>
    </r>
    <r>
      <rPr>
        <i/>
        <sz val="10"/>
        <color theme="1"/>
        <rFont val="Calibri"/>
        <family val="2"/>
        <scheme val="minor"/>
      </rPr>
      <t>KRAS</t>
    </r>
    <r>
      <rPr>
        <sz val="10"/>
        <color theme="1"/>
        <rFont val="Calibri"/>
        <family val="2"/>
        <scheme val="minor"/>
      </rPr>
      <t xml:space="preserve"> WT includes samples WT for </t>
    </r>
    <r>
      <rPr>
        <i/>
        <sz val="10"/>
        <color theme="1"/>
        <rFont val="Calibri"/>
        <family val="2"/>
        <scheme val="minor"/>
      </rPr>
      <t>KRAS</t>
    </r>
    <r>
      <rPr>
        <sz val="10"/>
        <color theme="1"/>
        <rFont val="Calibri"/>
        <family val="2"/>
        <scheme val="minor"/>
      </rPr>
      <t xml:space="preserve"> mutations and amplifications. </t>
    </r>
    <r>
      <rPr>
        <i/>
        <sz val="10"/>
        <color theme="1"/>
        <rFont val="Calibri"/>
        <family val="2"/>
        <scheme val="minor"/>
      </rPr>
      <t>KRAS</t>
    </r>
    <r>
      <rPr>
        <sz val="10"/>
        <color theme="1"/>
        <rFont val="Calibri"/>
        <family val="2"/>
        <scheme val="minor"/>
      </rPr>
      <t xml:space="preserve"> non-G12C includes non-G12C </t>
    </r>
    <r>
      <rPr>
        <i/>
        <sz val="10"/>
        <color theme="1"/>
        <rFont val="Calibri"/>
        <family val="2"/>
        <scheme val="minor"/>
      </rPr>
      <t>KRAS</t>
    </r>
    <r>
      <rPr>
        <sz val="10"/>
        <color theme="1"/>
        <rFont val="Calibri"/>
        <family val="2"/>
        <scheme val="minor"/>
      </rPr>
      <t xml:space="preserve"> mutated samples </t>
    </r>
  </si>
  <si>
    <r>
      <t xml:space="preserve">Supplemental Table 9 : Patterns of gene co-occurrence and mutual exclusivity with </t>
    </r>
    <r>
      <rPr>
        <b/>
        <i/>
        <sz val="12"/>
        <color theme="1"/>
        <rFont val="Calibri"/>
        <family val="2"/>
        <scheme val="minor"/>
      </rPr>
      <t>KRAS</t>
    </r>
    <r>
      <rPr>
        <b/>
        <sz val="12"/>
        <color theme="1"/>
        <rFont val="Calibri"/>
        <family val="2"/>
        <scheme val="minor"/>
      </rPr>
      <t xml:space="preserve"> in SqNSCLC</t>
    </r>
  </si>
  <si>
    <r>
      <rPr>
        <b/>
        <i/>
        <sz val="12"/>
        <color theme="1"/>
        <rFont val="Calibri"/>
        <family val="2"/>
        <scheme val="minor"/>
      </rPr>
      <t>group1</t>
    </r>
    <r>
      <rPr>
        <b/>
        <sz val="12"/>
        <color theme="1"/>
        <rFont val="Calibri"/>
        <family val="2"/>
        <scheme val="minor"/>
      </rPr>
      <t xml:space="preserve">: </t>
    </r>
    <r>
      <rPr>
        <b/>
        <i/>
        <sz val="12"/>
        <color theme="1"/>
        <rFont val="Calibri"/>
        <family val="2"/>
        <scheme val="minor"/>
      </rPr>
      <t>KRAS</t>
    </r>
    <r>
      <rPr>
        <b/>
        <sz val="12"/>
        <color theme="1"/>
        <rFont val="Calibri"/>
        <family val="2"/>
        <scheme val="minor"/>
      </rPr>
      <t xml:space="preserve"> G12C (N=8,790) vs. </t>
    </r>
    <r>
      <rPr>
        <b/>
        <i/>
        <sz val="12"/>
        <color theme="1"/>
        <rFont val="Calibri"/>
        <family val="2"/>
        <scheme val="minor"/>
      </rPr>
      <t>group2</t>
    </r>
    <r>
      <rPr>
        <b/>
        <sz val="12"/>
        <color theme="1"/>
        <rFont val="Calibri"/>
        <family val="2"/>
        <scheme val="minor"/>
      </rPr>
      <t xml:space="preserve">: </t>
    </r>
    <r>
      <rPr>
        <b/>
        <i/>
        <sz val="12"/>
        <color theme="1"/>
        <rFont val="Calibri"/>
        <family val="2"/>
        <scheme val="minor"/>
      </rPr>
      <t>KRAS</t>
    </r>
    <r>
      <rPr>
        <b/>
        <sz val="12"/>
        <color theme="1"/>
        <rFont val="Calibri"/>
        <family val="2"/>
        <scheme val="minor"/>
      </rPr>
      <t xml:space="preserve"> G12D (N=3,085)</t>
    </r>
  </si>
  <si>
    <r>
      <rPr>
        <b/>
        <i/>
        <sz val="12"/>
        <color theme="1"/>
        <rFont val="Calibri"/>
        <family val="2"/>
        <scheme val="minor"/>
      </rPr>
      <t>KRAS</t>
    </r>
    <r>
      <rPr>
        <b/>
        <sz val="12"/>
        <color theme="1"/>
        <rFont val="Calibri"/>
        <family val="2"/>
        <scheme val="minor"/>
      </rPr>
      <t xml:space="preserve"> Other G12/13</t>
    </r>
  </si>
  <si>
    <r>
      <rPr>
        <b/>
        <i/>
        <sz val="12"/>
        <color theme="1"/>
        <rFont val="Calibri"/>
        <family val="2"/>
        <scheme val="minor"/>
      </rPr>
      <t>KRAS</t>
    </r>
    <r>
      <rPr>
        <b/>
        <sz val="12"/>
        <color theme="1"/>
        <rFont val="Calibri"/>
        <family val="2"/>
        <scheme val="minor"/>
      </rPr>
      <t xml:space="preserve"> Non-G12/13</t>
    </r>
  </si>
  <si>
    <r>
      <rPr>
        <i/>
        <sz val="12"/>
        <color theme="1"/>
        <rFont val="Calibri"/>
        <family val="2"/>
        <scheme val="minor"/>
      </rPr>
      <t>TP53</t>
    </r>
    <r>
      <rPr>
        <sz val="12"/>
        <color theme="1"/>
        <rFont val="Calibri"/>
        <family val="2"/>
        <scheme val="minor"/>
      </rPr>
      <t>-mutated (n)</t>
    </r>
  </si>
  <si>
    <r>
      <rPr>
        <i/>
        <sz val="12"/>
        <color theme="1"/>
        <rFont val="Calibri"/>
        <family val="2"/>
        <scheme val="minor"/>
      </rPr>
      <t>STK11</t>
    </r>
    <r>
      <rPr>
        <sz val="12"/>
        <color theme="1"/>
        <rFont val="Calibri"/>
        <family val="2"/>
        <scheme val="minor"/>
      </rPr>
      <t>-mutated (n)</t>
    </r>
  </si>
  <si>
    <r>
      <rPr>
        <i/>
        <sz val="12"/>
        <color theme="1"/>
        <rFont val="Calibri"/>
        <family val="2"/>
        <scheme val="minor"/>
      </rPr>
      <t>KEAP1</t>
    </r>
    <r>
      <rPr>
        <sz val="12"/>
        <color theme="1"/>
        <rFont val="Calibri"/>
        <family val="2"/>
        <scheme val="minor"/>
      </rPr>
      <t>-mutated (n)</t>
    </r>
  </si>
  <si>
    <r>
      <rPr>
        <b/>
        <i/>
        <sz val="12"/>
        <color theme="1"/>
        <rFont val="Calibri"/>
        <family val="2"/>
        <scheme val="minor"/>
      </rPr>
      <t>BRAF</t>
    </r>
    <r>
      <rPr>
        <b/>
        <sz val="12"/>
        <color theme="1"/>
        <rFont val="Calibri"/>
        <family val="2"/>
        <scheme val="minor"/>
      </rPr>
      <t xml:space="preserve"> V600E</t>
    </r>
  </si>
  <si>
    <r>
      <rPr>
        <b/>
        <i/>
        <sz val="12"/>
        <color theme="1"/>
        <rFont val="Calibri"/>
        <family val="2"/>
        <scheme val="minor"/>
      </rPr>
      <t>NRAS</t>
    </r>
    <r>
      <rPr>
        <b/>
        <sz val="12"/>
        <color theme="1"/>
        <rFont val="Calibri"/>
        <family val="2"/>
        <scheme val="minor"/>
      </rPr>
      <t xml:space="preserve"> mut</t>
    </r>
  </si>
  <si>
    <r>
      <rPr>
        <b/>
        <i/>
        <sz val="12"/>
        <color theme="1"/>
        <rFont val="Calibri"/>
        <family val="2"/>
        <scheme val="minor"/>
      </rPr>
      <t>KRAS</t>
    </r>
    <r>
      <rPr>
        <b/>
        <sz val="12"/>
        <color theme="1"/>
        <rFont val="Calibri"/>
        <family val="2"/>
        <scheme val="minor"/>
      </rPr>
      <t xml:space="preserve"> G12R</t>
    </r>
  </si>
  <si>
    <t>Values describing Figure 4d.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</si>
</sst>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000"/>
  </numFmts>
  <fonts count="23" x14ac:knownFonts="1">
    <font>
      <sz val="12"/>
      <color theme="1"/>
      <name val="Calibri"/>
      <family val="2"/>
      <scheme val="minor"/>
    </font>
    <font>
      <b/>
      <sz val="12"/>
      <color theme="1"/>
      <name val="Calibri"/>
      <family val="2"/>
      <scheme val="minor"/>
    </font>
    <font>
      <b/>
      <sz val="12"/>
      <color rgb="FF000000"/>
      <name val="Calibri"/>
      <family val="2"/>
      <scheme val="minor"/>
    </font>
    <font>
      <sz val="12"/>
      <color theme="1"/>
      <name val="Calibri"/>
      <family val="2"/>
      <scheme val="minor"/>
    </font>
    <font>
      <i/>
      <sz val="12"/>
      <color theme="1"/>
      <name val="Calibri"/>
      <family val="2"/>
      <scheme val="minor"/>
    </font>
    <font>
      <b/>
      <i/>
      <sz val="12"/>
      <color theme="1"/>
      <name val="Calibri"/>
      <family val="2"/>
      <scheme val="minor"/>
    </font>
    <font>
      <i/>
      <sz val="12"/>
      <color rgb="FF000000"/>
      <name val="Calibri"/>
      <family val="2"/>
      <scheme val="minor"/>
    </font>
    <font>
      <b/>
      <i/>
      <sz val="12"/>
      <color rgb="FF000000"/>
      <name val="Calibri (Body)"/>
    </font>
    <font>
      <b/>
      <i/>
      <sz val="12"/>
      <color theme="1"/>
      <name val="Calibri (Body)"/>
    </font>
    <font>
      <b/>
      <sz val="12"/>
      <color theme="1"/>
      <name val="Calibri"/>
      <family val="2"/>
    </font>
    <font>
      <b/>
      <i/>
      <sz val="12"/>
      <color theme="1"/>
      <name val="Calibri"/>
      <family val="2"/>
    </font>
    <font>
      <sz val="12"/>
      <color theme="1"/>
      <name val="Calibri"/>
      <family val="2"/>
    </font>
    <font>
      <vertAlign val="superscript"/>
      <sz val="12"/>
      <color theme="1"/>
      <name val="Calibri"/>
      <family val="2"/>
    </font>
    <font>
      <sz val="12"/>
      <color rgb="FF000000"/>
      <name val="Calibri"/>
      <family val="2"/>
    </font>
    <font>
      <sz val="12"/>
      <name val="Calibri"/>
      <family val="2"/>
    </font>
    <font>
      <sz val="12"/>
      <color rgb="FF000000"/>
      <name val="Calibri"/>
      <family val="2"/>
      <scheme val="minor"/>
    </font>
    <font>
      <b/>
      <sz val="12"/>
      <color rgb="FF000000"/>
      <name val="Calibri"/>
      <family val="2"/>
    </font>
    <font>
      <b/>
      <i/>
      <sz val="12"/>
      <color rgb="FF000000"/>
      <name val="Calibri"/>
      <family val="2"/>
    </font>
    <font>
      <b/>
      <sz val="11"/>
      <color rgb="FF000000"/>
      <name val="Calibri"/>
      <family val="2"/>
      <scheme val="minor"/>
    </font>
    <font>
      <sz val="10"/>
      <color theme="1"/>
      <name val="Calibri"/>
      <family val="2"/>
      <scheme val="minor"/>
    </font>
    <font>
      <b/>
      <i/>
      <sz val="12"/>
      <color rgb="FF000000"/>
      <name val="Calibri"/>
      <family val="2"/>
      <scheme val="minor"/>
    </font>
    <font>
      <sz val="10"/>
      <color theme="1"/>
      <name val="Calibri (Body)"/>
    </font>
    <font>
      <i/>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43" fontId="3" fillId="0" borderId="0" applyFont="0" applyFill="0" applyBorder="0" applyAlignment="0" applyProtection="0"/>
  </cellStyleXfs>
  <cellXfs count="96">
    <xf numFmtId="0" fontId="0" fillId="0" borderId="0" xfId="0"/>
    <xf numFmtId="0" fontId="0" fillId="0" borderId="0" xfId="0" applyAlignment="1">
      <alignment horizontal="left"/>
    </xf>
    <xf numFmtId="11" fontId="0" fillId="0" borderId="0" xfId="0" applyNumberFormat="1" applyAlignment="1">
      <alignment horizontal="left"/>
    </xf>
    <xf numFmtId="2" fontId="0" fillId="0" borderId="0" xfId="0" applyNumberFormat="1" applyAlignment="1">
      <alignment horizontal="left"/>
    </xf>
    <xf numFmtId="0" fontId="1" fillId="0" borderId="0" xfId="0" applyFont="1" applyAlignment="1">
      <alignment horizontal="left"/>
    </xf>
    <xf numFmtId="11" fontId="1" fillId="0" borderId="0" xfId="0" applyNumberFormat="1" applyFont="1" applyAlignment="1">
      <alignment horizontal="left"/>
    </xf>
    <xf numFmtId="2" fontId="1" fillId="0" borderId="0" xfId="0" applyNumberFormat="1" applyFont="1" applyAlignment="1">
      <alignment horizontal="left"/>
    </xf>
    <xf numFmtId="2" fontId="0" fillId="0" borderId="0" xfId="0" applyNumberFormat="1"/>
    <xf numFmtId="11" fontId="0" fillId="0" borderId="0" xfId="0" applyNumberFormat="1"/>
    <xf numFmtId="0" fontId="2" fillId="0" borderId="0" xfId="0" applyFont="1" applyAlignment="1">
      <alignment horizontal="left"/>
    </xf>
    <xf numFmtId="0" fontId="4" fillId="0" borderId="0" xfId="0" applyFont="1" applyAlignment="1">
      <alignment horizontal="left"/>
    </xf>
    <xf numFmtId="0" fontId="6" fillId="0" borderId="0" xfId="0" applyFont="1" applyAlignment="1">
      <alignment horizontal="left"/>
    </xf>
    <xf numFmtId="0" fontId="4" fillId="0" borderId="0" xfId="0" applyFont="1"/>
    <xf numFmtId="2" fontId="4" fillId="0" borderId="0" xfId="0" applyNumberFormat="1" applyFont="1"/>
    <xf numFmtId="11" fontId="4" fillId="0" borderId="0" xfId="0" applyNumberFormat="1" applyFont="1"/>
    <xf numFmtId="0" fontId="1" fillId="0" borderId="0" xfId="0" applyFont="1"/>
    <xf numFmtId="2" fontId="4" fillId="0" borderId="0" xfId="0" applyNumberFormat="1" applyFont="1" applyAlignment="1">
      <alignment horizontal="left"/>
    </xf>
    <xf numFmtId="11" fontId="4" fillId="0" borderId="0" xfId="0" applyNumberFormat="1" applyFont="1" applyAlignment="1">
      <alignment horizontal="left"/>
    </xf>
    <xf numFmtId="0" fontId="9" fillId="0" borderId="0" xfId="0" applyFont="1"/>
    <xf numFmtId="0" fontId="11" fillId="0" borderId="0" xfId="0" applyFont="1"/>
    <xf numFmtId="0" fontId="9" fillId="0" borderId="1" xfId="0" applyFont="1" applyBorder="1" applyAlignment="1">
      <alignment horizontal="left" vertical="top"/>
    </xf>
    <xf numFmtId="0" fontId="9" fillId="0" borderId="1" xfId="0" applyFont="1" applyBorder="1" applyAlignment="1">
      <alignment horizontal="right" vertical="top" wrapText="1"/>
    </xf>
    <xf numFmtId="0" fontId="9" fillId="0" borderId="1" xfId="0" applyFont="1" applyBorder="1" applyAlignment="1">
      <alignment horizontal="right" vertical="top"/>
    </xf>
    <xf numFmtId="0" fontId="9" fillId="0" borderId="0" xfId="0" applyFont="1" applyAlignment="1">
      <alignment wrapText="1"/>
    </xf>
    <xf numFmtId="0" fontId="11" fillId="0" borderId="0" xfId="0" applyFont="1" applyAlignment="1">
      <alignment horizontal="left" vertical="top"/>
    </xf>
    <xf numFmtId="164" fontId="11" fillId="0" borderId="0" xfId="1" applyNumberFormat="1" applyFont="1" applyFill="1" applyBorder="1" applyAlignment="1">
      <alignment horizontal="left" vertical="top"/>
    </xf>
    <xf numFmtId="165" fontId="11" fillId="0" borderId="0" xfId="0" applyNumberFormat="1" applyFont="1" applyAlignment="1">
      <alignment horizontal="right" vertical="top"/>
    </xf>
    <xf numFmtId="0" fontId="11" fillId="0" borderId="0" xfId="0" applyFont="1" applyAlignment="1">
      <alignment horizontal="right" vertical="top"/>
    </xf>
    <xf numFmtId="165" fontId="11" fillId="0" borderId="0" xfId="0" applyNumberFormat="1" applyFont="1"/>
    <xf numFmtId="3" fontId="11" fillId="0" borderId="0" xfId="0" applyNumberFormat="1" applyFont="1"/>
    <xf numFmtId="165" fontId="11" fillId="0" borderId="2" xfId="0" applyNumberFormat="1" applyFont="1" applyBorder="1" applyAlignment="1">
      <alignment horizontal="left" vertical="top"/>
    </xf>
    <xf numFmtId="164" fontId="11" fillId="0" borderId="2" xfId="1" applyNumberFormat="1" applyFont="1" applyFill="1" applyBorder="1" applyAlignment="1">
      <alignment horizontal="left" vertical="top"/>
    </xf>
    <xf numFmtId="165" fontId="11" fillId="0" borderId="2" xfId="0" applyNumberFormat="1" applyFont="1" applyBorder="1" applyAlignment="1">
      <alignment horizontal="right" vertical="top"/>
    </xf>
    <xf numFmtId="0" fontId="11" fillId="0" borderId="2" xfId="0" applyFont="1" applyBorder="1" applyAlignment="1">
      <alignment horizontal="right" vertical="top"/>
    </xf>
    <xf numFmtId="165" fontId="13" fillId="0" borderId="0" xfId="0" applyNumberFormat="1" applyFont="1" applyAlignment="1">
      <alignment horizontal="right"/>
    </xf>
    <xf numFmtId="3" fontId="14" fillId="0" borderId="0" xfId="0" applyNumberFormat="1" applyFont="1" applyAlignment="1">
      <alignment horizontal="right"/>
    </xf>
    <xf numFmtId="165" fontId="13" fillId="0" borderId="2" xfId="0" applyNumberFormat="1" applyFont="1" applyBorder="1" applyAlignment="1">
      <alignment horizontal="right"/>
    </xf>
    <xf numFmtId="0" fontId="11" fillId="0" borderId="0" xfId="0" applyFont="1" applyAlignment="1">
      <alignment horizontal="right"/>
    </xf>
    <xf numFmtId="3" fontId="11" fillId="0" borderId="0" xfId="0" applyNumberFormat="1" applyFont="1" applyAlignment="1">
      <alignment horizontal="right"/>
    </xf>
    <xf numFmtId="164" fontId="11" fillId="0" borderId="0" xfId="1" applyNumberFormat="1" applyFont="1" applyFill="1" applyBorder="1" applyAlignment="1">
      <alignment horizontal="right" vertical="top"/>
    </xf>
    <xf numFmtId="0" fontId="11" fillId="0" borderId="2" xfId="0" applyFont="1" applyBorder="1" applyAlignment="1">
      <alignment horizontal="right"/>
    </xf>
    <xf numFmtId="3" fontId="11" fillId="0" borderId="2" xfId="0" applyNumberFormat="1" applyFont="1" applyBorder="1" applyAlignment="1">
      <alignment horizontal="right"/>
    </xf>
    <xf numFmtId="164" fontId="11" fillId="0" borderId="2" xfId="1" applyNumberFormat="1" applyFont="1" applyFill="1" applyBorder="1" applyAlignment="1">
      <alignment horizontal="right" vertical="top"/>
    </xf>
    <xf numFmtId="0" fontId="11" fillId="0" borderId="0" xfId="0" applyFont="1" applyAlignment="1">
      <alignment vertical="top"/>
    </xf>
    <xf numFmtId="0" fontId="15" fillId="0" borderId="0" xfId="0" applyFont="1" applyAlignment="1">
      <alignment horizontal="left"/>
    </xf>
    <xf numFmtId="11" fontId="15" fillId="0" borderId="0" xfId="0" applyNumberFormat="1" applyFont="1" applyAlignment="1">
      <alignment horizontal="left"/>
    </xf>
    <xf numFmtId="2" fontId="15" fillId="0" borderId="0" xfId="0" applyNumberFormat="1" applyFont="1" applyAlignment="1">
      <alignment horizontal="left"/>
    </xf>
    <xf numFmtId="0" fontId="2" fillId="0" borderId="7" xfId="0" applyFont="1" applyBorder="1"/>
    <xf numFmtId="0" fontId="2" fillId="0" borderId="2" xfId="0" applyFont="1" applyBorder="1"/>
    <xf numFmtId="2" fontId="1" fillId="0" borderId="2" xfId="0" applyNumberFormat="1" applyFont="1" applyBorder="1" applyAlignment="1">
      <alignment horizontal="left"/>
    </xf>
    <xf numFmtId="11" fontId="1" fillId="0" borderId="2" xfId="0" applyNumberFormat="1" applyFont="1" applyBorder="1" applyAlignment="1">
      <alignment horizontal="left"/>
    </xf>
    <xf numFmtId="11" fontId="1" fillId="0" borderId="8" xfId="0" applyNumberFormat="1" applyFont="1" applyBorder="1" applyAlignment="1">
      <alignment horizontal="left"/>
    </xf>
    <xf numFmtId="0" fontId="6" fillId="0" borderId="9" xfId="0" applyFont="1" applyBorder="1" applyAlignment="1">
      <alignment horizontal="left"/>
    </xf>
    <xf numFmtId="166" fontId="15" fillId="0" borderId="0" xfId="0" applyNumberFormat="1" applyFont="1" applyAlignment="1">
      <alignment horizontal="left"/>
    </xf>
    <xf numFmtId="0" fontId="0" fillId="0" borderId="4" xfId="0" applyBorder="1" applyAlignment="1">
      <alignment horizontal="left"/>
    </xf>
    <xf numFmtId="0" fontId="0" fillId="0" borderId="6" xfId="0" applyBorder="1" applyAlignment="1">
      <alignment horizontal="left"/>
    </xf>
    <xf numFmtId="0" fontId="4" fillId="0" borderId="9" xfId="0" applyFont="1" applyBorder="1" applyAlignment="1">
      <alignment horizontal="left"/>
    </xf>
    <xf numFmtId="166" fontId="0" fillId="0" borderId="0" xfId="0" applyNumberFormat="1" applyAlignment="1">
      <alignment horizontal="left"/>
    </xf>
    <xf numFmtId="11" fontId="0" fillId="0" borderId="10" xfId="0" applyNumberFormat="1" applyBorder="1" applyAlignment="1">
      <alignment horizontal="left"/>
    </xf>
    <xf numFmtId="0" fontId="0" fillId="0" borderId="10" xfId="0" applyBorder="1" applyAlignment="1">
      <alignment horizontal="left"/>
    </xf>
    <xf numFmtId="0" fontId="4" fillId="0" borderId="7" xfId="0" applyFont="1" applyBorder="1" applyAlignment="1">
      <alignment horizontal="left"/>
    </xf>
    <xf numFmtId="0" fontId="0" fillId="0" borderId="2" xfId="0" applyBorder="1" applyAlignment="1">
      <alignment horizontal="left"/>
    </xf>
    <xf numFmtId="166" fontId="0" fillId="0" borderId="2" xfId="0" applyNumberFormat="1" applyBorder="1" applyAlignment="1">
      <alignment horizontal="left"/>
    </xf>
    <xf numFmtId="0" fontId="0" fillId="0" borderId="8" xfId="0" applyBorder="1" applyAlignment="1">
      <alignment horizontal="left"/>
    </xf>
    <xf numFmtId="0" fontId="6" fillId="0" borderId="7" xfId="0" applyFont="1" applyBorder="1" applyAlignment="1">
      <alignment horizontal="left"/>
    </xf>
    <xf numFmtId="0" fontId="15" fillId="0" borderId="2" xfId="0" applyFont="1" applyBorder="1" applyAlignment="1">
      <alignment horizontal="left"/>
    </xf>
    <xf numFmtId="166" fontId="15" fillId="0" borderId="2" xfId="0" applyNumberFormat="1" applyFont="1" applyBorder="1" applyAlignment="1">
      <alignment horizontal="left"/>
    </xf>
    <xf numFmtId="166" fontId="0" fillId="0" borderId="0" xfId="0" applyNumberFormat="1" applyAlignment="1">
      <alignment horizontal="left" indent="1"/>
    </xf>
    <xf numFmtId="166" fontId="0" fillId="0" borderId="2" xfId="0" applyNumberFormat="1" applyBorder="1" applyAlignment="1">
      <alignment horizontal="left" indent="1"/>
    </xf>
    <xf numFmtId="0" fontId="16" fillId="0" borderId="0" xfId="0" applyFont="1"/>
    <xf numFmtId="3" fontId="0" fillId="0" borderId="0" xfId="0" applyNumberFormat="1"/>
    <xf numFmtId="0" fontId="19" fillId="0" borderId="0" xfId="0" applyFont="1" applyAlignment="1">
      <alignment vertical="center"/>
    </xf>
    <xf numFmtId="0" fontId="1" fillId="0" borderId="0" xfId="0" applyFont="1" applyAlignment="1">
      <alignment vertical="center"/>
    </xf>
    <xf numFmtId="0" fontId="21" fillId="0" borderId="0" xfId="0" applyFont="1" applyAlignment="1">
      <alignment vertical="center"/>
    </xf>
    <xf numFmtId="49" fontId="1" fillId="0" borderId="0" xfId="0" applyNumberFormat="1" applyFont="1" applyAlignment="1">
      <alignment vertical="center"/>
    </xf>
    <xf numFmtId="49" fontId="0" fillId="0" borderId="0" xfId="0" applyNumberFormat="1"/>
    <xf numFmtId="49" fontId="1" fillId="0" borderId="0" xfId="0" applyNumberFormat="1" applyFont="1"/>
    <xf numFmtId="0" fontId="2" fillId="0" borderId="0" xfId="0" applyFont="1" applyAlignment="1">
      <alignment vertical="center"/>
    </xf>
    <xf numFmtId="10" fontId="0" fillId="0" borderId="0" xfId="0" applyNumberFormat="1"/>
    <xf numFmtId="49" fontId="0" fillId="0" borderId="0" xfId="0" applyNumberFormat="1" applyAlignment="1">
      <alignment vertical="center"/>
    </xf>
    <xf numFmtId="0" fontId="18" fillId="0" borderId="0" xfId="0" applyFont="1" applyAlignment="1">
      <alignment vertical="center"/>
    </xf>
    <xf numFmtId="49" fontId="5" fillId="0" borderId="0" xfId="0" applyNumberFormat="1" applyFont="1"/>
    <xf numFmtId="0" fontId="11" fillId="0" borderId="0" xfId="0" applyFont="1" applyAlignment="1">
      <alignment horizontal="left" vertical="top" wrapText="1"/>
    </xf>
    <xf numFmtId="0" fontId="9" fillId="2" borderId="2" xfId="0" applyFont="1" applyFill="1" applyBorder="1" applyAlignment="1">
      <alignment horizontal="center" vertical="center"/>
    </xf>
    <xf numFmtId="49" fontId="1" fillId="3" borderId="0" xfId="0" applyNumberFormat="1" applyFont="1" applyFill="1" applyAlignment="1">
      <alignment horizontal="center"/>
    </xf>
    <xf numFmtId="0" fontId="1" fillId="0" borderId="3" xfId="0" applyFont="1" applyBorder="1" applyAlignment="1">
      <alignment horizontal="center"/>
    </xf>
    <xf numFmtId="0" fontId="5" fillId="0" borderId="3" xfId="0" applyFont="1" applyBorder="1" applyAlignment="1">
      <alignment horizontal="center"/>
    </xf>
    <xf numFmtId="0" fontId="4" fillId="0" borderId="4" xfId="0" applyFont="1" applyBorder="1" applyAlignment="1">
      <alignment horizontal="left"/>
    </xf>
    <xf numFmtId="0" fontId="4" fillId="0" borderId="0" xfId="0" applyFont="1" applyAlignment="1">
      <alignment horizontal="left"/>
    </xf>
    <xf numFmtId="0" fontId="1" fillId="0" borderId="5"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center"/>
    </xf>
    <xf numFmtId="49" fontId="0" fillId="0" borderId="0" xfId="0" applyNumberForma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01473-04F8-4136-8C7F-24DA08F0002E}">
  <dimension ref="A1:L70"/>
  <sheetViews>
    <sheetView tabSelected="1" workbookViewId="0"/>
  </sheetViews>
  <sheetFormatPr baseColWidth="10" defaultColWidth="8.83203125" defaultRowHeight="16" x14ac:dyDescent="0.2"/>
  <cols>
    <col min="1" max="1" width="54.83203125" style="19" customWidth="1"/>
    <col min="2" max="2" width="17.33203125" style="19" customWidth="1"/>
    <col min="3" max="3" width="21.1640625" style="19" customWidth="1"/>
    <col min="4" max="4" width="21.83203125" style="19" customWidth="1"/>
    <col min="5" max="5" width="24.5" style="19" customWidth="1"/>
    <col min="6" max="6" width="20.5" style="19" customWidth="1"/>
    <col min="7" max="7" width="59" style="19" customWidth="1"/>
    <col min="8" max="8" width="17.33203125" style="19" customWidth="1"/>
    <col min="9" max="9" width="21.1640625" style="19" customWidth="1"/>
    <col min="10" max="10" width="21.83203125" style="19" customWidth="1"/>
    <col min="11" max="11" width="24.5" style="19" customWidth="1"/>
    <col min="12" max="16384" width="8.83203125" style="19"/>
  </cols>
  <sheetData>
    <row r="1" spans="1:11" x14ac:dyDescent="0.2">
      <c r="A1" s="69" t="s">
        <v>0</v>
      </c>
    </row>
    <row r="2" spans="1:11" x14ac:dyDescent="0.2">
      <c r="A2" s="18"/>
    </row>
    <row r="3" spans="1:11" ht="35" customHeight="1" x14ac:dyDescent="0.2">
      <c r="A3" s="83" t="s">
        <v>1</v>
      </c>
      <c r="B3" s="83"/>
      <c r="C3" s="83"/>
      <c r="D3" s="83"/>
      <c r="E3" s="83"/>
      <c r="F3" s="23"/>
      <c r="G3" s="83" t="s">
        <v>2</v>
      </c>
      <c r="H3" s="83"/>
      <c r="I3" s="83"/>
      <c r="J3" s="83"/>
      <c r="K3" s="83"/>
    </row>
    <row r="4" spans="1:11" ht="34" x14ac:dyDescent="0.2">
      <c r="A4" s="20" t="s">
        <v>3</v>
      </c>
      <c r="B4" s="21" t="s">
        <v>4</v>
      </c>
      <c r="C4" s="21" t="s">
        <v>5</v>
      </c>
      <c r="D4" s="21" t="s">
        <v>6</v>
      </c>
      <c r="E4" s="22" t="s">
        <v>7</v>
      </c>
      <c r="G4" s="22" t="s">
        <v>3</v>
      </c>
      <c r="H4" s="21" t="s">
        <v>4</v>
      </c>
      <c r="I4" s="21" t="s">
        <v>5</v>
      </c>
      <c r="J4" s="21" t="s">
        <v>6</v>
      </c>
      <c r="K4" s="22" t="s">
        <v>7</v>
      </c>
    </row>
    <row r="5" spans="1:11" x14ac:dyDescent="0.2">
      <c r="A5" s="24" t="s">
        <v>8</v>
      </c>
      <c r="B5" s="25">
        <f>60430*0.9</f>
        <v>54387</v>
      </c>
      <c r="C5" s="26">
        <v>0.92076756422160311</v>
      </c>
      <c r="D5" s="25">
        <f>B5*C5</f>
        <v>50077.785515320327</v>
      </c>
      <c r="E5" s="27">
        <v>1</v>
      </c>
      <c r="F5" s="28"/>
      <c r="G5" s="37" t="s">
        <v>9</v>
      </c>
      <c r="H5" s="38">
        <v>312.53982199999996</v>
      </c>
      <c r="I5" s="34">
        <v>0.28000000000000003</v>
      </c>
      <c r="J5" s="39">
        <f>I5*H5</f>
        <v>87.51115016</v>
      </c>
      <c r="K5" s="37">
        <v>1</v>
      </c>
    </row>
    <row r="6" spans="1:11" x14ac:dyDescent="0.2">
      <c r="A6" s="24" t="s">
        <v>10</v>
      </c>
      <c r="B6" s="25">
        <v>4658.6120805289993</v>
      </c>
      <c r="C6" s="26">
        <v>0.61467889908256879</v>
      </c>
      <c r="D6" s="25">
        <f t="shared" ref="D6:D26" si="0">B6*C6</f>
        <v>2863.5505449123207</v>
      </c>
      <c r="E6" s="27">
        <v>2</v>
      </c>
      <c r="F6" s="28"/>
      <c r="G6" s="37" t="s">
        <v>11</v>
      </c>
      <c r="H6" s="38">
        <v>241</v>
      </c>
      <c r="I6" s="34">
        <v>0.20430107526881722</v>
      </c>
      <c r="J6" s="39">
        <f t="shared" ref="J6:J26" si="1">I6*H6</f>
        <v>49.236559139784951</v>
      </c>
      <c r="K6" s="37" t="s">
        <v>12</v>
      </c>
    </row>
    <row r="7" spans="1:11" x14ac:dyDescent="0.2">
      <c r="A7" s="24" t="s">
        <v>13</v>
      </c>
      <c r="B7" s="25">
        <f>11390*0.37</f>
        <v>4214.3</v>
      </c>
      <c r="C7" s="26">
        <v>0.55029585798816572</v>
      </c>
      <c r="D7" s="25">
        <f t="shared" si="0"/>
        <v>2319.1118343195267</v>
      </c>
      <c r="E7" s="27" t="s">
        <v>14</v>
      </c>
      <c r="F7" s="29"/>
      <c r="G7" s="37" t="s">
        <v>15</v>
      </c>
      <c r="H7" s="37">
        <v>15</v>
      </c>
      <c r="I7" s="34">
        <v>0.1875</v>
      </c>
      <c r="J7" s="39">
        <f t="shared" si="1"/>
        <v>2.8125</v>
      </c>
      <c r="K7" s="37">
        <v>4</v>
      </c>
    </row>
    <row r="8" spans="1:11" x14ac:dyDescent="0.2">
      <c r="A8" s="24" t="s">
        <v>16</v>
      </c>
      <c r="B8" s="25">
        <v>149500</v>
      </c>
      <c r="C8" s="26">
        <v>0.4961660361926184</v>
      </c>
      <c r="D8" s="25">
        <f t="shared" si="0"/>
        <v>74176.822410796449</v>
      </c>
      <c r="E8" s="27">
        <v>1</v>
      </c>
      <c r="F8" s="28"/>
      <c r="G8" s="37" t="s">
        <v>17</v>
      </c>
      <c r="H8" s="38">
        <v>3426</v>
      </c>
      <c r="I8" s="34">
        <v>0.16148246194573129</v>
      </c>
      <c r="J8" s="39">
        <f t="shared" si="1"/>
        <v>553.23891462607537</v>
      </c>
      <c r="K8" s="37">
        <v>2</v>
      </c>
    </row>
    <row r="9" spans="1:11" x14ac:dyDescent="0.2">
      <c r="A9" s="24" t="s">
        <v>18</v>
      </c>
      <c r="B9" s="25">
        <f>235760*0.84*0.7</f>
        <v>138626.87999999998</v>
      </c>
      <c r="C9" s="26">
        <v>0.36275383538099176</v>
      </c>
      <c r="D9" s="25">
        <f t="shared" si="0"/>
        <v>50287.432406900487</v>
      </c>
      <c r="E9" s="27" t="s">
        <v>19</v>
      </c>
      <c r="F9" s="28"/>
      <c r="G9" s="37" t="s">
        <v>20</v>
      </c>
      <c r="H9" s="38">
        <v>12.806315999999997</v>
      </c>
      <c r="I9" s="34">
        <v>0.15384615384615385</v>
      </c>
      <c r="J9" s="39">
        <f t="shared" si="1"/>
        <v>1.9702024615384612</v>
      </c>
      <c r="K9" s="37">
        <v>1</v>
      </c>
    </row>
    <row r="10" spans="1:11" x14ac:dyDescent="0.2">
      <c r="A10" s="24" t="s">
        <v>21</v>
      </c>
      <c r="B10" s="25">
        <v>1429</v>
      </c>
      <c r="C10" s="26">
        <v>0.35949367088607587</v>
      </c>
      <c r="D10" s="25">
        <f t="shared" si="0"/>
        <v>513.71645569620239</v>
      </c>
      <c r="E10" s="27">
        <v>5</v>
      </c>
      <c r="F10" s="28"/>
      <c r="G10" s="37" t="s">
        <v>22</v>
      </c>
      <c r="H10" s="38">
        <v>485</v>
      </c>
      <c r="I10" s="34">
        <v>0.14705882352941177</v>
      </c>
      <c r="J10" s="39">
        <f t="shared" si="1"/>
        <v>71.32352941176471</v>
      </c>
      <c r="K10" s="37">
        <v>2</v>
      </c>
    </row>
    <row r="11" spans="1:11" x14ac:dyDescent="0.2">
      <c r="A11" s="24" t="s">
        <v>11</v>
      </c>
      <c r="B11" s="25">
        <v>11099.673395999997</v>
      </c>
      <c r="C11" s="26">
        <v>0.31205673758865249</v>
      </c>
      <c r="D11" s="25">
        <f>B11*C11</f>
        <v>3463.7278682553183</v>
      </c>
      <c r="E11" s="27" t="s">
        <v>23</v>
      </c>
      <c r="F11" s="28"/>
      <c r="G11" s="37" t="s">
        <v>24</v>
      </c>
      <c r="H11" s="38">
        <v>53.653843999999992</v>
      </c>
      <c r="I11" s="34">
        <v>0.1</v>
      </c>
      <c r="J11" s="39">
        <f t="shared" si="1"/>
        <v>5.3653843999999999</v>
      </c>
      <c r="K11" s="37">
        <v>1</v>
      </c>
    </row>
    <row r="12" spans="1:11" x14ac:dyDescent="0.2">
      <c r="A12" s="24" t="s">
        <v>25</v>
      </c>
      <c r="B12" s="25">
        <v>32880</v>
      </c>
      <c r="C12" s="26">
        <v>0.2484854553647424</v>
      </c>
      <c r="D12" s="25">
        <f t="shared" si="0"/>
        <v>8170.2017723927302</v>
      </c>
      <c r="E12" s="27">
        <v>1</v>
      </c>
      <c r="F12" s="28"/>
      <c r="G12" s="37" t="s">
        <v>26</v>
      </c>
      <c r="H12" s="37">
        <v>59</v>
      </c>
      <c r="I12" s="34">
        <v>7.1428571428571425E-2</v>
      </c>
      <c r="J12" s="39">
        <f t="shared" si="1"/>
        <v>4.2142857142857144</v>
      </c>
      <c r="K12" s="37">
        <v>5</v>
      </c>
    </row>
    <row r="13" spans="1:11" ht="14.5" customHeight="1" x14ac:dyDescent="0.2">
      <c r="A13" s="24" t="s">
        <v>27</v>
      </c>
      <c r="B13" s="25">
        <f>19260*0.67</f>
        <v>12904.2</v>
      </c>
      <c r="C13" s="26">
        <v>0.23899015057171968</v>
      </c>
      <c r="D13" s="25">
        <f>B13*C13</f>
        <v>3083.9767010075852</v>
      </c>
      <c r="E13" s="27" t="s">
        <v>28</v>
      </c>
      <c r="F13" s="28"/>
      <c r="G13" s="37" t="s">
        <v>29</v>
      </c>
      <c r="H13" s="35">
        <v>285</v>
      </c>
      <c r="I13" s="34">
        <v>6.0728744939271252E-2</v>
      </c>
      <c r="J13" s="39">
        <f t="shared" si="1"/>
        <v>17.307692307692307</v>
      </c>
      <c r="K13" s="37">
        <v>2</v>
      </c>
    </row>
    <row r="14" spans="1:11" ht="19" x14ac:dyDescent="0.2">
      <c r="A14" s="24" t="s">
        <v>30</v>
      </c>
      <c r="B14" s="25">
        <v>34920</v>
      </c>
      <c r="C14" s="26">
        <v>0.23249490142760032</v>
      </c>
      <c r="D14" s="25">
        <f t="shared" si="0"/>
        <v>8118.7219578518034</v>
      </c>
      <c r="E14" s="27">
        <v>1</v>
      </c>
      <c r="F14" s="28"/>
      <c r="G14" s="37" t="s">
        <v>31</v>
      </c>
      <c r="H14" s="37">
        <v>654</v>
      </c>
      <c r="I14" s="34">
        <v>4.0268456375838924E-2</v>
      </c>
      <c r="J14" s="39">
        <f t="shared" si="1"/>
        <v>26.335570469798657</v>
      </c>
      <c r="K14" s="37">
        <v>6</v>
      </c>
    </row>
    <row r="15" spans="1:11" x14ac:dyDescent="0.2">
      <c r="A15" s="24" t="s">
        <v>32</v>
      </c>
      <c r="B15" s="25">
        <v>11851</v>
      </c>
      <c r="C15" s="26">
        <v>0.20034995625546809</v>
      </c>
      <c r="D15" s="25">
        <f t="shared" si="0"/>
        <v>2374.3473315835522</v>
      </c>
      <c r="E15" s="27">
        <v>9</v>
      </c>
      <c r="F15" s="28"/>
      <c r="G15" s="37" t="s">
        <v>33</v>
      </c>
      <c r="H15" s="38">
        <v>157</v>
      </c>
      <c r="I15" s="34">
        <v>3.8461538461538464E-2</v>
      </c>
      <c r="J15" s="39">
        <f t="shared" si="1"/>
        <v>6.0384615384615392</v>
      </c>
      <c r="K15" s="37" t="s">
        <v>34</v>
      </c>
    </row>
    <row r="16" spans="1:11" x14ac:dyDescent="0.2">
      <c r="A16" s="24" t="s">
        <v>35</v>
      </c>
      <c r="B16" s="25">
        <v>2558</v>
      </c>
      <c r="C16" s="26">
        <v>0.19619659836614439</v>
      </c>
      <c r="D16" s="25">
        <f t="shared" si="0"/>
        <v>501.87089862059736</v>
      </c>
      <c r="E16" s="27">
        <v>5</v>
      </c>
      <c r="F16" s="28"/>
      <c r="G16" s="37" t="s">
        <v>36</v>
      </c>
      <c r="H16" s="38">
        <v>397</v>
      </c>
      <c r="I16" s="34">
        <v>2.8423772609819122E-2</v>
      </c>
      <c r="J16" s="39">
        <f t="shared" si="1"/>
        <v>11.284237726098192</v>
      </c>
      <c r="K16" s="37">
        <v>2</v>
      </c>
    </row>
    <row r="17" spans="1:12" x14ac:dyDescent="0.2">
      <c r="A17" s="24" t="s">
        <v>37</v>
      </c>
      <c r="B17" s="25">
        <v>66570</v>
      </c>
      <c r="C17" s="26">
        <v>0.19033043478260869</v>
      </c>
      <c r="D17" s="25">
        <f>B17*C17</f>
        <v>12670.29704347826</v>
      </c>
      <c r="E17" s="27">
        <v>1</v>
      </c>
      <c r="F17" s="28"/>
      <c r="G17" s="37" t="s">
        <v>38</v>
      </c>
      <c r="H17" s="38">
        <v>564</v>
      </c>
      <c r="I17" s="34">
        <v>2.6737967914438502E-2</v>
      </c>
      <c r="J17" s="39">
        <f t="shared" si="1"/>
        <v>15.080213903743315</v>
      </c>
      <c r="K17" s="37">
        <v>2</v>
      </c>
    </row>
    <row r="18" spans="1:12" ht="19" x14ac:dyDescent="0.2">
      <c r="A18" s="24" t="s">
        <v>39</v>
      </c>
      <c r="B18" s="25">
        <v>14315.348181999996</v>
      </c>
      <c r="C18" s="26">
        <v>0.17227722772277229</v>
      </c>
      <c r="D18" s="25">
        <f t="shared" si="0"/>
        <v>2466.2084986811878</v>
      </c>
      <c r="E18" s="27">
        <v>10</v>
      </c>
      <c r="F18" s="28"/>
      <c r="G18" s="37" t="s">
        <v>40</v>
      </c>
      <c r="H18" s="38">
        <v>2551</v>
      </c>
      <c r="I18" s="34">
        <v>2.5141930251419302E-2</v>
      </c>
      <c r="J18" s="39">
        <f t="shared" si="1"/>
        <v>64.137064071370645</v>
      </c>
      <c r="K18" s="37">
        <v>2</v>
      </c>
    </row>
    <row r="19" spans="1:12" x14ac:dyDescent="0.2">
      <c r="A19" s="24" t="s">
        <v>20</v>
      </c>
      <c r="B19" s="25">
        <f>26560*0.95</f>
        <v>25232</v>
      </c>
      <c r="C19" s="26">
        <v>0.1657596705397853</v>
      </c>
      <c r="D19" s="25">
        <f t="shared" si="0"/>
        <v>4182.4480070598629</v>
      </c>
      <c r="E19" s="27" t="s">
        <v>41</v>
      </c>
      <c r="F19" s="28"/>
      <c r="G19" s="37" t="s">
        <v>42</v>
      </c>
      <c r="H19" s="37">
        <v>478</v>
      </c>
      <c r="I19" s="34">
        <v>2.5000000000000001E-2</v>
      </c>
      <c r="J19" s="39">
        <f t="shared" si="1"/>
        <v>11.950000000000001</v>
      </c>
      <c r="K19" s="37">
        <v>8</v>
      </c>
    </row>
    <row r="20" spans="1:12" ht="19" x14ac:dyDescent="0.2">
      <c r="A20" s="24" t="s">
        <v>43</v>
      </c>
      <c r="B20" s="25">
        <v>4660</v>
      </c>
      <c r="C20" s="26">
        <v>0.14417531718569779</v>
      </c>
      <c r="D20" s="25">
        <f t="shared" si="0"/>
        <v>671.85697808535167</v>
      </c>
      <c r="E20" s="27">
        <v>12</v>
      </c>
      <c r="F20" s="28"/>
      <c r="G20" s="27" t="s">
        <v>44</v>
      </c>
      <c r="H20" s="38">
        <v>891</v>
      </c>
      <c r="I20" s="34">
        <v>2.385496183206107E-2</v>
      </c>
      <c r="J20" s="39">
        <f t="shared" si="1"/>
        <v>21.254770992366414</v>
      </c>
      <c r="K20" s="37">
        <v>2</v>
      </c>
    </row>
    <row r="21" spans="1:12" x14ac:dyDescent="0.2">
      <c r="A21" s="24" t="s">
        <v>22</v>
      </c>
      <c r="B21" s="25">
        <v>21410</v>
      </c>
      <c r="C21" s="26">
        <v>0.13816248256624822</v>
      </c>
      <c r="D21" s="25">
        <f t="shared" si="0"/>
        <v>2958.0587517433742</v>
      </c>
      <c r="E21" s="27">
        <v>1</v>
      </c>
      <c r="F21" s="28"/>
      <c r="G21" s="37" t="s">
        <v>45</v>
      </c>
      <c r="H21" s="38">
        <v>61</v>
      </c>
      <c r="I21" s="34">
        <v>2.1739130434782608E-2</v>
      </c>
      <c r="J21" s="39">
        <f t="shared" si="1"/>
        <v>1.326086956521739</v>
      </c>
      <c r="K21" s="37">
        <v>2</v>
      </c>
    </row>
    <row r="22" spans="1:12" x14ac:dyDescent="0.2">
      <c r="A22" s="24" t="s">
        <v>46</v>
      </c>
      <c r="B22" s="25">
        <v>4066</v>
      </c>
      <c r="C22" s="26">
        <v>0.1098039215686275</v>
      </c>
      <c r="D22" s="25">
        <f t="shared" si="0"/>
        <v>446.46274509803942</v>
      </c>
      <c r="E22" s="27">
        <v>13</v>
      </c>
      <c r="F22" s="28"/>
      <c r="G22" s="37" t="s">
        <v>47</v>
      </c>
      <c r="H22" s="38">
        <v>99.155944000000005</v>
      </c>
      <c r="I22" s="34">
        <v>1.6393442622950821E-2</v>
      </c>
      <c r="J22" s="39">
        <f t="shared" si="1"/>
        <v>1.6255072786885247</v>
      </c>
      <c r="K22" s="37">
        <v>9</v>
      </c>
    </row>
    <row r="23" spans="1:12" x14ac:dyDescent="0.2">
      <c r="A23" s="24" t="s">
        <v>48</v>
      </c>
      <c r="B23" s="25">
        <v>14480</v>
      </c>
      <c r="C23" s="26">
        <v>0.1032295271049596</v>
      </c>
      <c r="D23" s="25">
        <f t="shared" si="0"/>
        <v>1494.763552479815</v>
      </c>
      <c r="E23" s="27">
        <v>1</v>
      </c>
      <c r="F23" s="28"/>
      <c r="G23" s="37" t="s">
        <v>49</v>
      </c>
      <c r="H23" s="38">
        <v>567.02095259999999</v>
      </c>
      <c r="I23" s="34">
        <v>1.1261261261261261E-2</v>
      </c>
      <c r="J23" s="39">
        <f t="shared" si="1"/>
        <v>6.3853710878378376</v>
      </c>
      <c r="K23" s="37">
        <v>10</v>
      </c>
    </row>
    <row r="24" spans="1:12" x14ac:dyDescent="0.2">
      <c r="A24" s="24" t="s">
        <v>50</v>
      </c>
      <c r="B24" s="25">
        <v>164000</v>
      </c>
      <c r="C24" s="26">
        <v>9.8101265822784806E-2</v>
      </c>
      <c r="D24" s="25">
        <f t="shared" si="0"/>
        <v>16088.607594936708</v>
      </c>
      <c r="E24" s="27">
        <v>1</v>
      </c>
      <c r="F24" s="28"/>
      <c r="G24" s="37" t="s">
        <v>51</v>
      </c>
      <c r="H24" s="38">
        <v>1400</v>
      </c>
      <c r="I24" s="34">
        <v>9.7244732576985422E-3</v>
      </c>
      <c r="J24" s="39">
        <f t="shared" si="1"/>
        <v>13.614262560777959</v>
      </c>
      <c r="K24" s="37">
        <v>2</v>
      </c>
    </row>
    <row r="25" spans="1:12" x14ac:dyDescent="0.2">
      <c r="A25" s="24" t="s">
        <v>17</v>
      </c>
      <c r="B25" s="25">
        <v>25930</v>
      </c>
      <c r="C25" s="26">
        <v>8.7064116985376833E-2</v>
      </c>
      <c r="D25" s="25">
        <f t="shared" si="0"/>
        <v>2257.5725534308212</v>
      </c>
      <c r="E25" s="27">
        <v>1</v>
      </c>
      <c r="G25" s="37" t="s">
        <v>52</v>
      </c>
      <c r="H25" s="38">
        <v>55.734094899999988</v>
      </c>
      <c r="I25" s="34">
        <v>9.2165898617511521E-3</v>
      </c>
      <c r="J25" s="39">
        <f t="shared" si="1"/>
        <v>0.5136782940092165</v>
      </c>
      <c r="K25" s="37">
        <v>10</v>
      </c>
    </row>
    <row r="26" spans="1:12" x14ac:dyDescent="0.2">
      <c r="A26" s="30" t="s">
        <v>53</v>
      </c>
      <c r="B26" s="31">
        <f>235760*0.84*0.3</f>
        <v>59411.519999999997</v>
      </c>
      <c r="C26" s="32">
        <v>7.9940641331698814E-2</v>
      </c>
      <c r="D26" s="31">
        <f t="shared" si="0"/>
        <v>4749.3950112910507</v>
      </c>
      <c r="E26" s="33" t="s">
        <v>54</v>
      </c>
      <c r="G26" s="40" t="s">
        <v>55</v>
      </c>
      <c r="H26" s="41">
        <v>220</v>
      </c>
      <c r="I26" s="36">
        <v>4.5871559633027525E-3</v>
      </c>
      <c r="J26" s="42">
        <f t="shared" si="1"/>
        <v>1.0091743119266057</v>
      </c>
      <c r="K26" s="40">
        <v>2</v>
      </c>
    </row>
    <row r="28" spans="1:12" x14ac:dyDescent="0.2">
      <c r="A28" s="19" t="s">
        <v>56</v>
      </c>
      <c r="G28" s="19" t="s">
        <v>57</v>
      </c>
    </row>
    <row r="29" spans="1:12" x14ac:dyDescent="0.2">
      <c r="A29" s="19" t="s">
        <v>58</v>
      </c>
    </row>
    <row r="30" spans="1:12" x14ac:dyDescent="0.2">
      <c r="E30" s="29"/>
    </row>
    <row r="31" spans="1:12" x14ac:dyDescent="0.2">
      <c r="A31" s="18" t="s">
        <v>59</v>
      </c>
      <c r="G31" s="18" t="s">
        <v>59</v>
      </c>
    </row>
    <row r="32" spans="1:12" s="43" customFormat="1" ht="36" customHeight="1" x14ac:dyDescent="0.2">
      <c r="A32" s="82" t="s">
        <v>60</v>
      </c>
      <c r="B32" s="82"/>
      <c r="C32" s="82"/>
      <c r="D32" s="82"/>
      <c r="E32" s="82"/>
      <c r="G32" s="82" t="s">
        <v>61</v>
      </c>
      <c r="H32" s="82"/>
      <c r="I32" s="82"/>
      <c r="J32" s="82"/>
      <c r="K32" s="82"/>
      <c r="L32" s="82"/>
    </row>
    <row r="33" spans="1:12" s="43" customFormat="1" ht="36" customHeight="1" x14ac:dyDescent="0.2">
      <c r="A33" s="82" t="s">
        <v>62</v>
      </c>
      <c r="B33" s="82"/>
      <c r="C33" s="82"/>
      <c r="D33" s="82"/>
      <c r="E33" s="82"/>
      <c r="G33" s="82" t="s">
        <v>63</v>
      </c>
      <c r="H33" s="82"/>
      <c r="I33" s="82"/>
      <c r="J33" s="82"/>
      <c r="K33" s="82"/>
      <c r="L33" s="82"/>
    </row>
    <row r="34" spans="1:12" s="43" customFormat="1" ht="36" customHeight="1" x14ac:dyDescent="0.2">
      <c r="A34" s="82" t="s">
        <v>64</v>
      </c>
      <c r="B34" s="82"/>
      <c r="C34" s="82"/>
      <c r="D34" s="82"/>
      <c r="E34" s="82"/>
      <c r="G34" s="82" t="s">
        <v>65</v>
      </c>
      <c r="H34" s="82"/>
      <c r="I34" s="82"/>
      <c r="J34" s="82"/>
      <c r="K34" s="82"/>
      <c r="L34" s="82"/>
    </row>
    <row r="35" spans="1:12" s="43" customFormat="1" ht="36" customHeight="1" x14ac:dyDescent="0.2">
      <c r="A35" s="82" t="s">
        <v>66</v>
      </c>
      <c r="B35" s="82"/>
      <c r="C35" s="82"/>
      <c r="D35" s="82"/>
      <c r="E35" s="82"/>
      <c r="G35" s="82" t="s">
        <v>67</v>
      </c>
      <c r="H35" s="82"/>
      <c r="I35" s="82"/>
      <c r="J35" s="82"/>
      <c r="K35" s="82"/>
      <c r="L35" s="82"/>
    </row>
    <row r="36" spans="1:12" s="43" customFormat="1" ht="36" customHeight="1" x14ac:dyDescent="0.2">
      <c r="A36" s="82" t="s">
        <v>68</v>
      </c>
      <c r="B36" s="82"/>
      <c r="C36" s="82"/>
      <c r="D36" s="82"/>
      <c r="E36" s="82"/>
      <c r="G36" s="82" t="s">
        <v>69</v>
      </c>
      <c r="H36" s="82"/>
      <c r="I36" s="82"/>
      <c r="J36" s="82"/>
      <c r="K36" s="82"/>
      <c r="L36" s="82"/>
    </row>
    <row r="37" spans="1:12" s="43" customFormat="1" ht="36" customHeight="1" x14ac:dyDescent="0.2">
      <c r="A37" s="82" t="s">
        <v>70</v>
      </c>
      <c r="B37" s="82"/>
      <c r="C37" s="82"/>
      <c r="D37" s="82"/>
      <c r="E37" s="82"/>
      <c r="G37" s="82" t="s">
        <v>71</v>
      </c>
      <c r="H37" s="82"/>
      <c r="I37" s="82"/>
      <c r="J37" s="82"/>
      <c r="K37" s="82"/>
      <c r="L37" s="82"/>
    </row>
    <row r="38" spans="1:12" s="43" customFormat="1" ht="36" customHeight="1" x14ac:dyDescent="0.2">
      <c r="A38" s="82" t="s">
        <v>72</v>
      </c>
      <c r="B38" s="82"/>
      <c r="C38" s="82"/>
      <c r="D38" s="82"/>
      <c r="E38" s="82"/>
      <c r="G38" s="82" t="s">
        <v>73</v>
      </c>
      <c r="H38" s="82"/>
      <c r="I38" s="82"/>
      <c r="J38" s="82"/>
      <c r="K38" s="82"/>
      <c r="L38" s="82"/>
    </row>
    <row r="39" spans="1:12" s="43" customFormat="1" ht="36" customHeight="1" x14ac:dyDescent="0.2">
      <c r="A39" s="82" t="s">
        <v>74</v>
      </c>
      <c r="B39" s="82"/>
      <c r="C39" s="82"/>
      <c r="D39" s="82"/>
      <c r="E39" s="82"/>
      <c r="G39" s="82" t="s">
        <v>75</v>
      </c>
      <c r="H39" s="82"/>
      <c r="I39" s="82"/>
      <c r="J39" s="82"/>
      <c r="K39" s="82"/>
      <c r="L39" s="82"/>
    </row>
    <row r="40" spans="1:12" s="43" customFormat="1" ht="36" customHeight="1" x14ac:dyDescent="0.2">
      <c r="A40" s="82" t="s">
        <v>76</v>
      </c>
      <c r="B40" s="82"/>
      <c r="C40" s="82"/>
      <c r="D40" s="82"/>
      <c r="E40" s="82"/>
      <c r="G40" s="82" t="s">
        <v>77</v>
      </c>
      <c r="H40" s="82"/>
      <c r="I40" s="82"/>
      <c r="J40" s="82"/>
      <c r="K40" s="82"/>
      <c r="L40" s="82"/>
    </row>
    <row r="41" spans="1:12" s="43" customFormat="1" ht="36" customHeight="1" x14ac:dyDescent="0.2">
      <c r="A41" s="82" t="s">
        <v>78</v>
      </c>
      <c r="B41" s="82"/>
      <c r="C41" s="82"/>
      <c r="D41" s="82"/>
      <c r="E41" s="82"/>
      <c r="G41" s="82" t="s">
        <v>79</v>
      </c>
      <c r="H41" s="82"/>
      <c r="I41" s="82"/>
      <c r="J41" s="82"/>
      <c r="K41" s="82"/>
      <c r="L41" s="82"/>
    </row>
    <row r="42" spans="1:12" s="43" customFormat="1" ht="36" customHeight="1" x14ac:dyDescent="0.2">
      <c r="A42" s="82" t="s">
        <v>80</v>
      </c>
      <c r="B42" s="82"/>
      <c r="C42" s="82"/>
      <c r="D42" s="82"/>
      <c r="E42" s="82"/>
    </row>
    <row r="43" spans="1:12" s="43" customFormat="1" ht="36" customHeight="1" x14ac:dyDescent="0.2">
      <c r="A43" s="82" t="s">
        <v>81</v>
      </c>
      <c r="B43" s="82"/>
      <c r="C43" s="82"/>
      <c r="D43" s="82"/>
      <c r="E43" s="82"/>
    </row>
    <row r="44" spans="1:12" s="43" customFormat="1" ht="36" customHeight="1" x14ac:dyDescent="0.2">
      <c r="A44" s="82" t="s">
        <v>82</v>
      </c>
      <c r="B44" s="82"/>
      <c r="C44" s="82"/>
      <c r="D44" s="82"/>
      <c r="E44" s="82"/>
    </row>
    <row r="70" spans="1:1" x14ac:dyDescent="0.2">
      <c r="A70" s="18"/>
    </row>
  </sheetData>
  <mergeCells count="25">
    <mergeCell ref="A3:E3"/>
    <mergeCell ref="G3:K3"/>
    <mergeCell ref="A32:E32"/>
    <mergeCell ref="G32:L32"/>
    <mergeCell ref="A33:E33"/>
    <mergeCell ref="G33:L33"/>
    <mergeCell ref="A34:E34"/>
    <mergeCell ref="G34:L34"/>
    <mergeCell ref="A35:E35"/>
    <mergeCell ref="G35:L35"/>
    <mergeCell ref="A36:E36"/>
    <mergeCell ref="G36:L36"/>
    <mergeCell ref="A37:E37"/>
    <mergeCell ref="G37:L37"/>
    <mergeCell ref="A38:E38"/>
    <mergeCell ref="G38:L38"/>
    <mergeCell ref="A39:E39"/>
    <mergeCell ref="G39:L39"/>
    <mergeCell ref="A44:E44"/>
    <mergeCell ref="A40:E40"/>
    <mergeCell ref="G40:L40"/>
    <mergeCell ref="A41:E41"/>
    <mergeCell ref="G41:L41"/>
    <mergeCell ref="A42:E42"/>
    <mergeCell ref="A43:E4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ED85D-4A37-9445-8C74-4B61F5351C89}">
  <dimension ref="A1:J29"/>
  <sheetViews>
    <sheetView workbookViewId="0"/>
  </sheetViews>
  <sheetFormatPr baseColWidth="10" defaultColWidth="11" defaultRowHeight="16" x14ac:dyDescent="0.2"/>
  <cols>
    <col min="1" max="1" width="68.1640625" customWidth="1"/>
    <col min="2" max="2" width="18.33203125" bestFit="1" customWidth="1"/>
    <col min="3" max="3" width="12.33203125" bestFit="1" customWidth="1"/>
    <col min="4" max="4" width="11.5" bestFit="1" customWidth="1"/>
    <col min="7" max="7" width="11.5" bestFit="1" customWidth="1"/>
    <col min="9" max="9" width="13.1640625" bestFit="1" customWidth="1"/>
    <col min="10" max="10" width="19.83203125" bestFit="1" customWidth="1"/>
  </cols>
  <sheetData>
    <row r="1" spans="1:10" x14ac:dyDescent="0.2">
      <c r="A1" s="69" t="s">
        <v>1470</v>
      </c>
    </row>
    <row r="3" spans="1:10" x14ac:dyDescent="0.2">
      <c r="A3" s="15" t="s">
        <v>83</v>
      </c>
      <c r="B3" s="15" t="s">
        <v>84</v>
      </c>
      <c r="C3" s="15" t="s">
        <v>1467</v>
      </c>
      <c r="D3" s="15" t="s">
        <v>85</v>
      </c>
      <c r="E3" s="15" t="s">
        <v>86</v>
      </c>
      <c r="F3" s="15" t="s">
        <v>87</v>
      </c>
      <c r="G3" s="15" t="s">
        <v>88</v>
      </c>
      <c r="H3" s="15" t="s">
        <v>89</v>
      </c>
      <c r="I3" s="15" t="s">
        <v>90</v>
      </c>
      <c r="J3" s="15" t="s">
        <v>1468</v>
      </c>
    </row>
    <row r="4" spans="1:10" x14ac:dyDescent="0.2">
      <c r="A4" t="s">
        <v>91</v>
      </c>
      <c r="B4" s="70">
        <v>19386</v>
      </c>
      <c r="C4" t="s">
        <v>92</v>
      </c>
      <c r="D4" t="s">
        <v>93</v>
      </c>
      <c r="E4" t="s">
        <v>94</v>
      </c>
      <c r="F4" t="s">
        <v>95</v>
      </c>
      <c r="G4" t="s">
        <v>96</v>
      </c>
      <c r="H4" t="s">
        <v>97</v>
      </c>
      <c r="I4" t="s">
        <v>98</v>
      </c>
      <c r="J4" t="s">
        <v>99</v>
      </c>
    </row>
    <row r="5" spans="1:10" x14ac:dyDescent="0.2">
      <c r="A5" t="s">
        <v>100</v>
      </c>
      <c r="B5" s="70">
        <v>1526</v>
      </c>
      <c r="C5" t="s">
        <v>101</v>
      </c>
      <c r="D5" t="s">
        <v>102</v>
      </c>
      <c r="E5" t="s">
        <v>103</v>
      </c>
      <c r="F5" t="s">
        <v>104</v>
      </c>
      <c r="G5" t="s">
        <v>105</v>
      </c>
      <c r="H5" t="s">
        <v>106</v>
      </c>
      <c r="I5" t="s">
        <v>107</v>
      </c>
      <c r="J5" t="s">
        <v>108</v>
      </c>
    </row>
    <row r="6" spans="1:10" x14ac:dyDescent="0.2">
      <c r="A6" t="s">
        <v>109</v>
      </c>
      <c r="B6" s="70">
        <v>1859</v>
      </c>
      <c r="C6" t="s">
        <v>110</v>
      </c>
      <c r="D6" t="s">
        <v>111</v>
      </c>
      <c r="E6" t="s">
        <v>112</v>
      </c>
      <c r="F6" t="s">
        <v>113</v>
      </c>
      <c r="G6" t="s">
        <v>114</v>
      </c>
      <c r="H6" t="s">
        <v>115</v>
      </c>
      <c r="I6" t="s">
        <v>116</v>
      </c>
      <c r="J6" t="s">
        <v>117</v>
      </c>
    </row>
    <row r="7" spans="1:10" x14ac:dyDescent="0.2">
      <c r="A7" t="s">
        <v>118</v>
      </c>
      <c r="B7" s="70">
        <v>48905</v>
      </c>
      <c r="C7" t="s">
        <v>119</v>
      </c>
      <c r="D7" t="s">
        <v>120</v>
      </c>
      <c r="E7" t="s">
        <v>121</v>
      </c>
      <c r="F7" t="s">
        <v>122</v>
      </c>
      <c r="G7" t="s">
        <v>123</v>
      </c>
      <c r="H7" t="s">
        <v>124</v>
      </c>
      <c r="I7" t="s">
        <v>125</v>
      </c>
      <c r="J7" t="s">
        <v>126</v>
      </c>
    </row>
    <row r="8" spans="1:10" x14ac:dyDescent="0.2">
      <c r="A8" t="s">
        <v>127</v>
      </c>
      <c r="B8" s="70">
        <v>62836</v>
      </c>
      <c r="C8" t="s">
        <v>128</v>
      </c>
      <c r="D8" t="s">
        <v>129</v>
      </c>
      <c r="E8" t="s">
        <v>130</v>
      </c>
      <c r="F8" t="s">
        <v>131</v>
      </c>
      <c r="G8" t="s">
        <v>132</v>
      </c>
      <c r="H8" t="s">
        <v>133</v>
      </c>
      <c r="I8" t="s">
        <v>134</v>
      </c>
      <c r="J8" t="s">
        <v>135</v>
      </c>
    </row>
    <row r="9" spans="1:10" x14ac:dyDescent="0.2">
      <c r="A9" t="s">
        <v>136</v>
      </c>
      <c r="B9" s="70">
        <v>1185</v>
      </c>
      <c r="C9" t="s">
        <v>137</v>
      </c>
      <c r="D9" t="s">
        <v>138</v>
      </c>
      <c r="E9" t="s">
        <v>139</v>
      </c>
      <c r="F9" t="s">
        <v>140</v>
      </c>
      <c r="G9" t="s">
        <v>141</v>
      </c>
      <c r="H9" t="s">
        <v>142</v>
      </c>
      <c r="I9" t="s">
        <v>143</v>
      </c>
      <c r="J9" t="s">
        <v>144</v>
      </c>
    </row>
    <row r="10" spans="1:10" x14ac:dyDescent="0.2">
      <c r="A10" t="s">
        <v>145</v>
      </c>
      <c r="B10" s="70">
        <v>19973</v>
      </c>
      <c r="C10" t="s">
        <v>146</v>
      </c>
      <c r="D10" t="s">
        <v>147</v>
      </c>
      <c r="E10" t="s">
        <v>148</v>
      </c>
      <c r="F10" t="s">
        <v>149</v>
      </c>
      <c r="G10" t="s">
        <v>150</v>
      </c>
      <c r="H10" t="s">
        <v>151</v>
      </c>
      <c r="I10" t="s">
        <v>152</v>
      </c>
      <c r="J10" t="s">
        <v>153</v>
      </c>
    </row>
    <row r="11" spans="1:10" x14ac:dyDescent="0.2">
      <c r="A11" t="s">
        <v>154</v>
      </c>
      <c r="B11" s="70">
        <v>7467</v>
      </c>
      <c r="C11" t="s">
        <v>155</v>
      </c>
      <c r="D11" t="s">
        <v>156</v>
      </c>
      <c r="E11" t="s">
        <v>157</v>
      </c>
      <c r="F11" t="s">
        <v>158</v>
      </c>
      <c r="G11" t="s">
        <v>159</v>
      </c>
      <c r="H11" t="s">
        <v>160</v>
      </c>
      <c r="I11" t="s">
        <v>161</v>
      </c>
      <c r="J11" t="s">
        <v>162</v>
      </c>
    </row>
    <row r="12" spans="1:10" x14ac:dyDescent="0.2">
      <c r="A12" t="s">
        <v>163</v>
      </c>
      <c r="B12" s="70">
        <v>14375</v>
      </c>
      <c r="C12" t="s">
        <v>164</v>
      </c>
      <c r="D12" t="s">
        <v>165</v>
      </c>
      <c r="E12" t="s">
        <v>166</v>
      </c>
      <c r="F12" t="s">
        <v>167</v>
      </c>
      <c r="G12" t="s">
        <v>168</v>
      </c>
      <c r="H12" t="s">
        <v>169</v>
      </c>
      <c r="I12" t="s">
        <v>170</v>
      </c>
      <c r="J12" t="s">
        <v>171</v>
      </c>
    </row>
    <row r="13" spans="1:10" x14ac:dyDescent="0.2">
      <c r="A13" t="s">
        <v>172</v>
      </c>
      <c r="B13" s="70">
        <v>6799</v>
      </c>
      <c r="C13" t="s">
        <v>173</v>
      </c>
      <c r="D13" t="s">
        <v>174</v>
      </c>
      <c r="E13" t="s">
        <v>175</v>
      </c>
      <c r="F13" t="s">
        <v>176</v>
      </c>
      <c r="G13" t="s">
        <v>177</v>
      </c>
      <c r="H13" t="s">
        <v>178</v>
      </c>
      <c r="I13" t="s">
        <v>179</v>
      </c>
      <c r="J13" t="s">
        <v>180</v>
      </c>
    </row>
    <row r="14" spans="1:10" x14ac:dyDescent="0.2">
      <c r="A14" t="s">
        <v>181</v>
      </c>
      <c r="B14" s="70">
        <v>3468</v>
      </c>
      <c r="C14" t="s">
        <v>182</v>
      </c>
      <c r="D14" t="s">
        <v>183</v>
      </c>
      <c r="E14" t="s">
        <v>184</v>
      </c>
      <c r="F14" t="s">
        <v>185</v>
      </c>
      <c r="G14" t="s">
        <v>186</v>
      </c>
      <c r="H14" t="s">
        <v>187</v>
      </c>
      <c r="I14" t="s">
        <v>188</v>
      </c>
      <c r="J14" t="s">
        <v>189</v>
      </c>
    </row>
    <row r="15" spans="1:10" x14ac:dyDescent="0.2">
      <c r="A15" t="s">
        <v>190</v>
      </c>
      <c r="B15" s="70">
        <v>2601</v>
      </c>
      <c r="C15" t="s">
        <v>191</v>
      </c>
      <c r="D15" t="s">
        <v>192</v>
      </c>
      <c r="E15" t="s">
        <v>193</v>
      </c>
      <c r="F15" t="s">
        <v>194</v>
      </c>
      <c r="G15" t="s">
        <v>195</v>
      </c>
      <c r="H15" t="s">
        <v>196</v>
      </c>
      <c r="I15" t="s">
        <v>197</v>
      </c>
      <c r="J15" t="s">
        <v>198</v>
      </c>
    </row>
    <row r="16" spans="1:10" x14ac:dyDescent="0.2">
      <c r="A16" t="s">
        <v>199</v>
      </c>
      <c r="B16" s="70">
        <v>22944</v>
      </c>
      <c r="C16" t="s">
        <v>200</v>
      </c>
      <c r="D16" t="s">
        <v>201</v>
      </c>
      <c r="E16" t="s">
        <v>202</v>
      </c>
      <c r="F16" t="s">
        <v>203</v>
      </c>
      <c r="G16" t="s">
        <v>204</v>
      </c>
      <c r="H16" t="s">
        <v>205</v>
      </c>
      <c r="I16" t="s">
        <v>206</v>
      </c>
      <c r="J16" t="s">
        <v>207</v>
      </c>
    </row>
    <row r="17" spans="1:10" x14ac:dyDescent="0.2">
      <c r="A17" t="s">
        <v>208</v>
      </c>
      <c r="B17" s="70">
        <v>8833</v>
      </c>
      <c r="C17" t="s">
        <v>209</v>
      </c>
      <c r="D17" t="s">
        <v>210</v>
      </c>
      <c r="E17" t="s">
        <v>211</v>
      </c>
      <c r="F17" t="s">
        <v>212</v>
      </c>
      <c r="G17" t="s">
        <v>213</v>
      </c>
      <c r="H17" t="s">
        <v>214</v>
      </c>
      <c r="I17" t="s">
        <v>215</v>
      </c>
      <c r="J17" t="s">
        <v>216</v>
      </c>
    </row>
    <row r="18" spans="1:10" x14ac:dyDescent="0.2">
      <c r="A18" t="s">
        <v>217</v>
      </c>
      <c r="B18" s="70">
        <v>15499</v>
      </c>
      <c r="C18" t="s">
        <v>218</v>
      </c>
      <c r="D18" t="s">
        <v>219</v>
      </c>
      <c r="E18" t="s">
        <v>220</v>
      </c>
      <c r="F18" t="s">
        <v>221</v>
      </c>
      <c r="G18" t="s">
        <v>222</v>
      </c>
      <c r="H18" t="s">
        <v>223</v>
      </c>
      <c r="I18" t="s">
        <v>224</v>
      </c>
      <c r="J18" t="s">
        <v>225</v>
      </c>
    </row>
    <row r="19" spans="1:10" x14ac:dyDescent="0.2">
      <c r="A19" t="s">
        <v>226</v>
      </c>
      <c r="B19" s="70">
        <v>1275</v>
      </c>
      <c r="C19" t="s">
        <v>227</v>
      </c>
      <c r="D19" t="s">
        <v>228</v>
      </c>
      <c r="E19" t="s">
        <v>229</v>
      </c>
      <c r="F19" t="s">
        <v>230</v>
      </c>
      <c r="G19" t="s">
        <v>231</v>
      </c>
      <c r="H19" t="s">
        <v>231</v>
      </c>
      <c r="I19" t="s">
        <v>231</v>
      </c>
      <c r="J19" t="s">
        <v>232</v>
      </c>
    </row>
    <row r="20" spans="1:10" x14ac:dyDescent="0.2">
      <c r="A20" t="s">
        <v>233</v>
      </c>
      <c r="B20" s="70">
        <v>8705</v>
      </c>
      <c r="C20" t="s">
        <v>234</v>
      </c>
      <c r="D20" t="s">
        <v>235</v>
      </c>
      <c r="E20" t="s">
        <v>236</v>
      </c>
      <c r="F20" t="s">
        <v>237</v>
      </c>
      <c r="G20" t="s">
        <v>238</v>
      </c>
      <c r="H20" t="s">
        <v>239</v>
      </c>
      <c r="I20" t="s">
        <v>240</v>
      </c>
      <c r="J20" t="s">
        <v>241</v>
      </c>
    </row>
    <row r="21" spans="1:10" x14ac:dyDescent="0.2">
      <c r="A21" t="s">
        <v>242</v>
      </c>
      <c r="B21" s="70">
        <v>4738</v>
      </c>
      <c r="C21" t="s">
        <v>243</v>
      </c>
      <c r="D21" t="s">
        <v>244</v>
      </c>
      <c r="E21" t="s">
        <v>245</v>
      </c>
      <c r="F21" t="s">
        <v>246</v>
      </c>
      <c r="G21" t="s">
        <v>247</v>
      </c>
      <c r="H21" t="s">
        <v>248</v>
      </c>
      <c r="I21" t="s">
        <v>249</v>
      </c>
      <c r="J21" t="s">
        <v>250</v>
      </c>
    </row>
    <row r="22" spans="1:10" x14ac:dyDescent="0.2">
      <c r="A22" t="s">
        <v>251</v>
      </c>
      <c r="B22" s="70">
        <v>1354</v>
      </c>
      <c r="C22" t="s">
        <v>252</v>
      </c>
      <c r="D22" t="s">
        <v>253</v>
      </c>
      <c r="E22" t="s">
        <v>254</v>
      </c>
      <c r="F22" t="s">
        <v>255</v>
      </c>
      <c r="G22" t="s">
        <v>253</v>
      </c>
      <c r="H22" t="s">
        <v>249</v>
      </c>
      <c r="I22" t="s">
        <v>256</v>
      </c>
      <c r="J22" t="s">
        <v>257</v>
      </c>
    </row>
    <row r="23" spans="1:10" x14ac:dyDescent="0.2">
      <c r="A23" t="s">
        <v>258</v>
      </c>
      <c r="B23" s="70">
        <v>3315</v>
      </c>
      <c r="C23" t="s">
        <v>259</v>
      </c>
      <c r="D23" t="s">
        <v>260</v>
      </c>
      <c r="E23" t="s">
        <v>261</v>
      </c>
      <c r="F23" t="s">
        <v>262</v>
      </c>
      <c r="G23" t="s">
        <v>263</v>
      </c>
      <c r="H23" t="s">
        <v>260</v>
      </c>
      <c r="I23" t="s">
        <v>249</v>
      </c>
      <c r="J23" t="s">
        <v>264</v>
      </c>
    </row>
    <row r="24" spans="1:10" x14ac:dyDescent="0.2">
      <c r="A24" t="s">
        <v>265</v>
      </c>
      <c r="B24" s="70">
        <v>41087</v>
      </c>
      <c r="C24" t="s">
        <v>266</v>
      </c>
      <c r="D24" t="s">
        <v>267</v>
      </c>
      <c r="E24" t="s">
        <v>268</v>
      </c>
      <c r="F24" t="s">
        <v>269</v>
      </c>
      <c r="G24" t="s">
        <v>270</v>
      </c>
      <c r="H24" t="s">
        <v>271</v>
      </c>
      <c r="I24" t="s">
        <v>272</v>
      </c>
      <c r="J24" t="s">
        <v>273</v>
      </c>
    </row>
    <row r="25" spans="1:10" x14ac:dyDescent="0.2">
      <c r="A25" t="s">
        <v>274</v>
      </c>
      <c r="B25" s="70">
        <v>11707</v>
      </c>
      <c r="C25" t="s">
        <v>275</v>
      </c>
      <c r="D25" t="s">
        <v>276</v>
      </c>
      <c r="E25" t="s">
        <v>277</v>
      </c>
      <c r="F25" t="s">
        <v>278</v>
      </c>
      <c r="G25" t="s">
        <v>279</v>
      </c>
      <c r="H25" t="s">
        <v>280</v>
      </c>
      <c r="I25" t="s">
        <v>281</v>
      </c>
      <c r="J25" t="s">
        <v>282</v>
      </c>
    </row>
    <row r="26" spans="1:10" x14ac:dyDescent="0.2">
      <c r="A26" t="s">
        <v>283</v>
      </c>
      <c r="B26" s="70">
        <v>11200</v>
      </c>
      <c r="C26" t="s">
        <v>284</v>
      </c>
      <c r="D26" t="s">
        <v>285</v>
      </c>
      <c r="E26" t="s">
        <v>286</v>
      </c>
      <c r="F26" t="s">
        <v>287</v>
      </c>
      <c r="G26" t="s">
        <v>288</v>
      </c>
      <c r="H26" t="s">
        <v>287</v>
      </c>
      <c r="I26" t="s">
        <v>289</v>
      </c>
      <c r="J26" t="s">
        <v>290</v>
      </c>
    </row>
    <row r="27" spans="1:10" x14ac:dyDescent="0.2">
      <c r="A27" t="s">
        <v>291</v>
      </c>
      <c r="B27" s="70">
        <v>17696</v>
      </c>
      <c r="C27" t="s">
        <v>292</v>
      </c>
      <c r="D27" t="s">
        <v>293</v>
      </c>
      <c r="E27" t="s">
        <v>294</v>
      </c>
      <c r="F27" t="s">
        <v>295</v>
      </c>
      <c r="G27" t="s">
        <v>293</v>
      </c>
      <c r="H27" t="s">
        <v>296</v>
      </c>
      <c r="I27" t="s">
        <v>293</v>
      </c>
      <c r="J27" t="s">
        <v>297</v>
      </c>
    </row>
    <row r="29" spans="1:10" x14ac:dyDescent="0.2">
      <c r="A29" s="71" t="s">
        <v>1469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D504C-874A-AE44-964C-F7BC7ACD0E4A}">
  <dimension ref="A1:F45"/>
  <sheetViews>
    <sheetView workbookViewId="0"/>
  </sheetViews>
  <sheetFormatPr baseColWidth="10" defaultColWidth="11" defaultRowHeight="16" x14ac:dyDescent="0.2"/>
  <cols>
    <col min="1" max="1" width="21.1640625" customWidth="1"/>
    <col min="2" max="2" width="13.6640625" bestFit="1" customWidth="1"/>
  </cols>
  <sheetData>
    <row r="1" spans="1:6" x14ac:dyDescent="0.2">
      <c r="A1" s="72" t="s">
        <v>1471</v>
      </c>
    </row>
    <row r="3" spans="1:6" x14ac:dyDescent="0.2">
      <c r="A3" s="15" t="s">
        <v>298</v>
      </c>
      <c r="B3" s="15" t="s">
        <v>1472</v>
      </c>
      <c r="C3" s="15" t="s">
        <v>299</v>
      </c>
      <c r="D3" s="15" t="s">
        <v>300</v>
      </c>
      <c r="E3" s="15" t="s">
        <v>301</v>
      </c>
      <c r="F3" s="15" t="s">
        <v>302</v>
      </c>
    </row>
    <row r="4" spans="1:6" x14ac:dyDescent="0.2">
      <c r="A4" t="s">
        <v>303</v>
      </c>
      <c r="B4" t="s">
        <v>304</v>
      </c>
      <c r="C4">
        <v>656</v>
      </c>
      <c r="D4">
        <v>34</v>
      </c>
      <c r="E4">
        <v>95.1</v>
      </c>
      <c r="F4">
        <v>4.9000000000000004</v>
      </c>
    </row>
    <row r="5" spans="1:6" x14ac:dyDescent="0.2">
      <c r="A5" t="s">
        <v>303</v>
      </c>
      <c r="B5" t="s">
        <v>305</v>
      </c>
      <c r="C5">
        <v>637</v>
      </c>
      <c r="D5">
        <v>23</v>
      </c>
      <c r="E5">
        <v>96.5</v>
      </c>
      <c r="F5">
        <v>3.5</v>
      </c>
    </row>
    <row r="6" spans="1:6" x14ac:dyDescent="0.2">
      <c r="A6" t="s">
        <v>303</v>
      </c>
      <c r="B6" t="s">
        <v>306</v>
      </c>
      <c r="C6">
        <v>1039</v>
      </c>
      <c r="D6">
        <v>35</v>
      </c>
      <c r="E6">
        <v>96.7</v>
      </c>
      <c r="F6">
        <v>3.3</v>
      </c>
    </row>
    <row r="7" spans="1:6" x14ac:dyDescent="0.2">
      <c r="A7" t="s">
        <v>303</v>
      </c>
      <c r="B7" t="s">
        <v>307</v>
      </c>
      <c r="C7">
        <v>4242</v>
      </c>
      <c r="D7">
        <v>143</v>
      </c>
      <c r="E7">
        <v>96.7</v>
      </c>
      <c r="F7">
        <v>3.3</v>
      </c>
    </row>
    <row r="8" spans="1:6" x14ac:dyDescent="0.2">
      <c r="A8" t="s">
        <v>303</v>
      </c>
      <c r="B8" t="s">
        <v>308</v>
      </c>
      <c r="C8">
        <v>154</v>
      </c>
      <c r="D8">
        <v>13</v>
      </c>
      <c r="E8">
        <v>92.2</v>
      </c>
      <c r="F8">
        <v>7.8</v>
      </c>
    </row>
    <row r="9" spans="1:6" x14ac:dyDescent="0.2">
      <c r="A9" t="s">
        <v>303</v>
      </c>
      <c r="B9" t="s">
        <v>309</v>
      </c>
      <c r="C9">
        <v>604</v>
      </c>
      <c r="D9">
        <v>29</v>
      </c>
      <c r="E9">
        <v>95.4</v>
      </c>
      <c r="F9">
        <v>4.5999999999999996</v>
      </c>
    </row>
    <row r="10" spans="1:6" x14ac:dyDescent="0.2">
      <c r="A10" t="s">
        <v>303</v>
      </c>
      <c r="B10" t="s">
        <v>310</v>
      </c>
      <c r="C10">
        <v>3021</v>
      </c>
      <c r="D10">
        <v>85</v>
      </c>
      <c r="E10">
        <v>97.3</v>
      </c>
      <c r="F10">
        <v>2.7</v>
      </c>
    </row>
    <row r="11" spans="1:6" x14ac:dyDescent="0.2">
      <c r="A11" t="s">
        <v>303</v>
      </c>
      <c r="B11" t="s">
        <v>311</v>
      </c>
      <c r="C11">
        <v>107</v>
      </c>
      <c r="D11">
        <v>9</v>
      </c>
      <c r="E11">
        <v>92.2</v>
      </c>
      <c r="F11">
        <v>7.8</v>
      </c>
    </row>
    <row r="12" spans="1:6" x14ac:dyDescent="0.2">
      <c r="A12" t="s">
        <v>303</v>
      </c>
      <c r="B12" t="s">
        <v>312</v>
      </c>
      <c r="C12">
        <v>2310</v>
      </c>
      <c r="D12">
        <v>82</v>
      </c>
      <c r="E12">
        <v>96.6</v>
      </c>
      <c r="F12">
        <v>3.4</v>
      </c>
    </row>
    <row r="13" spans="1:6" x14ac:dyDescent="0.2">
      <c r="A13" t="s">
        <v>303</v>
      </c>
      <c r="B13" t="s">
        <v>313</v>
      </c>
      <c r="C13">
        <v>374</v>
      </c>
      <c r="D13">
        <v>62</v>
      </c>
      <c r="E13">
        <v>85.8</v>
      </c>
      <c r="F13">
        <v>14.2</v>
      </c>
    </row>
    <row r="14" spans="1:6" x14ac:dyDescent="0.2">
      <c r="A14" t="s">
        <v>163</v>
      </c>
      <c r="B14" t="s">
        <v>304</v>
      </c>
      <c r="C14">
        <v>8</v>
      </c>
      <c r="D14">
        <v>5</v>
      </c>
      <c r="E14">
        <v>61.5</v>
      </c>
      <c r="F14">
        <v>38.5</v>
      </c>
    </row>
    <row r="15" spans="1:6" x14ac:dyDescent="0.2">
      <c r="A15" t="s">
        <v>163</v>
      </c>
      <c r="B15" t="s">
        <v>305</v>
      </c>
      <c r="C15">
        <v>139</v>
      </c>
      <c r="D15">
        <v>7</v>
      </c>
      <c r="E15">
        <v>95.2</v>
      </c>
      <c r="F15">
        <v>4.8</v>
      </c>
    </row>
    <row r="16" spans="1:6" x14ac:dyDescent="0.2">
      <c r="A16" t="s">
        <v>163</v>
      </c>
      <c r="B16" t="s">
        <v>306</v>
      </c>
      <c r="C16">
        <v>83</v>
      </c>
      <c r="D16">
        <v>2</v>
      </c>
      <c r="E16">
        <v>97.6</v>
      </c>
      <c r="F16">
        <v>2.4</v>
      </c>
    </row>
    <row r="17" spans="1:6" x14ac:dyDescent="0.2">
      <c r="A17" t="s">
        <v>163</v>
      </c>
      <c r="B17" t="s">
        <v>307</v>
      </c>
      <c r="C17">
        <v>349</v>
      </c>
      <c r="D17">
        <v>28</v>
      </c>
      <c r="E17">
        <v>92.6</v>
      </c>
      <c r="F17">
        <v>7.4</v>
      </c>
    </row>
    <row r="18" spans="1:6" x14ac:dyDescent="0.2">
      <c r="A18" t="s">
        <v>163</v>
      </c>
      <c r="B18" t="s">
        <v>308</v>
      </c>
      <c r="C18">
        <v>10</v>
      </c>
      <c r="D18">
        <v>6</v>
      </c>
      <c r="E18">
        <v>62.5</v>
      </c>
      <c r="F18">
        <v>37.5</v>
      </c>
    </row>
    <row r="19" spans="1:6" x14ac:dyDescent="0.2">
      <c r="A19" t="s">
        <v>163</v>
      </c>
      <c r="B19" t="s">
        <v>309</v>
      </c>
      <c r="C19">
        <v>35</v>
      </c>
      <c r="D19">
        <v>3</v>
      </c>
      <c r="E19">
        <v>92.1</v>
      </c>
      <c r="F19">
        <v>7.9</v>
      </c>
    </row>
    <row r="20" spans="1:6" x14ac:dyDescent="0.2">
      <c r="A20" t="s">
        <v>163</v>
      </c>
      <c r="B20" t="s">
        <v>310</v>
      </c>
      <c r="C20">
        <v>315</v>
      </c>
      <c r="D20">
        <v>20</v>
      </c>
      <c r="E20">
        <v>94</v>
      </c>
      <c r="F20">
        <v>6</v>
      </c>
    </row>
    <row r="21" spans="1:6" x14ac:dyDescent="0.2">
      <c r="A21" t="s">
        <v>163</v>
      </c>
      <c r="B21" t="s">
        <v>311</v>
      </c>
      <c r="C21">
        <v>19</v>
      </c>
      <c r="D21">
        <v>4</v>
      </c>
      <c r="E21">
        <v>82.6</v>
      </c>
      <c r="F21">
        <v>17.399999999999999</v>
      </c>
    </row>
    <row r="22" spans="1:6" x14ac:dyDescent="0.2">
      <c r="A22" t="s">
        <v>163</v>
      </c>
      <c r="B22" t="s">
        <v>312</v>
      </c>
      <c r="C22">
        <v>125</v>
      </c>
      <c r="D22">
        <v>19</v>
      </c>
      <c r="E22">
        <v>86.8</v>
      </c>
      <c r="F22">
        <v>13.2</v>
      </c>
    </row>
    <row r="23" spans="1:6" x14ac:dyDescent="0.2">
      <c r="A23" t="s">
        <v>163</v>
      </c>
      <c r="B23" t="s">
        <v>313</v>
      </c>
      <c r="C23">
        <v>35</v>
      </c>
      <c r="D23">
        <v>5</v>
      </c>
      <c r="E23">
        <v>87.5</v>
      </c>
      <c r="F23">
        <v>12.5</v>
      </c>
    </row>
    <row r="24" spans="1:6" x14ac:dyDescent="0.2">
      <c r="A24" t="s">
        <v>18</v>
      </c>
      <c r="B24" t="s">
        <v>304</v>
      </c>
      <c r="C24">
        <v>26</v>
      </c>
      <c r="D24">
        <v>10</v>
      </c>
      <c r="E24">
        <v>72.2</v>
      </c>
      <c r="F24">
        <v>27.8</v>
      </c>
    </row>
    <row r="25" spans="1:6" x14ac:dyDescent="0.2">
      <c r="A25" t="s">
        <v>18</v>
      </c>
      <c r="B25" t="s">
        <v>305</v>
      </c>
      <c r="C25">
        <v>693</v>
      </c>
      <c r="D25">
        <v>22</v>
      </c>
      <c r="E25">
        <v>96.9</v>
      </c>
      <c r="F25">
        <v>3.1</v>
      </c>
    </row>
    <row r="26" spans="1:6" x14ac:dyDescent="0.2">
      <c r="A26" t="s">
        <v>18</v>
      </c>
      <c r="B26" t="s">
        <v>306</v>
      </c>
      <c r="C26">
        <v>4170</v>
      </c>
      <c r="D26">
        <v>138</v>
      </c>
      <c r="E26">
        <v>96.8</v>
      </c>
      <c r="F26">
        <v>3.2</v>
      </c>
    </row>
    <row r="27" spans="1:6" x14ac:dyDescent="0.2">
      <c r="A27" t="s">
        <v>18</v>
      </c>
      <c r="B27" t="s">
        <v>307</v>
      </c>
      <c r="C27">
        <v>1271</v>
      </c>
      <c r="D27">
        <v>67</v>
      </c>
      <c r="E27">
        <v>95</v>
      </c>
      <c r="F27">
        <v>5</v>
      </c>
    </row>
    <row r="28" spans="1:6" x14ac:dyDescent="0.2">
      <c r="A28" t="s">
        <v>18</v>
      </c>
      <c r="B28" t="s">
        <v>308</v>
      </c>
      <c r="C28">
        <v>122</v>
      </c>
      <c r="D28">
        <v>12</v>
      </c>
      <c r="E28">
        <v>91</v>
      </c>
      <c r="F28">
        <v>9</v>
      </c>
    </row>
    <row r="29" spans="1:6" x14ac:dyDescent="0.2">
      <c r="A29" t="s">
        <v>18</v>
      </c>
      <c r="B29" t="s">
        <v>309</v>
      </c>
      <c r="C29">
        <v>203</v>
      </c>
      <c r="D29">
        <v>15</v>
      </c>
      <c r="E29">
        <v>93.1</v>
      </c>
      <c r="F29">
        <v>6.9</v>
      </c>
    </row>
    <row r="30" spans="1:6" x14ac:dyDescent="0.2">
      <c r="A30" t="s">
        <v>18</v>
      </c>
      <c r="B30" t="s">
        <v>310</v>
      </c>
      <c r="C30">
        <v>1895</v>
      </c>
      <c r="D30">
        <v>73</v>
      </c>
      <c r="E30">
        <v>96.3</v>
      </c>
      <c r="F30">
        <v>3.7</v>
      </c>
    </row>
    <row r="31" spans="1:6" x14ac:dyDescent="0.2">
      <c r="A31" t="s">
        <v>18</v>
      </c>
      <c r="B31" t="s">
        <v>311</v>
      </c>
      <c r="C31">
        <v>395</v>
      </c>
      <c r="D31">
        <v>26</v>
      </c>
      <c r="E31">
        <v>93.8</v>
      </c>
      <c r="F31">
        <v>6.2</v>
      </c>
    </row>
    <row r="32" spans="1:6" x14ac:dyDescent="0.2">
      <c r="A32" t="s">
        <v>18</v>
      </c>
      <c r="B32" t="s">
        <v>312</v>
      </c>
      <c r="C32">
        <v>253</v>
      </c>
      <c r="D32">
        <v>29</v>
      </c>
      <c r="E32">
        <v>89.7</v>
      </c>
      <c r="F32">
        <v>10.3</v>
      </c>
    </row>
    <row r="33" spans="1:6" x14ac:dyDescent="0.2">
      <c r="A33" t="s">
        <v>18</v>
      </c>
      <c r="B33" t="s">
        <v>313</v>
      </c>
      <c r="C33">
        <v>467</v>
      </c>
      <c r="D33">
        <v>12</v>
      </c>
      <c r="E33">
        <v>97.5</v>
      </c>
      <c r="F33">
        <v>2.5</v>
      </c>
    </row>
    <row r="34" spans="1:6" x14ac:dyDescent="0.2">
      <c r="A34" t="s">
        <v>8</v>
      </c>
      <c r="B34" t="s">
        <v>304</v>
      </c>
      <c r="C34">
        <v>1</v>
      </c>
      <c r="D34">
        <v>3</v>
      </c>
      <c r="E34">
        <v>25</v>
      </c>
      <c r="F34">
        <v>75</v>
      </c>
    </row>
    <row r="35" spans="1:6" x14ac:dyDescent="0.2">
      <c r="A35" t="s">
        <v>8</v>
      </c>
      <c r="B35" t="s">
        <v>305</v>
      </c>
      <c r="C35">
        <v>40</v>
      </c>
      <c r="D35">
        <v>1</v>
      </c>
      <c r="E35">
        <v>97.6</v>
      </c>
      <c r="F35">
        <v>2.4</v>
      </c>
    </row>
    <row r="36" spans="1:6" x14ac:dyDescent="0.2">
      <c r="A36" t="s">
        <v>8</v>
      </c>
      <c r="B36" t="s">
        <v>306</v>
      </c>
      <c r="C36">
        <v>133</v>
      </c>
      <c r="D36">
        <v>2</v>
      </c>
      <c r="E36">
        <v>98.5</v>
      </c>
      <c r="F36">
        <v>1.5</v>
      </c>
    </row>
    <row r="37" spans="1:6" x14ac:dyDescent="0.2">
      <c r="A37" t="s">
        <v>8</v>
      </c>
      <c r="B37" t="s">
        <v>307</v>
      </c>
      <c r="C37">
        <v>3396</v>
      </c>
      <c r="D37">
        <v>73</v>
      </c>
      <c r="E37">
        <v>97.9</v>
      </c>
      <c r="F37">
        <v>2.1</v>
      </c>
    </row>
    <row r="38" spans="1:6" x14ac:dyDescent="0.2">
      <c r="A38" t="s">
        <v>8</v>
      </c>
      <c r="B38" t="s">
        <v>308</v>
      </c>
      <c r="C38">
        <v>1221</v>
      </c>
      <c r="D38">
        <v>36</v>
      </c>
      <c r="E38">
        <v>97.1</v>
      </c>
      <c r="F38">
        <v>2.9</v>
      </c>
    </row>
    <row r="39" spans="1:6" x14ac:dyDescent="0.2">
      <c r="A39" t="s">
        <v>8</v>
      </c>
      <c r="B39" t="s">
        <v>309</v>
      </c>
      <c r="C39">
        <v>15</v>
      </c>
      <c r="D39">
        <v>1</v>
      </c>
      <c r="E39">
        <v>93.8</v>
      </c>
      <c r="F39">
        <v>6.3</v>
      </c>
    </row>
    <row r="40" spans="1:6" x14ac:dyDescent="0.2">
      <c r="A40" t="s">
        <v>8</v>
      </c>
      <c r="B40" t="s">
        <v>310</v>
      </c>
      <c r="C40">
        <v>2450</v>
      </c>
      <c r="D40">
        <v>57</v>
      </c>
      <c r="E40">
        <v>97.7</v>
      </c>
      <c r="F40">
        <v>2.2999999999999998</v>
      </c>
    </row>
    <row r="41" spans="1:6" x14ac:dyDescent="0.2">
      <c r="A41" t="s">
        <v>8</v>
      </c>
      <c r="B41" t="s">
        <v>311</v>
      </c>
      <c r="C41">
        <v>7</v>
      </c>
      <c r="D41">
        <v>0</v>
      </c>
      <c r="E41">
        <v>100</v>
      </c>
      <c r="F41">
        <v>0</v>
      </c>
    </row>
    <row r="42" spans="1:6" x14ac:dyDescent="0.2">
      <c r="A42" t="s">
        <v>8</v>
      </c>
      <c r="B42" t="s">
        <v>312</v>
      </c>
      <c r="C42">
        <v>45</v>
      </c>
      <c r="D42">
        <v>4</v>
      </c>
      <c r="E42">
        <v>91.8</v>
      </c>
      <c r="F42">
        <v>8.1999999999999993</v>
      </c>
    </row>
    <row r="43" spans="1:6" x14ac:dyDescent="0.2">
      <c r="A43" t="s">
        <v>8</v>
      </c>
      <c r="B43" t="s">
        <v>313</v>
      </c>
      <c r="C43">
        <v>343</v>
      </c>
      <c r="D43">
        <v>6</v>
      </c>
      <c r="E43">
        <v>98.3</v>
      </c>
      <c r="F43">
        <v>1.7</v>
      </c>
    </row>
    <row r="45" spans="1:6" x14ac:dyDescent="0.2">
      <c r="A45" s="73" t="s">
        <v>1466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AF8FD-D22C-9141-AE6D-4B274AB79A7E}">
  <dimension ref="A1:I64"/>
  <sheetViews>
    <sheetView workbookViewId="0"/>
  </sheetViews>
  <sheetFormatPr baseColWidth="10" defaultColWidth="24" defaultRowHeight="16" x14ac:dyDescent="0.2"/>
  <cols>
    <col min="1" max="1" width="25.5" customWidth="1"/>
    <col min="2" max="4" width="16.5" bestFit="1" customWidth="1"/>
    <col min="5" max="5" width="15.33203125" bestFit="1" customWidth="1"/>
    <col min="6" max="6" width="18.5" bestFit="1" customWidth="1"/>
    <col min="7" max="7" width="17.5" bestFit="1" customWidth="1"/>
    <col min="8" max="8" width="16.5" bestFit="1" customWidth="1"/>
    <col min="9" max="9" width="12.6640625" customWidth="1"/>
  </cols>
  <sheetData>
    <row r="1" spans="1:9" x14ac:dyDescent="0.2">
      <c r="A1" s="74" t="s">
        <v>1473</v>
      </c>
      <c r="B1" s="75"/>
      <c r="C1" s="75"/>
      <c r="D1" s="75"/>
      <c r="E1" s="75"/>
      <c r="F1" s="75"/>
      <c r="G1" s="75"/>
      <c r="H1" s="75"/>
      <c r="I1" s="75"/>
    </row>
    <row r="2" spans="1:9" x14ac:dyDescent="0.2">
      <c r="A2" s="84" t="s">
        <v>1481</v>
      </c>
      <c r="B2" s="84"/>
      <c r="C2" s="84"/>
      <c r="D2" s="84"/>
      <c r="E2" s="84"/>
      <c r="F2" s="84"/>
      <c r="G2" s="84"/>
      <c r="H2" s="84"/>
      <c r="I2" s="84"/>
    </row>
    <row r="3" spans="1:9" x14ac:dyDescent="0.2">
      <c r="A3" s="84"/>
      <c r="B3" s="84"/>
      <c r="C3" s="84"/>
      <c r="D3" s="84"/>
      <c r="E3" s="84"/>
      <c r="F3" s="84"/>
      <c r="G3" s="84"/>
      <c r="H3" s="84"/>
      <c r="I3" s="84"/>
    </row>
    <row r="4" spans="1:9" x14ac:dyDescent="0.2">
      <c r="A4" s="75"/>
      <c r="B4" s="76" t="s">
        <v>1474</v>
      </c>
      <c r="C4" s="76" t="s">
        <v>1475</v>
      </c>
      <c r="D4" s="76" t="s">
        <v>1476</v>
      </c>
      <c r="E4" s="76" t="s">
        <v>1477</v>
      </c>
      <c r="F4" s="81" t="s">
        <v>1478</v>
      </c>
      <c r="G4" s="76" t="s">
        <v>1479</v>
      </c>
      <c r="H4" s="76" t="s">
        <v>315</v>
      </c>
      <c r="I4" s="76" t="s">
        <v>1480</v>
      </c>
    </row>
    <row r="5" spans="1:9" x14ac:dyDescent="0.2">
      <c r="A5" s="76" t="s">
        <v>317</v>
      </c>
      <c r="B5" s="75">
        <v>13160</v>
      </c>
      <c r="C5" s="75">
        <v>26318</v>
      </c>
      <c r="D5" s="75">
        <v>20568</v>
      </c>
      <c r="E5" s="75">
        <v>6440</v>
      </c>
      <c r="F5" s="75">
        <v>329644</v>
      </c>
      <c r="G5" s="75">
        <v>75747</v>
      </c>
      <c r="H5" s="75" t="s">
        <v>318</v>
      </c>
      <c r="I5" s="75" t="s">
        <v>318</v>
      </c>
    </row>
    <row r="6" spans="1:9" x14ac:dyDescent="0.2">
      <c r="A6" s="76" t="s">
        <v>319</v>
      </c>
      <c r="B6" s="75" t="s">
        <v>320</v>
      </c>
      <c r="C6" s="75" t="s">
        <v>321</v>
      </c>
      <c r="D6" s="75" t="s">
        <v>322</v>
      </c>
      <c r="E6" s="75" t="s">
        <v>323</v>
      </c>
      <c r="F6" s="75" t="s">
        <v>321</v>
      </c>
      <c r="G6" s="75" t="s">
        <v>321</v>
      </c>
      <c r="H6" s="75" t="s">
        <v>324</v>
      </c>
      <c r="I6" s="75" t="s">
        <v>324</v>
      </c>
    </row>
    <row r="7" spans="1:9" x14ac:dyDescent="0.2">
      <c r="A7" s="76" t="s">
        <v>325</v>
      </c>
      <c r="B7" s="75" t="s">
        <v>326</v>
      </c>
      <c r="C7" s="75" t="s">
        <v>327</v>
      </c>
      <c r="D7" s="75" t="s">
        <v>328</v>
      </c>
      <c r="E7" s="75" t="s">
        <v>329</v>
      </c>
      <c r="F7" s="75" t="s">
        <v>330</v>
      </c>
      <c r="G7" s="75" t="s">
        <v>331</v>
      </c>
      <c r="H7" s="75" t="s">
        <v>324</v>
      </c>
      <c r="I7" s="75" t="s">
        <v>324</v>
      </c>
    </row>
    <row r="8" spans="1:9" x14ac:dyDescent="0.2">
      <c r="A8" s="76" t="s">
        <v>332</v>
      </c>
      <c r="B8" s="75" t="s">
        <v>333</v>
      </c>
      <c r="C8" s="75" t="s">
        <v>334</v>
      </c>
      <c r="D8" s="75" t="s">
        <v>335</v>
      </c>
      <c r="E8" s="75" t="s">
        <v>336</v>
      </c>
      <c r="F8" s="75" t="s">
        <v>335</v>
      </c>
      <c r="G8" s="75" t="s">
        <v>334</v>
      </c>
      <c r="H8" s="75" t="s">
        <v>324</v>
      </c>
      <c r="I8" s="75" t="s">
        <v>324</v>
      </c>
    </row>
    <row r="9" spans="1:9" x14ac:dyDescent="0.2">
      <c r="A9" s="76" t="s">
        <v>337</v>
      </c>
      <c r="B9" s="75" t="s">
        <v>338</v>
      </c>
      <c r="C9" s="75" t="s">
        <v>339</v>
      </c>
      <c r="D9" s="75" t="s">
        <v>340</v>
      </c>
      <c r="E9" s="75" t="s">
        <v>341</v>
      </c>
      <c r="F9" s="75" t="s">
        <v>342</v>
      </c>
      <c r="G9" s="75" t="s">
        <v>343</v>
      </c>
      <c r="H9" s="75" t="s">
        <v>324</v>
      </c>
      <c r="I9" s="75" t="s">
        <v>324</v>
      </c>
    </row>
    <row r="10" spans="1:9" x14ac:dyDescent="0.2">
      <c r="A10" s="76" t="s">
        <v>344</v>
      </c>
      <c r="B10" s="75" t="s">
        <v>345</v>
      </c>
      <c r="C10" s="75" t="s">
        <v>346</v>
      </c>
      <c r="D10" s="75" t="s">
        <v>347</v>
      </c>
      <c r="E10" s="75" t="s">
        <v>348</v>
      </c>
      <c r="F10" s="75" t="s">
        <v>349</v>
      </c>
      <c r="G10" s="75" t="s">
        <v>350</v>
      </c>
      <c r="H10" s="75" t="s">
        <v>324</v>
      </c>
      <c r="I10" s="75" t="s">
        <v>324</v>
      </c>
    </row>
    <row r="11" spans="1:9" x14ac:dyDescent="0.2">
      <c r="A11" s="76" t="s">
        <v>351</v>
      </c>
      <c r="B11" s="75" t="s">
        <v>352</v>
      </c>
      <c r="C11" s="75" t="s">
        <v>353</v>
      </c>
      <c r="D11" s="75" t="s">
        <v>354</v>
      </c>
      <c r="E11" s="75" t="s">
        <v>355</v>
      </c>
      <c r="F11" s="75" t="s">
        <v>356</v>
      </c>
      <c r="G11" s="75" t="s">
        <v>357</v>
      </c>
      <c r="H11" s="75" t="s">
        <v>324</v>
      </c>
      <c r="I11" s="75" t="s">
        <v>324</v>
      </c>
    </row>
    <row r="12" spans="1:9" x14ac:dyDescent="0.2">
      <c r="A12" s="76" t="s">
        <v>358</v>
      </c>
      <c r="B12" s="75" t="s">
        <v>359</v>
      </c>
      <c r="C12" s="75" t="s">
        <v>360</v>
      </c>
      <c r="D12" s="75" t="s">
        <v>361</v>
      </c>
      <c r="E12" s="75" t="s">
        <v>362</v>
      </c>
      <c r="F12" s="75" t="s">
        <v>363</v>
      </c>
      <c r="G12" s="75" t="s">
        <v>364</v>
      </c>
      <c r="H12" s="75">
        <v>0.16</v>
      </c>
      <c r="I12" s="75">
        <v>0.1</v>
      </c>
    </row>
    <row r="13" spans="1:9" x14ac:dyDescent="0.2">
      <c r="A13" s="76" t="s">
        <v>365</v>
      </c>
      <c r="B13" s="75" t="s">
        <v>366</v>
      </c>
      <c r="C13" s="75" t="s">
        <v>367</v>
      </c>
      <c r="D13" s="75" t="s">
        <v>368</v>
      </c>
      <c r="E13" s="75" t="s">
        <v>369</v>
      </c>
      <c r="F13" s="75" t="s">
        <v>370</v>
      </c>
      <c r="G13" s="75" t="s">
        <v>371</v>
      </c>
      <c r="H13" s="75" t="s">
        <v>324</v>
      </c>
      <c r="I13" s="75" t="s">
        <v>324</v>
      </c>
    </row>
    <row r="14" spans="1:9" x14ac:dyDescent="0.2">
      <c r="A14" s="84" t="s">
        <v>1482</v>
      </c>
      <c r="B14" s="84"/>
      <c r="C14" s="84"/>
      <c r="D14" s="84"/>
      <c r="E14" s="84"/>
      <c r="F14" s="84"/>
      <c r="G14" s="84"/>
      <c r="H14" s="84"/>
      <c r="I14" s="84"/>
    </row>
    <row r="15" spans="1:9" x14ac:dyDescent="0.2">
      <c r="A15" s="84"/>
      <c r="B15" s="84"/>
      <c r="C15" s="84"/>
      <c r="D15" s="84"/>
      <c r="E15" s="84"/>
      <c r="F15" s="84"/>
      <c r="G15" s="84"/>
      <c r="H15" s="84"/>
      <c r="I15" s="84"/>
    </row>
    <row r="16" spans="1:9" x14ac:dyDescent="0.2">
      <c r="A16" s="75"/>
      <c r="B16" s="76" t="s">
        <v>1474</v>
      </c>
      <c r="C16" s="76" t="s">
        <v>1475</v>
      </c>
      <c r="D16" s="81" t="s">
        <v>1483</v>
      </c>
      <c r="E16" s="76" t="s">
        <v>1484</v>
      </c>
      <c r="F16" s="76" t="s">
        <v>1485</v>
      </c>
      <c r="G16" s="76" t="s">
        <v>1479</v>
      </c>
      <c r="H16" s="76" t="s">
        <v>315</v>
      </c>
      <c r="I16" s="76" t="s">
        <v>1480</v>
      </c>
    </row>
    <row r="17" spans="1:9" x14ac:dyDescent="0.2">
      <c r="A17" s="76" t="s">
        <v>317</v>
      </c>
      <c r="B17" s="75">
        <v>78</v>
      </c>
      <c r="C17" s="75">
        <v>545</v>
      </c>
      <c r="D17" s="75">
        <v>297</v>
      </c>
      <c r="E17" s="75">
        <v>104</v>
      </c>
      <c r="F17" s="75">
        <v>6002</v>
      </c>
      <c r="G17" s="75">
        <v>1275</v>
      </c>
      <c r="H17" s="75" t="s">
        <v>318</v>
      </c>
      <c r="I17" s="75" t="s">
        <v>318</v>
      </c>
    </row>
    <row r="18" spans="1:9" x14ac:dyDescent="0.2">
      <c r="A18" s="76" t="s">
        <v>319</v>
      </c>
      <c r="B18" s="75" t="s">
        <v>372</v>
      </c>
      <c r="C18" s="75" t="s">
        <v>373</v>
      </c>
      <c r="D18" s="75" t="s">
        <v>374</v>
      </c>
      <c r="E18" s="75" t="s">
        <v>375</v>
      </c>
      <c r="F18" s="75" t="s">
        <v>322</v>
      </c>
      <c r="G18" s="75" t="s">
        <v>376</v>
      </c>
      <c r="H18" s="75">
        <v>0.49</v>
      </c>
      <c r="I18" s="75">
        <v>0.59</v>
      </c>
    </row>
    <row r="19" spans="1:9" x14ac:dyDescent="0.2">
      <c r="A19" s="76" t="s">
        <v>325</v>
      </c>
      <c r="B19" s="75" t="s">
        <v>377</v>
      </c>
      <c r="C19" s="75" t="s">
        <v>378</v>
      </c>
      <c r="D19" s="75" t="s">
        <v>379</v>
      </c>
      <c r="E19" s="75" t="s">
        <v>380</v>
      </c>
      <c r="F19" s="75" t="s">
        <v>381</v>
      </c>
      <c r="G19" s="75" t="s">
        <v>382</v>
      </c>
      <c r="H19" s="75">
        <v>0.96</v>
      </c>
      <c r="I19" s="75">
        <v>1</v>
      </c>
    </row>
    <row r="20" spans="1:9" x14ac:dyDescent="0.2">
      <c r="A20" s="76" t="s">
        <v>332</v>
      </c>
      <c r="B20" s="75" t="s">
        <v>383</v>
      </c>
      <c r="C20" s="75" t="s">
        <v>383</v>
      </c>
      <c r="D20" s="75" t="s">
        <v>384</v>
      </c>
      <c r="E20" s="75" t="s">
        <v>385</v>
      </c>
      <c r="F20" s="75" t="s">
        <v>334</v>
      </c>
      <c r="G20" s="75" t="s">
        <v>386</v>
      </c>
      <c r="H20" s="75" t="s">
        <v>387</v>
      </c>
      <c r="I20" s="75" t="s">
        <v>388</v>
      </c>
    </row>
    <row r="21" spans="1:9" x14ac:dyDescent="0.2">
      <c r="A21" s="76" t="s">
        <v>337</v>
      </c>
      <c r="B21" s="75" t="s">
        <v>389</v>
      </c>
      <c r="C21" s="75" t="s">
        <v>390</v>
      </c>
      <c r="D21" s="75" t="s">
        <v>391</v>
      </c>
      <c r="E21" s="75" t="s">
        <v>390</v>
      </c>
      <c r="F21" s="75" t="s">
        <v>392</v>
      </c>
      <c r="G21" s="75" t="s">
        <v>393</v>
      </c>
      <c r="H21" s="75">
        <v>0.13</v>
      </c>
      <c r="I21" s="75">
        <v>0.59</v>
      </c>
    </row>
    <row r="22" spans="1:9" x14ac:dyDescent="0.2">
      <c r="A22" s="76" t="s">
        <v>394</v>
      </c>
      <c r="B22" s="75" t="s">
        <v>395</v>
      </c>
      <c r="C22" s="75" t="s">
        <v>396</v>
      </c>
      <c r="D22" s="75" t="s">
        <v>397</v>
      </c>
      <c r="E22" s="75" t="s">
        <v>398</v>
      </c>
      <c r="F22" s="75" t="s">
        <v>399</v>
      </c>
      <c r="G22" s="75" t="s">
        <v>400</v>
      </c>
      <c r="H22" s="75">
        <v>1</v>
      </c>
      <c r="I22" s="75">
        <v>1</v>
      </c>
    </row>
    <row r="23" spans="1:9" x14ac:dyDescent="0.2">
      <c r="A23" s="76" t="s">
        <v>351</v>
      </c>
      <c r="B23" s="75" t="s">
        <v>401</v>
      </c>
      <c r="C23" s="75" t="s">
        <v>402</v>
      </c>
      <c r="D23" s="75" t="s">
        <v>403</v>
      </c>
      <c r="E23" s="75" t="s">
        <v>404</v>
      </c>
      <c r="F23" s="75" t="s">
        <v>405</v>
      </c>
      <c r="G23" s="75" t="s">
        <v>406</v>
      </c>
      <c r="H23" s="75">
        <v>1</v>
      </c>
      <c r="I23" s="75">
        <v>1</v>
      </c>
    </row>
    <row r="24" spans="1:9" x14ac:dyDescent="0.2">
      <c r="A24" s="76" t="s">
        <v>358</v>
      </c>
      <c r="B24" s="75" t="s">
        <v>407</v>
      </c>
      <c r="C24" s="75" t="s">
        <v>408</v>
      </c>
      <c r="D24" s="75" t="s">
        <v>409</v>
      </c>
      <c r="E24" s="75" t="s">
        <v>410</v>
      </c>
      <c r="F24" s="75" t="s">
        <v>411</v>
      </c>
      <c r="G24" s="75" t="s">
        <v>412</v>
      </c>
      <c r="H24" s="75">
        <v>0.96</v>
      </c>
      <c r="I24" s="75">
        <v>1</v>
      </c>
    </row>
    <row r="25" spans="1:9" x14ac:dyDescent="0.2">
      <c r="A25" s="76" t="s">
        <v>365</v>
      </c>
      <c r="B25" s="75" t="s">
        <v>413</v>
      </c>
      <c r="C25" s="75" t="s">
        <v>414</v>
      </c>
      <c r="D25" s="75" t="s">
        <v>415</v>
      </c>
      <c r="E25" s="75" t="s">
        <v>416</v>
      </c>
      <c r="F25" s="75" t="s">
        <v>417</v>
      </c>
      <c r="G25" s="75" t="s">
        <v>418</v>
      </c>
      <c r="H25" s="75">
        <v>0.96</v>
      </c>
      <c r="I25" s="75">
        <v>1</v>
      </c>
    </row>
    <row r="26" spans="1:9" x14ac:dyDescent="0.2">
      <c r="A26" s="84" t="s">
        <v>1486</v>
      </c>
      <c r="B26" s="84"/>
      <c r="C26" s="84"/>
      <c r="D26" s="84"/>
      <c r="E26" s="84"/>
      <c r="F26" s="84"/>
      <c r="G26" s="84"/>
      <c r="H26" s="84"/>
      <c r="I26" s="84"/>
    </row>
    <row r="27" spans="1:9" x14ac:dyDescent="0.2">
      <c r="A27" s="84"/>
      <c r="B27" s="84"/>
      <c r="C27" s="84"/>
      <c r="D27" s="84"/>
      <c r="E27" s="84"/>
      <c r="F27" s="84"/>
      <c r="G27" s="84"/>
      <c r="H27" s="84"/>
      <c r="I27" s="84"/>
    </row>
    <row r="28" spans="1:9" x14ac:dyDescent="0.2">
      <c r="A28" s="75"/>
      <c r="B28" s="76" t="s">
        <v>1474</v>
      </c>
      <c r="C28" s="76" t="s">
        <v>1475</v>
      </c>
      <c r="D28" s="76" t="s">
        <v>1476</v>
      </c>
      <c r="E28" s="76" t="s">
        <v>1477</v>
      </c>
      <c r="F28" s="76" t="s">
        <v>1487</v>
      </c>
      <c r="G28" s="76" t="s">
        <v>1479</v>
      </c>
      <c r="H28" s="76" t="s">
        <v>315</v>
      </c>
      <c r="I28" s="76" t="s">
        <v>1480</v>
      </c>
    </row>
    <row r="29" spans="1:9" x14ac:dyDescent="0.2">
      <c r="A29" s="76" t="s">
        <v>317</v>
      </c>
      <c r="B29" s="75">
        <v>61</v>
      </c>
      <c r="C29" s="75">
        <v>304</v>
      </c>
      <c r="D29" s="75">
        <v>219</v>
      </c>
      <c r="E29" s="75">
        <v>136</v>
      </c>
      <c r="F29" s="75">
        <v>836</v>
      </c>
      <c r="G29" s="75">
        <v>929</v>
      </c>
      <c r="H29" s="75" t="s">
        <v>318</v>
      </c>
      <c r="I29" s="75" t="s">
        <v>318</v>
      </c>
    </row>
    <row r="30" spans="1:9" x14ac:dyDescent="0.2">
      <c r="A30" s="76" t="s">
        <v>419</v>
      </c>
      <c r="B30" s="75" t="s">
        <v>420</v>
      </c>
      <c r="C30" s="75" t="s">
        <v>421</v>
      </c>
      <c r="D30" s="75" t="s">
        <v>422</v>
      </c>
      <c r="E30" s="75" t="s">
        <v>423</v>
      </c>
      <c r="F30" s="75" t="s">
        <v>424</v>
      </c>
      <c r="G30" s="75" t="s">
        <v>425</v>
      </c>
      <c r="H30" s="75">
        <v>0.23</v>
      </c>
      <c r="I30" s="75">
        <v>0.09</v>
      </c>
    </row>
    <row r="31" spans="1:9" x14ac:dyDescent="0.2">
      <c r="A31" s="76" t="s">
        <v>426</v>
      </c>
      <c r="B31" s="75"/>
      <c r="C31" s="75"/>
      <c r="D31" s="75"/>
      <c r="E31" s="75"/>
      <c r="F31" s="75"/>
      <c r="G31" s="75"/>
      <c r="H31" s="75"/>
      <c r="I31" s="75"/>
    </row>
    <row r="32" spans="1:9" x14ac:dyDescent="0.2">
      <c r="A32" s="76" t="s">
        <v>325</v>
      </c>
      <c r="B32" s="75" t="s">
        <v>427</v>
      </c>
      <c r="C32" s="75" t="s">
        <v>428</v>
      </c>
      <c r="D32" s="75" t="s">
        <v>429</v>
      </c>
      <c r="E32" s="75" t="s">
        <v>430</v>
      </c>
      <c r="F32" s="75" t="s">
        <v>431</v>
      </c>
      <c r="G32" s="75" t="s">
        <v>432</v>
      </c>
      <c r="H32" s="75">
        <v>0.84</v>
      </c>
      <c r="I32" s="75">
        <v>0.5</v>
      </c>
    </row>
    <row r="33" spans="1:9" x14ac:dyDescent="0.2">
      <c r="A33" s="76" t="s">
        <v>332</v>
      </c>
      <c r="B33" s="75" t="s">
        <v>433</v>
      </c>
      <c r="C33" s="75" t="s">
        <v>434</v>
      </c>
      <c r="D33" s="75" t="s">
        <v>383</v>
      </c>
      <c r="E33" s="75" t="s">
        <v>385</v>
      </c>
      <c r="F33" s="75" t="s">
        <v>435</v>
      </c>
      <c r="G33" s="75" t="s">
        <v>436</v>
      </c>
      <c r="H33" s="75" t="s">
        <v>437</v>
      </c>
      <c r="I33" s="75" t="s">
        <v>438</v>
      </c>
    </row>
    <row r="34" spans="1:9" x14ac:dyDescent="0.2">
      <c r="A34" s="76" t="s">
        <v>337</v>
      </c>
      <c r="B34" s="75" t="s">
        <v>439</v>
      </c>
      <c r="C34" s="75" t="s">
        <v>440</v>
      </c>
      <c r="D34" s="75" t="s">
        <v>441</v>
      </c>
      <c r="E34" s="75" t="s">
        <v>442</v>
      </c>
      <c r="F34" s="75" t="s">
        <v>443</v>
      </c>
      <c r="G34" s="75" t="s">
        <v>444</v>
      </c>
      <c r="H34" s="75" t="s">
        <v>324</v>
      </c>
      <c r="I34" s="75">
        <v>0.76</v>
      </c>
    </row>
    <row r="35" spans="1:9" x14ac:dyDescent="0.2">
      <c r="A35" s="76" t="s">
        <v>394</v>
      </c>
      <c r="B35" s="75" t="s">
        <v>445</v>
      </c>
      <c r="C35" s="75" t="s">
        <v>446</v>
      </c>
      <c r="D35" s="75" t="s">
        <v>447</v>
      </c>
      <c r="E35" s="75" t="s">
        <v>448</v>
      </c>
      <c r="F35" s="75" t="s">
        <v>449</v>
      </c>
      <c r="G35" s="75" t="s">
        <v>450</v>
      </c>
      <c r="H35" s="75">
        <v>1</v>
      </c>
      <c r="I35" s="75">
        <v>0.5</v>
      </c>
    </row>
    <row r="36" spans="1:9" x14ac:dyDescent="0.2">
      <c r="A36" s="76" t="s">
        <v>351</v>
      </c>
      <c r="B36" s="75" t="s">
        <v>451</v>
      </c>
      <c r="C36" s="75" t="s">
        <v>452</v>
      </c>
      <c r="D36" s="75" t="s">
        <v>453</v>
      </c>
      <c r="E36" s="75" t="s">
        <v>454</v>
      </c>
      <c r="F36" s="75" t="s">
        <v>455</v>
      </c>
      <c r="G36" s="75" t="s">
        <v>456</v>
      </c>
      <c r="H36" s="75">
        <v>0.84</v>
      </c>
      <c r="I36" s="75">
        <v>0.5</v>
      </c>
    </row>
    <row r="37" spans="1:9" x14ac:dyDescent="0.2">
      <c r="A37" s="76" t="s">
        <v>358</v>
      </c>
      <c r="B37" s="75" t="s">
        <v>457</v>
      </c>
      <c r="C37" s="75" t="s">
        <v>458</v>
      </c>
      <c r="D37" s="75" t="s">
        <v>459</v>
      </c>
      <c r="E37" s="75" t="s">
        <v>460</v>
      </c>
      <c r="F37" s="75" t="s">
        <v>461</v>
      </c>
      <c r="G37" s="75" t="s">
        <v>462</v>
      </c>
      <c r="H37" s="75">
        <v>0.84</v>
      </c>
      <c r="I37" s="75">
        <v>0.5</v>
      </c>
    </row>
    <row r="38" spans="1:9" x14ac:dyDescent="0.2">
      <c r="A38" s="76" t="s">
        <v>463</v>
      </c>
      <c r="B38" s="75" t="s">
        <v>464</v>
      </c>
      <c r="C38" s="75" t="s">
        <v>465</v>
      </c>
      <c r="D38" s="75" t="s">
        <v>466</v>
      </c>
      <c r="E38" s="75" t="s">
        <v>467</v>
      </c>
      <c r="F38" s="75" t="s">
        <v>468</v>
      </c>
      <c r="G38" s="75" t="s">
        <v>469</v>
      </c>
      <c r="H38" s="75">
        <v>0.97</v>
      </c>
      <c r="I38" s="75">
        <v>1</v>
      </c>
    </row>
    <row r="39" spans="1:9" x14ac:dyDescent="0.2">
      <c r="A39" s="84" t="s">
        <v>1488</v>
      </c>
      <c r="B39" s="84"/>
      <c r="C39" s="84"/>
      <c r="D39" s="84"/>
      <c r="E39" s="84"/>
      <c r="F39" s="84"/>
      <c r="G39" s="84"/>
      <c r="H39" s="84"/>
      <c r="I39" s="84"/>
    </row>
    <row r="40" spans="1:9" x14ac:dyDescent="0.2">
      <c r="A40" s="84"/>
      <c r="B40" s="84"/>
      <c r="C40" s="84"/>
      <c r="D40" s="84"/>
      <c r="E40" s="84"/>
      <c r="F40" s="84"/>
      <c r="G40" s="84"/>
      <c r="H40" s="84"/>
      <c r="I40" s="84"/>
    </row>
    <row r="41" spans="1:9" x14ac:dyDescent="0.2">
      <c r="A41" s="75"/>
      <c r="B41" s="76" t="s">
        <v>1474</v>
      </c>
      <c r="C41" s="76" t="s">
        <v>1475</v>
      </c>
      <c r="D41" s="76" t="s">
        <v>1476</v>
      </c>
      <c r="E41" s="76" t="s">
        <v>1477</v>
      </c>
      <c r="F41" s="76" t="s">
        <v>1487</v>
      </c>
      <c r="G41" s="76" t="s">
        <v>1479</v>
      </c>
      <c r="H41" s="76" t="s">
        <v>315</v>
      </c>
      <c r="I41" s="76" t="s">
        <v>1480</v>
      </c>
    </row>
    <row r="42" spans="1:9" x14ac:dyDescent="0.2">
      <c r="A42" s="76" t="s">
        <v>317</v>
      </c>
      <c r="B42" s="75">
        <v>47</v>
      </c>
      <c r="C42" s="75">
        <v>457</v>
      </c>
      <c r="D42" s="75">
        <v>249</v>
      </c>
      <c r="E42" s="75">
        <v>77</v>
      </c>
      <c r="F42" s="75">
        <v>588</v>
      </c>
      <c r="G42" s="75">
        <v>884</v>
      </c>
      <c r="H42" s="75" t="s">
        <v>318</v>
      </c>
      <c r="I42" s="75" t="s">
        <v>318</v>
      </c>
    </row>
    <row r="43" spans="1:9" x14ac:dyDescent="0.2">
      <c r="A43" s="76" t="s">
        <v>319</v>
      </c>
      <c r="B43" s="75" t="s">
        <v>470</v>
      </c>
      <c r="C43" s="75" t="s">
        <v>471</v>
      </c>
      <c r="D43" s="75" t="s">
        <v>472</v>
      </c>
      <c r="E43" s="75" t="s">
        <v>473</v>
      </c>
      <c r="F43" s="75" t="s">
        <v>471</v>
      </c>
      <c r="G43" s="75" t="s">
        <v>474</v>
      </c>
      <c r="H43" s="75">
        <v>0.96</v>
      </c>
      <c r="I43" s="75">
        <v>0.89</v>
      </c>
    </row>
    <row r="44" spans="1:9" x14ac:dyDescent="0.2">
      <c r="A44" s="76" t="s">
        <v>325</v>
      </c>
      <c r="B44" s="75" t="s">
        <v>475</v>
      </c>
      <c r="C44" s="75" t="s">
        <v>476</v>
      </c>
      <c r="D44" s="75" t="s">
        <v>477</v>
      </c>
      <c r="E44" s="75" t="s">
        <v>478</v>
      </c>
      <c r="F44" s="75" t="s">
        <v>479</v>
      </c>
      <c r="G44" s="75" t="s">
        <v>480</v>
      </c>
      <c r="H44" s="75">
        <v>1</v>
      </c>
      <c r="I44" s="75">
        <v>0.95</v>
      </c>
    </row>
    <row r="45" spans="1:9" x14ac:dyDescent="0.2">
      <c r="A45" s="76" t="s">
        <v>332</v>
      </c>
      <c r="B45" s="75" t="s">
        <v>481</v>
      </c>
      <c r="C45" s="75" t="s">
        <v>333</v>
      </c>
      <c r="D45" s="75" t="s">
        <v>482</v>
      </c>
      <c r="E45" s="75" t="s">
        <v>483</v>
      </c>
      <c r="F45" s="75" t="s">
        <v>484</v>
      </c>
      <c r="G45" s="75" t="s">
        <v>485</v>
      </c>
      <c r="H45" s="75" t="s">
        <v>486</v>
      </c>
      <c r="I45" s="75" t="s">
        <v>487</v>
      </c>
    </row>
    <row r="46" spans="1:9" x14ac:dyDescent="0.2">
      <c r="A46" s="76" t="s">
        <v>337</v>
      </c>
      <c r="B46" s="75" t="s">
        <v>488</v>
      </c>
      <c r="C46" s="75" t="s">
        <v>489</v>
      </c>
      <c r="D46" s="75" t="s">
        <v>490</v>
      </c>
      <c r="E46" s="75" t="s">
        <v>491</v>
      </c>
      <c r="F46" s="75" t="s">
        <v>492</v>
      </c>
      <c r="G46" s="75" t="s">
        <v>493</v>
      </c>
      <c r="H46" s="75">
        <v>0.96</v>
      </c>
      <c r="I46" s="75">
        <v>0.89</v>
      </c>
    </row>
    <row r="47" spans="1:9" x14ac:dyDescent="0.2">
      <c r="A47" s="76" t="s">
        <v>394</v>
      </c>
      <c r="B47" s="75" t="s">
        <v>249</v>
      </c>
      <c r="C47" s="75" t="s">
        <v>494</v>
      </c>
      <c r="D47" s="75" t="s">
        <v>197</v>
      </c>
      <c r="E47" s="75" t="s">
        <v>495</v>
      </c>
      <c r="F47" s="75" t="s">
        <v>496</v>
      </c>
      <c r="G47" s="75" t="s">
        <v>497</v>
      </c>
      <c r="H47" s="75">
        <v>1</v>
      </c>
      <c r="I47" s="75">
        <v>0.95</v>
      </c>
    </row>
    <row r="48" spans="1:9" x14ac:dyDescent="0.2">
      <c r="A48" s="76" t="s">
        <v>351</v>
      </c>
      <c r="B48" s="75" t="s">
        <v>498</v>
      </c>
      <c r="C48" s="75" t="s">
        <v>499</v>
      </c>
      <c r="D48" s="75" t="s">
        <v>500</v>
      </c>
      <c r="E48" s="75" t="s">
        <v>501</v>
      </c>
      <c r="F48" s="75" t="s">
        <v>502</v>
      </c>
      <c r="G48" s="75" t="s">
        <v>503</v>
      </c>
      <c r="H48" s="75">
        <v>1</v>
      </c>
      <c r="I48" s="75">
        <v>0.95</v>
      </c>
    </row>
    <row r="49" spans="1:9" x14ac:dyDescent="0.2">
      <c r="A49" s="76" t="s">
        <v>358</v>
      </c>
      <c r="B49" s="75" t="s">
        <v>504</v>
      </c>
      <c r="C49" s="75" t="s">
        <v>505</v>
      </c>
      <c r="D49" s="75" t="s">
        <v>506</v>
      </c>
      <c r="E49" s="75" t="s">
        <v>507</v>
      </c>
      <c r="F49" s="75" t="s">
        <v>508</v>
      </c>
      <c r="G49" s="75" t="s">
        <v>509</v>
      </c>
      <c r="H49" s="75">
        <v>1</v>
      </c>
      <c r="I49" s="75">
        <v>0.95</v>
      </c>
    </row>
    <row r="50" spans="1:9" x14ac:dyDescent="0.2">
      <c r="A50" s="76" t="s">
        <v>365</v>
      </c>
      <c r="B50" s="75" t="s">
        <v>510</v>
      </c>
      <c r="C50" s="75" t="s">
        <v>511</v>
      </c>
      <c r="D50" s="75" t="s">
        <v>512</v>
      </c>
      <c r="E50" s="75" t="s">
        <v>513</v>
      </c>
      <c r="F50" s="75" t="s">
        <v>514</v>
      </c>
      <c r="G50" s="75" t="s">
        <v>515</v>
      </c>
      <c r="H50" s="75">
        <v>1</v>
      </c>
      <c r="I50" s="75">
        <v>1</v>
      </c>
    </row>
    <row r="51" spans="1:9" x14ac:dyDescent="0.2">
      <c r="A51" s="84" t="s">
        <v>1489</v>
      </c>
      <c r="B51" s="84"/>
      <c r="C51" s="84"/>
      <c r="D51" s="84"/>
      <c r="E51" s="84"/>
      <c r="F51" s="84"/>
      <c r="G51" s="84"/>
      <c r="H51" s="84"/>
      <c r="I51" s="84"/>
    </row>
    <row r="52" spans="1:9" x14ac:dyDescent="0.2">
      <c r="A52" s="84"/>
      <c r="B52" s="84"/>
      <c r="C52" s="84"/>
      <c r="D52" s="84"/>
      <c r="E52" s="84"/>
      <c r="F52" s="84"/>
      <c r="G52" s="84"/>
      <c r="H52" s="84"/>
      <c r="I52" s="84"/>
    </row>
    <row r="53" spans="1:9" x14ac:dyDescent="0.2">
      <c r="A53" s="75"/>
      <c r="B53" s="76" t="s">
        <v>1474</v>
      </c>
      <c r="C53" s="76" t="s">
        <v>1475</v>
      </c>
      <c r="D53" s="76" t="s">
        <v>1476</v>
      </c>
      <c r="E53" s="76" t="s">
        <v>1490</v>
      </c>
      <c r="F53" s="76" t="s">
        <v>1487</v>
      </c>
      <c r="G53" s="76" t="s">
        <v>1479</v>
      </c>
      <c r="H53" s="76" t="s">
        <v>315</v>
      </c>
      <c r="I53" s="76" t="s">
        <v>1480</v>
      </c>
    </row>
    <row r="54" spans="1:9" x14ac:dyDescent="0.2">
      <c r="A54" s="76" t="s">
        <v>317</v>
      </c>
      <c r="B54" s="75">
        <v>323</v>
      </c>
      <c r="C54" s="75">
        <v>150</v>
      </c>
      <c r="D54" s="75">
        <v>110</v>
      </c>
      <c r="E54" s="75">
        <v>71</v>
      </c>
      <c r="F54" s="75">
        <v>14260</v>
      </c>
      <c r="G54" s="75">
        <v>554</v>
      </c>
      <c r="H54" s="75" t="s">
        <v>318</v>
      </c>
      <c r="I54" s="75" t="s">
        <v>318</v>
      </c>
    </row>
    <row r="55" spans="1:9" x14ac:dyDescent="0.2">
      <c r="A55" s="76" t="s">
        <v>319</v>
      </c>
      <c r="B55" s="75" t="s">
        <v>516</v>
      </c>
      <c r="C55" s="75" t="s">
        <v>517</v>
      </c>
      <c r="D55" s="75" t="s">
        <v>518</v>
      </c>
      <c r="E55" s="75" t="s">
        <v>519</v>
      </c>
      <c r="F55" s="75" t="s">
        <v>520</v>
      </c>
      <c r="G55" s="75" t="s">
        <v>517</v>
      </c>
      <c r="H55" s="75">
        <v>0.86</v>
      </c>
      <c r="I55" s="75">
        <v>0.88</v>
      </c>
    </row>
    <row r="56" spans="1:9" x14ac:dyDescent="0.2">
      <c r="A56" s="76" t="s">
        <v>325</v>
      </c>
      <c r="B56" s="75" t="s">
        <v>521</v>
      </c>
      <c r="C56" s="75" t="s">
        <v>522</v>
      </c>
      <c r="D56" s="75" t="s">
        <v>523</v>
      </c>
      <c r="E56" s="75" t="s">
        <v>524</v>
      </c>
      <c r="F56" s="75" t="s">
        <v>525</v>
      </c>
      <c r="G56" s="75" t="s">
        <v>526</v>
      </c>
      <c r="H56" s="75">
        <v>0.82</v>
      </c>
      <c r="I56" s="75">
        <v>0.43</v>
      </c>
    </row>
    <row r="57" spans="1:9" x14ac:dyDescent="0.2">
      <c r="A57" s="76" t="s">
        <v>332</v>
      </c>
      <c r="B57" s="75" t="s">
        <v>336</v>
      </c>
      <c r="C57" s="75" t="s">
        <v>385</v>
      </c>
      <c r="D57" s="75" t="s">
        <v>334</v>
      </c>
      <c r="E57" s="75" t="s">
        <v>527</v>
      </c>
      <c r="F57" s="75" t="s">
        <v>433</v>
      </c>
      <c r="G57" s="75" t="s">
        <v>385</v>
      </c>
      <c r="H57" s="75" t="s">
        <v>528</v>
      </c>
      <c r="I57" s="75" t="s">
        <v>324</v>
      </c>
    </row>
    <row r="58" spans="1:9" x14ac:dyDescent="0.2">
      <c r="A58" s="76" t="s">
        <v>337</v>
      </c>
      <c r="B58" s="75" t="s">
        <v>529</v>
      </c>
      <c r="C58" s="75" t="s">
        <v>530</v>
      </c>
      <c r="D58" s="75" t="s">
        <v>531</v>
      </c>
      <c r="E58" s="75" t="s">
        <v>532</v>
      </c>
      <c r="F58" s="75" t="s">
        <v>533</v>
      </c>
      <c r="G58" s="75" t="s">
        <v>534</v>
      </c>
      <c r="H58" s="75">
        <v>0.14000000000000001</v>
      </c>
      <c r="I58" s="75">
        <v>0.15</v>
      </c>
    </row>
    <row r="59" spans="1:9" x14ac:dyDescent="0.2">
      <c r="A59" s="76" t="s">
        <v>394</v>
      </c>
      <c r="B59" s="75" t="s">
        <v>535</v>
      </c>
      <c r="C59" s="75" t="s">
        <v>536</v>
      </c>
      <c r="D59" s="75" t="s">
        <v>537</v>
      </c>
      <c r="E59" s="75" t="s">
        <v>538</v>
      </c>
      <c r="F59" s="75" t="s">
        <v>539</v>
      </c>
      <c r="G59" s="75" t="s">
        <v>540</v>
      </c>
      <c r="H59" s="75">
        <v>0.26</v>
      </c>
      <c r="I59" s="75">
        <v>0.16</v>
      </c>
    </row>
    <row r="60" spans="1:9" x14ac:dyDescent="0.2">
      <c r="A60" s="76" t="s">
        <v>351</v>
      </c>
      <c r="B60" s="75" t="s">
        <v>541</v>
      </c>
      <c r="C60" s="75" t="s">
        <v>542</v>
      </c>
      <c r="D60" s="75" t="s">
        <v>543</v>
      </c>
      <c r="E60" s="75" t="s">
        <v>544</v>
      </c>
      <c r="F60" s="75" t="s">
        <v>545</v>
      </c>
      <c r="G60" s="75" t="s">
        <v>546</v>
      </c>
      <c r="H60" s="75">
        <v>0.16</v>
      </c>
      <c r="I60" s="75">
        <v>1</v>
      </c>
    </row>
    <row r="61" spans="1:9" x14ac:dyDescent="0.2">
      <c r="A61" s="76" t="s">
        <v>358</v>
      </c>
      <c r="B61" s="75" t="s">
        <v>547</v>
      </c>
      <c r="C61" s="75" t="s">
        <v>548</v>
      </c>
      <c r="D61" s="75" t="s">
        <v>549</v>
      </c>
      <c r="E61" s="75" t="s">
        <v>550</v>
      </c>
      <c r="F61" s="75" t="s">
        <v>551</v>
      </c>
      <c r="G61" s="75" t="s">
        <v>552</v>
      </c>
      <c r="H61" s="75">
        <v>0.3</v>
      </c>
      <c r="I61" s="75">
        <v>2E-3</v>
      </c>
    </row>
    <row r="62" spans="1:9" x14ac:dyDescent="0.2">
      <c r="A62" s="76" t="s">
        <v>365</v>
      </c>
      <c r="B62" s="75" t="s">
        <v>553</v>
      </c>
      <c r="C62" s="75" t="s">
        <v>554</v>
      </c>
      <c r="D62" s="75" t="s">
        <v>555</v>
      </c>
      <c r="E62" s="75" t="s">
        <v>556</v>
      </c>
      <c r="F62" s="75" t="s">
        <v>557</v>
      </c>
      <c r="G62" s="75" t="s">
        <v>558</v>
      </c>
      <c r="H62" s="75">
        <v>0.18</v>
      </c>
      <c r="I62" s="75" t="s">
        <v>324</v>
      </c>
    </row>
    <row r="64" spans="1:9" x14ac:dyDescent="0.2">
      <c r="A64" s="71" t="s">
        <v>1491</v>
      </c>
    </row>
  </sheetData>
  <mergeCells count="5">
    <mergeCell ref="A39:I40"/>
    <mergeCell ref="A51:I52"/>
    <mergeCell ref="A26:I27"/>
    <mergeCell ref="A14:I15"/>
    <mergeCell ref="A2: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E0F3-F6F4-2840-B3C5-77305826D8F5}">
  <dimension ref="A1:F224"/>
  <sheetViews>
    <sheetView workbookViewId="0"/>
  </sheetViews>
  <sheetFormatPr baseColWidth="10" defaultColWidth="12.1640625" defaultRowHeight="16" x14ac:dyDescent="0.2"/>
  <cols>
    <col min="1" max="1" width="17.83203125" style="10" customWidth="1"/>
    <col min="2" max="2" width="13" style="1" bestFit="1" customWidth="1"/>
    <col min="3" max="3" width="12.1640625" style="1" customWidth="1"/>
    <col min="4" max="4" width="8.6640625" style="3" customWidth="1"/>
    <col min="5" max="5" width="9.33203125" style="2" bestFit="1" customWidth="1"/>
    <col min="6" max="6" width="12.6640625" style="2" bestFit="1" customWidth="1"/>
    <col min="7" max="16384" width="12.1640625" style="1"/>
  </cols>
  <sheetData>
    <row r="1" spans="1:6" customFormat="1" x14ac:dyDescent="0.2">
      <c r="A1" s="4" t="s">
        <v>559</v>
      </c>
      <c r="B1" s="1"/>
      <c r="C1" s="1"/>
      <c r="D1" s="3"/>
      <c r="E1" s="2"/>
      <c r="F1" s="2"/>
    </row>
    <row r="2" spans="1:6" x14ac:dyDescent="0.2">
      <c r="A2" s="11" t="s">
        <v>560</v>
      </c>
    </row>
    <row r="3" spans="1:6" x14ac:dyDescent="0.2">
      <c r="A3" s="10" t="s">
        <v>561</v>
      </c>
    </row>
    <row r="4" spans="1:6" x14ac:dyDescent="0.2">
      <c r="A4" s="10" t="s">
        <v>562</v>
      </c>
    </row>
    <row r="5" spans="1:6" x14ac:dyDescent="0.2">
      <c r="A5" s="4" t="s">
        <v>563</v>
      </c>
      <c r="B5" s="4" t="s">
        <v>564</v>
      </c>
      <c r="C5" s="4" t="s">
        <v>565</v>
      </c>
      <c r="D5" s="6" t="s">
        <v>566</v>
      </c>
      <c r="E5" s="5" t="s">
        <v>567</v>
      </c>
      <c r="F5" s="5" t="s">
        <v>568</v>
      </c>
    </row>
    <row r="6" spans="1:6" x14ac:dyDescent="0.2">
      <c r="A6" s="10" t="s">
        <v>569</v>
      </c>
      <c r="B6" s="1">
        <v>518</v>
      </c>
      <c r="C6" s="1">
        <v>163</v>
      </c>
      <c r="D6" s="3">
        <v>0.80520002165799998</v>
      </c>
      <c r="E6" s="2">
        <v>2.18168215483159E-2</v>
      </c>
      <c r="F6" s="2">
        <v>3.64723963288641E-2</v>
      </c>
    </row>
    <row r="7" spans="1:6" x14ac:dyDescent="0.2">
      <c r="A7" s="10" t="s">
        <v>570</v>
      </c>
      <c r="B7" s="1">
        <v>812</v>
      </c>
      <c r="C7" s="1">
        <v>160</v>
      </c>
      <c r="D7" s="3">
        <v>0.42706802459600002</v>
      </c>
      <c r="E7" s="2">
        <v>5.2629070259140204E-25</v>
      </c>
      <c r="F7" s="2">
        <v>3.2016017740977001E-24</v>
      </c>
    </row>
    <row r="8" spans="1:6" x14ac:dyDescent="0.2">
      <c r="A8" s="10" t="s">
        <v>571</v>
      </c>
      <c r="B8" s="1">
        <v>11926</v>
      </c>
      <c r="C8" s="1">
        <v>6186</v>
      </c>
      <c r="D8" s="3">
        <v>2.2258717095299998</v>
      </c>
      <c r="E8" s="2">
        <v>0</v>
      </c>
      <c r="F8" s="2">
        <v>0</v>
      </c>
    </row>
    <row r="9" spans="1:6" x14ac:dyDescent="0.2">
      <c r="A9" s="10" t="s">
        <v>572</v>
      </c>
      <c r="B9" s="1">
        <v>287</v>
      </c>
      <c r="C9" s="1">
        <v>84</v>
      </c>
      <c r="D9" s="3">
        <v>0.72589623286100002</v>
      </c>
      <c r="E9" s="2">
        <v>1.3740674504939101E-2</v>
      </c>
      <c r="F9" s="2">
        <v>2.35094352857943E-2</v>
      </c>
    </row>
    <row r="10" spans="1:6" x14ac:dyDescent="0.2">
      <c r="A10" s="10" t="s">
        <v>573</v>
      </c>
      <c r="B10" s="1">
        <v>415</v>
      </c>
      <c r="C10" s="1">
        <v>92</v>
      </c>
      <c r="D10" s="3">
        <v>0.49833282101999998</v>
      </c>
      <c r="E10" s="2">
        <v>5.9480241396864304E-10</v>
      </c>
      <c r="F10" s="2">
        <v>2.2078259094768302E-9</v>
      </c>
    </row>
    <row r="11" spans="1:6" x14ac:dyDescent="0.2">
      <c r="A11" s="10" t="s">
        <v>574</v>
      </c>
      <c r="B11" s="1">
        <v>1111</v>
      </c>
      <c r="C11" s="1">
        <v>285</v>
      </c>
      <c r="D11" s="3">
        <v>0.60113484872400003</v>
      </c>
      <c r="E11" s="2">
        <v>3.2389836582117299E-14</v>
      </c>
      <c r="F11" s="2">
        <v>1.4777862940591E-13</v>
      </c>
    </row>
    <row r="12" spans="1:6" x14ac:dyDescent="0.2">
      <c r="A12" s="10" t="s">
        <v>575</v>
      </c>
      <c r="B12" s="1">
        <v>484</v>
      </c>
      <c r="C12" s="1">
        <v>180</v>
      </c>
      <c r="D12" s="3">
        <v>1.0404651519999999</v>
      </c>
      <c r="E12" s="2">
        <v>0.66962484233198805</v>
      </c>
      <c r="F12" s="2">
        <v>0.74820326770768097</v>
      </c>
    </row>
    <row r="13" spans="1:6" x14ac:dyDescent="0.2">
      <c r="A13" s="10" t="s">
        <v>576</v>
      </c>
      <c r="B13" s="1">
        <v>238</v>
      </c>
      <c r="C13" s="1">
        <v>50</v>
      </c>
      <c r="D13" s="3">
        <v>0.46603359501899999</v>
      </c>
      <c r="E13" s="2">
        <v>4.5694615892109498E-7</v>
      </c>
      <c r="F13" s="2">
        <v>1.3758245948814601E-6</v>
      </c>
    </row>
    <row r="14" spans="1:6" x14ac:dyDescent="0.2">
      <c r="A14" s="10" t="s">
        <v>577</v>
      </c>
      <c r="B14" s="1">
        <v>318</v>
      </c>
      <c r="C14" s="1">
        <v>108</v>
      </c>
      <c r="D14" s="3">
        <v>0.90298107076699996</v>
      </c>
      <c r="E14" s="2">
        <v>0.41325973663854698</v>
      </c>
      <c r="F14" s="2">
        <v>0.50779862103947504</v>
      </c>
    </row>
    <row r="15" spans="1:6" x14ac:dyDescent="0.2">
      <c r="A15" s="10" t="s">
        <v>578</v>
      </c>
      <c r="B15" s="1">
        <v>242</v>
      </c>
      <c r="C15" s="1">
        <v>105</v>
      </c>
      <c r="D15" s="3">
        <v>1.3479714437700001</v>
      </c>
      <c r="E15" s="2">
        <v>2.2727155137582201E-2</v>
      </c>
      <c r="F15" s="2">
        <v>3.7706416478261402E-2</v>
      </c>
    </row>
    <row r="16" spans="1:6" x14ac:dyDescent="0.2">
      <c r="A16" s="10" t="s">
        <v>579</v>
      </c>
      <c r="B16" s="1">
        <v>5311</v>
      </c>
      <c r="C16" s="1">
        <v>2074</v>
      </c>
      <c r="D16" s="3">
        <v>1.1381070763600001</v>
      </c>
      <c r="E16" s="2">
        <v>1.23727987171E-5</v>
      </c>
      <c r="F16" s="2">
        <v>3.2646300229456698E-5</v>
      </c>
    </row>
    <row r="17" spans="1:6" x14ac:dyDescent="0.2">
      <c r="A17" s="10" t="s">
        <v>580</v>
      </c>
      <c r="B17" s="1">
        <v>647</v>
      </c>
      <c r="C17" s="1">
        <v>61</v>
      </c>
      <c r="D17" s="3">
        <v>0.18067103062699999</v>
      </c>
      <c r="E17" s="2">
        <v>6.3951930266619796E-56</v>
      </c>
      <c r="F17" s="2">
        <v>7.3713014359945902E-55</v>
      </c>
    </row>
    <row r="18" spans="1:6" x14ac:dyDescent="0.2">
      <c r="A18" s="10" t="s">
        <v>581</v>
      </c>
      <c r="B18" s="1">
        <v>459</v>
      </c>
      <c r="C18" s="1">
        <v>111</v>
      </c>
      <c r="D18" s="3">
        <v>0.55817207782800005</v>
      </c>
      <c r="E18" s="2">
        <v>3.1056622820473802E-8</v>
      </c>
      <c r="F18" s="2">
        <v>1.015134387714E-7</v>
      </c>
    </row>
    <row r="19" spans="1:6" x14ac:dyDescent="0.2">
      <c r="A19" s="10" t="s">
        <v>582</v>
      </c>
      <c r="B19" s="1">
        <v>56</v>
      </c>
      <c r="C19" s="1">
        <v>15</v>
      </c>
      <c r="D19" s="3">
        <v>0.64245630603299997</v>
      </c>
      <c r="E19" s="2">
        <v>0.16449652417202901</v>
      </c>
      <c r="F19" s="2">
        <v>0.22101066744585501</v>
      </c>
    </row>
    <row r="20" spans="1:6" x14ac:dyDescent="0.2">
      <c r="A20" s="10" t="s">
        <v>583</v>
      </c>
      <c r="B20" s="1">
        <v>146</v>
      </c>
      <c r="C20" s="1">
        <v>56</v>
      </c>
      <c r="D20" s="3">
        <v>1.09328094917</v>
      </c>
      <c r="E20" s="2">
        <v>0.60584558724074999</v>
      </c>
      <c r="F20" s="2">
        <v>0.68391847219445401</v>
      </c>
    </row>
    <row r="21" spans="1:6" x14ac:dyDescent="0.2">
      <c r="A21" s="10" t="s">
        <v>584</v>
      </c>
      <c r="B21" s="1">
        <v>258</v>
      </c>
      <c r="C21" s="1">
        <v>98</v>
      </c>
      <c r="D21" s="3">
        <v>1.07630089002</v>
      </c>
      <c r="E21" s="2">
        <v>0.56005743991493795</v>
      </c>
      <c r="F21" s="2">
        <v>0.64553989127037603</v>
      </c>
    </row>
    <row r="22" spans="1:6" x14ac:dyDescent="0.2">
      <c r="A22" s="10" t="s">
        <v>585</v>
      </c>
      <c r="B22" s="1">
        <v>1126</v>
      </c>
      <c r="C22" s="1">
        <v>200</v>
      </c>
      <c r="D22" s="3">
        <v>0.373921400796</v>
      </c>
      <c r="E22" s="2">
        <v>5.7962127590666596E-43</v>
      </c>
      <c r="F22" s="2">
        <v>5.5190025836330301E-42</v>
      </c>
    </row>
    <row r="23" spans="1:6" x14ac:dyDescent="0.2">
      <c r="A23" s="10" t="s">
        <v>586</v>
      </c>
      <c r="B23" s="1">
        <v>4008</v>
      </c>
      <c r="C23" s="1">
        <v>1214</v>
      </c>
      <c r="D23" s="3">
        <v>0.74996984800599997</v>
      </c>
      <c r="E23" s="2">
        <v>1.6713678516953099E-16</v>
      </c>
      <c r="F23" s="2">
        <v>8.5123153377040196E-16</v>
      </c>
    </row>
    <row r="24" spans="1:6" x14ac:dyDescent="0.2">
      <c r="A24" s="10" t="s">
        <v>587</v>
      </c>
      <c r="B24" s="1">
        <v>339</v>
      </c>
      <c r="C24" s="1">
        <v>109</v>
      </c>
      <c r="D24" s="3">
        <v>0.83171373537399995</v>
      </c>
      <c r="E24" s="2">
        <v>0.12607081631051301</v>
      </c>
      <c r="F24" s="2">
        <v>0.174428402488365</v>
      </c>
    </row>
    <row r="25" spans="1:6" x14ac:dyDescent="0.2">
      <c r="A25" s="10" t="s">
        <v>588</v>
      </c>
      <c r="B25" s="1">
        <v>543</v>
      </c>
      <c r="C25" s="1">
        <v>201</v>
      </c>
      <c r="D25" s="3">
        <v>1.0327294356800001</v>
      </c>
      <c r="E25" s="2">
        <v>0.72006100186315003</v>
      </c>
      <c r="F25" s="2">
        <v>0.78454407665686499</v>
      </c>
    </row>
    <row r="26" spans="1:6" x14ac:dyDescent="0.2">
      <c r="A26" s="10" t="s">
        <v>589</v>
      </c>
      <c r="B26" s="1">
        <v>255</v>
      </c>
      <c r="C26" s="1">
        <v>44</v>
      </c>
      <c r="D26" s="3">
        <v>0.36509848445400001</v>
      </c>
      <c r="E26" s="2">
        <v>3.4578218347571597E-11</v>
      </c>
      <c r="F26" s="2">
        <v>1.4287980788902201E-10</v>
      </c>
    </row>
    <row r="27" spans="1:6" x14ac:dyDescent="0.2">
      <c r="A27" s="10" t="s">
        <v>590</v>
      </c>
      <c r="B27" s="1">
        <v>16469</v>
      </c>
      <c r="C27" s="1">
        <v>5811</v>
      </c>
      <c r="D27" s="3">
        <v>0.94334741837299996</v>
      </c>
      <c r="E27" s="2">
        <v>2.1020487778141E-3</v>
      </c>
      <c r="F27" s="2">
        <v>4.3842731651551198E-3</v>
      </c>
    </row>
    <row r="28" spans="1:6" x14ac:dyDescent="0.2">
      <c r="A28" s="10" t="s">
        <v>591</v>
      </c>
      <c r="B28" s="1">
        <v>111</v>
      </c>
      <c r="C28" s="1">
        <v>27</v>
      </c>
      <c r="D28" s="3">
        <v>0.56413417916899999</v>
      </c>
      <c r="E28" s="2">
        <v>9.8569323118248304E-3</v>
      </c>
      <c r="F28" s="2">
        <v>1.7550147774712501E-2</v>
      </c>
    </row>
    <row r="29" spans="1:6" x14ac:dyDescent="0.2">
      <c r="A29" s="10" t="s">
        <v>592</v>
      </c>
      <c r="B29" s="1">
        <v>282</v>
      </c>
      <c r="C29" s="1">
        <v>94</v>
      </c>
      <c r="D29" s="3">
        <v>0.87784140969199997</v>
      </c>
      <c r="E29" s="2">
        <v>0.32094629334565999</v>
      </c>
      <c r="F29" s="2">
        <v>0.411036480951459</v>
      </c>
    </row>
    <row r="30" spans="1:6" x14ac:dyDescent="0.2">
      <c r="A30" s="10" t="s">
        <v>593</v>
      </c>
      <c r="B30" s="1">
        <v>5159</v>
      </c>
      <c r="C30" s="1">
        <v>1722</v>
      </c>
      <c r="D30" s="3">
        <v>0.87033864689700002</v>
      </c>
      <c r="E30" s="2">
        <v>5.7680786944820701E-6</v>
      </c>
      <c r="F30" s="2">
        <v>1.5989990304956602E-5</v>
      </c>
    </row>
    <row r="31" spans="1:6" x14ac:dyDescent="0.2">
      <c r="A31" s="10" t="s">
        <v>594</v>
      </c>
      <c r="B31" s="1">
        <v>1046</v>
      </c>
      <c r="C31" s="1">
        <v>312</v>
      </c>
      <c r="D31" s="3">
        <v>0.74319800981600004</v>
      </c>
      <c r="E31" s="2">
        <v>1.00680773561205E-5</v>
      </c>
      <c r="F31" s="2">
        <v>2.6889133426712099E-5</v>
      </c>
    </row>
    <row r="32" spans="1:6" x14ac:dyDescent="0.2">
      <c r="A32" s="10" t="s">
        <v>595</v>
      </c>
      <c r="B32" s="1">
        <v>2694</v>
      </c>
      <c r="C32" s="1">
        <v>261</v>
      </c>
      <c r="D32" s="3">
        <v>0.179048698161</v>
      </c>
      <c r="E32" s="2">
        <v>9.0135314186447204E-229</v>
      </c>
      <c r="F32" s="2">
        <v>2.8199476866902799E-227</v>
      </c>
    </row>
    <row r="33" spans="1:6" x14ac:dyDescent="0.2">
      <c r="A33" s="10" t="s">
        <v>596</v>
      </c>
      <c r="B33" s="1">
        <v>446</v>
      </c>
      <c r="C33" s="1">
        <v>130</v>
      </c>
      <c r="D33" s="3">
        <v>0.72109842408900005</v>
      </c>
      <c r="E33" s="2">
        <v>1.5445641099143799E-3</v>
      </c>
      <c r="F33" s="2">
        <v>3.3392612237863801E-3</v>
      </c>
    </row>
    <row r="34" spans="1:6" x14ac:dyDescent="0.2">
      <c r="A34" s="10" t="s">
        <v>597</v>
      </c>
      <c r="B34" s="1">
        <v>211</v>
      </c>
      <c r="C34" s="1">
        <v>63</v>
      </c>
      <c r="D34" s="3">
        <v>0.74708131650200005</v>
      </c>
      <c r="E34" s="2">
        <v>5.2971782216079101E-2</v>
      </c>
      <c r="F34" s="2">
        <v>8.3459138887203799E-2</v>
      </c>
    </row>
    <row r="35" spans="1:6" x14ac:dyDescent="0.2">
      <c r="A35" s="10" t="s">
        <v>598</v>
      </c>
      <c r="B35" s="1">
        <v>1138</v>
      </c>
      <c r="C35" s="1">
        <v>338</v>
      </c>
      <c r="D35" s="3">
        <v>0.73832138404000003</v>
      </c>
      <c r="E35" s="2">
        <v>2.5484237451485599E-6</v>
      </c>
      <c r="F35" s="2">
        <v>7.3434842129938703E-6</v>
      </c>
    </row>
    <row r="36" spans="1:6" x14ac:dyDescent="0.2">
      <c r="A36" s="10" t="s">
        <v>599</v>
      </c>
      <c r="B36" s="1">
        <v>425</v>
      </c>
      <c r="C36" s="1">
        <v>118</v>
      </c>
      <c r="D36" s="3">
        <v>0.67351985166499995</v>
      </c>
      <c r="E36" s="2">
        <v>2.1335374287009999E-4</v>
      </c>
      <c r="F36" s="2">
        <v>5.1345571086320804E-4</v>
      </c>
    </row>
    <row r="37" spans="1:6" x14ac:dyDescent="0.2">
      <c r="A37" s="10" t="s">
        <v>600</v>
      </c>
      <c r="B37" s="1">
        <v>535</v>
      </c>
      <c r="C37" s="1">
        <v>184</v>
      </c>
      <c r="D37" s="3">
        <v>0.92024228494799998</v>
      </c>
      <c r="E37" s="2">
        <v>0.39093452202546197</v>
      </c>
      <c r="F37" s="2">
        <v>0.48922663042043502</v>
      </c>
    </row>
    <row r="38" spans="1:6" x14ac:dyDescent="0.2">
      <c r="A38" s="10" t="s">
        <v>601</v>
      </c>
      <c r="B38" s="1">
        <v>296</v>
      </c>
      <c r="C38" s="1">
        <v>92</v>
      </c>
      <c r="D38" s="3">
        <v>0.79139092867299998</v>
      </c>
      <c r="E38" s="2">
        <v>6.8923927369827095E-2</v>
      </c>
      <c r="F38" s="2">
        <v>0.104098897199946</v>
      </c>
    </row>
    <row r="39" spans="1:6" x14ac:dyDescent="0.2">
      <c r="A39" s="10" t="s">
        <v>602</v>
      </c>
      <c r="B39" s="1">
        <v>168</v>
      </c>
      <c r="C39" s="1">
        <v>80</v>
      </c>
      <c r="D39" s="3">
        <v>1.59909387082</v>
      </c>
      <c r="E39" s="2">
        <v>2.8469700980014402E-3</v>
      </c>
      <c r="F39" s="2">
        <v>5.66805864965742E-3</v>
      </c>
    </row>
    <row r="40" spans="1:6" x14ac:dyDescent="0.2">
      <c r="A40" s="10" t="s">
        <v>603</v>
      </c>
      <c r="B40" s="1">
        <v>390</v>
      </c>
      <c r="C40" s="1">
        <v>243</v>
      </c>
      <c r="D40" s="3">
        <v>2.9244325108</v>
      </c>
      <c r="E40" s="2">
        <v>1.52151005966091E-25</v>
      </c>
      <c r="F40" s="2">
        <v>9.8003147960511309E-25</v>
      </c>
    </row>
    <row r="41" spans="1:6" x14ac:dyDescent="0.2">
      <c r="A41" s="10" t="s">
        <v>604</v>
      </c>
      <c r="B41" s="1">
        <v>245</v>
      </c>
      <c r="C41" s="1">
        <v>39</v>
      </c>
      <c r="D41" s="3">
        <v>0.33143339882599998</v>
      </c>
      <c r="E41" s="2">
        <v>1.9797065311075901E-12</v>
      </c>
      <c r="F41" s="2">
        <v>8.6711146062512604E-12</v>
      </c>
    </row>
    <row r="42" spans="1:6" x14ac:dyDescent="0.2">
      <c r="A42" s="10" t="s">
        <v>605</v>
      </c>
      <c r="B42" s="1">
        <v>52</v>
      </c>
      <c r="C42" s="1">
        <v>24</v>
      </c>
      <c r="D42" s="3">
        <v>1.5062676453999999</v>
      </c>
      <c r="E42" s="2">
        <v>0.14984534957315401</v>
      </c>
      <c r="F42" s="2">
        <v>0.20382690407776799</v>
      </c>
    </row>
    <row r="43" spans="1:6" x14ac:dyDescent="0.2">
      <c r="A43" s="10" t="s">
        <v>606</v>
      </c>
      <c r="B43" s="1">
        <v>106</v>
      </c>
      <c r="C43" s="1">
        <v>37</v>
      </c>
      <c r="D43" s="3">
        <v>0.941899068482</v>
      </c>
      <c r="E43" s="2">
        <v>0.83995897756696902</v>
      </c>
      <c r="F43" s="2">
        <v>0.87180576344628502</v>
      </c>
    </row>
    <row r="44" spans="1:6" x14ac:dyDescent="0.2">
      <c r="A44" s="10" t="s">
        <v>607</v>
      </c>
      <c r="B44" s="1">
        <v>270</v>
      </c>
      <c r="C44" s="1">
        <v>74</v>
      </c>
      <c r="D44" s="3">
        <v>0.66214339609100004</v>
      </c>
      <c r="E44" s="2">
        <v>2.2791191747813799E-3</v>
      </c>
      <c r="F44" s="2">
        <v>4.6647392455805899E-3</v>
      </c>
    </row>
    <row r="45" spans="1:6" x14ac:dyDescent="0.2">
      <c r="A45" s="10" t="s">
        <v>608</v>
      </c>
      <c r="B45" s="1">
        <v>316</v>
      </c>
      <c r="C45" s="1">
        <v>106</v>
      </c>
      <c r="D45" s="3">
        <v>0.88618107327600004</v>
      </c>
      <c r="E45" s="2">
        <v>0.31940752912838599</v>
      </c>
      <c r="F45" s="2">
        <v>0.411036480951459</v>
      </c>
    </row>
    <row r="46" spans="1:6" x14ac:dyDescent="0.2">
      <c r="A46" s="10" t="s">
        <v>609</v>
      </c>
      <c r="B46" s="1">
        <v>206</v>
      </c>
      <c r="C46" s="1">
        <v>41</v>
      </c>
      <c r="D46" s="3">
        <v>0.43549555236800003</v>
      </c>
      <c r="E46" s="2">
        <v>4.20662879413271E-7</v>
      </c>
      <c r="F46" s="2">
        <v>1.29753761396488E-6</v>
      </c>
    </row>
    <row r="47" spans="1:6" x14ac:dyDescent="0.2">
      <c r="A47" s="10" t="s">
        <v>610</v>
      </c>
      <c r="B47" s="1">
        <v>2101</v>
      </c>
      <c r="C47" s="1">
        <v>694</v>
      </c>
      <c r="D47" s="3">
        <v>0.86229132295900002</v>
      </c>
      <c r="E47" s="2">
        <v>1.6916749971672401E-3</v>
      </c>
      <c r="F47" s="2">
        <v>3.5968623726177198E-3</v>
      </c>
    </row>
    <row r="48" spans="1:6" x14ac:dyDescent="0.2">
      <c r="A48" s="10" t="s">
        <v>611</v>
      </c>
      <c r="B48" s="1">
        <v>435</v>
      </c>
      <c r="C48" s="1">
        <v>178</v>
      </c>
      <c r="D48" s="3">
        <v>1.2184015586200001</v>
      </c>
      <c r="E48" s="2">
        <v>4.53316091696222E-2</v>
      </c>
      <c r="F48" s="2">
        <v>7.3537943764053801E-2</v>
      </c>
    </row>
    <row r="49" spans="1:6" x14ac:dyDescent="0.2">
      <c r="A49" s="10" t="s">
        <v>612</v>
      </c>
      <c r="B49" s="1">
        <v>251</v>
      </c>
      <c r="C49" s="1">
        <v>83</v>
      </c>
      <c r="D49" s="3">
        <v>0.86740587212800002</v>
      </c>
      <c r="E49" s="2">
        <v>0.32379877787690498</v>
      </c>
      <c r="F49" s="2">
        <v>0.41227867648280397</v>
      </c>
    </row>
    <row r="50" spans="1:6" x14ac:dyDescent="0.2">
      <c r="A50" s="10" t="s">
        <v>613</v>
      </c>
      <c r="B50" s="1">
        <v>1241</v>
      </c>
      <c r="C50" s="1">
        <v>185</v>
      </c>
      <c r="D50" s="3">
        <v>0.30208915529800001</v>
      </c>
      <c r="E50" s="2">
        <v>5.5080252369742398E-64</v>
      </c>
      <c r="F50" s="2">
        <v>7.5391095431084995E-63</v>
      </c>
    </row>
    <row r="51" spans="1:6" x14ac:dyDescent="0.2">
      <c r="A51" s="10" t="s">
        <v>614</v>
      </c>
      <c r="B51" s="1">
        <v>1127</v>
      </c>
      <c r="C51" s="1">
        <v>411</v>
      </c>
      <c r="D51" s="3">
        <v>1.0085333866499999</v>
      </c>
      <c r="E51" s="2">
        <v>0.90050614011260599</v>
      </c>
      <c r="F51" s="2">
        <v>0.92497998524255698</v>
      </c>
    </row>
    <row r="52" spans="1:6" x14ac:dyDescent="0.2">
      <c r="A52" s="10" t="s">
        <v>615</v>
      </c>
      <c r="B52" s="1">
        <v>2118</v>
      </c>
      <c r="C52" s="1">
        <v>654</v>
      </c>
      <c r="D52" s="3">
        <v>0.77839271698699997</v>
      </c>
      <c r="E52" s="2">
        <v>1.2050180102152901E-7</v>
      </c>
      <c r="F52" s="2">
        <v>3.8246223802485202E-7</v>
      </c>
    </row>
    <row r="53" spans="1:6" x14ac:dyDescent="0.2">
      <c r="A53" s="10" t="s">
        <v>616</v>
      </c>
      <c r="B53" s="1">
        <v>1020</v>
      </c>
      <c r="C53" s="1">
        <v>254</v>
      </c>
      <c r="D53" s="3">
        <v>0.57780099666200002</v>
      </c>
      <c r="E53" s="2">
        <v>5.3757212781946503E-15</v>
      </c>
      <c r="F53" s="2">
        <v>2.55931078244484E-14</v>
      </c>
    </row>
    <row r="54" spans="1:6" x14ac:dyDescent="0.2">
      <c r="A54" s="10" t="s">
        <v>617</v>
      </c>
      <c r="B54" s="1">
        <v>579</v>
      </c>
      <c r="C54" s="1">
        <v>344</v>
      </c>
      <c r="D54" s="3">
        <v>2.5955756053600001</v>
      </c>
      <c r="E54" s="2">
        <v>8.8985421464057706E-30</v>
      </c>
      <c r="F54" s="2">
        <v>6.7199335519409096E-29</v>
      </c>
    </row>
    <row r="55" spans="1:6" x14ac:dyDescent="0.2">
      <c r="A55" s="10" t="s">
        <v>618</v>
      </c>
      <c r="B55" s="1">
        <v>1122</v>
      </c>
      <c r="C55" s="1">
        <v>219</v>
      </c>
      <c r="D55" s="3">
        <v>0.42047321037699997</v>
      </c>
      <c r="E55" s="2">
        <v>6.3652481419990195E-35</v>
      </c>
      <c r="F55" s="2">
        <v>5.1629234929547601E-34</v>
      </c>
    </row>
    <row r="56" spans="1:6" x14ac:dyDescent="0.2">
      <c r="A56" s="10" t="s">
        <v>619</v>
      </c>
      <c r="B56" s="1">
        <v>955</v>
      </c>
      <c r="C56" s="1">
        <v>251</v>
      </c>
      <c r="D56" s="3">
        <v>0.62215934295300002</v>
      </c>
      <c r="E56" s="2">
        <v>4.0240945589788802E-11</v>
      </c>
      <c r="F56" s="2">
        <v>1.6319939044747699E-10</v>
      </c>
    </row>
    <row r="57" spans="1:6" x14ac:dyDescent="0.2">
      <c r="A57" s="10" t="s">
        <v>620</v>
      </c>
      <c r="B57" s="1">
        <v>494</v>
      </c>
      <c r="C57" s="1">
        <v>148</v>
      </c>
      <c r="D57" s="3">
        <v>0.74979210048199996</v>
      </c>
      <c r="E57" s="2">
        <v>3.5408528208809402E-3</v>
      </c>
      <c r="F57" s="2">
        <v>6.8623607767515499E-3</v>
      </c>
    </row>
    <row r="58" spans="1:6" x14ac:dyDescent="0.2">
      <c r="A58" s="10" t="s">
        <v>621</v>
      </c>
      <c r="B58" s="1">
        <v>2148</v>
      </c>
      <c r="C58" s="1">
        <v>357</v>
      </c>
      <c r="D58" s="3">
        <v>0.33982133036000001</v>
      </c>
      <c r="E58" s="2">
        <v>9.2591433016281803E-93</v>
      </c>
      <c r="F58" s="2">
        <v>1.84341125732415E-91</v>
      </c>
    </row>
    <row r="59" spans="1:6" x14ac:dyDescent="0.2">
      <c r="A59" s="10" t="s">
        <v>622</v>
      </c>
      <c r="B59" s="1">
        <v>2075</v>
      </c>
      <c r="C59" s="1">
        <v>458</v>
      </c>
      <c r="D59" s="3">
        <v>0.48726355936999999</v>
      </c>
      <c r="E59" s="2">
        <v>1.1575683091150999E-45</v>
      </c>
      <c r="F59" s="2">
        <v>1.1523066349827599E-44</v>
      </c>
    </row>
    <row r="60" spans="1:6" x14ac:dyDescent="0.2">
      <c r="A60" s="10" t="s">
        <v>623</v>
      </c>
      <c r="B60" s="1">
        <v>3857</v>
      </c>
      <c r="C60" s="1">
        <v>1484</v>
      </c>
      <c r="D60" s="3">
        <v>1.10544414591</v>
      </c>
      <c r="E60" s="2">
        <v>3.4867071654961601E-3</v>
      </c>
      <c r="F60" s="2">
        <v>6.8177577611040902E-3</v>
      </c>
    </row>
    <row r="61" spans="1:6" x14ac:dyDescent="0.2">
      <c r="A61" s="10" t="s">
        <v>624</v>
      </c>
      <c r="B61" s="1">
        <v>263</v>
      </c>
      <c r="C61" s="1">
        <v>81</v>
      </c>
      <c r="D61" s="3">
        <v>0.78104566151099997</v>
      </c>
      <c r="E61" s="2">
        <v>7.1744140313315802E-2</v>
      </c>
      <c r="F61" s="2">
        <v>0.10761621046997399</v>
      </c>
    </row>
    <row r="62" spans="1:6" x14ac:dyDescent="0.2">
      <c r="A62" s="10" t="s">
        <v>625</v>
      </c>
      <c r="B62" s="1">
        <v>972</v>
      </c>
      <c r="C62" s="1">
        <v>432</v>
      </c>
      <c r="D62" s="3">
        <v>1.4131830784399999</v>
      </c>
      <c r="E62" s="2">
        <v>1.4691589166732201E-7</v>
      </c>
      <c r="F62" s="2">
        <v>4.59636861073479E-7</v>
      </c>
    </row>
    <row r="63" spans="1:6" x14ac:dyDescent="0.2">
      <c r="A63" s="10" t="s">
        <v>626</v>
      </c>
      <c r="B63" s="1">
        <v>1115</v>
      </c>
      <c r="C63" s="1">
        <v>363</v>
      </c>
      <c r="D63" s="3">
        <v>0.84551667667399999</v>
      </c>
      <c r="E63" s="2">
        <v>9.0875612337054396E-3</v>
      </c>
      <c r="F63" s="2">
        <v>1.6584799251512398E-2</v>
      </c>
    </row>
    <row r="64" spans="1:6" x14ac:dyDescent="0.2">
      <c r="A64" s="10" t="s">
        <v>627</v>
      </c>
      <c r="B64" s="1">
        <v>279</v>
      </c>
      <c r="C64" s="1">
        <v>85</v>
      </c>
      <c r="D64" s="3">
        <v>0.76882184410300003</v>
      </c>
      <c r="E64" s="2">
        <v>4.5727495869269802E-2</v>
      </c>
      <c r="F64" s="2">
        <v>7.3634717613015294E-2</v>
      </c>
    </row>
    <row r="65" spans="1:6" x14ac:dyDescent="0.2">
      <c r="A65" s="10" t="s">
        <v>628</v>
      </c>
      <c r="B65" s="1">
        <v>201</v>
      </c>
      <c r="C65" s="1">
        <v>24</v>
      </c>
      <c r="D65" s="3">
        <v>0.23739234645599999</v>
      </c>
      <c r="E65" s="2">
        <v>8.1319052341375992E-15</v>
      </c>
      <c r="F65" s="2">
        <v>3.7891218005875201E-14</v>
      </c>
    </row>
    <row r="66" spans="1:6" x14ac:dyDescent="0.2">
      <c r="A66" s="10" t="s">
        <v>629</v>
      </c>
      <c r="B66" s="1">
        <v>4280</v>
      </c>
      <c r="C66" s="1">
        <v>1698</v>
      </c>
      <c r="D66" s="3">
        <v>1.16774792494</v>
      </c>
      <c r="E66" s="2">
        <v>1.9316623331366901E-6</v>
      </c>
      <c r="F66" s="2">
        <v>5.6404540127591296E-6</v>
      </c>
    </row>
    <row r="67" spans="1:6" x14ac:dyDescent="0.2">
      <c r="A67" s="10" t="s">
        <v>630</v>
      </c>
      <c r="B67" s="1">
        <v>112</v>
      </c>
      <c r="C67" s="1">
        <v>37</v>
      </c>
      <c r="D67" s="3">
        <v>0.86641707313500005</v>
      </c>
      <c r="E67" s="2">
        <v>0.49319666069283102</v>
      </c>
      <c r="F67" s="2">
        <v>0.58383820914448703</v>
      </c>
    </row>
    <row r="68" spans="1:6" x14ac:dyDescent="0.2">
      <c r="A68" s="10" t="s">
        <v>631</v>
      </c>
      <c r="B68" s="1">
        <v>303</v>
      </c>
      <c r="C68" s="1">
        <v>58</v>
      </c>
      <c r="D68" s="3">
        <v>0.41437942523900001</v>
      </c>
      <c r="E68" s="2">
        <v>9.0048950616212698E-11</v>
      </c>
      <c r="F68" s="2">
        <v>3.58558548817283E-10</v>
      </c>
    </row>
    <row r="69" spans="1:6" x14ac:dyDescent="0.2">
      <c r="A69" s="10" t="s">
        <v>632</v>
      </c>
      <c r="B69" s="1">
        <v>823</v>
      </c>
      <c r="C69" s="1">
        <v>302</v>
      </c>
      <c r="D69" s="3">
        <v>1.01851884722</v>
      </c>
      <c r="E69" s="2">
        <v>0.79849385048909005</v>
      </c>
      <c r="F69" s="2">
        <v>0.832715015510051</v>
      </c>
    </row>
    <row r="70" spans="1:6" x14ac:dyDescent="0.2">
      <c r="A70" s="10" t="s">
        <v>633</v>
      </c>
      <c r="B70" s="1">
        <v>3200</v>
      </c>
      <c r="C70" s="1">
        <v>845</v>
      </c>
      <c r="D70" s="3">
        <v>0.61608782528999995</v>
      </c>
      <c r="E70" s="2">
        <v>4.0248230593802103E-34</v>
      </c>
      <c r="F70" s="2">
        <v>3.1479866071580897E-33</v>
      </c>
    </row>
    <row r="71" spans="1:6" x14ac:dyDescent="0.2">
      <c r="A71" s="10" t="s">
        <v>634</v>
      </c>
      <c r="B71" s="1">
        <v>58</v>
      </c>
      <c r="C71" s="1">
        <v>22</v>
      </c>
      <c r="D71" s="3">
        <v>1.0736040361500001</v>
      </c>
      <c r="E71" s="2">
        <v>0.78613285469748495</v>
      </c>
      <c r="F71" s="2">
        <v>0.82770718835937096</v>
      </c>
    </row>
    <row r="72" spans="1:6" x14ac:dyDescent="0.2">
      <c r="A72" s="10" t="s">
        <v>635</v>
      </c>
      <c r="B72" s="1">
        <v>318</v>
      </c>
      <c r="C72" s="1">
        <v>100</v>
      </c>
      <c r="D72" s="3">
        <v>0.80496562563899998</v>
      </c>
      <c r="E72" s="2">
        <v>7.9277326847405197E-2</v>
      </c>
      <c r="F72" s="2">
        <v>0.11730901742960601</v>
      </c>
    </row>
    <row r="73" spans="1:6" x14ac:dyDescent="0.2">
      <c r="A73" s="10" t="s">
        <v>636</v>
      </c>
      <c r="B73" s="1">
        <v>706</v>
      </c>
      <c r="C73" s="1">
        <v>154</v>
      </c>
      <c r="D73" s="3">
        <v>0.48662268909700002</v>
      </c>
      <c r="E73" s="2">
        <v>7.9026483453542797E-17</v>
      </c>
      <c r="F73" s="2">
        <v>4.1206666372204501E-16</v>
      </c>
    </row>
    <row r="74" spans="1:6" x14ac:dyDescent="0.2">
      <c r="A74" s="10" t="s">
        <v>637</v>
      </c>
      <c r="B74" s="1">
        <v>436</v>
      </c>
      <c r="C74" s="1">
        <v>80</v>
      </c>
      <c r="D74" s="3">
        <v>0.39263019491000001</v>
      </c>
      <c r="E74" s="2">
        <v>2.3749634938245901E-16</v>
      </c>
      <c r="F74" s="2">
        <v>1.18208410260815E-15</v>
      </c>
    </row>
    <row r="75" spans="1:6" x14ac:dyDescent="0.2">
      <c r="A75" s="10" t="s">
        <v>638</v>
      </c>
      <c r="B75" s="1">
        <v>3661</v>
      </c>
      <c r="C75" s="1">
        <v>414</v>
      </c>
      <c r="D75" s="3">
        <v>0.20962678686299999</v>
      </c>
      <c r="E75" s="2">
        <v>6.5246209382152004E-272</v>
      </c>
      <c r="F75" s="2">
        <v>3.5722299636728199E-270</v>
      </c>
    </row>
    <row r="76" spans="1:6" x14ac:dyDescent="0.2">
      <c r="A76" s="10" t="s">
        <v>639</v>
      </c>
      <c r="B76" s="1">
        <v>1337</v>
      </c>
      <c r="C76" s="1">
        <v>842</v>
      </c>
      <c r="D76" s="3">
        <v>3.0644062711700002</v>
      </c>
      <c r="E76" s="2">
        <v>6.6086374895970094E-89</v>
      </c>
      <c r="F76" s="2">
        <v>1.1133012386321101E-87</v>
      </c>
    </row>
    <row r="77" spans="1:6" x14ac:dyDescent="0.2">
      <c r="A77" s="10" t="s">
        <v>640</v>
      </c>
      <c r="B77" s="1">
        <v>582</v>
      </c>
      <c r="C77" s="1">
        <v>256</v>
      </c>
      <c r="D77" s="3">
        <v>1.38379734404</v>
      </c>
      <c r="E77" s="2">
        <v>1.34127525459944E-4</v>
      </c>
      <c r="F77" s="2">
        <v>3.3379463722417902E-4</v>
      </c>
    </row>
    <row r="78" spans="1:6" x14ac:dyDescent="0.2">
      <c r="A78" s="10" t="s">
        <v>641</v>
      </c>
      <c r="B78" s="1">
        <v>1987</v>
      </c>
      <c r="C78" s="1">
        <v>431</v>
      </c>
      <c r="D78" s="3">
        <v>0.47669477229399998</v>
      </c>
      <c r="E78" s="2">
        <v>3.24480221851694E-46</v>
      </c>
      <c r="F78" s="2">
        <v>3.3838651707391003E-45</v>
      </c>
    </row>
    <row r="79" spans="1:6" x14ac:dyDescent="0.2">
      <c r="A79" s="10" t="s">
        <v>642</v>
      </c>
      <c r="B79" s="1">
        <v>185</v>
      </c>
      <c r="C79" s="1">
        <v>40</v>
      </c>
      <c r="D79" s="3">
        <v>0.48369820539300001</v>
      </c>
      <c r="E79" s="2">
        <v>2.1882673106858501E-5</v>
      </c>
      <c r="F79" s="2">
        <v>5.70512548857382E-5</v>
      </c>
    </row>
    <row r="80" spans="1:6" x14ac:dyDescent="0.2">
      <c r="A80" s="10" t="s">
        <v>643</v>
      </c>
      <c r="B80" s="1">
        <v>750</v>
      </c>
      <c r="C80" s="1">
        <v>263</v>
      </c>
      <c r="D80" s="3">
        <v>0.94808594537799995</v>
      </c>
      <c r="E80" s="2">
        <v>0.51607073970863904</v>
      </c>
      <c r="F80" s="2">
        <v>0.60763167739888102</v>
      </c>
    </row>
    <row r="81" spans="1:6" x14ac:dyDescent="0.2">
      <c r="A81" s="10" t="s">
        <v>644</v>
      </c>
      <c r="B81" s="1">
        <v>58</v>
      </c>
      <c r="C81" s="1">
        <v>21</v>
      </c>
      <c r="D81" s="3">
        <v>0.99703774384300003</v>
      </c>
      <c r="E81" s="2">
        <v>1</v>
      </c>
      <c r="F81" s="2">
        <v>1</v>
      </c>
    </row>
    <row r="82" spans="1:6" x14ac:dyDescent="0.2">
      <c r="A82" s="10" t="s">
        <v>645</v>
      </c>
      <c r="B82" s="1">
        <v>4625</v>
      </c>
      <c r="C82" s="1">
        <v>949</v>
      </c>
      <c r="D82" s="3">
        <v>0.42976811849000002</v>
      </c>
      <c r="E82" s="2">
        <v>1.69866551084251E-128</v>
      </c>
      <c r="F82" s="2">
        <v>3.7200774687450897E-127</v>
      </c>
    </row>
    <row r="83" spans="1:6" x14ac:dyDescent="0.2">
      <c r="A83" s="10" t="s">
        <v>646</v>
      </c>
      <c r="B83" s="1">
        <v>54</v>
      </c>
      <c r="C83" s="1">
        <v>10</v>
      </c>
      <c r="D83" s="3">
        <v>0.398984135598</v>
      </c>
      <c r="E83" s="2">
        <v>6.6175477840324003E-3</v>
      </c>
      <c r="F83" s="2">
        <v>1.2178512308429401E-2</v>
      </c>
    </row>
    <row r="84" spans="1:6" x14ac:dyDescent="0.2">
      <c r="A84" s="10" t="s">
        <v>647</v>
      </c>
      <c r="B84" s="1">
        <v>2476</v>
      </c>
      <c r="C84" s="1">
        <v>711</v>
      </c>
      <c r="D84" s="3">
        <v>0.69823997771000001</v>
      </c>
      <c r="E84" s="2">
        <v>5.5424636087436401E-16</v>
      </c>
      <c r="F84" s="2">
        <v>2.69733228958857E-15</v>
      </c>
    </row>
    <row r="85" spans="1:6" x14ac:dyDescent="0.2">
      <c r="A85" s="10" t="s">
        <v>648</v>
      </c>
      <c r="B85" s="1">
        <v>179</v>
      </c>
      <c r="C85" s="1">
        <v>67</v>
      </c>
      <c r="D85" s="3">
        <v>1.05102725518</v>
      </c>
      <c r="E85" s="2">
        <v>0.75584836945304701</v>
      </c>
      <c r="F85" s="2">
        <v>0.81142545544224198</v>
      </c>
    </row>
    <row r="86" spans="1:6" x14ac:dyDescent="0.2">
      <c r="A86" s="10" t="s">
        <v>649</v>
      </c>
      <c r="B86" s="1">
        <v>1151</v>
      </c>
      <c r="C86" s="1">
        <v>486</v>
      </c>
      <c r="D86" s="3">
        <v>1.2900205058100001</v>
      </c>
      <c r="E86" s="2">
        <v>2.89505021376998E-5</v>
      </c>
      <c r="F86" s="2">
        <v>7.4590117272426595E-5</v>
      </c>
    </row>
    <row r="87" spans="1:6" x14ac:dyDescent="0.2">
      <c r="A87" s="10" t="s">
        <v>650</v>
      </c>
      <c r="B87" s="1">
        <v>109</v>
      </c>
      <c r="C87" s="1">
        <v>36</v>
      </c>
      <c r="D87" s="3">
        <v>0.86610157861100001</v>
      </c>
      <c r="E87" s="2">
        <v>0.54987293236699797</v>
      </c>
      <c r="F87" s="2">
        <v>0.63715435020302902</v>
      </c>
    </row>
    <row r="88" spans="1:6" x14ac:dyDescent="0.2">
      <c r="A88" s="10" t="s">
        <v>651</v>
      </c>
      <c r="B88" s="1">
        <v>123</v>
      </c>
      <c r="C88" s="1">
        <v>26</v>
      </c>
      <c r="D88" s="3">
        <v>0.47026120943799998</v>
      </c>
      <c r="E88" s="2">
        <v>3.3468526331153201E-4</v>
      </c>
      <c r="F88" s="2">
        <v>7.8812981360457601E-4</v>
      </c>
    </row>
    <row r="89" spans="1:6" x14ac:dyDescent="0.2">
      <c r="A89" s="10" t="s">
        <v>652</v>
      </c>
      <c r="B89" s="1">
        <v>385</v>
      </c>
      <c r="C89" s="1">
        <v>97</v>
      </c>
      <c r="D89" s="3">
        <v>0.58991796517399997</v>
      </c>
      <c r="E89" s="2">
        <v>3.4700957326915001E-6</v>
      </c>
      <c r="F89" s="2">
        <v>9.86949305791477E-6</v>
      </c>
    </row>
    <row r="90" spans="1:6" x14ac:dyDescent="0.2">
      <c r="A90" s="10" t="s">
        <v>653</v>
      </c>
      <c r="B90" s="1">
        <v>74</v>
      </c>
      <c r="C90" s="1">
        <v>24</v>
      </c>
      <c r="D90" s="3">
        <v>0.84304611330699997</v>
      </c>
      <c r="E90" s="2">
        <v>0.54634448179522899</v>
      </c>
      <c r="F90" s="2">
        <v>0.63643319953805899</v>
      </c>
    </row>
    <row r="91" spans="1:6" x14ac:dyDescent="0.2">
      <c r="A91" s="10" t="s">
        <v>654</v>
      </c>
      <c r="B91" s="1">
        <v>604</v>
      </c>
      <c r="C91" s="1">
        <v>215</v>
      </c>
      <c r="D91" s="3">
        <v>0.97064451566900001</v>
      </c>
      <c r="E91" s="2">
        <v>0.76599875972581899</v>
      </c>
      <c r="F91" s="2">
        <v>0.81831087014611903</v>
      </c>
    </row>
    <row r="92" spans="1:6" x14ac:dyDescent="0.2">
      <c r="A92" s="10" t="s">
        <v>655</v>
      </c>
      <c r="B92" s="1">
        <v>274</v>
      </c>
      <c r="C92" s="1">
        <v>106</v>
      </c>
      <c r="D92" s="3">
        <v>1.1088943599300001</v>
      </c>
      <c r="E92" s="2">
        <v>0.41336688438168101</v>
      </c>
      <c r="F92" s="2">
        <v>0.50779862103947504</v>
      </c>
    </row>
    <row r="93" spans="1:6" x14ac:dyDescent="0.2">
      <c r="A93" s="10" t="s">
        <v>656</v>
      </c>
      <c r="B93" s="1">
        <v>10875</v>
      </c>
      <c r="C93" s="1">
        <v>548</v>
      </c>
      <c r="D93" s="3">
        <v>7.0881056659300001E-2</v>
      </c>
      <c r="E93" s="2">
        <v>0</v>
      </c>
      <c r="F93" s="2">
        <v>0</v>
      </c>
    </row>
    <row r="94" spans="1:6" x14ac:dyDescent="0.2">
      <c r="A94" s="10" t="s">
        <v>657</v>
      </c>
      <c r="B94" s="1">
        <v>344</v>
      </c>
      <c r="C94" s="1">
        <v>124</v>
      </c>
      <c r="D94" s="3">
        <v>0.99008060312000001</v>
      </c>
      <c r="E94" s="2">
        <v>0.95520480876097003</v>
      </c>
      <c r="F94" s="2">
        <v>0.96400853971729195</v>
      </c>
    </row>
    <row r="95" spans="1:6" x14ac:dyDescent="0.2">
      <c r="A95" s="10" t="s">
        <v>658</v>
      </c>
      <c r="B95" s="1">
        <v>283</v>
      </c>
      <c r="C95" s="1">
        <v>135</v>
      </c>
      <c r="D95" s="3">
        <v>1.6059754312800001</v>
      </c>
      <c r="E95" s="2">
        <v>8.8637689908377401E-5</v>
      </c>
      <c r="F95" s="2">
        <v>2.2312246080384701E-4</v>
      </c>
    </row>
    <row r="96" spans="1:6" x14ac:dyDescent="0.2">
      <c r="A96" s="10" t="s">
        <v>659</v>
      </c>
      <c r="B96" s="1">
        <v>548</v>
      </c>
      <c r="C96" s="1">
        <v>327</v>
      </c>
      <c r="D96" s="3">
        <v>2.6225426251099999</v>
      </c>
      <c r="E96" s="2">
        <v>7.2013803224105003E-29</v>
      </c>
      <c r="F96" s="2">
        <v>5.2570076353596697E-28</v>
      </c>
    </row>
    <row r="97" spans="1:6" x14ac:dyDescent="0.2">
      <c r="A97" s="10" t="s">
        <v>660</v>
      </c>
      <c r="B97" s="1">
        <v>1812</v>
      </c>
      <c r="C97" s="1">
        <v>540</v>
      </c>
      <c r="D97" s="3">
        <v>0.73959568006400001</v>
      </c>
      <c r="E97" s="2">
        <v>4.0089092743160301E-9</v>
      </c>
      <c r="F97" s="2">
        <v>1.4160502114116301E-8</v>
      </c>
    </row>
    <row r="98" spans="1:6" x14ac:dyDescent="0.2">
      <c r="A98" s="10" t="s">
        <v>661</v>
      </c>
      <c r="B98" s="1">
        <v>1886</v>
      </c>
      <c r="C98" s="1">
        <v>568</v>
      </c>
      <c r="D98" s="3">
        <v>0.75084765180199997</v>
      </c>
      <c r="E98" s="2">
        <v>1.21596585433627E-8</v>
      </c>
      <c r="F98" s="2">
        <v>4.0968695707637297E-8</v>
      </c>
    </row>
    <row r="99" spans="1:6" x14ac:dyDescent="0.2">
      <c r="A99" s="10" t="s">
        <v>662</v>
      </c>
      <c r="B99" s="1">
        <v>413</v>
      </c>
      <c r="C99" s="1">
        <v>159</v>
      </c>
      <c r="D99" s="3">
        <v>1.10036056626</v>
      </c>
      <c r="E99" s="2">
        <v>0.35551300185590301</v>
      </c>
      <c r="F99" s="2">
        <v>0.45004247055747199</v>
      </c>
    </row>
    <row r="100" spans="1:6" x14ac:dyDescent="0.2">
      <c r="A100" s="10" t="s">
        <v>663</v>
      </c>
      <c r="B100" s="1">
        <v>39293</v>
      </c>
      <c r="C100" s="1">
        <v>11326</v>
      </c>
      <c r="D100" s="3">
        <v>0.42641269908700002</v>
      </c>
      <c r="E100" s="2">
        <v>0</v>
      </c>
      <c r="F100" s="2">
        <v>0</v>
      </c>
    </row>
    <row r="101" spans="1:6" x14ac:dyDescent="0.2">
      <c r="A101" s="10" t="s">
        <v>664</v>
      </c>
      <c r="B101" s="1">
        <v>10467</v>
      </c>
      <c r="C101" s="1">
        <v>3631</v>
      </c>
      <c r="D101" s="3">
        <v>0.92040137507800002</v>
      </c>
      <c r="E101" s="2">
        <v>2.1827683068318499E-4</v>
      </c>
      <c r="F101" s="2">
        <v>5.1959375999584203E-4</v>
      </c>
    </row>
    <row r="102" spans="1:6" x14ac:dyDescent="0.2">
      <c r="A102" s="10" t="s">
        <v>665</v>
      </c>
      <c r="B102" s="1">
        <v>62</v>
      </c>
      <c r="C102" s="1">
        <v>21</v>
      </c>
      <c r="D102" s="3">
        <v>0.89967580350300003</v>
      </c>
      <c r="E102" s="2">
        <v>0.79188527957660904</v>
      </c>
      <c r="F102" s="2">
        <v>0.82977452740324098</v>
      </c>
    </row>
    <row r="103" spans="1:6" x14ac:dyDescent="0.2">
      <c r="A103" s="10" t="s">
        <v>666</v>
      </c>
      <c r="B103" s="1">
        <v>516</v>
      </c>
      <c r="C103" s="1">
        <v>152</v>
      </c>
      <c r="D103" s="3">
        <v>0.73177436466900003</v>
      </c>
      <c r="E103" s="2">
        <v>1.0896137687786301E-3</v>
      </c>
      <c r="F103" s="2">
        <v>2.41035773093454E-3</v>
      </c>
    </row>
    <row r="104" spans="1:6" x14ac:dyDescent="0.2">
      <c r="A104" s="10" t="s">
        <v>667</v>
      </c>
      <c r="B104" s="1">
        <v>53</v>
      </c>
      <c r="C104" s="1">
        <v>16</v>
      </c>
      <c r="D104" s="3">
        <v>0.75948105450299996</v>
      </c>
      <c r="E104" s="2">
        <v>0.39390582346577702</v>
      </c>
      <c r="F104" s="2">
        <v>0.49014417806252902</v>
      </c>
    </row>
    <row r="105" spans="1:6" x14ac:dyDescent="0.2">
      <c r="A105" s="10" t="s">
        <v>668</v>
      </c>
      <c r="B105" s="1">
        <v>134</v>
      </c>
      <c r="C105" s="1">
        <v>46</v>
      </c>
      <c r="D105" s="3">
        <v>0.91810468852399996</v>
      </c>
      <c r="E105" s="2">
        <v>0.71914009000972001</v>
      </c>
      <c r="F105" s="2">
        <v>0.78454407665686499</v>
      </c>
    </row>
    <row r="106" spans="1:6" x14ac:dyDescent="0.2">
      <c r="A106" s="10" t="s">
        <v>669</v>
      </c>
      <c r="B106" s="1">
        <v>875</v>
      </c>
      <c r="C106" s="1">
        <v>496</v>
      </c>
      <c r="D106" s="3">
        <v>2.3278881809900001</v>
      </c>
      <c r="E106" s="2">
        <v>6.2371934746774599E-35</v>
      </c>
      <c r="F106" s="2">
        <v>5.1629234929547601E-34</v>
      </c>
    </row>
    <row r="107" spans="1:6" x14ac:dyDescent="0.2">
      <c r="A107" s="10" t="s">
        <v>670</v>
      </c>
      <c r="B107" s="1">
        <v>168</v>
      </c>
      <c r="C107" s="1">
        <v>45</v>
      </c>
      <c r="D107" s="3">
        <v>0.64198479911700002</v>
      </c>
      <c r="E107" s="2">
        <v>1.0057024374119801E-2</v>
      </c>
      <c r="F107" s="2">
        <v>1.77620027252599E-2</v>
      </c>
    </row>
    <row r="108" spans="1:6" x14ac:dyDescent="0.2">
      <c r="A108" s="10" t="s">
        <v>671</v>
      </c>
      <c r="B108" s="1">
        <v>1141</v>
      </c>
      <c r="C108" s="1">
        <v>324</v>
      </c>
      <c r="D108" s="3">
        <v>0.69228167135899998</v>
      </c>
      <c r="E108" s="2">
        <v>1.4522211026444E-8</v>
      </c>
      <c r="F108" s="2">
        <v>4.8187336587745999E-8</v>
      </c>
    </row>
    <row r="109" spans="1:6" x14ac:dyDescent="0.2">
      <c r="A109" s="10" t="s">
        <v>672</v>
      </c>
      <c r="B109" s="1">
        <v>561</v>
      </c>
      <c r="C109" s="1">
        <v>329</v>
      </c>
      <c r="D109" s="3">
        <v>2.51300682287</v>
      </c>
      <c r="E109" s="2">
        <v>4.24232327668938E-27</v>
      </c>
      <c r="F109" s="2">
        <v>2.9969961212741102E-26</v>
      </c>
    </row>
    <row r="110" spans="1:6" x14ac:dyDescent="0.2">
      <c r="A110" s="10" t="s">
        <v>673</v>
      </c>
      <c r="B110" s="1">
        <v>119</v>
      </c>
      <c r="C110" s="1">
        <v>41</v>
      </c>
      <c r="D110" s="3">
        <v>0.92325047021100004</v>
      </c>
      <c r="E110" s="2">
        <v>0.70389589503272998</v>
      </c>
      <c r="F110" s="2">
        <v>0.77463920106617001</v>
      </c>
    </row>
    <row r="111" spans="1:6" x14ac:dyDescent="0.2">
      <c r="A111" s="10" t="s">
        <v>674</v>
      </c>
      <c r="B111" s="1">
        <v>128</v>
      </c>
      <c r="C111" s="1">
        <v>37</v>
      </c>
      <c r="D111" s="3">
        <v>0.71379413748800002</v>
      </c>
      <c r="E111" s="2">
        <v>9.72271262355896E-2</v>
      </c>
      <c r="F111" s="2">
        <v>0.13916823951368701</v>
      </c>
    </row>
    <row r="112" spans="1:6" x14ac:dyDescent="0.2">
      <c r="A112" s="10" t="s">
        <v>675</v>
      </c>
      <c r="B112" s="1">
        <v>730</v>
      </c>
      <c r="C112" s="1">
        <v>189</v>
      </c>
      <c r="D112" s="3">
        <v>0.61047532954700001</v>
      </c>
      <c r="E112" s="2">
        <v>2.1453073315322501E-9</v>
      </c>
      <c r="F112" s="2">
        <v>7.7020050099272592E-9</v>
      </c>
    </row>
    <row r="113" spans="1:6" x14ac:dyDescent="0.2">
      <c r="A113" s="10" t="s">
        <v>676</v>
      </c>
      <c r="B113" s="1">
        <v>264</v>
      </c>
      <c r="C113" s="1">
        <v>107</v>
      </c>
      <c r="D113" s="3">
        <v>1.1981650593099999</v>
      </c>
      <c r="E113" s="2">
        <v>0.158208870857482</v>
      </c>
      <c r="F113" s="2">
        <v>0.21387495504807699</v>
      </c>
    </row>
    <row r="114" spans="1:6" x14ac:dyDescent="0.2">
      <c r="A114" s="10" t="s">
        <v>677</v>
      </c>
      <c r="B114" s="1">
        <v>2035</v>
      </c>
      <c r="C114" s="1">
        <v>671</v>
      </c>
      <c r="D114" s="3">
        <v>0.86005879153599996</v>
      </c>
      <c r="E114" s="2">
        <v>1.5552723508046101E-3</v>
      </c>
      <c r="F114" s="2">
        <v>3.3392612237863801E-3</v>
      </c>
    </row>
    <row r="115" spans="1:6" x14ac:dyDescent="0.2">
      <c r="A115" s="10" t="s">
        <v>678</v>
      </c>
      <c r="B115" s="1">
        <v>87</v>
      </c>
      <c r="C115" s="1">
        <v>26</v>
      </c>
      <c r="D115" s="3">
        <v>0.74846635484900004</v>
      </c>
      <c r="E115" s="2">
        <v>0.26426549699644603</v>
      </c>
      <c r="F115" s="2">
        <v>0.34863942073627502</v>
      </c>
    </row>
    <row r="116" spans="1:6" x14ac:dyDescent="0.2">
      <c r="A116" s="10" t="s">
        <v>679</v>
      </c>
      <c r="B116" s="1">
        <v>3354</v>
      </c>
      <c r="C116" s="1">
        <v>2070</v>
      </c>
      <c r="D116" s="3">
        <v>3.0150401268499998</v>
      </c>
      <c r="E116" s="2">
        <v>2.2201192530849199E-207</v>
      </c>
      <c r="F116" s="2">
        <v>6.0775764553199805E-206</v>
      </c>
    </row>
    <row r="117" spans="1:6" x14ac:dyDescent="0.2">
      <c r="A117" s="10" t="s">
        <v>680</v>
      </c>
      <c r="B117" s="1">
        <v>817</v>
      </c>
      <c r="C117" s="1">
        <v>282</v>
      </c>
      <c r="D117" s="3">
        <v>0.92502889424699997</v>
      </c>
      <c r="E117" s="2">
        <v>0.30520838636951803</v>
      </c>
      <c r="F117" s="2">
        <v>0.397860932231692</v>
      </c>
    </row>
    <row r="118" spans="1:6" x14ac:dyDescent="0.2">
      <c r="A118" s="10" t="s">
        <v>681</v>
      </c>
      <c r="B118" s="1">
        <v>996</v>
      </c>
      <c r="C118" s="1">
        <v>118</v>
      </c>
      <c r="D118" s="3">
        <v>0.23211760720800001</v>
      </c>
      <c r="E118" s="2">
        <v>5.1427538442041995E-69</v>
      </c>
      <c r="F118" s="2">
        <v>7.5084206125381296E-68</v>
      </c>
    </row>
    <row r="119" spans="1:6" x14ac:dyDescent="0.2">
      <c r="A119" s="10" t="s">
        <v>682</v>
      </c>
      <c r="B119" s="1">
        <v>824</v>
      </c>
      <c r="C119" s="1">
        <v>289</v>
      </c>
      <c r="D119" s="3">
        <v>0.94828546927299995</v>
      </c>
      <c r="E119" s="2">
        <v>0.48843141660637002</v>
      </c>
      <c r="F119" s="2">
        <v>0.58330438176140498</v>
      </c>
    </row>
    <row r="120" spans="1:6" x14ac:dyDescent="0.2">
      <c r="A120" s="10" t="s">
        <v>683</v>
      </c>
      <c r="B120" s="1">
        <v>84</v>
      </c>
      <c r="C120" s="1">
        <v>32</v>
      </c>
      <c r="D120" s="3">
        <v>1.0811541502999999</v>
      </c>
      <c r="E120" s="2">
        <v>0.73428006798531298</v>
      </c>
      <c r="F120" s="2">
        <v>0.79607591529100796</v>
      </c>
    </row>
    <row r="121" spans="1:6" x14ac:dyDescent="0.2">
      <c r="A121" s="10" t="s">
        <v>684</v>
      </c>
      <c r="B121" s="1">
        <v>396</v>
      </c>
      <c r="C121" s="1">
        <v>159</v>
      </c>
      <c r="D121" s="3">
        <v>1.17979325174</v>
      </c>
      <c r="E121" s="2">
        <v>0.115664693736963</v>
      </c>
      <c r="F121" s="2">
        <v>0.16134119699614599</v>
      </c>
    </row>
    <row r="122" spans="1:6" x14ac:dyDescent="0.2">
      <c r="A122" s="10" t="s">
        <v>685</v>
      </c>
      <c r="B122" s="1">
        <v>793</v>
      </c>
      <c r="C122" s="1">
        <v>249</v>
      </c>
      <c r="D122" s="3">
        <v>0.801909416461</v>
      </c>
      <c r="E122" s="2">
        <v>4.18390877339313E-3</v>
      </c>
      <c r="F122" s="2">
        <v>7.9676175771573494E-3</v>
      </c>
    </row>
    <row r="123" spans="1:6" x14ac:dyDescent="0.2">
      <c r="A123" s="10" t="s">
        <v>686</v>
      </c>
      <c r="B123" s="1">
        <v>140</v>
      </c>
      <c r="C123" s="1">
        <v>17</v>
      </c>
      <c r="D123" s="3">
        <v>0.24222944912</v>
      </c>
      <c r="E123" s="2">
        <v>1.5783365198360699E-10</v>
      </c>
      <c r="F123" s="2">
        <v>6.0641350498964895E-10</v>
      </c>
    </row>
    <row r="124" spans="1:6" x14ac:dyDescent="0.2">
      <c r="A124" s="10" t="s">
        <v>687</v>
      </c>
      <c r="B124" s="1">
        <v>126</v>
      </c>
      <c r="C124" s="1">
        <v>43</v>
      </c>
      <c r="D124" s="3">
        <v>0.90992266724100002</v>
      </c>
      <c r="E124" s="2">
        <v>0.64397304362042396</v>
      </c>
      <c r="F124" s="2">
        <v>0.72323126437370699</v>
      </c>
    </row>
    <row r="125" spans="1:6" x14ac:dyDescent="0.2">
      <c r="A125" s="10" t="s">
        <v>688</v>
      </c>
      <c r="B125" s="1">
        <v>487</v>
      </c>
      <c r="C125" s="1">
        <v>176</v>
      </c>
      <c r="D125" s="3">
        <v>0.994094280542</v>
      </c>
      <c r="E125" s="2">
        <v>0.96230984824844701</v>
      </c>
      <c r="F125" s="2">
        <v>0.96672411360738497</v>
      </c>
    </row>
    <row r="126" spans="1:6" x14ac:dyDescent="0.2">
      <c r="A126" s="10" t="s">
        <v>689</v>
      </c>
      <c r="B126" s="1">
        <v>178</v>
      </c>
      <c r="C126" s="1">
        <v>59</v>
      </c>
      <c r="D126" s="3">
        <v>0.87062926336099999</v>
      </c>
      <c r="E126" s="2">
        <v>0.43506806553628902</v>
      </c>
      <c r="F126" s="2">
        <v>0.52640832238921098</v>
      </c>
    </row>
    <row r="127" spans="1:6" x14ac:dyDescent="0.2">
      <c r="A127" s="10" t="s">
        <v>690</v>
      </c>
      <c r="B127" s="1">
        <v>210</v>
      </c>
      <c r="C127" s="1">
        <v>61</v>
      </c>
      <c r="D127" s="3">
        <v>0.718428432545</v>
      </c>
      <c r="E127" s="2">
        <v>3.0868719710489202E-2</v>
      </c>
      <c r="F127" s="2">
        <v>5.0449624004456198E-2</v>
      </c>
    </row>
    <row r="128" spans="1:6" x14ac:dyDescent="0.2">
      <c r="A128" s="10" t="s">
        <v>691</v>
      </c>
      <c r="B128" s="1">
        <v>476</v>
      </c>
      <c r="C128" s="1">
        <v>107</v>
      </c>
      <c r="D128" s="3">
        <v>0.507078716928</v>
      </c>
      <c r="E128" s="2">
        <v>1.0442566899373001E-10</v>
      </c>
      <c r="F128" s="2">
        <v>4.0837895552904899E-10</v>
      </c>
    </row>
    <row r="129" spans="1:6" x14ac:dyDescent="0.2">
      <c r="A129" s="10" t="s">
        <v>692</v>
      </c>
      <c r="B129" s="1">
        <v>172</v>
      </c>
      <c r="C129" s="1">
        <v>50</v>
      </c>
      <c r="D129" s="3">
        <v>0.71933941864700002</v>
      </c>
      <c r="E129" s="2">
        <v>5.6331009084558299E-2</v>
      </c>
      <c r="F129" s="2">
        <v>8.8117792782273302E-2</v>
      </c>
    </row>
    <row r="130" spans="1:6" x14ac:dyDescent="0.2">
      <c r="A130" s="10" t="s">
        <v>693</v>
      </c>
      <c r="B130" s="1">
        <v>213</v>
      </c>
      <c r="C130" s="1">
        <v>83</v>
      </c>
      <c r="D130" s="3">
        <v>1.12202355348</v>
      </c>
      <c r="E130" s="2">
        <v>0.43249025934209201</v>
      </c>
      <c r="F130" s="2">
        <v>0.52619648219954596</v>
      </c>
    </row>
    <row r="131" spans="1:6" x14ac:dyDescent="0.2">
      <c r="A131" s="10" t="s">
        <v>694</v>
      </c>
      <c r="B131" s="1">
        <v>823</v>
      </c>
      <c r="C131" s="1">
        <v>258</v>
      </c>
      <c r="D131" s="3">
        <v>0.79990528428899998</v>
      </c>
      <c r="E131" s="2">
        <v>3.0975777429479499E-3</v>
      </c>
      <c r="F131" s="2">
        <v>6.1114371685189401E-3</v>
      </c>
    </row>
    <row r="132" spans="1:6" x14ac:dyDescent="0.2">
      <c r="A132" s="10" t="s">
        <v>695</v>
      </c>
      <c r="B132" s="1">
        <v>173</v>
      </c>
      <c r="C132" s="1">
        <v>48</v>
      </c>
      <c r="D132" s="3">
        <v>0.67388235294099996</v>
      </c>
      <c r="E132" s="2">
        <v>2.1395041551315101E-2</v>
      </c>
      <c r="F132" s="2">
        <v>3.6042416151830799E-2</v>
      </c>
    </row>
    <row r="133" spans="1:6" x14ac:dyDescent="0.2">
      <c r="A133" s="10" t="s">
        <v>696</v>
      </c>
      <c r="B133" s="1">
        <v>1952</v>
      </c>
      <c r="C133" s="1">
        <v>589</v>
      </c>
      <c r="D133" s="3">
        <v>0.75273810056799995</v>
      </c>
      <c r="E133" s="2">
        <v>9.0926972351793795E-9</v>
      </c>
      <c r="F133" s="2">
        <v>3.1114073351629399E-8</v>
      </c>
    </row>
    <row r="134" spans="1:6" x14ac:dyDescent="0.2">
      <c r="A134" s="10" t="s">
        <v>697</v>
      </c>
      <c r="B134" s="1">
        <v>279</v>
      </c>
      <c r="C134" s="1">
        <v>93</v>
      </c>
      <c r="D134" s="3">
        <v>0.87784679088999995</v>
      </c>
      <c r="E134" s="2">
        <v>0.318595387287607</v>
      </c>
      <c r="F134" s="2">
        <v>0.411036480951459</v>
      </c>
    </row>
    <row r="135" spans="1:6" x14ac:dyDescent="0.2">
      <c r="A135" s="10" t="s">
        <v>698</v>
      </c>
      <c r="B135" s="1">
        <v>545</v>
      </c>
      <c r="C135" s="1">
        <v>236</v>
      </c>
      <c r="D135" s="3">
        <v>1.3452539889299999</v>
      </c>
      <c r="E135" s="2">
        <v>7.7607533299284997E-4</v>
      </c>
      <c r="F135" s="2">
        <v>1.7890578728993101E-3</v>
      </c>
    </row>
    <row r="136" spans="1:6" x14ac:dyDescent="0.2">
      <c r="A136" s="10" t="s">
        <v>699</v>
      </c>
      <c r="B136" s="1">
        <v>366</v>
      </c>
      <c r="C136" s="1">
        <v>79</v>
      </c>
      <c r="D136" s="3">
        <v>0.48175275973100001</v>
      </c>
      <c r="E136" s="2">
        <v>1.4669277422574E-9</v>
      </c>
      <c r="F136" s="2">
        <v>5.3542862592395203E-9</v>
      </c>
    </row>
    <row r="137" spans="1:6" x14ac:dyDescent="0.2">
      <c r="A137" s="10" t="s">
        <v>700</v>
      </c>
      <c r="B137" s="1">
        <v>627</v>
      </c>
      <c r="C137" s="1">
        <v>154</v>
      </c>
      <c r="D137" s="3">
        <v>0.56903402087300003</v>
      </c>
      <c r="E137" s="2">
        <v>3.14362845157899E-10</v>
      </c>
      <c r="F137" s="2">
        <v>1.1869907429237901E-9</v>
      </c>
    </row>
    <row r="138" spans="1:6" x14ac:dyDescent="0.2">
      <c r="A138" s="10" t="s">
        <v>701</v>
      </c>
      <c r="B138" s="1">
        <v>174</v>
      </c>
      <c r="C138" s="1">
        <v>53</v>
      </c>
      <c r="D138" s="3">
        <v>0.76892211649599995</v>
      </c>
      <c r="E138" s="2">
        <v>0.114750174625662</v>
      </c>
      <c r="F138" s="2">
        <v>0.16109159130141101</v>
      </c>
    </row>
    <row r="139" spans="1:6" x14ac:dyDescent="0.2">
      <c r="A139" s="10" t="s">
        <v>702</v>
      </c>
      <c r="B139" s="1">
        <v>832</v>
      </c>
      <c r="C139" s="1">
        <v>228</v>
      </c>
      <c r="D139" s="3">
        <v>0.65971780789599999</v>
      </c>
      <c r="E139" s="2">
        <v>4.8363071902970501E-8</v>
      </c>
      <c r="F139" s="2">
        <v>1.5575754039339001E-7</v>
      </c>
    </row>
    <row r="140" spans="1:6" x14ac:dyDescent="0.2">
      <c r="A140" s="10" t="s">
        <v>703</v>
      </c>
      <c r="B140" s="1">
        <v>213</v>
      </c>
      <c r="C140" s="1">
        <v>47</v>
      </c>
      <c r="D140" s="3">
        <v>0.49633766083800002</v>
      </c>
      <c r="E140" s="2">
        <v>8.5406818444310407E-6</v>
      </c>
      <c r="F140" s="2">
        <v>2.338011654913E-5</v>
      </c>
    </row>
    <row r="141" spans="1:6" x14ac:dyDescent="0.2">
      <c r="A141" s="10" t="s">
        <v>704</v>
      </c>
      <c r="B141" s="1">
        <v>153</v>
      </c>
      <c r="C141" s="1">
        <v>67</v>
      </c>
      <c r="D141" s="3">
        <v>1.36967094768</v>
      </c>
      <c r="E141" s="2">
        <v>6.3615970333021701E-2</v>
      </c>
      <c r="F141" s="2">
        <v>9.6749288214803802E-2</v>
      </c>
    </row>
    <row r="142" spans="1:6" x14ac:dyDescent="0.2">
      <c r="A142" s="10" t="s">
        <v>705</v>
      </c>
      <c r="B142" s="1">
        <v>641</v>
      </c>
      <c r="C142" s="1">
        <v>199</v>
      </c>
      <c r="D142" s="3">
        <v>0.78906657561500004</v>
      </c>
      <c r="E142" s="2">
        <v>5.63757634587607E-3</v>
      </c>
      <c r="F142" s="2">
        <v>1.04629594893802E-2</v>
      </c>
    </row>
    <row r="143" spans="1:6" x14ac:dyDescent="0.2">
      <c r="A143" s="10" t="s">
        <v>706</v>
      </c>
      <c r="B143" s="1">
        <v>278</v>
      </c>
      <c r="C143" s="1">
        <v>99</v>
      </c>
      <c r="D143" s="3">
        <v>0.97145336321700004</v>
      </c>
      <c r="E143" s="2">
        <v>0.85136868215259098</v>
      </c>
      <c r="F143" s="2">
        <v>0.87947991222366695</v>
      </c>
    </row>
    <row r="144" spans="1:6" x14ac:dyDescent="0.2">
      <c r="A144" s="10" t="s">
        <v>707</v>
      </c>
      <c r="B144" s="1">
        <v>168</v>
      </c>
      <c r="C144" s="1">
        <v>43</v>
      </c>
      <c r="D144" s="3">
        <v>0.60355360203899999</v>
      </c>
      <c r="E144" s="2">
        <v>3.7258440909507299E-3</v>
      </c>
      <c r="F144" s="2">
        <v>7.15754259577377E-3</v>
      </c>
    </row>
    <row r="145" spans="1:6" x14ac:dyDescent="0.2">
      <c r="A145" s="10" t="s">
        <v>708</v>
      </c>
      <c r="B145" s="1">
        <v>2109</v>
      </c>
      <c r="C145" s="1">
        <v>803</v>
      </c>
      <c r="D145" s="3">
        <v>1.0830341773500001</v>
      </c>
      <c r="E145" s="2">
        <v>8.4029829613352799E-2</v>
      </c>
      <c r="F145" s="2">
        <v>0.121871077386253</v>
      </c>
    </row>
    <row r="146" spans="1:6" x14ac:dyDescent="0.2">
      <c r="A146" s="10" t="s">
        <v>709</v>
      </c>
      <c r="B146" s="1">
        <v>125</v>
      </c>
      <c r="C146" s="1">
        <v>55</v>
      </c>
      <c r="D146" s="3">
        <v>1.3811764558099999</v>
      </c>
      <c r="E146" s="2">
        <v>7.6996791160653499E-2</v>
      </c>
      <c r="F146" s="2">
        <v>0.11470950519852501</v>
      </c>
    </row>
    <row r="147" spans="1:6" x14ac:dyDescent="0.2">
      <c r="A147" s="10" t="s">
        <v>710</v>
      </c>
      <c r="B147" s="1">
        <v>97</v>
      </c>
      <c r="C147" s="1">
        <v>27</v>
      </c>
      <c r="D147" s="3">
        <v>0.67719820040300005</v>
      </c>
      <c r="E147" s="2">
        <v>9.0975595411201093E-2</v>
      </c>
      <c r="F147" s="2">
        <v>0.131076680230612</v>
      </c>
    </row>
    <row r="148" spans="1:6" x14ac:dyDescent="0.2">
      <c r="A148" s="10" t="s">
        <v>711</v>
      </c>
      <c r="B148" s="1">
        <v>738</v>
      </c>
      <c r="C148" s="1">
        <v>266</v>
      </c>
      <c r="D148" s="3">
        <v>0.98988114226199997</v>
      </c>
      <c r="E148" s="2">
        <v>0.90808537363995301</v>
      </c>
      <c r="F148" s="2">
        <v>0.92497998524255698</v>
      </c>
    </row>
    <row r="149" spans="1:6" x14ac:dyDescent="0.2">
      <c r="A149" s="10" t="s">
        <v>712</v>
      </c>
      <c r="B149" s="1">
        <v>608</v>
      </c>
      <c r="C149" s="1">
        <v>76</v>
      </c>
      <c r="D149" s="3">
        <v>0.248449939004</v>
      </c>
      <c r="E149" s="2">
        <v>3.7826255231819103E-40</v>
      </c>
      <c r="F149" s="2">
        <v>3.4516457899034899E-39</v>
      </c>
    </row>
    <row r="150" spans="1:6" x14ac:dyDescent="0.2">
      <c r="A150" s="10" t="s">
        <v>713</v>
      </c>
      <c r="B150" s="1">
        <v>977</v>
      </c>
      <c r="C150" s="1">
        <v>384</v>
      </c>
      <c r="D150" s="3">
        <v>1.13991028758</v>
      </c>
      <c r="E150" s="2">
        <v>4.7919892942528498E-2</v>
      </c>
      <c r="F150" s="2">
        <v>7.6601872659954398E-2</v>
      </c>
    </row>
    <row r="151" spans="1:6" x14ac:dyDescent="0.2">
      <c r="A151" s="10" t="s">
        <v>714</v>
      </c>
      <c r="B151" s="1">
        <v>998</v>
      </c>
      <c r="C151" s="1">
        <v>324</v>
      </c>
      <c r="D151" s="3">
        <v>0.842219695499</v>
      </c>
      <c r="E151" s="2">
        <v>1.1649070521379999E-2</v>
      </c>
      <c r="F151" s="2">
        <v>2.02471940014461E-2</v>
      </c>
    </row>
    <row r="152" spans="1:6" x14ac:dyDescent="0.2">
      <c r="A152" s="10" t="s">
        <v>715</v>
      </c>
      <c r="B152" s="1">
        <v>163</v>
      </c>
      <c r="C152" s="1">
        <v>42</v>
      </c>
      <c r="D152" s="3">
        <v>0.60903991003199998</v>
      </c>
      <c r="E152" s="2">
        <v>5.3881957065637096E-3</v>
      </c>
      <c r="F152" s="2">
        <v>1.00855970917731E-2</v>
      </c>
    </row>
    <row r="153" spans="1:6" x14ac:dyDescent="0.2">
      <c r="A153" s="10" t="s">
        <v>716</v>
      </c>
      <c r="B153" s="1">
        <v>130</v>
      </c>
      <c r="C153" s="1">
        <v>49</v>
      </c>
      <c r="D153" s="3">
        <v>1.0628242810099999</v>
      </c>
      <c r="E153" s="2">
        <v>0.78423679205089203</v>
      </c>
      <c r="F153" s="2">
        <v>0.82770718835937096</v>
      </c>
    </row>
    <row r="154" spans="1:6" x14ac:dyDescent="0.2">
      <c r="A154" s="10" t="s">
        <v>717</v>
      </c>
      <c r="B154" s="1">
        <v>2139</v>
      </c>
      <c r="C154" s="1">
        <v>106</v>
      </c>
      <c r="D154" s="3">
        <v>8.7349156755599996E-2</v>
      </c>
      <c r="E154" s="2">
        <v>4.3833875817825203E-270</v>
      </c>
      <c r="F154" s="2">
        <v>1.9199237608207399E-268</v>
      </c>
    </row>
    <row r="155" spans="1:6" x14ac:dyDescent="0.2">
      <c r="A155" s="10" t="s">
        <v>718</v>
      </c>
      <c r="B155" s="1">
        <v>108</v>
      </c>
      <c r="C155" s="1">
        <v>23</v>
      </c>
      <c r="D155" s="3">
        <v>0.47480980710800003</v>
      </c>
      <c r="E155" s="2">
        <v>9.0083038897645102E-4</v>
      </c>
      <c r="F155" s="2">
        <v>2.0338335586169301E-3</v>
      </c>
    </row>
    <row r="156" spans="1:6" x14ac:dyDescent="0.2">
      <c r="A156" s="10" t="s">
        <v>719</v>
      </c>
      <c r="B156" s="1">
        <v>327</v>
      </c>
      <c r="C156" s="1">
        <v>45</v>
      </c>
      <c r="D156" s="3">
        <v>0.27889932968800002</v>
      </c>
      <c r="E156" s="2">
        <v>1.05250361698694E-19</v>
      </c>
      <c r="F156" s="2">
        <v>5.7624573030034897E-19</v>
      </c>
    </row>
    <row r="157" spans="1:6" x14ac:dyDescent="0.2">
      <c r="A157" s="10" t="s">
        <v>720</v>
      </c>
      <c r="B157" s="1">
        <v>8594</v>
      </c>
      <c r="C157" s="1">
        <v>3561</v>
      </c>
      <c r="D157" s="3">
        <v>1.2878868753399999</v>
      </c>
      <c r="E157" s="2">
        <v>2.34280768346567E-26</v>
      </c>
      <c r="F157" s="2">
        <v>1.5547723717544901E-25</v>
      </c>
    </row>
    <row r="158" spans="1:6" x14ac:dyDescent="0.2">
      <c r="A158" s="10" t="s">
        <v>721</v>
      </c>
      <c r="B158" s="1">
        <v>228</v>
      </c>
      <c r="C158" s="1">
        <v>72</v>
      </c>
      <c r="D158" s="3">
        <v>0.81018057727899995</v>
      </c>
      <c r="E158" s="2">
        <v>0.14755602565787099</v>
      </c>
      <c r="F158" s="2">
        <v>0.20196731011920999</v>
      </c>
    </row>
    <row r="159" spans="1:6" x14ac:dyDescent="0.2">
      <c r="A159" s="10" t="s">
        <v>722</v>
      </c>
      <c r="B159" s="1">
        <v>2916</v>
      </c>
      <c r="C159" s="1">
        <v>666</v>
      </c>
      <c r="D159" s="3">
        <v>0.50553289949400004</v>
      </c>
      <c r="E159" s="2">
        <v>2.07051954458409E-57</v>
      </c>
      <c r="F159" s="2">
        <v>2.5191321125773099E-56</v>
      </c>
    </row>
    <row r="160" spans="1:6" x14ac:dyDescent="0.2">
      <c r="A160" s="10" t="s">
        <v>723</v>
      </c>
      <c r="B160" s="1">
        <v>1080</v>
      </c>
      <c r="C160" s="1">
        <v>158</v>
      </c>
      <c r="D160" s="3">
        <v>0.29615926715699997</v>
      </c>
      <c r="E160" s="2">
        <v>2.0426848136455899E-57</v>
      </c>
      <c r="F160" s="2">
        <v>2.5191321125773099E-56</v>
      </c>
    </row>
    <row r="161" spans="1:6" x14ac:dyDescent="0.2">
      <c r="A161" s="10" t="s">
        <v>724</v>
      </c>
      <c r="B161" s="1">
        <v>1413</v>
      </c>
      <c r="C161" s="1">
        <v>410</v>
      </c>
      <c r="D161" s="3">
        <v>0.71292510958900002</v>
      </c>
      <c r="E161" s="2">
        <v>6.4867347361656601E-9</v>
      </c>
      <c r="F161" s="2">
        <v>2.2549125511433E-8</v>
      </c>
    </row>
    <row r="162" spans="1:6" x14ac:dyDescent="0.2">
      <c r="A162" s="10" t="s">
        <v>725</v>
      </c>
      <c r="B162" s="1">
        <v>88</v>
      </c>
      <c r="C162" s="1">
        <v>23</v>
      </c>
      <c r="D162" s="3">
        <v>0.621215919033</v>
      </c>
      <c r="E162" s="2">
        <v>5.8578092285790702E-2</v>
      </c>
      <c r="F162" s="2">
        <v>8.9710504969147994E-2</v>
      </c>
    </row>
    <row r="163" spans="1:6" x14ac:dyDescent="0.2">
      <c r="A163" s="10" t="s">
        <v>726</v>
      </c>
      <c r="B163" s="1">
        <v>678</v>
      </c>
      <c r="C163" s="1">
        <v>196</v>
      </c>
      <c r="D163" s="3">
        <v>0.711861182589</v>
      </c>
      <c r="E163" s="2">
        <v>4.8788156100192798E-5</v>
      </c>
      <c r="F163" s="2">
        <v>1.24239606813282E-4</v>
      </c>
    </row>
    <row r="164" spans="1:6" x14ac:dyDescent="0.2">
      <c r="A164" s="10" t="s">
        <v>727</v>
      </c>
      <c r="B164" s="1">
        <v>386</v>
      </c>
      <c r="C164" s="1">
        <v>133</v>
      </c>
      <c r="D164" s="3">
        <v>0.92302842043900002</v>
      </c>
      <c r="E164" s="2">
        <v>0.490082220292687</v>
      </c>
      <c r="F164" s="2">
        <v>0.58330438176140498</v>
      </c>
    </row>
    <row r="165" spans="1:6" x14ac:dyDescent="0.2">
      <c r="A165" s="10" t="s">
        <v>728</v>
      </c>
      <c r="B165" s="1">
        <v>1700</v>
      </c>
      <c r="C165" s="1">
        <v>648</v>
      </c>
      <c r="D165" s="3">
        <v>1.0844691588699999</v>
      </c>
      <c r="E165" s="2">
        <v>0.112859121234074</v>
      </c>
      <c r="F165" s="2">
        <v>0.15945901645330399</v>
      </c>
    </row>
    <row r="166" spans="1:6" x14ac:dyDescent="0.2">
      <c r="A166" s="10" t="s">
        <v>729</v>
      </c>
      <c r="B166" s="1">
        <v>455</v>
      </c>
      <c r="C166" s="1">
        <v>139</v>
      </c>
      <c r="D166" s="3">
        <v>0.77132692087400001</v>
      </c>
      <c r="E166" s="2">
        <v>1.0889635342585399E-2</v>
      </c>
      <c r="F166" s="2">
        <v>1.90786411202097E-2</v>
      </c>
    </row>
    <row r="167" spans="1:6" x14ac:dyDescent="0.2">
      <c r="A167" s="10" t="s">
        <v>730</v>
      </c>
      <c r="B167" s="1">
        <v>76</v>
      </c>
      <c r="C167" s="1">
        <v>28</v>
      </c>
      <c r="D167" s="3">
        <v>1.0247664646100001</v>
      </c>
      <c r="E167" s="2">
        <v>0.90555653880234199</v>
      </c>
      <c r="F167" s="2">
        <v>0.92497998524255698</v>
      </c>
    </row>
    <row r="168" spans="1:6" x14ac:dyDescent="0.2">
      <c r="A168" s="10" t="s">
        <v>731</v>
      </c>
      <c r="B168" s="1">
        <v>423</v>
      </c>
      <c r="C168" s="1">
        <v>167</v>
      </c>
      <c r="D168" s="3">
        <v>1.14704328623</v>
      </c>
      <c r="E168" s="2">
        <v>0.17096965050572399</v>
      </c>
      <c r="F168" s="2">
        <v>0.228307033297278</v>
      </c>
    </row>
    <row r="169" spans="1:6" x14ac:dyDescent="0.2">
      <c r="A169" s="10" t="s">
        <v>732</v>
      </c>
      <c r="B169" s="1">
        <v>268</v>
      </c>
      <c r="C169" s="1">
        <v>85</v>
      </c>
      <c r="D169" s="3">
        <v>0.81526016862899997</v>
      </c>
      <c r="E169" s="2">
        <v>0.12663979906689499</v>
      </c>
      <c r="F169" s="2">
        <v>0.174428402488365</v>
      </c>
    </row>
    <row r="170" spans="1:6" x14ac:dyDescent="0.2">
      <c r="A170" s="10" t="s">
        <v>733</v>
      </c>
      <c r="B170" s="1">
        <v>818</v>
      </c>
      <c r="C170" s="1">
        <v>358</v>
      </c>
      <c r="D170" s="3">
        <v>1.3730220065600001</v>
      </c>
      <c r="E170" s="2">
        <v>9.2179208340344508E-6</v>
      </c>
      <c r="F170" s="2">
        <v>2.4922526699426501E-5</v>
      </c>
    </row>
    <row r="171" spans="1:6" x14ac:dyDescent="0.2">
      <c r="A171" s="10" t="s">
        <v>734</v>
      </c>
      <c r="B171" s="1">
        <v>354</v>
      </c>
      <c r="C171" s="1">
        <v>120</v>
      </c>
      <c r="D171" s="3">
        <v>0.90034219698200002</v>
      </c>
      <c r="E171" s="2">
        <v>0.37523816985139602</v>
      </c>
      <c r="F171" s="2">
        <v>0.47228252412330901</v>
      </c>
    </row>
    <row r="172" spans="1:6" x14ac:dyDescent="0.2">
      <c r="A172" s="10" t="s">
        <v>735</v>
      </c>
      <c r="B172" s="1">
        <v>2228</v>
      </c>
      <c r="C172" s="1">
        <v>588</v>
      </c>
      <c r="D172" s="3">
        <v>0.62003611416799997</v>
      </c>
      <c r="E172" s="2">
        <v>6.2367619962442999E-24</v>
      </c>
      <c r="F172" s="2">
        <v>3.5943444136250098E-23</v>
      </c>
    </row>
    <row r="173" spans="1:6" x14ac:dyDescent="0.2">
      <c r="A173" s="10" t="s">
        <v>736</v>
      </c>
      <c r="B173" s="1">
        <v>651</v>
      </c>
      <c r="C173" s="1">
        <v>92</v>
      </c>
      <c r="D173" s="3">
        <v>0.286234543259</v>
      </c>
      <c r="E173" s="2">
        <v>1.1169569899059399E-36</v>
      </c>
      <c r="F173" s="2">
        <v>9.7845432315760602E-36</v>
      </c>
    </row>
    <row r="174" spans="1:6" x14ac:dyDescent="0.2">
      <c r="A174" s="10" t="s">
        <v>737</v>
      </c>
      <c r="B174" s="1">
        <v>2137</v>
      </c>
      <c r="C174" s="1">
        <v>704</v>
      </c>
      <c r="D174" s="3">
        <v>0.85865619206099997</v>
      </c>
      <c r="E174" s="2">
        <v>1.0617934686635801E-3</v>
      </c>
      <c r="F174" s="2">
        <v>2.3727833636461699E-3</v>
      </c>
    </row>
    <row r="175" spans="1:6" x14ac:dyDescent="0.2">
      <c r="A175" s="10" t="s">
        <v>738</v>
      </c>
      <c r="B175" s="1">
        <v>511</v>
      </c>
      <c r="C175" s="1">
        <v>134</v>
      </c>
      <c r="D175" s="3">
        <v>0.62217277198900001</v>
      </c>
      <c r="E175" s="2">
        <v>1.4236508083889E-6</v>
      </c>
      <c r="F175" s="2">
        <v>4.2132368518536302E-6</v>
      </c>
    </row>
    <row r="176" spans="1:6" x14ac:dyDescent="0.2">
      <c r="A176" s="10" t="s">
        <v>739</v>
      </c>
      <c r="B176" s="1">
        <v>192</v>
      </c>
      <c r="C176" s="1">
        <v>90</v>
      </c>
      <c r="D176" s="3">
        <v>1.5522012187500001</v>
      </c>
      <c r="E176" s="2">
        <v>2.5947355833932902E-3</v>
      </c>
      <c r="F176" s="2">
        <v>5.2615471552141602E-3</v>
      </c>
    </row>
    <row r="177" spans="1:6" x14ac:dyDescent="0.2">
      <c r="A177" s="10" t="s">
        <v>740</v>
      </c>
      <c r="B177" s="1">
        <v>4951</v>
      </c>
      <c r="C177" s="1">
        <v>1519</v>
      </c>
      <c r="D177" s="3">
        <v>0.76162405945</v>
      </c>
      <c r="E177" s="2">
        <v>6.8469361220989598E-18</v>
      </c>
      <c r="F177" s="2">
        <v>3.6572658798528601E-17</v>
      </c>
    </row>
    <row r="178" spans="1:6" x14ac:dyDescent="0.2">
      <c r="A178" s="10" t="s">
        <v>741</v>
      </c>
      <c r="B178" s="1">
        <v>1160</v>
      </c>
      <c r="C178" s="1">
        <v>463</v>
      </c>
      <c r="D178" s="3">
        <v>1.1703872742400001</v>
      </c>
      <c r="E178" s="2">
        <v>9.6263715559213297E-3</v>
      </c>
      <c r="F178" s="2">
        <v>1.7280125989727599E-2</v>
      </c>
    </row>
    <row r="179" spans="1:6" x14ac:dyDescent="0.2">
      <c r="A179" s="10" t="s">
        <v>742</v>
      </c>
      <c r="B179" s="1">
        <v>176</v>
      </c>
      <c r="C179" s="1">
        <v>61</v>
      </c>
      <c r="D179" s="3">
        <v>0.93162669094299999</v>
      </c>
      <c r="E179" s="2">
        <v>0.69505425548154398</v>
      </c>
      <c r="F179" s="2">
        <v>0.77267452766730105</v>
      </c>
    </row>
    <row r="180" spans="1:6" x14ac:dyDescent="0.2">
      <c r="A180" s="10" t="s">
        <v>743</v>
      </c>
      <c r="B180" s="1">
        <v>118</v>
      </c>
      <c r="C180" s="1">
        <v>45</v>
      </c>
      <c r="D180" s="3">
        <v>1.0830552840800001</v>
      </c>
      <c r="E180" s="2">
        <v>0.70176241355295399</v>
      </c>
      <c r="F180" s="2">
        <v>0.77463920106617001</v>
      </c>
    </row>
    <row r="181" spans="1:6" x14ac:dyDescent="0.2">
      <c r="A181" s="10" t="s">
        <v>744</v>
      </c>
      <c r="B181" s="1">
        <v>79</v>
      </c>
      <c r="C181" s="1">
        <v>25</v>
      </c>
      <c r="D181" s="3">
        <v>0.81307755996999997</v>
      </c>
      <c r="E181" s="2">
        <v>0.41505001445692202</v>
      </c>
      <c r="F181" s="2">
        <v>0.50779862103947504</v>
      </c>
    </row>
    <row r="182" spans="1:6" x14ac:dyDescent="0.2">
      <c r="A182" s="10" t="s">
        <v>745</v>
      </c>
      <c r="B182" s="1">
        <v>161</v>
      </c>
      <c r="C182" s="1">
        <v>62</v>
      </c>
      <c r="D182" s="3">
        <v>1.10042266764</v>
      </c>
      <c r="E182" s="2">
        <v>0.56614336449278402</v>
      </c>
      <c r="F182" s="2">
        <v>0.64575727512458203</v>
      </c>
    </row>
    <row r="183" spans="1:6" x14ac:dyDescent="0.2">
      <c r="A183" s="10" t="s">
        <v>746</v>
      </c>
      <c r="B183" s="1">
        <v>212</v>
      </c>
      <c r="C183" s="1">
        <v>46</v>
      </c>
      <c r="D183" s="3">
        <v>0.48575593035100001</v>
      </c>
      <c r="E183" s="2">
        <v>5.58876550898481E-6</v>
      </c>
      <c r="F183" s="2">
        <v>1.56915339290727E-5</v>
      </c>
    </row>
    <row r="184" spans="1:6" x14ac:dyDescent="0.2">
      <c r="A184" s="10" t="s">
        <v>747</v>
      </c>
      <c r="B184" s="1">
        <v>718</v>
      </c>
      <c r="C184" s="1">
        <v>55</v>
      </c>
      <c r="D184" s="3">
        <v>0.143662190069</v>
      </c>
      <c r="E184" s="2">
        <v>4.8251564820818805E-72</v>
      </c>
      <c r="F184" s="2">
        <v>7.5479233541138002E-71</v>
      </c>
    </row>
    <row r="185" spans="1:6" x14ac:dyDescent="0.2">
      <c r="A185" s="10" t="s">
        <v>748</v>
      </c>
      <c r="B185" s="1">
        <v>4921</v>
      </c>
      <c r="C185" s="1">
        <v>780</v>
      </c>
      <c r="D185" s="3">
        <v>0.30718284320700001</v>
      </c>
      <c r="E185" s="2">
        <v>6.0965529616234697E-238</v>
      </c>
      <c r="F185" s="2">
        <v>2.2252418309925701E-236</v>
      </c>
    </row>
    <row r="186" spans="1:6" x14ac:dyDescent="0.2">
      <c r="A186" s="10" t="s">
        <v>749</v>
      </c>
      <c r="B186" s="1">
        <v>56</v>
      </c>
      <c r="C186" s="1">
        <v>19</v>
      </c>
      <c r="D186" s="3">
        <v>0.90200255139899999</v>
      </c>
      <c r="E186" s="2">
        <v>0.78200022506779399</v>
      </c>
      <c r="F186" s="2">
        <v>0.82770718835937096</v>
      </c>
    </row>
    <row r="187" spans="1:6" x14ac:dyDescent="0.2">
      <c r="A187" s="10" t="s">
        <v>750</v>
      </c>
      <c r="B187" s="1">
        <v>475</v>
      </c>
      <c r="C187" s="1">
        <v>143</v>
      </c>
      <c r="D187" s="3">
        <v>0.75511041561500003</v>
      </c>
      <c r="E187" s="2">
        <v>4.6998191567628397E-3</v>
      </c>
      <c r="F187" s="2">
        <v>8.8729344425091498E-3</v>
      </c>
    </row>
    <row r="188" spans="1:6" x14ac:dyDescent="0.2">
      <c r="A188" s="10" t="s">
        <v>751</v>
      </c>
      <c r="B188" s="1">
        <v>547</v>
      </c>
      <c r="C188" s="1">
        <v>165</v>
      </c>
      <c r="D188" s="3">
        <v>0.75702100279499995</v>
      </c>
      <c r="E188" s="2">
        <v>2.74409165806338E-3</v>
      </c>
      <c r="F188" s="2">
        <v>5.5133584689530399E-3</v>
      </c>
    </row>
    <row r="189" spans="1:6" x14ac:dyDescent="0.2">
      <c r="A189" s="10" t="s">
        <v>752</v>
      </c>
      <c r="B189" s="1">
        <v>65</v>
      </c>
      <c r="C189" s="1">
        <v>20</v>
      </c>
      <c r="D189" s="3">
        <v>0.78055872681299998</v>
      </c>
      <c r="E189" s="2">
        <v>0.43878588322546502</v>
      </c>
      <c r="F189" s="2">
        <v>0.52798960673833395</v>
      </c>
    </row>
    <row r="190" spans="1:6" x14ac:dyDescent="0.2">
      <c r="A190" s="10" t="s">
        <v>753</v>
      </c>
      <c r="B190" s="1">
        <v>620</v>
      </c>
      <c r="C190" s="1">
        <v>146</v>
      </c>
      <c r="D190" s="3">
        <v>0.53813192398200005</v>
      </c>
      <c r="E190" s="2">
        <v>1.04010332311841E-11</v>
      </c>
      <c r="F190" s="2">
        <v>4.4663260345672903E-11</v>
      </c>
    </row>
    <row r="191" spans="1:6" x14ac:dyDescent="0.2">
      <c r="A191" s="10" t="s">
        <v>754</v>
      </c>
      <c r="B191" s="1">
        <v>820</v>
      </c>
      <c r="C191" s="1">
        <v>53</v>
      </c>
      <c r="D191" s="3">
        <v>0.119340304375</v>
      </c>
      <c r="E191" s="2">
        <v>1.03860668616255E-90</v>
      </c>
      <c r="F191" s="2">
        <v>1.8954572022466601E-89</v>
      </c>
    </row>
    <row r="192" spans="1:6" x14ac:dyDescent="0.2">
      <c r="A192" s="10" t="s">
        <v>755</v>
      </c>
      <c r="B192" s="1">
        <v>2109</v>
      </c>
      <c r="C192" s="1">
        <v>537</v>
      </c>
      <c r="D192" s="3">
        <v>0.59044208409300003</v>
      </c>
      <c r="E192" s="2">
        <v>5.3106084809048999E-27</v>
      </c>
      <c r="F192" s="2">
        <v>3.6344476791192899E-26</v>
      </c>
    </row>
    <row r="193" spans="1:6" x14ac:dyDescent="0.2">
      <c r="A193" s="10" t="s">
        <v>756</v>
      </c>
      <c r="B193" s="1">
        <v>3822</v>
      </c>
      <c r="C193" s="1">
        <v>564</v>
      </c>
      <c r="D193" s="3">
        <v>0.28644913506800002</v>
      </c>
      <c r="E193" s="2">
        <v>3.2459943898706403E-204</v>
      </c>
      <c r="F193" s="2">
        <v>7.8985863486852105E-203</v>
      </c>
    </row>
    <row r="194" spans="1:6" x14ac:dyDescent="0.2">
      <c r="A194" s="10" t="s">
        <v>757</v>
      </c>
      <c r="B194" s="1">
        <v>242</v>
      </c>
      <c r="C194" s="1">
        <v>65</v>
      </c>
      <c r="D194" s="3">
        <v>0.64409737628300001</v>
      </c>
      <c r="E194" s="2">
        <v>2.0274043477659701E-3</v>
      </c>
      <c r="F194" s="2">
        <v>4.2692456938533503E-3</v>
      </c>
    </row>
    <row r="195" spans="1:6" x14ac:dyDescent="0.2">
      <c r="A195" s="10" t="s">
        <v>758</v>
      </c>
      <c r="B195" s="1">
        <v>74</v>
      </c>
      <c r="C195" s="1">
        <v>24</v>
      </c>
      <c r="D195" s="3">
        <v>0.84304611330699997</v>
      </c>
      <c r="E195" s="2">
        <v>0.54634448179522899</v>
      </c>
      <c r="F195" s="2">
        <v>0.63643319953805899</v>
      </c>
    </row>
    <row r="196" spans="1:6" x14ac:dyDescent="0.2">
      <c r="A196" s="10" t="s">
        <v>759</v>
      </c>
      <c r="B196" s="1">
        <v>3209</v>
      </c>
      <c r="C196" s="1">
        <v>1215</v>
      </c>
      <c r="D196" s="3">
        <v>1.0743644808999999</v>
      </c>
      <c r="E196" s="2">
        <v>5.6972074605232299E-2</v>
      </c>
      <c r="F196" s="2">
        <v>8.8334120820934101E-2</v>
      </c>
    </row>
    <row r="197" spans="1:6" x14ac:dyDescent="0.2">
      <c r="A197" s="10" t="s">
        <v>760</v>
      </c>
      <c r="B197" s="1">
        <v>271</v>
      </c>
      <c r="C197" s="1">
        <v>73</v>
      </c>
      <c r="D197" s="3">
        <v>0.64653666634200002</v>
      </c>
      <c r="E197" s="2">
        <v>1.21305871763345E-3</v>
      </c>
      <c r="F197" s="2">
        <v>2.65659859161726E-3</v>
      </c>
    </row>
    <row r="198" spans="1:6" x14ac:dyDescent="0.2">
      <c r="A198" s="10" t="s">
        <v>761</v>
      </c>
      <c r="B198" s="1">
        <v>1705</v>
      </c>
      <c r="C198" s="1">
        <v>333</v>
      </c>
      <c r="D198" s="3">
        <v>0.41786423970600001</v>
      </c>
      <c r="E198" s="2">
        <v>1.2972790302530999E-52</v>
      </c>
      <c r="F198" s="2">
        <v>1.4205205381271499E-51</v>
      </c>
    </row>
    <row r="199" spans="1:6" x14ac:dyDescent="0.2">
      <c r="A199" s="10" t="s">
        <v>762</v>
      </c>
      <c r="B199" s="1">
        <v>125</v>
      </c>
      <c r="C199" s="1">
        <v>52</v>
      </c>
      <c r="D199" s="3">
        <v>1.2519157722800001</v>
      </c>
      <c r="E199" s="2">
        <v>0.22645953870580199</v>
      </c>
      <c r="F199" s="2">
        <v>0.300573569554973</v>
      </c>
    </row>
    <row r="200" spans="1:6" x14ac:dyDescent="0.2">
      <c r="A200" s="10" t="s">
        <v>763</v>
      </c>
      <c r="B200" s="1">
        <v>118</v>
      </c>
      <c r="C200" s="1">
        <v>46</v>
      </c>
      <c r="D200" s="3">
        <v>1.12257732059</v>
      </c>
      <c r="E200" s="2">
        <v>0.56565613397736902</v>
      </c>
      <c r="F200" s="2">
        <v>0.64575727512458203</v>
      </c>
    </row>
    <row r="201" spans="1:6" x14ac:dyDescent="0.2">
      <c r="A201" s="10" t="s">
        <v>764</v>
      </c>
      <c r="B201" s="1">
        <v>249</v>
      </c>
      <c r="C201" s="1">
        <v>62</v>
      </c>
      <c r="D201" s="3">
        <v>0.58129320866</v>
      </c>
      <c r="E201" s="2">
        <v>1.5594306213970199E-4</v>
      </c>
      <c r="F201" s="2">
        <v>3.8372506301791902E-4</v>
      </c>
    </row>
    <row r="202" spans="1:6" x14ac:dyDescent="0.2">
      <c r="A202" s="10" t="s">
        <v>765</v>
      </c>
      <c r="B202" s="1">
        <v>142</v>
      </c>
      <c r="C202" s="1">
        <v>38</v>
      </c>
      <c r="D202" s="3">
        <v>0.64126958908599996</v>
      </c>
      <c r="E202" s="2">
        <v>1.8215832499060901E-2</v>
      </c>
      <c r="F202" s="2">
        <v>3.0924552847242999E-2</v>
      </c>
    </row>
    <row r="203" spans="1:6" x14ac:dyDescent="0.2">
      <c r="A203" s="10" t="s">
        <v>766</v>
      </c>
      <c r="B203" s="1">
        <v>464</v>
      </c>
      <c r="C203" s="1">
        <v>130</v>
      </c>
      <c r="D203" s="3">
        <v>0.681927708297</v>
      </c>
      <c r="E203" s="2">
        <v>1.8402581039379901E-4</v>
      </c>
      <c r="F203" s="2">
        <v>4.4779613862491198E-4</v>
      </c>
    </row>
    <row r="204" spans="1:6" x14ac:dyDescent="0.2">
      <c r="A204" s="10" t="s">
        <v>767</v>
      </c>
      <c r="B204" s="1">
        <v>133</v>
      </c>
      <c r="C204" s="1">
        <v>30</v>
      </c>
      <c r="D204" s="3">
        <v>0.511013813328</v>
      </c>
      <c r="E204" s="2">
        <v>7.9058311244163801E-4</v>
      </c>
      <c r="F204" s="2">
        <v>1.8035177252574901E-3</v>
      </c>
    </row>
    <row r="205" spans="1:6" x14ac:dyDescent="0.2">
      <c r="A205" s="10" t="s">
        <v>768</v>
      </c>
      <c r="B205" s="1">
        <v>1534</v>
      </c>
      <c r="C205" s="1">
        <v>369</v>
      </c>
      <c r="D205" s="3">
        <v>0.54911174587699996</v>
      </c>
      <c r="E205" s="2">
        <v>3.00946838607928E-25</v>
      </c>
      <c r="F205" s="2">
        <v>1.8830673615753199E-24</v>
      </c>
    </row>
    <row r="206" spans="1:6" x14ac:dyDescent="0.2">
      <c r="A206" s="10" t="s">
        <v>769</v>
      </c>
      <c r="B206" s="1">
        <v>461</v>
      </c>
      <c r="C206" s="1">
        <v>136</v>
      </c>
      <c r="D206" s="3">
        <v>0.73351738560699997</v>
      </c>
      <c r="E206" s="2">
        <v>2.1813524826260499E-3</v>
      </c>
      <c r="F206" s="2">
        <v>4.5067565442934304E-3</v>
      </c>
    </row>
    <row r="207" spans="1:6" x14ac:dyDescent="0.2">
      <c r="A207" s="10" t="s">
        <v>770</v>
      </c>
      <c r="B207" s="1">
        <v>93</v>
      </c>
      <c r="C207" s="1">
        <v>32</v>
      </c>
      <c r="D207" s="3">
        <v>0.92143218277200001</v>
      </c>
      <c r="E207" s="2">
        <v>0.74714468201915596</v>
      </c>
      <c r="F207" s="2">
        <v>0.80603293281869504</v>
      </c>
    </row>
    <row r="208" spans="1:6" x14ac:dyDescent="0.2">
      <c r="A208" s="10" t="s">
        <v>771</v>
      </c>
      <c r="B208" s="1">
        <v>261</v>
      </c>
      <c r="C208" s="1">
        <v>81</v>
      </c>
      <c r="D208" s="3">
        <v>0.78976357152300003</v>
      </c>
      <c r="E208" s="2">
        <v>8.1587867785829396E-2</v>
      </c>
      <c r="F208" s="2">
        <v>0.119917738557696</v>
      </c>
    </row>
    <row r="209" spans="1:6" x14ac:dyDescent="0.2">
      <c r="A209" s="10" t="s">
        <v>772</v>
      </c>
      <c r="B209" s="1">
        <v>393</v>
      </c>
      <c r="C209" s="1">
        <v>126</v>
      </c>
      <c r="D209" s="3">
        <v>0.82804944058100005</v>
      </c>
      <c r="E209" s="2">
        <v>8.2628395370252905E-2</v>
      </c>
      <c r="F209" s="2">
        <v>0.120637457240569</v>
      </c>
    </row>
    <row r="210" spans="1:6" x14ac:dyDescent="0.2">
      <c r="A210" s="10" t="s">
        <v>773</v>
      </c>
      <c r="B210" s="1">
        <v>102</v>
      </c>
      <c r="C210" s="1">
        <v>25</v>
      </c>
      <c r="D210" s="3">
        <v>0.56988226758500005</v>
      </c>
      <c r="E210" s="2">
        <v>1.31960573340463E-2</v>
      </c>
      <c r="F210" s="2">
        <v>2.27554059539854E-2</v>
      </c>
    </row>
    <row r="211" spans="1:6" x14ac:dyDescent="0.2">
      <c r="A211" s="10" t="s">
        <v>774</v>
      </c>
      <c r="B211" s="1">
        <v>663</v>
      </c>
      <c r="C211" s="1">
        <v>198</v>
      </c>
      <c r="D211" s="3">
        <v>0.745801997499</v>
      </c>
      <c r="E211" s="2">
        <v>5.4776039515186999E-4</v>
      </c>
      <c r="F211" s="2">
        <v>1.27616517593893E-3</v>
      </c>
    </row>
    <row r="212" spans="1:6" x14ac:dyDescent="0.2">
      <c r="A212" s="10" t="s">
        <v>775</v>
      </c>
      <c r="B212" s="1">
        <v>1079</v>
      </c>
      <c r="C212" s="1">
        <v>247</v>
      </c>
      <c r="D212" s="3">
        <v>0.51627572404300004</v>
      </c>
      <c r="E212" s="2">
        <v>1.7231420445941999E-21</v>
      </c>
      <c r="F212" s="2">
        <v>9.6761053273366495E-21</v>
      </c>
    </row>
    <row r="213" spans="1:6" x14ac:dyDescent="0.2">
      <c r="A213" s="10" t="s">
        <v>776</v>
      </c>
      <c r="B213" s="1">
        <v>322</v>
      </c>
      <c r="C213" s="1">
        <v>97</v>
      </c>
      <c r="D213" s="3">
        <v>0.75629162933899996</v>
      </c>
      <c r="E213" s="2">
        <v>2.3290032975313499E-2</v>
      </c>
      <c r="F213" s="2">
        <v>3.8349753545817003E-2</v>
      </c>
    </row>
    <row r="214" spans="1:6" x14ac:dyDescent="0.2">
      <c r="A214" s="10" t="s">
        <v>777</v>
      </c>
      <c r="B214" s="1">
        <v>731</v>
      </c>
      <c r="C214" s="1">
        <v>201</v>
      </c>
      <c r="D214" s="3">
        <v>0.66324700671199999</v>
      </c>
      <c r="E214" s="2">
        <v>4.5860819829382099E-7</v>
      </c>
      <c r="F214" s="2">
        <v>1.3758245948814601E-6</v>
      </c>
    </row>
    <row r="215" spans="1:6" x14ac:dyDescent="0.2">
      <c r="A215" s="10" t="s">
        <v>778</v>
      </c>
      <c r="B215" s="1">
        <v>311</v>
      </c>
      <c r="C215" s="1">
        <v>34</v>
      </c>
      <c r="D215" s="3">
        <v>0.21445090189300001</v>
      </c>
      <c r="E215" s="2">
        <v>2.8189238231919201E-24</v>
      </c>
      <c r="F215" s="2">
        <v>1.66849815480819E-23</v>
      </c>
    </row>
    <row r="216" spans="1:6" x14ac:dyDescent="0.2">
      <c r="A216" s="10" t="s">
        <v>779</v>
      </c>
      <c r="B216" s="1">
        <v>438</v>
      </c>
      <c r="C216" s="1">
        <v>94</v>
      </c>
      <c r="D216" s="3">
        <v>0.47787265648999999</v>
      </c>
      <c r="E216" s="2">
        <v>2.2334598304938601E-11</v>
      </c>
      <c r="F216" s="2">
        <v>9.4063019784260499E-11</v>
      </c>
    </row>
    <row r="217" spans="1:6" x14ac:dyDescent="0.2">
      <c r="A217" s="10" t="s">
        <v>780</v>
      </c>
      <c r="B217" s="1">
        <v>312</v>
      </c>
      <c r="C217" s="1">
        <v>91</v>
      </c>
      <c r="D217" s="3">
        <v>0.72223416962300002</v>
      </c>
      <c r="E217" s="2">
        <v>9.2946782231702902E-3</v>
      </c>
      <c r="F217" s="2">
        <v>1.6822599428713201E-2</v>
      </c>
    </row>
    <row r="218" spans="1:6" x14ac:dyDescent="0.2">
      <c r="A218" s="10" t="s">
        <v>781</v>
      </c>
      <c r="B218" s="1">
        <v>734</v>
      </c>
      <c r="C218" s="1">
        <v>245</v>
      </c>
      <c r="D218" s="3">
        <v>0.87883909442899999</v>
      </c>
      <c r="E218" s="2">
        <v>0.104860153136441</v>
      </c>
      <c r="F218" s="2">
        <v>0.14911930868104301</v>
      </c>
    </row>
    <row r="219" spans="1:6" x14ac:dyDescent="0.2">
      <c r="A219" s="10" t="s">
        <v>782</v>
      </c>
      <c r="B219" s="1">
        <v>911</v>
      </c>
      <c r="C219" s="1">
        <v>226</v>
      </c>
      <c r="D219" s="3">
        <v>0.57536942690000004</v>
      </c>
      <c r="E219" s="2">
        <v>1.08229877065826E-13</v>
      </c>
      <c r="F219" s="2">
        <v>4.8372128729420199E-13</v>
      </c>
    </row>
    <row r="220" spans="1:6" x14ac:dyDescent="0.2">
      <c r="A220" s="10" t="s">
        <v>783</v>
      </c>
      <c r="B220" s="1">
        <v>82</v>
      </c>
      <c r="C220" s="1">
        <v>25</v>
      </c>
      <c r="D220" s="3">
        <v>0.77022621554500004</v>
      </c>
      <c r="E220" s="2">
        <v>0.302302605913225</v>
      </c>
      <c r="F220" s="2">
        <v>0.39643275865267302</v>
      </c>
    </row>
    <row r="221" spans="1:6" x14ac:dyDescent="0.2">
      <c r="A221" s="10" t="s">
        <v>784</v>
      </c>
      <c r="B221" s="1">
        <v>289</v>
      </c>
      <c r="C221" s="1">
        <v>100</v>
      </c>
      <c r="D221" s="3">
        <v>0.92915499190299999</v>
      </c>
      <c r="E221" s="2">
        <v>0.58133723678740001</v>
      </c>
      <c r="F221" s="2">
        <v>0.65965209770176503</v>
      </c>
    </row>
    <row r="222" spans="1:6" x14ac:dyDescent="0.2">
      <c r="A222" s="10" t="s">
        <v>785</v>
      </c>
      <c r="B222" s="1">
        <v>253</v>
      </c>
      <c r="C222" s="1">
        <v>77</v>
      </c>
      <c r="D222" s="3">
        <v>0.76776753092399996</v>
      </c>
      <c r="E222" s="2">
        <v>5.7276005281153598E-2</v>
      </c>
      <c r="F222" s="2">
        <v>8.8334120820934101E-2</v>
      </c>
    </row>
    <row r="223" spans="1:6" x14ac:dyDescent="0.2">
      <c r="A223" s="10" t="s">
        <v>786</v>
      </c>
      <c r="B223" s="1">
        <v>82</v>
      </c>
      <c r="C223" s="1">
        <v>21</v>
      </c>
      <c r="D223" s="3">
        <v>0.60439778771700003</v>
      </c>
      <c r="E223" s="2">
        <v>5.0243859974483301E-2</v>
      </c>
      <c r="F223" s="2">
        <v>7.9734821263854005E-2</v>
      </c>
    </row>
    <row r="224" spans="1:6" x14ac:dyDescent="0.2">
      <c r="A224" s="10" t="s">
        <v>787</v>
      </c>
      <c r="B224" s="1">
        <v>98</v>
      </c>
      <c r="C224" s="1">
        <v>36</v>
      </c>
      <c r="D224" s="3">
        <v>1.02004541473</v>
      </c>
      <c r="E224" s="2">
        <v>0.91663054024651203</v>
      </c>
      <c r="F224" s="2">
        <v>0.92936151997215799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DD755-927B-BA47-ABF9-CB3C825BAB74}">
  <dimension ref="A1:M226"/>
  <sheetViews>
    <sheetView workbookViewId="0"/>
  </sheetViews>
  <sheetFormatPr baseColWidth="10" defaultColWidth="11" defaultRowHeight="16" x14ac:dyDescent="0.2"/>
  <cols>
    <col min="1" max="1" width="12.1640625" style="10"/>
    <col min="2" max="2" width="13.83203125" style="1" customWidth="1"/>
    <col min="3" max="3" width="22.1640625" style="1" bestFit="1" customWidth="1"/>
    <col min="4" max="4" width="8.33203125" style="3" customWidth="1"/>
    <col min="5" max="6" width="12.1640625" style="2"/>
    <col min="8" max="8" width="11.1640625" customWidth="1"/>
    <col min="9" max="9" width="13" bestFit="1" customWidth="1"/>
    <col min="10" max="10" width="22.1640625" bestFit="1" customWidth="1"/>
    <col min="11" max="11" width="11.6640625" bestFit="1" customWidth="1"/>
    <col min="13" max="13" width="12.6640625" bestFit="1" customWidth="1"/>
  </cols>
  <sheetData>
    <row r="1" spans="1:13" x14ac:dyDescent="0.2">
      <c r="A1" s="4" t="s">
        <v>788</v>
      </c>
    </row>
    <row r="2" spans="1:13" x14ac:dyDescent="0.2">
      <c r="A2" s="11" t="s">
        <v>560</v>
      </c>
    </row>
    <row r="3" spans="1:13" x14ac:dyDescent="0.2">
      <c r="A3" s="11"/>
    </row>
    <row r="4" spans="1:13" x14ac:dyDescent="0.2">
      <c r="A4" s="85" t="s">
        <v>789</v>
      </c>
      <c r="B4" s="86"/>
      <c r="C4" s="86"/>
      <c r="D4" s="86"/>
      <c r="E4" s="86"/>
      <c r="F4" s="86"/>
      <c r="H4" s="85" t="s">
        <v>790</v>
      </c>
      <c r="I4" s="86"/>
      <c r="J4" s="86"/>
      <c r="K4" s="86"/>
      <c r="L4" s="86"/>
      <c r="M4" s="86"/>
    </row>
    <row r="5" spans="1:13" x14ac:dyDescent="0.2">
      <c r="A5" s="10" t="s">
        <v>791</v>
      </c>
      <c r="H5" s="10" t="s">
        <v>792</v>
      </c>
      <c r="I5" s="1"/>
      <c r="J5" s="1"/>
      <c r="K5" s="3"/>
      <c r="L5" s="2"/>
      <c r="M5" s="2"/>
    </row>
    <row r="6" spans="1:13" x14ac:dyDescent="0.2">
      <c r="A6" s="10" t="s">
        <v>793</v>
      </c>
      <c r="H6" s="10" t="s">
        <v>794</v>
      </c>
      <c r="I6" s="1"/>
      <c r="J6" s="1"/>
      <c r="K6" s="3"/>
      <c r="L6" s="2"/>
      <c r="M6" s="2"/>
    </row>
    <row r="7" spans="1:13" x14ac:dyDescent="0.2">
      <c r="A7" s="4" t="s">
        <v>563</v>
      </c>
      <c r="B7" s="4" t="s">
        <v>564</v>
      </c>
      <c r="C7" s="4" t="s">
        <v>565</v>
      </c>
      <c r="D7" s="6" t="s">
        <v>566</v>
      </c>
      <c r="E7" s="5" t="s">
        <v>567</v>
      </c>
      <c r="F7" s="5" t="s">
        <v>568</v>
      </c>
      <c r="H7" s="4" t="s">
        <v>563</v>
      </c>
      <c r="I7" s="4" t="s">
        <v>564</v>
      </c>
      <c r="J7" s="4" t="s">
        <v>565</v>
      </c>
      <c r="K7" s="6" t="s">
        <v>566</v>
      </c>
      <c r="L7" s="5" t="s">
        <v>567</v>
      </c>
      <c r="M7" s="5" t="s">
        <v>568</v>
      </c>
    </row>
    <row r="8" spans="1:13" x14ac:dyDescent="0.2">
      <c r="A8" s="10" t="s">
        <v>569</v>
      </c>
      <c r="B8" s="1">
        <v>53</v>
      </c>
      <c r="C8" s="1">
        <v>18</v>
      </c>
      <c r="D8" s="3">
        <v>0.52187899534000004</v>
      </c>
      <c r="E8" s="2">
        <v>2.7162301164389301E-2</v>
      </c>
      <c r="F8" s="2">
        <v>3.8668553740970897E-2</v>
      </c>
      <c r="H8" s="11" t="s">
        <v>569</v>
      </c>
      <c r="I8" s="44">
        <v>51</v>
      </c>
      <c r="J8" s="44">
        <v>17</v>
      </c>
      <c r="K8" s="46">
        <v>0.48565772000000001</v>
      </c>
      <c r="L8" s="45">
        <v>1.6446789999999999E-2</v>
      </c>
      <c r="M8" s="45">
        <v>3.8375850000000003E-2</v>
      </c>
    </row>
    <row r="9" spans="1:13" x14ac:dyDescent="0.2">
      <c r="A9" s="10" t="s">
        <v>570</v>
      </c>
      <c r="B9" s="1">
        <v>176</v>
      </c>
      <c r="C9" s="1">
        <v>31</v>
      </c>
      <c r="D9" s="3">
        <v>0.21609565358400001</v>
      </c>
      <c r="E9" s="2">
        <v>1.4975726958609599E-18</v>
      </c>
      <c r="F9" s="2">
        <v>1.0233413421716599E-17</v>
      </c>
      <c r="H9" s="11" t="s">
        <v>570</v>
      </c>
      <c r="I9" s="44">
        <v>171</v>
      </c>
      <c r="J9" s="44">
        <v>30</v>
      </c>
      <c r="K9" s="46">
        <v>0.20577897000000001</v>
      </c>
      <c r="L9" s="45">
        <v>2.2100000000000002E-19</v>
      </c>
      <c r="M9" s="45">
        <v>1.81E-18</v>
      </c>
    </row>
    <row r="10" spans="1:13" x14ac:dyDescent="0.2">
      <c r="A10" s="10" t="s">
        <v>571</v>
      </c>
      <c r="B10" s="1">
        <v>340</v>
      </c>
      <c r="C10" s="1">
        <v>130</v>
      </c>
      <c r="D10" s="3">
        <v>0.62661418410299996</v>
      </c>
      <c r="E10" s="2">
        <v>2.6032711760512901E-5</v>
      </c>
      <c r="F10" s="2">
        <v>6.1341447251783197E-5</v>
      </c>
      <c r="H10" s="11" t="s">
        <v>571</v>
      </c>
      <c r="I10" s="44">
        <v>220</v>
      </c>
      <c r="J10" s="44">
        <v>100</v>
      </c>
      <c r="K10" s="46">
        <v>0.80923153999999997</v>
      </c>
      <c r="L10" s="45">
        <v>0.12049769</v>
      </c>
      <c r="M10" s="45">
        <v>0.21284170999999999</v>
      </c>
    </row>
    <row r="11" spans="1:13" x14ac:dyDescent="0.2">
      <c r="A11" s="10" t="s">
        <v>572</v>
      </c>
      <c r="B11" s="1">
        <v>196</v>
      </c>
      <c r="C11" s="1">
        <v>57</v>
      </c>
      <c r="D11" s="3">
        <v>0.415035222318</v>
      </c>
      <c r="E11" s="2">
        <v>6.4414765756751702E-9</v>
      </c>
      <c r="F11" s="2">
        <v>2.1647585213334601E-8</v>
      </c>
      <c r="H11" s="11" t="s">
        <v>573</v>
      </c>
      <c r="I11" s="44">
        <v>408</v>
      </c>
      <c r="J11" s="44">
        <v>229</v>
      </c>
      <c r="K11" s="46">
        <v>1.2460936300000001</v>
      </c>
      <c r="L11" s="45">
        <v>2.862669E-2</v>
      </c>
      <c r="M11" s="45">
        <v>6.0116049999999997E-2</v>
      </c>
    </row>
    <row r="12" spans="1:13" x14ac:dyDescent="0.2">
      <c r="A12" s="10" t="s">
        <v>573</v>
      </c>
      <c r="B12" s="1">
        <v>526</v>
      </c>
      <c r="C12" s="1">
        <v>271</v>
      </c>
      <c r="D12" s="3">
        <v>1.08006331648</v>
      </c>
      <c r="E12" s="2">
        <v>0.38103766334160699</v>
      </c>
      <c r="F12" s="2">
        <v>0.41771508548144098</v>
      </c>
      <c r="H12" s="11" t="s">
        <v>574</v>
      </c>
      <c r="I12" s="44">
        <v>1443</v>
      </c>
      <c r="J12" s="44">
        <v>364</v>
      </c>
      <c r="K12" s="46">
        <v>0.31700263000000001</v>
      </c>
      <c r="L12" s="45">
        <v>1.46E-89</v>
      </c>
      <c r="M12" s="45">
        <v>3.0699999999999999E-88</v>
      </c>
    </row>
    <row r="13" spans="1:13" x14ac:dyDescent="0.2">
      <c r="A13" s="10" t="s">
        <v>574</v>
      </c>
      <c r="B13" s="1">
        <v>1487</v>
      </c>
      <c r="C13" s="1">
        <v>373</v>
      </c>
      <c r="D13" s="3">
        <v>0.32970021289700002</v>
      </c>
      <c r="E13" s="2">
        <v>7.7996337818469002E-86</v>
      </c>
      <c r="F13" s="2">
        <v>1.59892492527861E-84</v>
      </c>
      <c r="H13" s="11" t="s">
        <v>576</v>
      </c>
      <c r="I13" s="44">
        <v>74</v>
      </c>
      <c r="J13" s="44">
        <v>31</v>
      </c>
      <c r="K13" s="46">
        <v>0.70039660999999998</v>
      </c>
      <c r="L13" s="45">
        <v>0.13217458000000001</v>
      </c>
      <c r="M13" s="45">
        <v>0.23130551999999999</v>
      </c>
    </row>
    <row r="14" spans="1:13" x14ac:dyDescent="0.2">
      <c r="A14" s="10" t="s">
        <v>576</v>
      </c>
      <c r="B14" s="1">
        <v>108</v>
      </c>
      <c r="C14" s="1">
        <v>40</v>
      </c>
      <c r="D14" s="3">
        <v>0.59666120318100002</v>
      </c>
      <c r="E14" s="2">
        <v>9.1997014905859705E-3</v>
      </c>
      <c r="F14" s="2">
        <v>1.46196806633343E-2</v>
      </c>
      <c r="H14" s="11" t="s">
        <v>577</v>
      </c>
      <c r="I14" s="44">
        <v>84</v>
      </c>
      <c r="J14" s="44">
        <v>41</v>
      </c>
      <c r="K14" s="46">
        <v>0.92673896</v>
      </c>
      <c r="L14" s="45">
        <v>0.74431652999999998</v>
      </c>
      <c r="M14" s="45">
        <v>0.84237021000000001</v>
      </c>
    </row>
    <row r="15" spans="1:13" x14ac:dyDescent="0.2">
      <c r="A15" s="10" t="s">
        <v>577</v>
      </c>
      <c r="B15" s="1">
        <v>578</v>
      </c>
      <c r="C15" s="1">
        <v>256</v>
      </c>
      <c r="D15" s="3">
        <v>0.80526324367500002</v>
      </c>
      <c r="E15" s="2">
        <v>1.0647615344329E-2</v>
      </c>
      <c r="F15" s="2">
        <v>1.6662298821278201E-2</v>
      </c>
      <c r="H15" s="11" t="s">
        <v>579</v>
      </c>
      <c r="I15" s="44">
        <v>61</v>
      </c>
      <c r="J15" s="44">
        <v>26</v>
      </c>
      <c r="K15" s="46">
        <v>0.72180173000000003</v>
      </c>
      <c r="L15" s="45">
        <v>0.24867800000000001</v>
      </c>
      <c r="M15" s="45">
        <v>0.36153954999999999</v>
      </c>
    </row>
    <row r="16" spans="1:13" x14ac:dyDescent="0.2">
      <c r="A16" s="10" t="s">
        <v>579</v>
      </c>
      <c r="B16" s="1">
        <v>67</v>
      </c>
      <c r="C16" s="1">
        <v>27</v>
      </c>
      <c r="D16" s="3">
        <v>0.68508127733299995</v>
      </c>
      <c r="E16" s="2">
        <v>0.14258358206302399</v>
      </c>
      <c r="F16" s="2">
        <v>0.17398591858880899</v>
      </c>
      <c r="H16" s="11" t="s">
        <v>580</v>
      </c>
      <c r="I16" s="44">
        <v>155</v>
      </c>
      <c r="J16" s="44">
        <v>64</v>
      </c>
      <c r="K16" s="46">
        <v>0.68277109000000002</v>
      </c>
      <c r="L16" s="45">
        <v>1.9590090000000001E-2</v>
      </c>
      <c r="M16" s="45">
        <v>4.4608769999999999E-2</v>
      </c>
    </row>
    <row r="17" spans="1:13" x14ac:dyDescent="0.2">
      <c r="A17" s="10" t="s">
        <v>580</v>
      </c>
      <c r="B17" s="1">
        <v>175</v>
      </c>
      <c r="C17" s="1">
        <v>68</v>
      </c>
      <c r="D17" s="3">
        <v>0.644338778384</v>
      </c>
      <c r="E17" s="2">
        <v>4.9484718596209199E-3</v>
      </c>
      <c r="F17" s="2">
        <v>8.4536394268523996E-3</v>
      </c>
      <c r="H17" s="11" t="s">
        <v>581</v>
      </c>
      <c r="I17" s="44">
        <v>92</v>
      </c>
      <c r="J17" s="44">
        <v>49</v>
      </c>
      <c r="K17" s="46">
        <v>1.1079564399999999</v>
      </c>
      <c r="L17" s="45">
        <v>0.67670958999999997</v>
      </c>
      <c r="M17" s="45">
        <v>0.80439064000000005</v>
      </c>
    </row>
    <row r="18" spans="1:13" x14ac:dyDescent="0.2">
      <c r="A18" s="10" t="s">
        <v>581</v>
      </c>
      <c r="B18" s="1">
        <v>140</v>
      </c>
      <c r="C18" s="1">
        <v>64</v>
      </c>
      <c r="D18" s="3">
        <v>0.85473632016099998</v>
      </c>
      <c r="E18" s="2">
        <v>0.39742701851480999</v>
      </c>
      <c r="F18" s="2">
        <v>0.43107163383881503</v>
      </c>
      <c r="H18" s="11" t="s">
        <v>583</v>
      </c>
      <c r="I18" s="44">
        <v>82</v>
      </c>
      <c r="J18" s="44">
        <v>36</v>
      </c>
      <c r="K18" s="46">
        <v>0.76038234999999998</v>
      </c>
      <c r="L18" s="45">
        <v>0.22573145999999999</v>
      </c>
      <c r="M18" s="45">
        <v>0.33859718999999999</v>
      </c>
    </row>
    <row r="19" spans="1:13" x14ac:dyDescent="0.2">
      <c r="A19" s="10" t="s">
        <v>583</v>
      </c>
      <c r="B19" s="1">
        <v>116</v>
      </c>
      <c r="C19" s="1">
        <v>42</v>
      </c>
      <c r="D19" s="3">
        <v>0.57560437868400005</v>
      </c>
      <c r="E19" s="2">
        <v>3.8839800951156501E-3</v>
      </c>
      <c r="F19" s="2">
        <v>6.8052642692197299E-3</v>
      </c>
      <c r="H19" s="11" t="s">
        <v>584</v>
      </c>
      <c r="I19" s="44">
        <v>219</v>
      </c>
      <c r="J19" s="44">
        <v>104</v>
      </c>
      <c r="K19" s="46">
        <v>0.87854697000000004</v>
      </c>
      <c r="L19" s="45">
        <v>0.34379819</v>
      </c>
      <c r="M19" s="45">
        <v>0.47777836000000001</v>
      </c>
    </row>
    <row r="20" spans="1:13" x14ac:dyDescent="0.2">
      <c r="A20" s="10" t="s">
        <v>584</v>
      </c>
      <c r="B20" s="1">
        <v>318</v>
      </c>
      <c r="C20" s="1">
        <v>135</v>
      </c>
      <c r="D20" s="3">
        <v>0.74770199669799997</v>
      </c>
      <c r="E20" s="2">
        <v>1.1257105494812901E-2</v>
      </c>
      <c r="F20" s="2">
        <v>1.73223906846546E-2</v>
      </c>
      <c r="H20" s="11" t="s">
        <v>585</v>
      </c>
      <c r="I20" s="44">
        <v>539</v>
      </c>
      <c r="J20" s="44">
        <v>179</v>
      </c>
      <c r="K20" s="46">
        <v>0.47924396000000002</v>
      </c>
      <c r="L20" s="45">
        <v>1.9000000000000001E-16</v>
      </c>
      <c r="M20" s="45">
        <v>1.4999999999999999E-15</v>
      </c>
    </row>
    <row r="21" spans="1:13" x14ac:dyDescent="0.2">
      <c r="A21" s="10" t="s">
        <v>585</v>
      </c>
      <c r="B21" s="1">
        <v>558</v>
      </c>
      <c r="C21" s="1">
        <v>182</v>
      </c>
      <c r="D21" s="3">
        <v>0.48768045968700002</v>
      </c>
      <c r="E21" s="2">
        <v>4.4604621748129001E-16</v>
      </c>
      <c r="F21" s="2">
        <v>2.6125564166761301E-15</v>
      </c>
      <c r="H21" s="11" t="s">
        <v>586</v>
      </c>
      <c r="I21" s="44">
        <v>7920</v>
      </c>
      <c r="J21" s="44">
        <v>5361</v>
      </c>
      <c r="K21" s="46">
        <v>2.3560757300000001</v>
      </c>
      <c r="L21" s="45">
        <v>6.4599999999999996E-248</v>
      </c>
      <c r="M21" s="45">
        <v>3.05E-246</v>
      </c>
    </row>
    <row r="22" spans="1:13" x14ac:dyDescent="0.2">
      <c r="A22" s="10" t="s">
        <v>586</v>
      </c>
      <c r="B22" s="1">
        <v>9135</v>
      </c>
      <c r="C22" s="1">
        <v>5875</v>
      </c>
      <c r="D22" s="3">
        <v>2.0951554092100002</v>
      </c>
      <c r="E22" s="2">
        <v>2.54908647214388E-215</v>
      </c>
      <c r="F22" s="2">
        <v>1.30640681697374E-213</v>
      </c>
      <c r="H22" s="11" t="s">
        <v>587</v>
      </c>
      <c r="I22" s="44">
        <v>308</v>
      </c>
      <c r="J22" s="44">
        <v>190</v>
      </c>
      <c r="K22" s="46">
        <v>1.5699812799999999</v>
      </c>
      <c r="L22" s="45">
        <v>1.2061E-4</v>
      </c>
      <c r="M22" s="45">
        <v>3.7371000000000003E-4</v>
      </c>
    </row>
    <row r="23" spans="1:13" x14ac:dyDescent="0.2">
      <c r="A23" s="10" t="s">
        <v>587</v>
      </c>
      <c r="B23" s="1">
        <v>506</v>
      </c>
      <c r="C23" s="1">
        <v>269</v>
      </c>
      <c r="D23" s="3">
        <v>1.1542723717000001</v>
      </c>
      <c r="E23" s="2">
        <v>0.117714003384723</v>
      </c>
      <c r="F23" s="2">
        <v>0.14895907835721101</v>
      </c>
      <c r="H23" s="11" t="s">
        <v>588</v>
      </c>
      <c r="I23" s="44">
        <v>183</v>
      </c>
      <c r="J23" s="44">
        <v>94</v>
      </c>
      <c r="K23" s="46">
        <v>1.0268064800000001</v>
      </c>
      <c r="L23" s="45">
        <v>0.88238395999999997</v>
      </c>
      <c r="M23" s="45">
        <v>0.94756004999999999</v>
      </c>
    </row>
    <row r="24" spans="1:13" x14ac:dyDescent="0.2">
      <c r="A24" s="10" t="s">
        <v>588</v>
      </c>
      <c r="B24" s="1">
        <v>294</v>
      </c>
      <c r="C24" s="1">
        <v>134</v>
      </c>
      <c r="D24" s="3">
        <v>0.84961253159799999</v>
      </c>
      <c r="E24" s="2">
        <v>0.178422214904745</v>
      </c>
      <c r="F24" s="2">
        <v>0.213897976932589</v>
      </c>
      <c r="H24" s="11" t="s">
        <v>589</v>
      </c>
      <c r="I24" s="44">
        <v>198</v>
      </c>
      <c r="J24" s="44">
        <v>52</v>
      </c>
      <c r="K24" s="46">
        <v>0.34472381000000002</v>
      </c>
      <c r="L24" s="45">
        <v>3.0000000000000001E-12</v>
      </c>
      <c r="M24" s="45">
        <v>2.0199999999999999E-11</v>
      </c>
    </row>
    <row r="25" spans="1:13" x14ac:dyDescent="0.2">
      <c r="A25" s="10" t="s">
        <v>589</v>
      </c>
      <c r="B25" s="1">
        <v>251</v>
      </c>
      <c r="C25" s="1">
        <v>66</v>
      </c>
      <c r="D25" s="3">
        <v>0.36053086848600002</v>
      </c>
      <c r="E25" s="2">
        <v>4.8255376982763099E-14</v>
      </c>
      <c r="F25" s="2">
        <v>2.4730880703666098E-13</v>
      </c>
      <c r="H25" s="11" t="s">
        <v>590</v>
      </c>
      <c r="I25" s="44">
        <v>1190</v>
      </c>
      <c r="J25" s="44">
        <v>601</v>
      </c>
      <c r="K25" s="46">
        <v>0.99166889000000003</v>
      </c>
      <c r="L25" s="45">
        <v>0.90644279999999999</v>
      </c>
      <c r="M25" s="45">
        <v>0.95341841000000005</v>
      </c>
    </row>
    <row r="26" spans="1:13" x14ac:dyDescent="0.2">
      <c r="A26" s="10" t="s">
        <v>590</v>
      </c>
      <c r="B26" s="1">
        <v>1398</v>
      </c>
      <c r="C26" s="1">
        <v>666</v>
      </c>
      <c r="D26" s="3">
        <v>0.92174925444900002</v>
      </c>
      <c r="E26" s="2">
        <v>0.135611270535414</v>
      </c>
      <c r="F26" s="2">
        <v>0.168293899922319</v>
      </c>
      <c r="H26" s="11" t="s">
        <v>592</v>
      </c>
      <c r="I26" s="44">
        <v>371</v>
      </c>
      <c r="J26" s="44">
        <v>186</v>
      </c>
      <c r="K26" s="46">
        <v>0.97715191000000001</v>
      </c>
      <c r="L26" s="45">
        <v>0.83494957999999997</v>
      </c>
      <c r="M26" s="45">
        <v>0.90174553999999996</v>
      </c>
    </row>
    <row r="27" spans="1:13" x14ac:dyDescent="0.2">
      <c r="A27" s="10" t="s">
        <v>591</v>
      </c>
      <c r="B27" s="1">
        <v>81</v>
      </c>
      <c r="C27" s="1">
        <v>29</v>
      </c>
      <c r="D27" s="3">
        <v>0.56579214645700004</v>
      </c>
      <c r="E27" s="2">
        <v>1.4146775093181701E-2</v>
      </c>
      <c r="F27" s="2">
        <v>2.1168532073739001E-2</v>
      </c>
      <c r="H27" s="11" t="s">
        <v>593</v>
      </c>
      <c r="I27" s="44">
        <v>3419</v>
      </c>
      <c r="J27" s="44">
        <v>1237</v>
      </c>
      <c r="K27" s="46">
        <v>0.52526908999999999</v>
      </c>
      <c r="L27" s="45">
        <v>1.24E-70</v>
      </c>
      <c r="M27" s="45">
        <v>1.9499999999999999E-69</v>
      </c>
    </row>
    <row r="28" spans="1:13" x14ac:dyDescent="0.2">
      <c r="A28" s="10" t="s">
        <v>592</v>
      </c>
      <c r="B28" s="1">
        <v>632</v>
      </c>
      <c r="C28" s="1">
        <v>255</v>
      </c>
      <c r="D28" s="3">
        <v>0.68351990826099995</v>
      </c>
      <c r="E28" s="2">
        <v>2.6680348267509401E-6</v>
      </c>
      <c r="F28" s="2">
        <v>7.0121428138966999E-6</v>
      </c>
      <c r="H28" s="11" t="s">
        <v>594</v>
      </c>
      <c r="I28" s="44">
        <v>103</v>
      </c>
      <c r="J28" s="44">
        <v>45</v>
      </c>
      <c r="K28" s="46">
        <v>0.75371606000000002</v>
      </c>
      <c r="L28" s="45">
        <v>0.16750970000000001</v>
      </c>
      <c r="M28" s="45">
        <v>0.27604486</v>
      </c>
    </row>
    <row r="29" spans="1:13" x14ac:dyDescent="0.2">
      <c r="A29" s="10" t="s">
        <v>593</v>
      </c>
      <c r="B29" s="1">
        <v>3581</v>
      </c>
      <c r="C29" s="1">
        <v>1292</v>
      </c>
      <c r="D29" s="3">
        <v>0.54915629583000003</v>
      </c>
      <c r="E29" s="2">
        <v>2.52120257997127E-64</v>
      </c>
      <c r="F29" s="2">
        <v>3.4456435259607399E-63</v>
      </c>
      <c r="H29" s="11" t="s">
        <v>595</v>
      </c>
      <c r="I29" s="44">
        <v>2195</v>
      </c>
      <c r="J29" s="44">
        <v>677</v>
      </c>
      <c r="K29" s="46">
        <v>0.41615514999999997</v>
      </c>
      <c r="L29" s="45">
        <v>6.1600000000000001E-83</v>
      </c>
      <c r="M29" s="45">
        <v>1.1599999999999999E-81</v>
      </c>
    </row>
    <row r="30" spans="1:13" x14ac:dyDescent="0.2">
      <c r="A30" s="10" t="s">
        <v>594</v>
      </c>
      <c r="B30" s="1">
        <v>146</v>
      </c>
      <c r="C30" s="1">
        <v>62</v>
      </c>
      <c r="D30" s="3">
        <v>0.74886033411800002</v>
      </c>
      <c r="E30" s="2">
        <v>9.7054836596250194E-2</v>
      </c>
      <c r="F30" s="2">
        <v>0.12520741641574801</v>
      </c>
      <c r="H30" s="11" t="s">
        <v>596</v>
      </c>
      <c r="I30" s="44">
        <v>379</v>
      </c>
      <c r="J30" s="44">
        <v>198</v>
      </c>
      <c r="K30" s="46">
        <v>1.0639415400000001</v>
      </c>
      <c r="L30" s="45">
        <v>0.57051030000000003</v>
      </c>
      <c r="M30" s="45">
        <v>0.69759912000000002</v>
      </c>
    </row>
    <row r="31" spans="1:13" x14ac:dyDescent="0.2">
      <c r="A31" s="10" t="s">
        <v>595</v>
      </c>
      <c r="B31" s="1">
        <v>2446</v>
      </c>
      <c r="C31" s="1">
        <v>776</v>
      </c>
      <c r="D31" s="3">
        <v>0.45440355187300002</v>
      </c>
      <c r="E31" s="2">
        <v>2.6275603583415601E-75</v>
      </c>
      <c r="F31" s="2">
        <v>4.8968170314547303E-74</v>
      </c>
      <c r="H31" s="11" t="s">
        <v>597</v>
      </c>
      <c r="I31" s="44">
        <v>121</v>
      </c>
      <c r="J31" s="44">
        <v>35</v>
      </c>
      <c r="K31" s="46">
        <v>0.39468429999999999</v>
      </c>
      <c r="L31" s="45">
        <v>1.5400000000000001E-6</v>
      </c>
      <c r="M31" s="45">
        <v>5.9499999999999998E-6</v>
      </c>
    </row>
    <row r="32" spans="1:13" x14ac:dyDescent="0.2">
      <c r="A32" s="10" t="s">
        <v>596</v>
      </c>
      <c r="B32" s="1">
        <v>890</v>
      </c>
      <c r="C32" s="1">
        <v>336</v>
      </c>
      <c r="D32" s="3">
        <v>0.610477476011</v>
      </c>
      <c r="E32" s="2">
        <v>7.5564295521934698E-13</v>
      </c>
      <c r="F32" s="2">
        <v>3.6882572814277599E-12</v>
      </c>
      <c r="H32" s="11" t="s">
        <v>598</v>
      </c>
      <c r="I32" s="44">
        <v>706</v>
      </c>
      <c r="J32" s="44">
        <v>323</v>
      </c>
      <c r="K32" s="46">
        <v>0.81720384999999995</v>
      </c>
      <c r="L32" s="45">
        <v>8.8046400000000007E-3</v>
      </c>
      <c r="M32" s="45">
        <v>2.1334309999999999E-2</v>
      </c>
    </row>
    <row r="33" spans="1:13" x14ac:dyDescent="0.2">
      <c r="A33" s="10" t="s">
        <v>597</v>
      </c>
      <c r="B33" s="1">
        <v>149</v>
      </c>
      <c r="C33" s="1">
        <v>42</v>
      </c>
      <c r="D33" s="3">
        <v>0.39754678202299998</v>
      </c>
      <c r="E33" s="2">
        <v>1.5355204794217601E-7</v>
      </c>
      <c r="F33" s="2">
        <v>4.7694196709312102E-7</v>
      </c>
      <c r="H33" s="11" t="s">
        <v>599</v>
      </c>
      <c r="I33" s="44">
        <v>1490</v>
      </c>
      <c r="J33" s="44">
        <v>778</v>
      </c>
      <c r="K33" s="46">
        <v>1.0643956400000001</v>
      </c>
      <c r="L33" s="45">
        <v>0.246281</v>
      </c>
      <c r="M33" s="45">
        <v>0.36153954999999999</v>
      </c>
    </row>
    <row r="34" spans="1:13" x14ac:dyDescent="0.2">
      <c r="A34" s="10" t="s">
        <v>598</v>
      </c>
      <c r="B34" s="1">
        <v>1297</v>
      </c>
      <c r="C34" s="1">
        <v>485</v>
      </c>
      <c r="D34" s="3">
        <v>0.59849627330999999</v>
      </c>
      <c r="E34" s="2">
        <v>3.1572855248871498E-19</v>
      </c>
      <c r="F34" s="2">
        <v>2.31158404500667E-18</v>
      </c>
      <c r="H34" s="11" t="s">
        <v>600</v>
      </c>
      <c r="I34" s="44">
        <v>286</v>
      </c>
      <c r="J34" s="44">
        <v>140</v>
      </c>
      <c r="K34" s="46">
        <v>0.93171528999999997</v>
      </c>
      <c r="L34" s="45">
        <v>0.55369241000000002</v>
      </c>
      <c r="M34" s="45">
        <v>0.68847278999999995</v>
      </c>
    </row>
    <row r="35" spans="1:13" x14ac:dyDescent="0.2">
      <c r="A35" s="10" t="s">
        <v>599</v>
      </c>
      <c r="B35" s="1">
        <v>1881</v>
      </c>
      <c r="C35" s="1">
        <v>906</v>
      </c>
      <c r="D35" s="3">
        <v>0.94140357694400001</v>
      </c>
      <c r="E35" s="2">
        <v>0.204173916429258</v>
      </c>
      <c r="F35" s="2">
        <v>0.24194018998842701</v>
      </c>
      <c r="H35" s="11" t="s">
        <v>601</v>
      </c>
      <c r="I35" s="44">
        <v>132</v>
      </c>
      <c r="J35" s="44">
        <v>63</v>
      </c>
      <c r="K35" s="46">
        <v>0.88724287999999996</v>
      </c>
      <c r="L35" s="45">
        <v>0.54189209000000005</v>
      </c>
      <c r="M35" s="45">
        <v>0.67826229000000005</v>
      </c>
    </row>
    <row r="36" spans="1:13" x14ac:dyDescent="0.2">
      <c r="A36" s="10" t="s">
        <v>600</v>
      </c>
      <c r="B36" s="1">
        <v>332</v>
      </c>
      <c r="C36" s="1">
        <v>151</v>
      </c>
      <c r="D36" s="3">
        <v>0.84618985234499999</v>
      </c>
      <c r="E36" s="2">
        <v>0.13709795749769399</v>
      </c>
      <c r="F36" s="2">
        <v>0.168293899922319</v>
      </c>
      <c r="H36" s="11" t="s">
        <v>602</v>
      </c>
      <c r="I36" s="44">
        <v>91</v>
      </c>
      <c r="J36" s="44">
        <v>53</v>
      </c>
      <c r="K36" s="46">
        <v>1.3566326399999999</v>
      </c>
      <c r="L36" s="45">
        <v>0.17234547</v>
      </c>
      <c r="M36" s="45">
        <v>0.27604486</v>
      </c>
    </row>
    <row r="37" spans="1:13" x14ac:dyDescent="0.2">
      <c r="A37" s="10" t="s">
        <v>601</v>
      </c>
      <c r="B37" s="1">
        <v>279</v>
      </c>
      <c r="C37" s="1">
        <v>107</v>
      </c>
      <c r="D37" s="3">
        <v>0.63007583794300004</v>
      </c>
      <c r="E37" s="2">
        <v>1.8630859689224301E-4</v>
      </c>
      <c r="F37" s="2">
        <v>4.0203434066220901E-4</v>
      </c>
      <c r="H37" s="11" t="s">
        <v>603</v>
      </c>
      <c r="I37" s="44">
        <v>266</v>
      </c>
      <c r="J37" s="44">
        <v>145</v>
      </c>
      <c r="K37" s="46">
        <v>1.1659521799999999</v>
      </c>
      <c r="L37" s="45">
        <v>0.21912374000000001</v>
      </c>
      <c r="M37" s="45">
        <v>0.33131508999999998</v>
      </c>
    </row>
    <row r="38" spans="1:13" x14ac:dyDescent="0.2">
      <c r="A38" s="10" t="s">
        <v>602</v>
      </c>
      <c r="B38" s="1">
        <v>109</v>
      </c>
      <c r="C38" s="1">
        <v>57</v>
      </c>
      <c r="D38" s="3">
        <v>1.1133604911299999</v>
      </c>
      <c r="E38" s="2">
        <v>0.63185191051440404</v>
      </c>
      <c r="F38" s="2">
        <v>0.66767856523429303</v>
      </c>
      <c r="H38" s="11" t="s">
        <v>604</v>
      </c>
      <c r="I38" s="44">
        <v>102</v>
      </c>
      <c r="J38" s="44">
        <v>40</v>
      </c>
      <c r="K38" s="46">
        <v>0.62649432000000005</v>
      </c>
      <c r="L38" s="45">
        <v>2.234715E-2</v>
      </c>
      <c r="M38" s="45">
        <v>4.9111750000000003E-2</v>
      </c>
    </row>
    <row r="39" spans="1:13" x14ac:dyDescent="0.2">
      <c r="A39" s="10" t="s">
        <v>603</v>
      </c>
      <c r="B39" s="1">
        <v>304</v>
      </c>
      <c r="C39" s="1">
        <v>156</v>
      </c>
      <c r="D39" s="3">
        <v>1.0707989502599999</v>
      </c>
      <c r="E39" s="2">
        <v>0.56540921878989403</v>
      </c>
      <c r="F39" s="2">
        <v>0.60369213464545901</v>
      </c>
      <c r="H39" s="11" t="s">
        <v>605</v>
      </c>
      <c r="I39" s="44">
        <v>61</v>
      </c>
      <c r="J39" s="44">
        <v>27</v>
      </c>
      <c r="K39" s="46">
        <v>0.77167823000000002</v>
      </c>
      <c r="L39" s="45">
        <v>0.36994522000000002</v>
      </c>
      <c r="M39" s="45">
        <v>0.51036238</v>
      </c>
    </row>
    <row r="40" spans="1:13" x14ac:dyDescent="0.2">
      <c r="A40" s="10" t="s">
        <v>604</v>
      </c>
      <c r="B40" s="1">
        <v>133</v>
      </c>
      <c r="C40" s="1">
        <v>51</v>
      </c>
      <c r="D40" s="3">
        <v>0.63078706734900003</v>
      </c>
      <c r="E40" s="2">
        <v>1.1516011572453499E-2</v>
      </c>
      <c r="F40" s="2">
        <v>1.74872768322442E-2</v>
      </c>
      <c r="H40" s="11" t="s">
        <v>606</v>
      </c>
      <c r="I40" s="44">
        <v>84</v>
      </c>
      <c r="J40" s="44">
        <v>41</v>
      </c>
      <c r="K40" s="46">
        <v>0.92673896</v>
      </c>
      <c r="L40" s="45">
        <v>0.74431652999999998</v>
      </c>
      <c r="M40" s="45">
        <v>0.84237021000000001</v>
      </c>
    </row>
    <row r="41" spans="1:13" x14ac:dyDescent="0.2">
      <c r="A41" s="10" t="s">
        <v>605</v>
      </c>
      <c r="B41" s="1">
        <v>73</v>
      </c>
      <c r="C41" s="1">
        <v>28</v>
      </c>
      <c r="D41" s="3">
        <v>0.63141294531299996</v>
      </c>
      <c r="E41" s="2">
        <v>6.0728278864562099E-2</v>
      </c>
      <c r="F41" s="2">
        <v>8.0839591995033905E-2</v>
      </c>
      <c r="H41" s="11" t="s">
        <v>607</v>
      </c>
      <c r="I41" s="44">
        <v>1414</v>
      </c>
      <c r="J41" s="44">
        <v>984</v>
      </c>
      <c r="K41" s="46">
        <v>2.2798549700000001</v>
      </c>
      <c r="L41" s="45">
        <v>2.57E-48</v>
      </c>
      <c r="M41" s="45">
        <v>2.5499999999999999E-47</v>
      </c>
    </row>
    <row r="42" spans="1:13" x14ac:dyDescent="0.2">
      <c r="A42" s="10" t="s">
        <v>606</v>
      </c>
      <c r="B42" s="1">
        <v>106</v>
      </c>
      <c r="C42" s="1">
        <v>50</v>
      </c>
      <c r="D42" s="3">
        <v>0.90646293619700002</v>
      </c>
      <c r="E42" s="2">
        <v>0.62813368082546905</v>
      </c>
      <c r="F42" s="2">
        <v>0.66718862471099005</v>
      </c>
      <c r="H42" s="11" t="s">
        <v>608</v>
      </c>
      <c r="I42" s="44">
        <v>103</v>
      </c>
      <c r="J42" s="44">
        <v>43</v>
      </c>
      <c r="K42" s="46">
        <v>0.69608585999999995</v>
      </c>
      <c r="L42" s="45">
        <v>7.5676090000000001E-2</v>
      </c>
      <c r="M42" s="45">
        <v>0.14745135000000001</v>
      </c>
    </row>
    <row r="43" spans="1:13" x14ac:dyDescent="0.2">
      <c r="A43" s="10" t="s">
        <v>607</v>
      </c>
      <c r="B43" s="1">
        <v>1550</v>
      </c>
      <c r="C43" s="1">
        <v>1053</v>
      </c>
      <c r="D43" s="3">
        <v>2.2036907816000002</v>
      </c>
      <c r="E43" s="2">
        <v>1.47855366207648E-49</v>
      </c>
      <c r="F43" s="2">
        <v>1.59528158276672E-48</v>
      </c>
      <c r="H43" s="11" t="s">
        <v>609</v>
      </c>
      <c r="I43" s="44">
        <v>71</v>
      </c>
      <c r="J43" s="44">
        <v>28</v>
      </c>
      <c r="K43" s="46">
        <v>0.63253274999999998</v>
      </c>
      <c r="L43" s="45">
        <v>5.8359439999999999E-2</v>
      </c>
      <c r="M43" s="45">
        <v>0.11489515</v>
      </c>
    </row>
    <row r="44" spans="1:13" x14ac:dyDescent="0.2">
      <c r="A44" s="10" t="s">
        <v>608</v>
      </c>
      <c r="B44" s="1">
        <v>218</v>
      </c>
      <c r="C44" s="1">
        <v>60</v>
      </c>
      <c r="D44" s="3">
        <v>0.38409262653699999</v>
      </c>
      <c r="E44" s="2">
        <v>3.5514438913376902E-11</v>
      </c>
      <c r="F44" s="2">
        <v>1.5490340377111199E-10</v>
      </c>
      <c r="H44" s="11" t="s">
        <v>610</v>
      </c>
      <c r="I44" s="44">
        <v>374</v>
      </c>
      <c r="J44" s="44">
        <v>190</v>
      </c>
      <c r="K44" s="46">
        <v>1.0038144899999999</v>
      </c>
      <c r="L44" s="45">
        <v>1</v>
      </c>
      <c r="M44" s="45">
        <v>1</v>
      </c>
    </row>
    <row r="45" spans="1:13" x14ac:dyDescent="0.2">
      <c r="A45" s="10" t="s">
        <v>609</v>
      </c>
      <c r="B45" s="1">
        <v>82</v>
      </c>
      <c r="C45" s="1">
        <v>29</v>
      </c>
      <c r="D45" s="3">
        <v>0.55509424620199999</v>
      </c>
      <c r="E45" s="2">
        <v>1.0758880744189099E-2</v>
      </c>
      <c r="F45" s="2">
        <v>1.6708867822414899E-2</v>
      </c>
      <c r="H45" s="11" t="s">
        <v>611</v>
      </c>
      <c r="I45" s="44">
        <v>73</v>
      </c>
      <c r="J45" s="44">
        <v>39</v>
      </c>
      <c r="K45" s="46">
        <v>1.1152353699999999</v>
      </c>
      <c r="L45" s="45">
        <v>0.72552733000000003</v>
      </c>
      <c r="M45" s="45">
        <v>0.83493099000000004</v>
      </c>
    </row>
    <row r="46" spans="1:13" x14ac:dyDescent="0.2">
      <c r="A46" s="10" t="s">
        <v>610</v>
      </c>
      <c r="B46" s="1">
        <v>723</v>
      </c>
      <c r="C46" s="1">
        <v>295</v>
      </c>
      <c r="D46" s="3">
        <v>0.69621099583199997</v>
      </c>
      <c r="E46" s="2">
        <v>1.84729681962368E-6</v>
      </c>
      <c r="F46" s="2">
        <v>5.18761435647747E-6</v>
      </c>
      <c r="H46" s="11" t="s">
        <v>612</v>
      </c>
      <c r="I46" s="44">
        <v>66</v>
      </c>
      <c r="J46" s="44">
        <v>32</v>
      </c>
      <c r="K46" s="46">
        <v>0.91478292000000005</v>
      </c>
      <c r="L46" s="45">
        <v>0.80561552000000003</v>
      </c>
      <c r="M46" s="45">
        <v>0.88066990999999994</v>
      </c>
    </row>
    <row r="47" spans="1:13" x14ac:dyDescent="0.2">
      <c r="A47" s="10" t="s">
        <v>611</v>
      </c>
      <c r="B47" s="1">
        <v>88</v>
      </c>
      <c r="C47" s="1">
        <v>46</v>
      </c>
      <c r="D47" s="3">
        <v>1.1123773346000001</v>
      </c>
      <c r="E47" s="2">
        <v>0.669948686894004</v>
      </c>
      <c r="F47" s="2">
        <v>0.700711636802402</v>
      </c>
      <c r="H47" s="11" t="s">
        <v>613</v>
      </c>
      <c r="I47" s="44">
        <v>988</v>
      </c>
      <c r="J47" s="44">
        <v>267</v>
      </c>
      <c r="K47" s="46">
        <v>0.35237962</v>
      </c>
      <c r="L47" s="45">
        <v>9.1699999999999994E-53</v>
      </c>
      <c r="M47" s="45">
        <v>1.02E-51</v>
      </c>
    </row>
    <row r="48" spans="1:13" x14ac:dyDescent="0.2">
      <c r="A48" s="10" t="s">
        <v>612</v>
      </c>
      <c r="B48" s="1">
        <v>228</v>
      </c>
      <c r="C48" s="1">
        <v>75</v>
      </c>
      <c r="D48" s="3">
        <v>0.49621460820800001</v>
      </c>
      <c r="E48" s="2">
        <v>3.6542316018475798E-7</v>
      </c>
      <c r="F48" s="2">
        <v>1.0856775048967499E-6</v>
      </c>
      <c r="H48" s="11" t="s">
        <v>614</v>
      </c>
      <c r="I48" s="44">
        <v>891</v>
      </c>
      <c r="J48" s="44">
        <v>497</v>
      </c>
      <c r="K48" s="46">
        <v>1.23126059</v>
      </c>
      <c r="L48" s="45">
        <v>2.3075999999999999E-3</v>
      </c>
      <c r="M48" s="45">
        <v>6.0174399999999998E-3</v>
      </c>
    </row>
    <row r="49" spans="1:13" x14ac:dyDescent="0.2">
      <c r="A49" s="10" t="s">
        <v>613</v>
      </c>
      <c r="B49" s="1">
        <v>1035</v>
      </c>
      <c r="C49" s="1">
        <v>280</v>
      </c>
      <c r="D49" s="3">
        <v>0.36931470690200002</v>
      </c>
      <c r="E49" s="2">
        <v>1.9873515042260399E-50</v>
      </c>
      <c r="F49" s="2">
        <v>2.26337254647966E-49</v>
      </c>
      <c r="H49" s="11" t="s">
        <v>615</v>
      </c>
      <c r="I49" s="44">
        <v>486</v>
      </c>
      <c r="J49" s="44">
        <v>191</v>
      </c>
      <c r="K49" s="46">
        <v>0.62624504000000003</v>
      </c>
      <c r="L49" s="45">
        <v>4.7100000000000002E-7</v>
      </c>
      <c r="M49" s="45">
        <v>1.9300000000000002E-6</v>
      </c>
    </row>
    <row r="50" spans="1:13" x14ac:dyDescent="0.2">
      <c r="A50" s="10" t="s">
        <v>614</v>
      </c>
      <c r="B50" s="1">
        <v>994</v>
      </c>
      <c r="C50" s="1">
        <v>533</v>
      </c>
      <c r="D50" s="3">
        <v>1.1779592835799999</v>
      </c>
      <c r="E50" s="2">
        <v>1.13229285450913E-2</v>
      </c>
      <c r="F50" s="2">
        <v>1.73223906846546E-2</v>
      </c>
      <c r="H50" s="11" t="s">
        <v>616</v>
      </c>
      <c r="I50" s="44">
        <v>577</v>
      </c>
      <c r="J50" s="44">
        <v>257</v>
      </c>
      <c r="K50" s="46">
        <v>0.77819919999999998</v>
      </c>
      <c r="L50" s="45">
        <v>2.9143699999999999E-3</v>
      </c>
      <c r="M50" s="45">
        <v>7.4434499999999999E-3</v>
      </c>
    </row>
    <row r="51" spans="1:13" x14ac:dyDescent="0.2">
      <c r="A51" s="10" t="s">
        <v>615</v>
      </c>
      <c r="B51" s="1">
        <v>536</v>
      </c>
      <c r="C51" s="1">
        <v>207</v>
      </c>
      <c r="D51" s="3">
        <v>0.63579593995399997</v>
      </c>
      <c r="E51" s="2">
        <v>3.37480519529239E-7</v>
      </c>
      <c r="F51" s="2">
        <v>1.0174045074043201E-6</v>
      </c>
      <c r="H51" s="11" t="s">
        <v>617</v>
      </c>
      <c r="I51" s="44">
        <v>1193</v>
      </c>
      <c r="J51" s="44">
        <v>702</v>
      </c>
      <c r="K51" s="46">
        <v>1.4022365800000001</v>
      </c>
      <c r="L51" s="45">
        <v>1.1700000000000001E-8</v>
      </c>
      <c r="M51" s="45">
        <v>5.9800000000000006E-8</v>
      </c>
    </row>
    <row r="52" spans="1:13" x14ac:dyDescent="0.2">
      <c r="A52" s="10" t="s">
        <v>616</v>
      </c>
      <c r="B52" s="1">
        <v>628</v>
      </c>
      <c r="C52" s="1">
        <v>271</v>
      </c>
      <c r="D52" s="3">
        <v>0.76824680026199998</v>
      </c>
      <c r="E52" s="2">
        <v>1.13119769169284E-3</v>
      </c>
      <c r="F52" s="2">
        <v>2.1081411527002899E-3</v>
      </c>
      <c r="H52" s="11" t="s">
        <v>618</v>
      </c>
      <c r="I52" s="44">
        <v>309</v>
      </c>
      <c r="J52" s="44">
        <v>168</v>
      </c>
      <c r="K52" s="46">
        <v>1.1594053200000001</v>
      </c>
      <c r="L52" s="45">
        <v>0.20915566999999999</v>
      </c>
      <c r="M52" s="45">
        <v>0.31879372</v>
      </c>
    </row>
    <row r="53" spans="1:13" x14ac:dyDescent="0.2">
      <c r="A53" s="10" t="s">
        <v>617</v>
      </c>
      <c r="B53" s="1">
        <v>1232</v>
      </c>
      <c r="C53" s="1">
        <v>724</v>
      </c>
      <c r="D53" s="3">
        <v>1.46097661075</v>
      </c>
      <c r="E53" s="2">
        <v>7.5650319463773895E-11</v>
      </c>
      <c r="F53" s="2">
        <v>2.9823683634756998E-10</v>
      </c>
      <c r="H53" s="11" t="s">
        <v>619</v>
      </c>
      <c r="I53" s="44">
        <v>147</v>
      </c>
      <c r="J53" s="44">
        <v>57</v>
      </c>
      <c r="K53" s="46">
        <v>0.61468782</v>
      </c>
      <c r="L53" s="45">
        <v>3.79095E-3</v>
      </c>
      <c r="M53" s="45">
        <v>9.5531899999999996E-3</v>
      </c>
    </row>
    <row r="54" spans="1:13" x14ac:dyDescent="0.2">
      <c r="A54" s="10" t="s">
        <v>618</v>
      </c>
      <c r="B54" s="1">
        <v>341</v>
      </c>
      <c r="C54" s="1">
        <v>181</v>
      </c>
      <c r="D54" s="3">
        <v>1.14985052317</v>
      </c>
      <c r="E54" s="2">
        <v>0.21136474693784099</v>
      </c>
      <c r="F54" s="2">
        <v>0.247598703555757</v>
      </c>
      <c r="H54" s="11" t="s">
        <v>620</v>
      </c>
      <c r="I54" s="44">
        <v>148</v>
      </c>
      <c r="J54" s="44">
        <v>79</v>
      </c>
      <c r="K54" s="46">
        <v>1.1133597</v>
      </c>
      <c r="L54" s="45">
        <v>0.56450367000000001</v>
      </c>
      <c r="M54" s="45">
        <v>0.69732806000000003</v>
      </c>
    </row>
    <row r="55" spans="1:13" x14ac:dyDescent="0.2">
      <c r="A55" s="10" t="s">
        <v>619</v>
      </c>
      <c r="B55" s="1">
        <v>202</v>
      </c>
      <c r="C55" s="1">
        <v>75</v>
      </c>
      <c r="D55" s="3">
        <v>0.59843658959699997</v>
      </c>
      <c r="E55" s="2">
        <v>4.0049854181359301E-4</v>
      </c>
      <c r="F55" s="2">
        <v>8.1289307991867896E-4</v>
      </c>
      <c r="H55" s="11" t="s">
        <v>621</v>
      </c>
      <c r="I55" s="44">
        <v>3301</v>
      </c>
      <c r="J55" s="44">
        <v>1943</v>
      </c>
      <c r="K55" s="46">
        <v>1.42734184</v>
      </c>
      <c r="L55" s="45">
        <v>1.85E-22</v>
      </c>
      <c r="M55" s="45">
        <v>1.67E-21</v>
      </c>
    </row>
    <row r="56" spans="1:13" x14ac:dyDescent="0.2">
      <c r="A56" s="10" t="s">
        <v>620</v>
      </c>
      <c r="B56" s="1">
        <v>535</v>
      </c>
      <c r="C56" s="1">
        <v>160</v>
      </c>
      <c r="D56" s="3">
        <v>0.42949872087399998</v>
      </c>
      <c r="E56" s="2">
        <v>1.56002866916304E-20</v>
      </c>
      <c r="F56" s="2">
        <v>1.3325244882434299E-19</v>
      </c>
      <c r="H56" s="11" t="s">
        <v>622</v>
      </c>
      <c r="I56" s="44">
        <v>35862</v>
      </c>
      <c r="J56" s="44">
        <v>19152</v>
      </c>
      <c r="K56" s="46">
        <v>1.7222388</v>
      </c>
      <c r="L56" s="45">
        <v>1.3E-115</v>
      </c>
      <c r="M56" s="45">
        <v>3.5099999999999999E-114</v>
      </c>
    </row>
    <row r="57" spans="1:13" x14ac:dyDescent="0.2">
      <c r="A57" s="10" t="s">
        <v>621</v>
      </c>
      <c r="B57" s="1">
        <v>4017</v>
      </c>
      <c r="C57" s="1">
        <v>2175</v>
      </c>
      <c r="D57" s="3">
        <v>1.2186266428600001</v>
      </c>
      <c r="E57" s="2">
        <v>2.20527546360164E-9</v>
      </c>
      <c r="F57" s="2">
        <v>7.5346911673056004E-9</v>
      </c>
      <c r="H57" s="11" t="s">
        <v>623</v>
      </c>
      <c r="I57" s="44">
        <v>2128</v>
      </c>
      <c r="J57" s="44">
        <v>1006</v>
      </c>
      <c r="K57" s="46">
        <v>0.86564145999999997</v>
      </c>
      <c r="L57" s="45">
        <v>1.18045E-3</v>
      </c>
      <c r="M57" s="45">
        <v>3.2334E-3</v>
      </c>
    </row>
    <row r="58" spans="1:13" x14ac:dyDescent="0.2">
      <c r="A58" s="10" t="s">
        <v>622</v>
      </c>
      <c r="B58" s="1">
        <v>38068</v>
      </c>
      <c r="C58" s="1">
        <v>20247</v>
      </c>
      <c r="D58" s="3">
        <v>1.92814358003</v>
      </c>
      <c r="E58" s="2">
        <v>3.1303743688830999E-194</v>
      </c>
      <c r="F58" s="2">
        <v>1.06954457603506E-192</v>
      </c>
      <c r="H58" s="11" t="s">
        <v>624</v>
      </c>
      <c r="I58" s="44">
        <v>234</v>
      </c>
      <c r="J58" s="44">
        <v>155</v>
      </c>
      <c r="K58" s="46">
        <v>1.9134783900000001</v>
      </c>
      <c r="L58" s="45">
        <v>1.9800000000000001E-6</v>
      </c>
      <c r="M58" s="45">
        <v>7.3300000000000001E-6</v>
      </c>
    </row>
    <row r="59" spans="1:13" x14ac:dyDescent="0.2">
      <c r="A59" s="10" t="s">
        <v>623</v>
      </c>
      <c r="B59" s="1">
        <v>3584</v>
      </c>
      <c r="C59" s="1">
        <v>1415</v>
      </c>
      <c r="D59" s="3">
        <v>0.64155380218400004</v>
      </c>
      <c r="E59" s="2">
        <v>1.30347096536439E-36</v>
      </c>
      <c r="F59" s="2">
        <v>1.3360577394985001E-35</v>
      </c>
      <c r="H59" s="11" t="s">
        <v>625</v>
      </c>
      <c r="I59" s="44">
        <v>141</v>
      </c>
      <c r="J59" s="44">
        <v>63</v>
      </c>
      <c r="K59" s="46">
        <v>0.78454824000000001</v>
      </c>
      <c r="L59" s="45">
        <v>0.17690396999999999</v>
      </c>
      <c r="M59" s="45">
        <v>0.28096513000000001</v>
      </c>
    </row>
    <row r="60" spans="1:13" x14ac:dyDescent="0.2">
      <c r="A60" s="10" t="s">
        <v>624</v>
      </c>
      <c r="B60" s="1">
        <v>613</v>
      </c>
      <c r="C60" s="1">
        <v>292</v>
      </c>
      <c r="D60" s="3">
        <v>0.92278631736899996</v>
      </c>
      <c r="E60" s="2">
        <v>0.329508159795877</v>
      </c>
      <c r="F60" s="2">
        <v>0.36711506933779697</v>
      </c>
      <c r="H60" s="11" t="s">
        <v>626</v>
      </c>
      <c r="I60" s="44">
        <v>1515</v>
      </c>
      <c r="J60" s="44">
        <v>422</v>
      </c>
      <c r="K60" s="46">
        <v>0.36350707999999998</v>
      </c>
      <c r="L60" s="45">
        <v>2.6499999999999999E-75</v>
      </c>
      <c r="M60" s="45">
        <v>4.5599999999999997E-74</v>
      </c>
    </row>
    <row r="61" spans="1:13" x14ac:dyDescent="0.2">
      <c r="A61" s="10" t="s">
        <v>625</v>
      </c>
      <c r="B61" s="1">
        <v>259</v>
      </c>
      <c r="C61" s="1">
        <v>91</v>
      </c>
      <c r="D61" s="3">
        <v>0.54834395080099996</v>
      </c>
      <c r="E61" s="2">
        <v>2.6460986801641201E-6</v>
      </c>
      <c r="F61" s="2">
        <v>7.0121428138966999E-6</v>
      </c>
      <c r="H61" s="11" t="s">
        <v>627</v>
      </c>
      <c r="I61" s="44">
        <v>265</v>
      </c>
      <c r="J61" s="44">
        <v>128</v>
      </c>
      <c r="K61" s="46">
        <v>0.90770532999999998</v>
      </c>
      <c r="L61" s="45">
        <v>0.45976667999999998</v>
      </c>
      <c r="M61" s="45">
        <v>0.60144070999999999</v>
      </c>
    </row>
    <row r="62" spans="1:13" x14ac:dyDescent="0.2">
      <c r="A62" s="10" t="s">
        <v>626</v>
      </c>
      <c r="B62" s="1">
        <v>1586</v>
      </c>
      <c r="C62" s="1">
        <v>442</v>
      </c>
      <c r="D62" s="3">
        <v>0.38106031985900002</v>
      </c>
      <c r="E62" s="2">
        <v>1.14207066845874E-71</v>
      </c>
      <c r="F62" s="2">
        <v>1.9510373919503499E-70</v>
      </c>
      <c r="H62" s="11" t="s">
        <v>629</v>
      </c>
      <c r="I62" s="44">
        <v>111</v>
      </c>
      <c r="J62" s="44">
        <v>42</v>
      </c>
      <c r="K62" s="46">
        <v>0.59094816999999999</v>
      </c>
      <c r="L62" s="45">
        <v>7.5605999999999998E-3</v>
      </c>
      <c r="M62" s="45">
        <v>1.8557830000000001E-2</v>
      </c>
    </row>
    <row r="63" spans="1:13" x14ac:dyDescent="0.2">
      <c r="A63" s="10" t="s">
        <v>627</v>
      </c>
      <c r="B63" s="1">
        <v>376</v>
      </c>
      <c r="C63" s="1">
        <v>155</v>
      </c>
      <c r="D63" s="3">
        <v>0.710346244869</v>
      </c>
      <c r="E63" s="2">
        <v>1.09359592201829E-3</v>
      </c>
      <c r="F63" s="2">
        <v>2.0567629726032E-3</v>
      </c>
      <c r="H63" s="11" t="s">
        <v>631</v>
      </c>
      <c r="I63" s="44">
        <v>192</v>
      </c>
      <c r="J63" s="44">
        <v>63</v>
      </c>
      <c r="K63" s="46">
        <v>0.47328000999999997</v>
      </c>
      <c r="L63" s="45">
        <v>6.7700000000000004E-7</v>
      </c>
      <c r="M63" s="45">
        <v>2.6599999999999999E-6</v>
      </c>
    </row>
    <row r="64" spans="1:13" x14ac:dyDescent="0.2">
      <c r="A64" s="10" t="s">
        <v>628</v>
      </c>
      <c r="B64" s="1">
        <v>66</v>
      </c>
      <c r="C64" s="1">
        <v>21</v>
      </c>
      <c r="D64" s="3">
        <v>0.47342297750599999</v>
      </c>
      <c r="E64" s="2">
        <v>4.32022962575602E-3</v>
      </c>
      <c r="F64" s="2">
        <v>7.5054836718642702E-3</v>
      </c>
      <c r="H64" s="11" t="s">
        <v>632</v>
      </c>
      <c r="I64" s="44">
        <v>490</v>
      </c>
      <c r="J64" s="44">
        <v>282</v>
      </c>
      <c r="K64" s="46">
        <v>1.32191272</v>
      </c>
      <c r="L64" s="45">
        <v>2.3241999999999998E-3</v>
      </c>
      <c r="M64" s="45">
        <v>6.0174399999999998E-3</v>
      </c>
    </row>
    <row r="65" spans="1:13" x14ac:dyDescent="0.2">
      <c r="A65" s="10" t="s">
        <v>629</v>
      </c>
      <c r="B65" s="1">
        <v>136</v>
      </c>
      <c r="C65" s="1">
        <v>47</v>
      </c>
      <c r="D65" s="3">
        <v>0.53535117810999999</v>
      </c>
      <c r="E65" s="2">
        <v>5.4383344581661797E-4</v>
      </c>
      <c r="F65" s="2">
        <v>1.09299859208242E-3</v>
      </c>
      <c r="H65" s="11" t="s">
        <v>633</v>
      </c>
      <c r="I65" s="44">
        <v>472</v>
      </c>
      <c r="J65" s="44">
        <v>169</v>
      </c>
      <c r="K65" s="46">
        <v>0.53875877999999999</v>
      </c>
      <c r="L65" s="45">
        <v>6.8299999999999999E-11</v>
      </c>
      <c r="M65" s="45">
        <v>4.03E-10</v>
      </c>
    </row>
    <row r="66" spans="1:13" x14ac:dyDescent="0.2">
      <c r="A66" s="10" t="s">
        <v>630</v>
      </c>
      <c r="B66" s="1">
        <v>55</v>
      </c>
      <c r="C66" s="1">
        <v>15</v>
      </c>
      <c r="D66" s="3">
        <v>0.380412371134</v>
      </c>
      <c r="E66" s="2">
        <v>1.02797942573406E-3</v>
      </c>
      <c r="F66" s="2">
        <v>1.9694932922942302E-3</v>
      </c>
      <c r="H66" s="11" t="s">
        <v>634</v>
      </c>
      <c r="I66" s="44">
        <v>128</v>
      </c>
      <c r="J66" s="44">
        <v>65</v>
      </c>
      <c r="K66" s="46">
        <v>1.00295248</v>
      </c>
      <c r="L66" s="45">
        <v>1</v>
      </c>
      <c r="M66" s="45">
        <v>1</v>
      </c>
    </row>
    <row r="67" spans="1:13" x14ac:dyDescent="0.2">
      <c r="A67" s="10" t="s">
        <v>631</v>
      </c>
      <c r="B67" s="1">
        <v>227</v>
      </c>
      <c r="C67" s="1">
        <v>72</v>
      </c>
      <c r="D67" s="3">
        <v>0.470122656114</v>
      </c>
      <c r="E67" s="2">
        <v>5.3054197872138699E-8</v>
      </c>
      <c r="F67" s="2">
        <v>1.7263667561569001E-7</v>
      </c>
      <c r="H67" s="11" t="s">
        <v>636</v>
      </c>
      <c r="I67" s="44">
        <v>115</v>
      </c>
      <c r="J67" s="44">
        <v>33</v>
      </c>
      <c r="K67" s="46">
        <v>0.39032013999999998</v>
      </c>
      <c r="L67" s="45">
        <v>2.1399999999999998E-6</v>
      </c>
      <c r="M67" s="45">
        <v>7.79E-6</v>
      </c>
    </row>
    <row r="68" spans="1:13" x14ac:dyDescent="0.2">
      <c r="A68" s="10" t="s">
        <v>632</v>
      </c>
      <c r="B68" s="1">
        <v>1242</v>
      </c>
      <c r="C68" s="1">
        <v>498</v>
      </c>
      <c r="D68" s="3">
        <v>0.67298789185899999</v>
      </c>
      <c r="E68" s="2">
        <v>1.02704508584035E-11</v>
      </c>
      <c r="F68" s="2">
        <v>4.7850964226652498E-11</v>
      </c>
      <c r="H68" s="11" t="s">
        <v>637</v>
      </c>
      <c r="I68" s="44">
        <v>125</v>
      </c>
      <c r="J68" s="44">
        <v>52</v>
      </c>
      <c r="K68" s="46">
        <v>0.69173887000000001</v>
      </c>
      <c r="L68" s="45">
        <v>4.837661E-2</v>
      </c>
      <c r="M68" s="45">
        <v>9.831376E-2</v>
      </c>
    </row>
    <row r="69" spans="1:13" x14ac:dyDescent="0.2">
      <c r="A69" s="10" t="s">
        <v>633</v>
      </c>
      <c r="B69" s="1">
        <v>505</v>
      </c>
      <c r="C69" s="1">
        <v>180</v>
      </c>
      <c r="D69" s="3">
        <v>0.55913511441800001</v>
      </c>
      <c r="E69" s="2">
        <v>2.2389814917444599E-10</v>
      </c>
      <c r="F69" s="2">
        <v>8.3452946510475199E-10</v>
      </c>
      <c r="H69" s="11" t="s">
        <v>638</v>
      </c>
      <c r="I69" s="44">
        <v>453</v>
      </c>
      <c r="J69" s="44">
        <v>162</v>
      </c>
      <c r="K69" s="46">
        <v>0.53786908</v>
      </c>
      <c r="L69" s="45">
        <v>1.3799999999999999E-10</v>
      </c>
      <c r="M69" s="45">
        <v>7.8799999999999997E-10</v>
      </c>
    </row>
    <row r="70" spans="1:13" x14ac:dyDescent="0.2">
      <c r="A70" s="10" t="s">
        <v>634</v>
      </c>
      <c r="B70" s="1">
        <v>143</v>
      </c>
      <c r="C70" s="1">
        <v>70</v>
      </c>
      <c r="D70" s="3">
        <v>0.97364733458499997</v>
      </c>
      <c r="E70" s="2">
        <v>0.93329704835748795</v>
      </c>
      <c r="F70" s="2">
        <v>0.94295602748416396</v>
      </c>
      <c r="H70" s="11" t="s">
        <v>639</v>
      </c>
      <c r="I70" s="44">
        <v>88</v>
      </c>
      <c r="J70" s="44">
        <v>62</v>
      </c>
      <c r="K70" s="46">
        <v>2.32164934</v>
      </c>
      <c r="L70" s="45">
        <v>2.4109000000000001E-4</v>
      </c>
      <c r="M70" s="45">
        <v>6.9039999999999998E-4</v>
      </c>
    </row>
    <row r="71" spans="1:13" x14ac:dyDescent="0.2">
      <c r="A71" s="10" t="s">
        <v>636</v>
      </c>
      <c r="B71" s="1">
        <v>159</v>
      </c>
      <c r="C71" s="1">
        <v>45</v>
      </c>
      <c r="D71" s="3">
        <v>0.39972402103499999</v>
      </c>
      <c r="E71" s="2">
        <v>6.5564027434922007E-8</v>
      </c>
      <c r="F71" s="2">
        <v>2.1000977537748499E-7</v>
      </c>
      <c r="H71" s="11" t="s">
        <v>640</v>
      </c>
      <c r="I71" s="44">
        <v>2797</v>
      </c>
      <c r="J71" s="44">
        <v>2142</v>
      </c>
      <c r="K71" s="46">
        <v>3.4054503199999999</v>
      </c>
      <c r="L71" s="45">
        <v>7.9299999999999995E-185</v>
      </c>
      <c r="M71" s="45">
        <v>2.9999999999999998E-183</v>
      </c>
    </row>
    <row r="72" spans="1:13" x14ac:dyDescent="0.2">
      <c r="A72" s="10" t="s">
        <v>637</v>
      </c>
      <c r="B72" s="1">
        <v>131</v>
      </c>
      <c r="C72" s="1">
        <v>56</v>
      </c>
      <c r="D72" s="3">
        <v>0.75764660525700001</v>
      </c>
      <c r="E72" s="2">
        <v>0.13662613310459401</v>
      </c>
      <c r="F72" s="2">
        <v>0.168293899922319</v>
      </c>
      <c r="H72" s="11" t="s">
        <v>641</v>
      </c>
      <c r="I72" s="44">
        <v>297</v>
      </c>
      <c r="J72" s="44">
        <v>106</v>
      </c>
      <c r="K72" s="46">
        <v>0.53732526000000003</v>
      </c>
      <c r="L72" s="45">
        <v>1.86E-7</v>
      </c>
      <c r="M72" s="45">
        <v>7.9899999999999999E-7</v>
      </c>
    </row>
    <row r="73" spans="1:13" x14ac:dyDescent="0.2">
      <c r="A73" s="10" t="s">
        <v>638</v>
      </c>
      <c r="B73" s="1">
        <v>486</v>
      </c>
      <c r="C73" s="1">
        <v>170</v>
      </c>
      <c r="D73" s="3">
        <v>0.54308761994300003</v>
      </c>
      <c r="E73" s="2">
        <v>7.1786719201827395E-11</v>
      </c>
      <c r="F73" s="2">
        <v>2.8855445953675701E-10</v>
      </c>
      <c r="H73" s="11" t="s">
        <v>643</v>
      </c>
      <c r="I73" s="44">
        <v>174</v>
      </c>
      <c r="J73" s="44">
        <v>81</v>
      </c>
      <c r="K73" s="46">
        <v>0.84610600999999996</v>
      </c>
      <c r="L73" s="45">
        <v>0.28791058000000003</v>
      </c>
      <c r="M73" s="45">
        <v>0.40913608000000001</v>
      </c>
    </row>
    <row r="74" spans="1:13" x14ac:dyDescent="0.2">
      <c r="A74" s="10" t="s">
        <v>639</v>
      </c>
      <c r="B74" s="1">
        <v>102</v>
      </c>
      <c r="C74" s="1">
        <v>67</v>
      </c>
      <c r="D74" s="3">
        <v>1.94648318043</v>
      </c>
      <c r="E74" s="2">
        <v>1.39731489925956E-3</v>
      </c>
      <c r="F74" s="2">
        <v>2.5127153890193901E-3</v>
      </c>
      <c r="H74" s="11" t="s">
        <v>645</v>
      </c>
      <c r="I74" s="44">
        <v>851</v>
      </c>
      <c r="J74" s="44">
        <v>291</v>
      </c>
      <c r="K74" s="46">
        <v>0.49872385000000002</v>
      </c>
      <c r="L74" s="45">
        <v>1.3799999999999999E-22</v>
      </c>
      <c r="M74" s="45">
        <v>1.31E-21</v>
      </c>
    </row>
    <row r="75" spans="1:13" x14ac:dyDescent="0.2">
      <c r="A75" s="10" t="s">
        <v>640</v>
      </c>
      <c r="B75" s="1">
        <v>3300</v>
      </c>
      <c r="C75" s="1">
        <v>2359</v>
      </c>
      <c r="D75" s="3">
        <v>2.7120972296599999</v>
      </c>
      <c r="E75" s="2">
        <v>1.7523397523671E-153</v>
      </c>
      <c r="F75" s="2">
        <v>5.1318521319322304E-152</v>
      </c>
      <c r="H75" s="11" t="s">
        <v>647</v>
      </c>
      <c r="I75" s="44">
        <v>74</v>
      </c>
      <c r="J75" s="44">
        <v>37</v>
      </c>
      <c r="K75" s="46">
        <v>0.97203874999999995</v>
      </c>
      <c r="L75" s="45">
        <v>0.90801752999999996</v>
      </c>
      <c r="M75" s="45">
        <v>0.95341841000000005</v>
      </c>
    </row>
    <row r="76" spans="1:13" x14ac:dyDescent="0.2">
      <c r="A76" s="10" t="s">
        <v>641</v>
      </c>
      <c r="B76" s="1">
        <v>313</v>
      </c>
      <c r="C76" s="1">
        <v>115</v>
      </c>
      <c r="D76" s="3">
        <v>0.58783068783100001</v>
      </c>
      <c r="E76" s="2">
        <v>5.1273395434485598E-6</v>
      </c>
      <c r="F76" s="2">
        <v>1.29766000790982E-5</v>
      </c>
      <c r="H76" s="11" t="s">
        <v>649</v>
      </c>
      <c r="I76" s="44">
        <v>596</v>
      </c>
      <c r="J76" s="44">
        <v>332</v>
      </c>
      <c r="K76" s="46">
        <v>1.22576467</v>
      </c>
      <c r="L76" s="45">
        <v>1.4914119999999999E-2</v>
      </c>
      <c r="M76" s="45">
        <v>3.523461E-2</v>
      </c>
    </row>
    <row r="77" spans="1:13" x14ac:dyDescent="0.2">
      <c r="A77" s="10" t="s">
        <v>643</v>
      </c>
      <c r="B77" s="1">
        <v>203</v>
      </c>
      <c r="C77" s="1">
        <v>93</v>
      </c>
      <c r="D77" s="3">
        <v>0.85797617077599997</v>
      </c>
      <c r="E77" s="2">
        <v>0.29177257890289399</v>
      </c>
      <c r="F77" s="2">
        <v>0.32864493777523801</v>
      </c>
      <c r="H77" s="11" t="s">
        <v>652</v>
      </c>
      <c r="I77" s="44">
        <v>187</v>
      </c>
      <c r="J77" s="44">
        <v>101</v>
      </c>
      <c r="K77" s="46">
        <v>1.14226549</v>
      </c>
      <c r="L77" s="45">
        <v>0.37975892</v>
      </c>
      <c r="M77" s="45">
        <v>0.51892377999999995</v>
      </c>
    </row>
    <row r="78" spans="1:13" x14ac:dyDescent="0.2">
      <c r="A78" s="10" t="s">
        <v>644</v>
      </c>
      <c r="B78" s="1">
        <v>97</v>
      </c>
      <c r="C78" s="1">
        <v>32</v>
      </c>
      <c r="D78" s="3">
        <v>0.49925562408500002</v>
      </c>
      <c r="E78" s="2">
        <v>1.07183096731395E-3</v>
      </c>
      <c r="F78" s="2">
        <v>2.0344939657348199E-3</v>
      </c>
      <c r="H78" s="11" t="s">
        <v>654</v>
      </c>
      <c r="I78" s="44">
        <v>209</v>
      </c>
      <c r="J78" s="44">
        <v>103</v>
      </c>
      <c r="K78" s="46">
        <v>0.94432028999999995</v>
      </c>
      <c r="L78" s="45">
        <v>0.72890801000000005</v>
      </c>
      <c r="M78" s="45">
        <v>0.83493099000000004</v>
      </c>
    </row>
    <row r="79" spans="1:13" x14ac:dyDescent="0.2">
      <c r="A79" s="10" t="s">
        <v>645</v>
      </c>
      <c r="B79" s="1">
        <v>1232</v>
      </c>
      <c r="C79" s="1">
        <v>417</v>
      </c>
      <c r="D79" s="3">
        <v>0.51116297903100005</v>
      </c>
      <c r="E79" s="2">
        <v>1.48371879915155E-29</v>
      </c>
      <c r="F79" s="2">
        <v>1.4483921610765101E-28</v>
      </c>
      <c r="H79" s="11" t="s">
        <v>655</v>
      </c>
      <c r="I79" s="44">
        <v>116</v>
      </c>
      <c r="J79" s="44">
        <v>65</v>
      </c>
      <c r="K79" s="46">
        <v>1.2396155900000001</v>
      </c>
      <c r="L79" s="45">
        <v>0.26533098999999999</v>
      </c>
      <c r="M79" s="45">
        <v>0.38280577999999998</v>
      </c>
    </row>
    <row r="80" spans="1:13" x14ac:dyDescent="0.2">
      <c r="A80" s="10" t="s">
        <v>646</v>
      </c>
      <c r="B80" s="1">
        <v>248</v>
      </c>
      <c r="C80" s="1">
        <v>71</v>
      </c>
      <c r="D80" s="3">
        <v>0.405589890382</v>
      </c>
      <c r="E80" s="2">
        <v>1.9099198195293701E-11</v>
      </c>
      <c r="F80" s="2">
        <v>8.51159919572873E-11</v>
      </c>
      <c r="H80" s="11" t="s">
        <v>656</v>
      </c>
      <c r="I80" s="44">
        <v>1022</v>
      </c>
      <c r="J80" s="44">
        <v>164</v>
      </c>
      <c r="K80" s="46">
        <v>0.17989355000000001</v>
      </c>
      <c r="L80" s="45">
        <v>8.0300000000000006E-121</v>
      </c>
      <c r="M80" s="45">
        <v>2.5300000000000002E-119</v>
      </c>
    </row>
    <row r="81" spans="1:13" x14ac:dyDescent="0.2">
      <c r="A81" s="10" t="s">
        <v>647</v>
      </c>
      <c r="B81" s="1">
        <v>81</v>
      </c>
      <c r="C81" s="1">
        <v>41</v>
      </c>
      <c r="D81" s="3">
        <v>1.04090984148</v>
      </c>
      <c r="E81" s="2">
        <v>0.91161788704160696</v>
      </c>
      <c r="F81" s="2">
        <v>0.92975953653497201</v>
      </c>
      <c r="H81" s="11" t="s">
        <v>657</v>
      </c>
      <c r="I81" s="44">
        <v>1307</v>
      </c>
      <c r="J81" s="44">
        <v>380</v>
      </c>
      <c r="K81" s="46">
        <v>0.38826174000000002</v>
      </c>
      <c r="L81" s="45">
        <v>3.15E-58</v>
      </c>
      <c r="M81" s="45">
        <v>3.9700000000000001E-57</v>
      </c>
    </row>
    <row r="82" spans="1:13" x14ac:dyDescent="0.2">
      <c r="A82" s="10" t="s">
        <v>649</v>
      </c>
      <c r="B82" s="1">
        <v>743</v>
      </c>
      <c r="C82" s="1">
        <v>384</v>
      </c>
      <c r="D82" s="3">
        <v>1.0875540152100001</v>
      </c>
      <c r="E82" s="2">
        <v>0.267411634818365</v>
      </c>
      <c r="F82" s="2">
        <v>0.307974073807668</v>
      </c>
      <c r="H82" s="11" t="s">
        <v>659</v>
      </c>
      <c r="I82" s="44">
        <v>1087</v>
      </c>
      <c r="J82" s="44">
        <v>647</v>
      </c>
      <c r="K82" s="46">
        <v>1.4419769600000001</v>
      </c>
      <c r="L82" s="45">
        <v>4.1100000000000001E-9</v>
      </c>
      <c r="M82" s="45">
        <v>2.1600000000000002E-8</v>
      </c>
    </row>
    <row r="83" spans="1:13" x14ac:dyDescent="0.2">
      <c r="A83" s="10" t="s">
        <v>650</v>
      </c>
      <c r="B83" s="1">
        <v>120</v>
      </c>
      <c r="C83" s="1">
        <v>44</v>
      </c>
      <c r="D83" s="3">
        <v>0.58714599553699998</v>
      </c>
      <c r="E83" s="2">
        <v>4.5454459849838501E-3</v>
      </c>
      <c r="F83" s="2">
        <v>7.8303901421990802E-3</v>
      </c>
      <c r="H83" s="11" t="s">
        <v>660</v>
      </c>
      <c r="I83" s="44">
        <v>389</v>
      </c>
      <c r="J83" s="44">
        <v>146</v>
      </c>
      <c r="K83" s="46">
        <v>0.58136361999999997</v>
      </c>
      <c r="L83" s="45">
        <v>1.7800000000000001E-7</v>
      </c>
      <c r="M83" s="45">
        <v>7.8100000000000002E-7</v>
      </c>
    </row>
    <row r="84" spans="1:13" x14ac:dyDescent="0.2">
      <c r="A84" s="10" t="s">
        <v>652</v>
      </c>
      <c r="B84" s="1">
        <v>252</v>
      </c>
      <c r="C84" s="1">
        <v>118</v>
      </c>
      <c r="D84" s="3">
        <v>0.89368908964899996</v>
      </c>
      <c r="E84" s="2">
        <v>0.37744605239964901</v>
      </c>
      <c r="F84" s="2">
        <v>0.41600236958025899</v>
      </c>
      <c r="H84" s="11" t="s">
        <v>661</v>
      </c>
      <c r="I84" s="44">
        <v>410</v>
      </c>
      <c r="J84" s="44">
        <v>162</v>
      </c>
      <c r="K84" s="46">
        <v>0.63237233000000004</v>
      </c>
      <c r="L84" s="45">
        <v>5.8200000000000002E-6</v>
      </c>
      <c r="M84" s="45">
        <v>2.0400000000000001E-5</v>
      </c>
    </row>
    <row r="85" spans="1:13" x14ac:dyDescent="0.2">
      <c r="A85" s="10" t="s">
        <v>653</v>
      </c>
      <c r="B85" s="1">
        <v>72</v>
      </c>
      <c r="C85" s="1">
        <v>28</v>
      </c>
      <c r="D85" s="3">
        <v>0.64578949539999997</v>
      </c>
      <c r="E85" s="2">
        <v>7.6774078348774796E-2</v>
      </c>
      <c r="F85" s="2">
        <v>0.10024640803502401</v>
      </c>
      <c r="H85" s="11" t="s">
        <v>662</v>
      </c>
      <c r="I85" s="44">
        <v>170</v>
      </c>
      <c r="J85" s="44">
        <v>84</v>
      </c>
      <c r="K85" s="46">
        <v>0.94929036</v>
      </c>
      <c r="L85" s="45">
        <v>0.75887433999999998</v>
      </c>
      <c r="M85" s="45">
        <v>0.85373363000000002</v>
      </c>
    </row>
    <row r="86" spans="1:13" x14ac:dyDescent="0.2">
      <c r="A86" s="10" t="s">
        <v>654</v>
      </c>
      <c r="B86" s="1">
        <v>273</v>
      </c>
      <c r="C86" s="1">
        <v>120</v>
      </c>
      <c r="D86" s="3">
        <v>0.79542307707899995</v>
      </c>
      <c r="E86" s="2">
        <v>6.8443964597106194E-2</v>
      </c>
      <c r="F86" s="2">
        <v>9.0522662854237296E-2</v>
      </c>
      <c r="H86" s="11" t="s">
        <v>663</v>
      </c>
      <c r="I86" s="44">
        <v>34960</v>
      </c>
      <c r="J86" s="44">
        <v>15921</v>
      </c>
      <c r="K86" s="46">
        <v>0.37646316000000002</v>
      </c>
      <c r="L86" s="45">
        <v>0</v>
      </c>
      <c r="M86" s="45">
        <v>0</v>
      </c>
    </row>
    <row r="87" spans="1:13" x14ac:dyDescent="0.2">
      <c r="A87" s="10" t="s">
        <v>655</v>
      </c>
      <c r="B87" s="1">
        <v>283</v>
      </c>
      <c r="C87" s="1">
        <v>119</v>
      </c>
      <c r="D87" s="3">
        <v>0.73552656300200003</v>
      </c>
      <c r="E87" s="2">
        <v>1.21512162535789E-2</v>
      </c>
      <c r="F87" s="2">
        <v>1.8316171558703499E-2</v>
      </c>
      <c r="H87" s="11" t="s">
        <v>664</v>
      </c>
      <c r="I87" s="44">
        <v>674</v>
      </c>
      <c r="J87" s="44">
        <v>319</v>
      </c>
      <c r="K87" s="46">
        <v>0.87170751999999996</v>
      </c>
      <c r="L87" s="45">
        <v>8.0666379999999996E-2</v>
      </c>
      <c r="M87" s="45">
        <v>0.14947004999999999</v>
      </c>
    </row>
    <row r="88" spans="1:13" x14ac:dyDescent="0.2">
      <c r="A88" s="10" t="s">
        <v>656</v>
      </c>
      <c r="B88" s="1">
        <v>1157</v>
      </c>
      <c r="C88" s="1">
        <v>202</v>
      </c>
      <c r="D88" s="3">
        <v>0.20819563306</v>
      </c>
      <c r="E88" s="2">
        <v>1.3645298411711901E-117</v>
      </c>
      <c r="F88" s="2">
        <v>3.4966077180011801E-116</v>
      </c>
      <c r="H88" s="11" t="s">
        <v>666</v>
      </c>
      <c r="I88" s="44">
        <v>114</v>
      </c>
      <c r="J88" s="44">
        <v>50</v>
      </c>
      <c r="K88" s="46">
        <v>0.75891087000000002</v>
      </c>
      <c r="L88" s="45">
        <v>0.15945587</v>
      </c>
      <c r="M88" s="45">
        <v>0.26670052999999999</v>
      </c>
    </row>
    <row r="89" spans="1:13" x14ac:dyDescent="0.2">
      <c r="A89" s="10" t="s">
        <v>657</v>
      </c>
      <c r="B89" s="1">
        <v>2914</v>
      </c>
      <c r="C89" s="1">
        <v>683</v>
      </c>
      <c r="D89" s="3">
        <v>0.29091289685600003</v>
      </c>
      <c r="E89" s="2">
        <v>4.7807745544362999E-196</v>
      </c>
      <c r="F89" s="2">
        <v>1.9601175673188799E-194</v>
      </c>
      <c r="H89" s="11" t="s">
        <v>668</v>
      </c>
      <c r="I89" s="44">
        <v>50</v>
      </c>
      <c r="J89" s="44">
        <v>25</v>
      </c>
      <c r="K89" s="46">
        <v>0.97205352</v>
      </c>
      <c r="L89" s="45">
        <v>1</v>
      </c>
      <c r="M89" s="45">
        <v>1</v>
      </c>
    </row>
    <row r="90" spans="1:13" x14ac:dyDescent="0.2">
      <c r="A90" s="10" t="s">
        <v>795</v>
      </c>
      <c r="B90" s="1">
        <v>162</v>
      </c>
      <c r="C90" s="1">
        <v>47</v>
      </c>
      <c r="D90" s="3">
        <v>0.41387649143499999</v>
      </c>
      <c r="E90" s="2">
        <v>1.3856846965491799E-7</v>
      </c>
      <c r="F90" s="2">
        <v>4.3702363506550898E-7</v>
      </c>
      <c r="H90" s="11" t="s">
        <v>669</v>
      </c>
      <c r="I90" s="44">
        <v>867</v>
      </c>
      <c r="J90" s="44">
        <v>554</v>
      </c>
      <c r="K90" s="46">
        <v>1.7385451999999999</v>
      </c>
      <c r="L90" s="45">
        <v>3.7000000000000002E-15</v>
      </c>
      <c r="M90" s="45">
        <v>2.8000000000000001E-14</v>
      </c>
    </row>
    <row r="91" spans="1:13" x14ac:dyDescent="0.2">
      <c r="A91" s="10" t="s">
        <v>659</v>
      </c>
      <c r="B91" s="1">
        <v>1135</v>
      </c>
      <c r="C91" s="1">
        <v>671</v>
      </c>
      <c r="D91" s="3">
        <v>1.4817925656099999</v>
      </c>
      <c r="E91" s="2">
        <v>9.4487649136905598E-11</v>
      </c>
      <c r="F91" s="2">
        <v>3.5870311246417902E-10</v>
      </c>
      <c r="H91" s="11" t="s">
        <v>670</v>
      </c>
      <c r="I91" s="44">
        <v>114</v>
      </c>
      <c r="J91" s="44">
        <v>54</v>
      </c>
      <c r="K91" s="46">
        <v>0.87457806000000005</v>
      </c>
      <c r="L91" s="45">
        <v>0.51193295999999999</v>
      </c>
      <c r="M91" s="45">
        <v>0.65375223000000005</v>
      </c>
    </row>
    <row r="92" spans="1:13" x14ac:dyDescent="0.2">
      <c r="A92" s="10" t="s">
        <v>660</v>
      </c>
      <c r="B92" s="1">
        <v>402</v>
      </c>
      <c r="C92" s="1">
        <v>150</v>
      </c>
      <c r="D92" s="3">
        <v>0.60197663971199999</v>
      </c>
      <c r="E92" s="2">
        <v>8.1487858921644399E-7</v>
      </c>
      <c r="F92" s="2">
        <v>2.3528184618221299E-6</v>
      </c>
      <c r="H92" s="11" t="s">
        <v>672</v>
      </c>
      <c r="I92" s="44">
        <v>1145</v>
      </c>
      <c r="J92" s="44">
        <v>669</v>
      </c>
      <c r="K92" s="46">
        <v>1.3773249299999999</v>
      </c>
      <c r="L92" s="45">
        <v>1.3E-7</v>
      </c>
      <c r="M92" s="45">
        <v>5.8400000000000004E-7</v>
      </c>
    </row>
    <row r="93" spans="1:13" x14ac:dyDescent="0.2">
      <c r="A93" s="10" t="s">
        <v>661</v>
      </c>
      <c r="B93" s="1">
        <v>433</v>
      </c>
      <c r="C93" s="1">
        <v>167</v>
      </c>
      <c r="D93" s="3">
        <v>0.63501011221699999</v>
      </c>
      <c r="E93" s="2">
        <v>4.1613932689274302E-6</v>
      </c>
      <c r="F93" s="2">
        <v>1.0663570251626501E-5</v>
      </c>
      <c r="H93" s="11" t="s">
        <v>673</v>
      </c>
      <c r="I93" s="44">
        <v>69</v>
      </c>
      <c r="J93" s="44">
        <v>33</v>
      </c>
      <c r="K93" s="46">
        <v>0.89091896000000004</v>
      </c>
      <c r="L93" s="45">
        <v>0.71803627999999997</v>
      </c>
      <c r="M93" s="45">
        <v>0.83256967999999998</v>
      </c>
    </row>
    <row r="94" spans="1:13" x14ac:dyDescent="0.2">
      <c r="A94" s="10" t="s">
        <v>662</v>
      </c>
      <c r="B94" s="1">
        <v>386</v>
      </c>
      <c r="C94" s="1">
        <v>138</v>
      </c>
      <c r="D94" s="3">
        <v>0.56256342445999996</v>
      </c>
      <c r="E94" s="2">
        <v>3.8710741193250198E-8</v>
      </c>
      <c r="F94" s="2">
        <v>1.2799519265510199E-7</v>
      </c>
      <c r="H94" s="11" t="s">
        <v>674</v>
      </c>
      <c r="I94" s="44">
        <v>190</v>
      </c>
      <c r="J94" s="44">
        <v>88</v>
      </c>
      <c r="K94" s="46">
        <v>0.83803432</v>
      </c>
      <c r="L94" s="45">
        <v>0.24473248</v>
      </c>
      <c r="M94" s="45">
        <v>0.36153954999999999</v>
      </c>
    </row>
    <row r="95" spans="1:13" x14ac:dyDescent="0.2">
      <c r="A95" s="10" t="s">
        <v>663</v>
      </c>
      <c r="B95" s="1">
        <v>36998</v>
      </c>
      <c r="C95" s="1">
        <v>16681</v>
      </c>
      <c r="D95" s="3">
        <v>0.46800383619000002</v>
      </c>
      <c r="E95" s="2">
        <v>8.5390871840807998E-276</v>
      </c>
      <c r="F95" s="2">
        <v>5.8350429091218801E-274</v>
      </c>
      <c r="H95" s="11" t="s">
        <v>675</v>
      </c>
      <c r="I95" s="44">
        <v>180</v>
      </c>
      <c r="J95" s="44">
        <v>76</v>
      </c>
      <c r="K95" s="46">
        <v>0.70939832000000003</v>
      </c>
      <c r="L95" s="45">
        <v>2.4856670000000001E-2</v>
      </c>
      <c r="M95" s="45">
        <v>5.3124449999999997E-2</v>
      </c>
    </row>
    <row r="96" spans="1:13" x14ac:dyDescent="0.2">
      <c r="A96" s="10" t="s">
        <v>664</v>
      </c>
      <c r="B96" s="1">
        <v>713</v>
      </c>
      <c r="C96" s="1">
        <v>333</v>
      </c>
      <c r="D96" s="3">
        <v>0.888326134574</v>
      </c>
      <c r="E96" s="2">
        <v>0.12190498768639101</v>
      </c>
      <c r="F96" s="2">
        <v>0.15331608880803799</v>
      </c>
      <c r="H96" s="11" t="s">
        <v>676</v>
      </c>
      <c r="I96" s="44">
        <v>149</v>
      </c>
      <c r="J96" s="44">
        <v>71</v>
      </c>
      <c r="K96" s="46">
        <v>0.88448534999999995</v>
      </c>
      <c r="L96" s="45">
        <v>0.46142276999999998</v>
      </c>
      <c r="M96" s="45">
        <v>0.60144070999999999</v>
      </c>
    </row>
    <row r="97" spans="1:13" x14ac:dyDescent="0.2">
      <c r="A97" s="10" t="s">
        <v>665</v>
      </c>
      <c r="B97" s="1">
        <v>72</v>
      </c>
      <c r="C97" s="1">
        <v>28</v>
      </c>
      <c r="D97" s="3">
        <v>0.64578949539999997</v>
      </c>
      <c r="E97" s="2">
        <v>7.6774078348774796E-2</v>
      </c>
      <c r="F97" s="2">
        <v>0.10024640803502401</v>
      </c>
      <c r="H97" s="11" t="s">
        <v>677</v>
      </c>
      <c r="I97" s="44">
        <v>7644</v>
      </c>
      <c r="J97" s="44">
        <v>4542</v>
      </c>
      <c r="K97" s="46">
        <v>1.52896228</v>
      </c>
      <c r="L97" s="45">
        <v>4.4800000000000001E-63</v>
      </c>
      <c r="M97" s="45">
        <v>6.0500000000000002E-62</v>
      </c>
    </row>
    <row r="98" spans="1:13" x14ac:dyDescent="0.2">
      <c r="A98" s="10" t="s">
        <v>666</v>
      </c>
      <c r="B98" s="1">
        <v>129</v>
      </c>
      <c r="C98" s="1">
        <v>53</v>
      </c>
      <c r="D98" s="3">
        <v>0.70750693436099998</v>
      </c>
      <c r="E98" s="2">
        <v>5.2904688251261399E-2</v>
      </c>
      <c r="F98" s="2">
        <v>7.1351717707293302E-2</v>
      </c>
      <c r="H98" s="11" t="s">
        <v>678</v>
      </c>
      <c r="I98" s="44">
        <v>148</v>
      </c>
      <c r="J98" s="44">
        <v>100</v>
      </c>
      <c r="K98" s="46">
        <v>2.0297022400000002</v>
      </c>
      <c r="L98" s="45">
        <v>4.6900000000000002E-5</v>
      </c>
      <c r="M98" s="45">
        <v>1.5537E-4</v>
      </c>
    </row>
    <row r="99" spans="1:13" x14ac:dyDescent="0.2">
      <c r="A99" s="10" t="s">
        <v>668</v>
      </c>
      <c r="B99" s="1">
        <v>171</v>
      </c>
      <c r="C99" s="1">
        <v>61</v>
      </c>
      <c r="D99" s="3">
        <v>0.56201454305099996</v>
      </c>
      <c r="E99" s="2">
        <v>2.9332157338742302E-4</v>
      </c>
      <c r="F99" s="2">
        <v>6.0130922544421696E-4</v>
      </c>
      <c r="H99" s="11" t="s">
        <v>679</v>
      </c>
      <c r="I99" s="44">
        <v>1988</v>
      </c>
      <c r="J99" s="44">
        <v>1128</v>
      </c>
      <c r="K99" s="46">
        <v>1.2893619599999999</v>
      </c>
      <c r="L99" s="45">
        <v>4.0200000000000003E-8</v>
      </c>
      <c r="M99" s="45">
        <v>1.9000000000000001E-7</v>
      </c>
    </row>
    <row r="100" spans="1:13" x14ac:dyDescent="0.2">
      <c r="A100" s="10" t="s">
        <v>669</v>
      </c>
      <c r="B100" s="1">
        <v>925</v>
      </c>
      <c r="C100" s="1">
        <v>579</v>
      </c>
      <c r="D100" s="3">
        <v>1.7163654635600001</v>
      </c>
      <c r="E100" s="2">
        <v>1.4925273757220399E-15</v>
      </c>
      <c r="F100" s="2">
        <v>8.2694084330545592E-15</v>
      </c>
      <c r="H100" s="11" t="s">
        <v>680</v>
      </c>
      <c r="I100" s="44">
        <v>291</v>
      </c>
      <c r="J100" s="44">
        <v>139</v>
      </c>
      <c r="K100" s="46">
        <v>0.88826265999999998</v>
      </c>
      <c r="L100" s="45">
        <v>0.31799156000000001</v>
      </c>
      <c r="M100" s="45">
        <v>0.44851048999999998</v>
      </c>
    </row>
    <row r="101" spans="1:13" x14ac:dyDescent="0.2">
      <c r="A101" s="10" t="s">
        <v>670</v>
      </c>
      <c r="B101" s="1">
        <v>188</v>
      </c>
      <c r="C101" s="1">
        <v>79</v>
      </c>
      <c r="D101" s="3">
        <v>0.73510909715799999</v>
      </c>
      <c r="E101" s="2">
        <v>4.05664457968853E-2</v>
      </c>
      <c r="F101" s="2">
        <v>5.6190009380820798E-2</v>
      </c>
      <c r="H101" s="11" t="s">
        <v>681</v>
      </c>
      <c r="I101" s="44">
        <v>202</v>
      </c>
      <c r="J101" s="44">
        <v>76</v>
      </c>
      <c r="K101" s="46">
        <v>0.58494979999999996</v>
      </c>
      <c r="L101" s="45">
        <v>2.2769000000000001E-4</v>
      </c>
      <c r="M101" s="45">
        <v>6.6341000000000002E-4</v>
      </c>
    </row>
    <row r="102" spans="1:13" x14ac:dyDescent="0.2">
      <c r="A102" s="10" t="s">
        <v>672</v>
      </c>
      <c r="B102" s="1">
        <v>1189</v>
      </c>
      <c r="C102" s="1">
        <v>693</v>
      </c>
      <c r="D102" s="3">
        <v>1.4310814361499999</v>
      </c>
      <c r="E102" s="2">
        <v>1.3581174993794701E-9</v>
      </c>
      <c r="F102" s="2">
        <v>4.7188828368269699E-9</v>
      </c>
      <c r="H102" s="11" t="s">
        <v>682</v>
      </c>
      <c r="I102" s="44">
        <v>106</v>
      </c>
      <c r="J102" s="44">
        <v>42</v>
      </c>
      <c r="K102" s="46">
        <v>0.63726052</v>
      </c>
      <c r="L102" s="45">
        <v>2.5016279999999998E-2</v>
      </c>
      <c r="M102" s="45">
        <v>5.3124449999999997E-2</v>
      </c>
    </row>
    <row r="103" spans="1:13" x14ac:dyDescent="0.2">
      <c r="A103" s="10" t="s">
        <v>673</v>
      </c>
      <c r="B103" s="1">
        <v>102</v>
      </c>
      <c r="C103" s="1">
        <v>45</v>
      </c>
      <c r="D103" s="3">
        <v>0.80130601069100005</v>
      </c>
      <c r="E103" s="2">
        <v>0.27695528155712301</v>
      </c>
      <c r="F103" s="2">
        <v>0.31718342301234798</v>
      </c>
      <c r="H103" s="11" t="s">
        <v>683</v>
      </c>
      <c r="I103" s="44">
        <v>62</v>
      </c>
      <c r="J103" s="44">
        <v>28</v>
      </c>
      <c r="K103" s="46">
        <v>0.80029413000000005</v>
      </c>
      <c r="L103" s="45">
        <v>0.44601315000000002</v>
      </c>
      <c r="M103" s="45">
        <v>0.58975920999999998</v>
      </c>
    </row>
    <row r="104" spans="1:13" x14ac:dyDescent="0.2">
      <c r="A104" s="10" t="s">
        <v>674</v>
      </c>
      <c r="B104" s="1">
        <v>208</v>
      </c>
      <c r="C104" s="1">
        <v>93</v>
      </c>
      <c r="D104" s="3">
        <v>0.82050557957799997</v>
      </c>
      <c r="E104" s="2">
        <v>0.164813511657701</v>
      </c>
      <c r="F104" s="2">
        <v>0.19902489284244901</v>
      </c>
      <c r="H104" s="11" t="s">
        <v>684</v>
      </c>
      <c r="I104" s="44">
        <v>409</v>
      </c>
      <c r="J104" s="44">
        <v>262</v>
      </c>
      <c r="K104" s="46">
        <v>1.74109421</v>
      </c>
      <c r="L104" s="45">
        <v>5.2299999999999998E-8</v>
      </c>
      <c r="M104" s="45">
        <v>2.41E-7</v>
      </c>
    </row>
    <row r="105" spans="1:13" x14ac:dyDescent="0.2">
      <c r="A105" s="10" t="s">
        <v>675</v>
      </c>
      <c r="B105" s="1">
        <v>218</v>
      </c>
      <c r="C105" s="1">
        <v>90</v>
      </c>
      <c r="D105" s="3">
        <v>0.71292657704200002</v>
      </c>
      <c r="E105" s="2">
        <v>1.44494771902141E-2</v>
      </c>
      <c r="F105" s="2">
        <v>2.1310380028732999E-2</v>
      </c>
      <c r="H105" s="11" t="s">
        <v>685</v>
      </c>
      <c r="I105" s="44">
        <v>313</v>
      </c>
      <c r="J105" s="44">
        <v>143</v>
      </c>
      <c r="K105" s="46">
        <v>0.81654106000000004</v>
      </c>
      <c r="L105" s="45">
        <v>7.8646729999999998E-2</v>
      </c>
      <c r="M105" s="45">
        <v>0.14864231999999999</v>
      </c>
    </row>
    <row r="106" spans="1:13" x14ac:dyDescent="0.2">
      <c r="A106" s="10" t="s">
        <v>676</v>
      </c>
      <c r="B106" s="1">
        <v>376</v>
      </c>
      <c r="C106" s="1">
        <v>141</v>
      </c>
      <c r="D106" s="3">
        <v>0.60698889073100004</v>
      </c>
      <c r="E106" s="2">
        <v>2.2561066745241598E-6</v>
      </c>
      <c r="F106" s="2">
        <v>6.1666915770327099E-6</v>
      </c>
      <c r="H106" s="11" t="s">
        <v>686</v>
      </c>
      <c r="I106" s="44">
        <v>70</v>
      </c>
      <c r="J106" s="44">
        <v>19</v>
      </c>
      <c r="K106" s="46">
        <v>0.36161579999999999</v>
      </c>
      <c r="L106" s="45">
        <v>9.8099999999999999E-5</v>
      </c>
      <c r="M106" s="45">
        <v>3.1089000000000003E-4</v>
      </c>
    </row>
    <row r="107" spans="1:13" x14ac:dyDescent="0.2">
      <c r="A107" s="10" t="s">
        <v>677</v>
      </c>
      <c r="B107" s="1">
        <v>8145</v>
      </c>
      <c r="C107" s="1">
        <v>4777</v>
      </c>
      <c r="D107" s="3">
        <v>1.5481898355599999</v>
      </c>
      <c r="E107" s="2">
        <v>1.59807629914935E-71</v>
      </c>
      <c r="F107" s="2">
        <v>2.5200433948124299E-70</v>
      </c>
      <c r="H107" s="11" t="s">
        <v>687</v>
      </c>
      <c r="I107" s="44">
        <v>60</v>
      </c>
      <c r="J107" s="44">
        <v>33</v>
      </c>
      <c r="K107" s="46">
        <v>1.18837623</v>
      </c>
      <c r="L107" s="45">
        <v>0.52119866000000004</v>
      </c>
      <c r="M107" s="45">
        <v>0.66111776</v>
      </c>
    </row>
    <row r="108" spans="1:13" x14ac:dyDescent="0.2">
      <c r="A108" s="10" t="s">
        <v>678</v>
      </c>
      <c r="B108" s="1">
        <v>230</v>
      </c>
      <c r="C108" s="1">
        <v>125</v>
      </c>
      <c r="D108" s="3">
        <v>1.2099558133099999</v>
      </c>
      <c r="E108" s="2">
        <v>0.16504503308886001</v>
      </c>
      <c r="F108" s="2">
        <v>0.19902489284244901</v>
      </c>
      <c r="H108" s="11" t="s">
        <v>688</v>
      </c>
      <c r="I108" s="44">
        <v>235</v>
      </c>
      <c r="J108" s="44">
        <v>104</v>
      </c>
      <c r="K108" s="46">
        <v>0.77068254999999997</v>
      </c>
      <c r="L108" s="45">
        <v>4.9720090000000002E-2</v>
      </c>
      <c r="M108" s="45">
        <v>9.9969119999999995E-2</v>
      </c>
    </row>
    <row r="109" spans="1:13" x14ac:dyDescent="0.2">
      <c r="A109" s="10" t="s">
        <v>679</v>
      </c>
      <c r="B109" s="1">
        <v>2578</v>
      </c>
      <c r="C109" s="1">
        <v>1310</v>
      </c>
      <c r="D109" s="3">
        <v>1.0518907174700001</v>
      </c>
      <c r="E109" s="2">
        <v>0.21704677254007901</v>
      </c>
      <c r="F109" s="2">
        <v>0.25281016119725103</v>
      </c>
      <c r="H109" s="11" t="s">
        <v>689</v>
      </c>
      <c r="I109" s="44">
        <v>149</v>
      </c>
      <c r="J109" s="44">
        <v>74</v>
      </c>
      <c r="K109" s="46">
        <v>0.95898969000000001</v>
      </c>
      <c r="L109" s="45">
        <v>0.80611584000000003</v>
      </c>
      <c r="M109" s="45">
        <v>0.88066990999999994</v>
      </c>
    </row>
    <row r="110" spans="1:13" x14ac:dyDescent="0.2">
      <c r="A110" s="10" t="s">
        <v>680</v>
      </c>
      <c r="B110" s="1">
        <v>340</v>
      </c>
      <c r="C110" s="1">
        <v>150</v>
      </c>
      <c r="D110" s="3">
        <v>0.80044086995399999</v>
      </c>
      <c r="E110" s="2">
        <v>4.4001531897992302E-2</v>
      </c>
      <c r="F110" s="2">
        <v>6.0539020396566598E-2</v>
      </c>
      <c r="H110" s="11" t="s">
        <v>690</v>
      </c>
      <c r="I110" s="44">
        <v>3453</v>
      </c>
      <c r="J110" s="44">
        <v>1729</v>
      </c>
      <c r="K110" s="46">
        <v>0.97283898999999996</v>
      </c>
      <c r="L110" s="45">
        <v>0.44621992999999999</v>
      </c>
      <c r="M110" s="45">
        <v>0.58975920999999998</v>
      </c>
    </row>
    <row r="111" spans="1:13" x14ac:dyDescent="0.2">
      <c r="A111" s="10" t="s">
        <v>681</v>
      </c>
      <c r="B111" s="1">
        <v>293</v>
      </c>
      <c r="C111" s="1">
        <v>92</v>
      </c>
      <c r="D111" s="3">
        <v>0.46274810533400001</v>
      </c>
      <c r="E111" s="2">
        <v>3.38442557755605E-10</v>
      </c>
      <c r="F111" s="2">
        <v>1.2172056901736701E-9</v>
      </c>
      <c r="H111" s="11" t="s">
        <v>691</v>
      </c>
      <c r="I111" s="44">
        <v>169</v>
      </c>
      <c r="J111" s="44">
        <v>84</v>
      </c>
      <c r="K111" s="46">
        <v>0.96050208999999998</v>
      </c>
      <c r="L111" s="45">
        <v>0.81740860999999998</v>
      </c>
      <c r="M111" s="45">
        <v>0.88787486999999998</v>
      </c>
    </row>
    <row r="112" spans="1:13" x14ac:dyDescent="0.2">
      <c r="A112" s="10" t="s">
        <v>682</v>
      </c>
      <c r="B112" s="1">
        <v>192</v>
      </c>
      <c r="C112" s="1">
        <v>51</v>
      </c>
      <c r="D112" s="3">
        <v>0.36595937992599997</v>
      </c>
      <c r="E112" s="2">
        <v>9.2698384635140098E-11</v>
      </c>
      <c r="F112" s="2">
        <v>3.5855035566422101E-10</v>
      </c>
      <c r="H112" s="11" t="s">
        <v>693</v>
      </c>
      <c r="I112" s="44">
        <v>69</v>
      </c>
      <c r="J112" s="44">
        <v>30</v>
      </c>
      <c r="K112" s="46">
        <v>0.74742399000000004</v>
      </c>
      <c r="L112" s="45">
        <v>0.27808920999999998</v>
      </c>
      <c r="M112" s="45">
        <v>0.39817319000000001</v>
      </c>
    </row>
    <row r="113" spans="1:13" x14ac:dyDescent="0.2">
      <c r="A113" s="10" t="s">
        <v>683</v>
      </c>
      <c r="B113" s="1">
        <v>191</v>
      </c>
      <c r="C113" s="1">
        <v>64</v>
      </c>
      <c r="D113" s="3">
        <v>0.510433778522</v>
      </c>
      <c r="E113" s="2">
        <v>8.2991834155767801E-6</v>
      </c>
      <c r="F113" s="2">
        <v>2.04979831348583E-5</v>
      </c>
      <c r="H113" s="11" t="s">
        <v>694</v>
      </c>
      <c r="I113" s="44">
        <v>455</v>
      </c>
      <c r="J113" s="44">
        <v>172</v>
      </c>
      <c r="K113" s="46">
        <v>0.58768971999999997</v>
      </c>
      <c r="L113" s="45">
        <v>3.0199999999999999E-8</v>
      </c>
      <c r="M113" s="45">
        <v>1.4600000000000001E-7</v>
      </c>
    </row>
    <row r="114" spans="1:13" x14ac:dyDescent="0.2">
      <c r="A114" s="10" t="s">
        <v>684</v>
      </c>
      <c r="B114" s="1">
        <v>551</v>
      </c>
      <c r="C114" s="1">
        <v>309</v>
      </c>
      <c r="D114" s="3">
        <v>1.3004181909300001</v>
      </c>
      <c r="E114" s="2">
        <v>2.3349093904557802E-3</v>
      </c>
      <c r="F114" s="2">
        <v>4.1263484917537499E-3</v>
      </c>
      <c r="H114" s="11" t="s">
        <v>695</v>
      </c>
      <c r="I114" s="44">
        <v>97</v>
      </c>
      <c r="J114" s="44">
        <v>49</v>
      </c>
      <c r="K114" s="46">
        <v>0.99231944000000005</v>
      </c>
      <c r="L114" s="45">
        <v>1</v>
      </c>
      <c r="M114" s="45">
        <v>1</v>
      </c>
    </row>
    <row r="115" spans="1:13" x14ac:dyDescent="0.2">
      <c r="A115" s="10" t="s">
        <v>685</v>
      </c>
      <c r="B115" s="1">
        <v>703</v>
      </c>
      <c r="C115" s="1">
        <v>260</v>
      </c>
      <c r="D115" s="3">
        <v>0.59160173082800005</v>
      </c>
      <c r="E115" s="2">
        <v>1.38918305407901E-11</v>
      </c>
      <c r="F115" s="2">
        <v>6.3285005796932699E-11</v>
      </c>
      <c r="H115" s="11" t="s">
        <v>696</v>
      </c>
      <c r="I115" s="44">
        <v>429</v>
      </c>
      <c r="J115" s="44">
        <v>164</v>
      </c>
      <c r="K115" s="46">
        <v>0.59869846999999998</v>
      </c>
      <c r="L115" s="45">
        <v>2.36E-7</v>
      </c>
      <c r="M115" s="45">
        <v>9.9199999999999999E-7</v>
      </c>
    </row>
    <row r="116" spans="1:13" x14ac:dyDescent="0.2">
      <c r="A116" s="10" t="s">
        <v>686</v>
      </c>
      <c r="B116" s="1">
        <v>82</v>
      </c>
      <c r="C116" s="1">
        <v>26</v>
      </c>
      <c r="D116" s="3">
        <v>0.47089401377899998</v>
      </c>
      <c r="E116" s="2">
        <v>1.24166409244192E-3</v>
      </c>
      <c r="F116" s="2">
        <v>2.2931634139693202E-3</v>
      </c>
      <c r="H116" s="11" t="s">
        <v>697</v>
      </c>
      <c r="I116" s="44">
        <v>149</v>
      </c>
      <c r="J116" s="44">
        <v>61</v>
      </c>
      <c r="K116" s="46">
        <v>0.67295408000000001</v>
      </c>
      <c r="L116" s="45">
        <v>1.7331269999999999E-2</v>
      </c>
      <c r="M116" s="45">
        <v>3.9946460000000003E-2</v>
      </c>
    </row>
    <row r="117" spans="1:13" x14ac:dyDescent="0.2">
      <c r="A117" s="10" t="s">
        <v>687</v>
      </c>
      <c r="B117" s="1">
        <v>120</v>
      </c>
      <c r="C117" s="1">
        <v>53</v>
      </c>
      <c r="D117" s="3">
        <v>0.80283922367299998</v>
      </c>
      <c r="E117" s="2">
        <v>0.23628267455038801</v>
      </c>
      <c r="F117" s="2">
        <v>0.27366072476174902</v>
      </c>
      <c r="H117" s="11" t="s">
        <v>698</v>
      </c>
      <c r="I117" s="44">
        <v>229</v>
      </c>
      <c r="J117" s="44">
        <v>106</v>
      </c>
      <c r="K117" s="46">
        <v>0.83697142000000002</v>
      </c>
      <c r="L117" s="45">
        <v>0.18554652999999999</v>
      </c>
      <c r="M117" s="45">
        <v>0.29223578</v>
      </c>
    </row>
    <row r="118" spans="1:13" x14ac:dyDescent="0.2">
      <c r="A118" s="10" t="s">
        <v>688</v>
      </c>
      <c r="B118" s="1">
        <v>354</v>
      </c>
      <c r="C118" s="1">
        <v>144</v>
      </c>
      <c r="D118" s="3">
        <v>0.69449856971099999</v>
      </c>
      <c r="E118" s="2">
        <v>7.6132574705512195E-4</v>
      </c>
      <c r="F118" s="2">
        <v>1.5152599820029099E-3</v>
      </c>
      <c r="H118" s="11" t="s">
        <v>699</v>
      </c>
      <c r="I118" s="44">
        <v>240</v>
      </c>
      <c r="J118" s="44">
        <v>85</v>
      </c>
      <c r="K118" s="46">
        <v>0.53132712999999998</v>
      </c>
      <c r="L118" s="45">
        <v>1.9700000000000002E-6</v>
      </c>
      <c r="M118" s="45">
        <v>7.3300000000000001E-6</v>
      </c>
    </row>
    <row r="119" spans="1:13" x14ac:dyDescent="0.2">
      <c r="A119" s="10" t="s">
        <v>689</v>
      </c>
      <c r="B119" s="1">
        <v>199</v>
      </c>
      <c r="C119" s="1">
        <v>91</v>
      </c>
      <c r="D119" s="3">
        <v>0.85507079844</v>
      </c>
      <c r="E119" s="2">
        <v>0.28695550637613798</v>
      </c>
      <c r="F119" s="2">
        <v>0.32500485528789103</v>
      </c>
      <c r="H119" s="11" t="s">
        <v>700</v>
      </c>
      <c r="I119" s="44">
        <v>391</v>
      </c>
      <c r="J119" s="44">
        <v>190</v>
      </c>
      <c r="K119" s="46">
        <v>0.91820236</v>
      </c>
      <c r="L119" s="45">
        <v>0.41649828999999999</v>
      </c>
      <c r="M119" s="45">
        <v>0.56227269000000002</v>
      </c>
    </row>
    <row r="120" spans="1:13" x14ac:dyDescent="0.2">
      <c r="A120" s="10" t="s">
        <v>690</v>
      </c>
      <c r="B120" s="1">
        <v>3581</v>
      </c>
      <c r="C120" s="1">
        <v>1787</v>
      </c>
      <c r="D120" s="3">
        <v>1.0124057879799999</v>
      </c>
      <c r="E120" s="2">
        <v>0.72847287142393102</v>
      </c>
      <c r="F120" s="2">
        <v>0.75043687759751698</v>
      </c>
      <c r="H120" s="11" t="s">
        <v>701</v>
      </c>
      <c r="I120" s="44">
        <v>79</v>
      </c>
      <c r="J120" s="44">
        <v>30</v>
      </c>
      <c r="K120" s="46">
        <v>0.59461896999999997</v>
      </c>
      <c r="L120" s="45">
        <v>2.440548E-2</v>
      </c>
      <c r="M120" s="45">
        <v>5.3018790000000003E-2</v>
      </c>
    </row>
    <row r="121" spans="1:13" x14ac:dyDescent="0.2">
      <c r="A121" s="10" t="s">
        <v>691</v>
      </c>
      <c r="B121" s="1">
        <v>281</v>
      </c>
      <c r="C121" s="1">
        <v>116</v>
      </c>
      <c r="D121" s="3">
        <v>0.712520877331</v>
      </c>
      <c r="E121" s="2">
        <v>5.8266350388146504E-3</v>
      </c>
      <c r="F121" s="2">
        <v>9.63274341094357E-3</v>
      </c>
      <c r="H121" s="11" t="s">
        <v>702</v>
      </c>
      <c r="I121" s="44">
        <v>196</v>
      </c>
      <c r="J121" s="44">
        <v>89</v>
      </c>
      <c r="K121" s="46">
        <v>0.80780406000000005</v>
      </c>
      <c r="L121" s="45">
        <v>0.15205813000000001</v>
      </c>
      <c r="M121" s="45">
        <v>0.25659809</v>
      </c>
    </row>
    <row r="122" spans="1:13" x14ac:dyDescent="0.2">
      <c r="A122" s="10" t="s">
        <v>692</v>
      </c>
      <c r="B122" s="1">
        <v>57</v>
      </c>
      <c r="C122" s="1">
        <v>19</v>
      </c>
      <c r="D122" s="3">
        <v>0.50734141714100001</v>
      </c>
      <c r="E122" s="2">
        <v>1.6463946385593502E-2</v>
      </c>
      <c r="F122" s="2">
        <v>2.3936943326572101E-2</v>
      </c>
      <c r="H122" s="11" t="s">
        <v>703</v>
      </c>
      <c r="I122" s="44">
        <v>933</v>
      </c>
      <c r="J122" s="44">
        <v>563</v>
      </c>
      <c r="K122" s="46">
        <v>1.4913044200000001</v>
      </c>
      <c r="L122" s="45">
        <v>2.8499999999999999E-9</v>
      </c>
      <c r="M122" s="45">
        <v>1.5399999999999999E-8</v>
      </c>
    </row>
    <row r="123" spans="1:13" x14ac:dyDescent="0.2">
      <c r="A123" s="10" t="s">
        <v>693</v>
      </c>
      <c r="B123" s="1">
        <v>110</v>
      </c>
      <c r="C123" s="1">
        <v>41</v>
      </c>
      <c r="D123" s="3">
        <v>0.60271463921299995</v>
      </c>
      <c r="E123" s="2">
        <v>9.8745663586200395E-3</v>
      </c>
      <c r="F123" s="2">
        <v>1.55714315655162E-2</v>
      </c>
      <c r="H123" s="11" t="s">
        <v>704</v>
      </c>
      <c r="I123" s="44">
        <v>326</v>
      </c>
      <c r="J123" s="44">
        <v>201</v>
      </c>
      <c r="K123" s="46">
        <v>1.56813164</v>
      </c>
      <c r="L123" s="45">
        <v>7.4999999999999993E-5</v>
      </c>
      <c r="M123" s="45">
        <v>2.4432000000000002E-4</v>
      </c>
    </row>
    <row r="124" spans="1:13" x14ac:dyDescent="0.2">
      <c r="A124" s="10" t="s">
        <v>694</v>
      </c>
      <c r="B124" s="1">
        <v>656</v>
      </c>
      <c r="C124" s="1">
        <v>235</v>
      </c>
      <c r="D124" s="3">
        <v>0.56258507032500005</v>
      </c>
      <c r="E124" s="2">
        <v>8.3574400901667703E-13</v>
      </c>
      <c r="F124" s="2">
        <v>3.9843609732190397E-12</v>
      </c>
      <c r="H124" s="11" t="s">
        <v>705</v>
      </c>
      <c r="I124" s="44">
        <v>277</v>
      </c>
      <c r="J124" s="44">
        <v>134</v>
      </c>
      <c r="K124" s="46">
        <v>0.91037614</v>
      </c>
      <c r="L124" s="45">
        <v>0.46955108000000001</v>
      </c>
      <c r="M124" s="45">
        <v>0.60784353000000002</v>
      </c>
    </row>
    <row r="125" spans="1:13" x14ac:dyDescent="0.2">
      <c r="A125" s="10" t="s">
        <v>695</v>
      </c>
      <c r="B125" s="1">
        <v>156</v>
      </c>
      <c r="C125" s="1">
        <v>67</v>
      </c>
      <c r="D125" s="3">
        <v>0.76379095310099998</v>
      </c>
      <c r="E125" s="2">
        <v>0.108487688867606</v>
      </c>
      <c r="F125" s="2">
        <v>0.13813649824757299</v>
      </c>
      <c r="H125" s="11" t="s">
        <v>706</v>
      </c>
      <c r="I125" s="44">
        <v>113</v>
      </c>
      <c r="J125" s="44">
        <v>60</v>
      </c>
      <c r="K125" s="46">
        <v>1.10073843</v>
      </c>
      <c r="L125" s="45">
        <v>0.63839170999999995</v>
      </c>
      <c r="M125" s="45">
        <v>0.77343611000000001</v>
      </c>
    </row>
    <row r="126" spans="1:13" x14ac:dyDescent="0.2">
      <c r="A126" s="10" t="s">
        <v>696</v>
      </c>
      <c r="B126" s="1">
        <v>444</v>
      </c>
      <c r="C126" s="1">
        <v>168</v>
      </c>
      <c r="D126" s="3">
        <v>0.61544013236399997</v>
      </c>
      <c r="E126" s="2">
        <v>6.3712622520835195E-7</v>
      </c>
      <c r="F126" s="2">
        <v>1.86586965953874E-6</v>
      </c>
      <c r="H126" s="11" t="s">
        <v>708</v>
      </c>
      <c r="I126" s="44">
        <v>656</v>
      </c>
      <c r="J126" s="44">
        <v>349</v>
      </c>
      <c r="K126" s="46">
        <v>1.1067101699999999</v>
      </c>
      <c r="L126" s="45">
        <v>0.20811693000000001</v>
      </c>
      <c r="M126" s="45">
        <v>0.31879372</v>
      </c>
    </row>
    <row r="127" spans="1:13" x14ac:dyDescent="0.2">
      <c r="A127" s="10" t="s">
        <v>697</v>
      </c>
      <c r="B127" s="1">
        <v>219</v>
      </c>
      <c r="C127" s="1">
        <v>79</v>
      </c>
      <c r="D127" s="3">
        <v>0.57161167617599995</v>
      </c>
      <c r="E127" s="2">
        <v>5.9410583698788802E-5</v>
      </c>
      <c r="F127" s="2">
        <v>1.3383702921155699E-4</v>
      </c>
      <c r="H127" s="11" t="s">
        <v>709</v>
      </c>
      <c r="I127" s="44">
        <v>60</v>
      </c>
      <c r="J127" s="44">
        <v>25</v>
      </c>
      <c r="K127" s="46">
        <v>0.69400958000000001</v>
      </c>
      <c r="L127" s="45">
        <v>0.19603274000000001</v>
      </c>
      <c r="M127" s="45">
        <v>0.30619991000000002</v>
      </c>
    </row>
    <row r="128" spans="1:13" x14ac:dyDescent="0.2">
      <c r="A128" s="10" t="s">
        <v>698</v>
      </c>
      <c r="B128" s="1">
        <v>534</v>
      </c>
      <c r="C128" s="1">
        <v>181</v>
      </c>
      <c r="D128" s="3">
        <v>0.51706974126899996</v>
      </c>
      <c r="E128" s="2">
        <v>1.7805484775638801E-13</v>
      </c>
      <c r="F128" s="2">
        <v>8.9027423878193903E-13</v>
      </c>
      <c r="H128" s="11" t="s">
        <v>710</v>
      </c>
      <c r="I128" s="44">
        <v>72</v>
      </c>
      <c r="J128" s="44">
        <v>36</v>
      </c>
      <c r="K128" s="46">
        <v>0.97203998000000003</v>
      </c>
      <c r="L128" s="45">
        <v>0.90680906999999999</v>
      </c>
      <c r="M128" s="45">
        <v>0.95341841000000005</v>
      </c>
    </row>
    <row r="129" spans="1:13" x14ac:dyDescent="0.2">
      <c r="A129" s="10" t="s">
        <v>699</v>
      </c>
      <c r="B129" s="1">
        <v>287</v>
      </c>
      <c r="C129" s="1">
        <v>99</v>
      </c>
      <c r="D129" s="3">
        <v>0.532827904864</v>
      </c>
      <c r="E129" s="2">
        <v>2.9128574993578098E-7</v>
      </c>
      <c r="F129" s="2">
        <v>8.9124744383335896E-7</v>
      </c>
      <c r="H129" s="11" t="s">
        <v>711</v>
      </c>
      <c r="I129" s="44">
        <v>560</v>
      </c>
      <c r="J129" s="44">
        <v>354</v>
      </c>
      <c r="K129" s="46">
        <v>1.6810740500000001</v>
      </c>
      <c r="L129" s="45">
        <v>2.2200000000000002E-9</v>
      </c>
      <c r="M129" s="45">
        <v>1.2299999999999999E-8</v>
      </c>
    </row>
    <row r="130" spans="1:13" x14ac:dyDescent="0.2">
      <c r="A130" s="10" t="s">
        <v>700</v>
      </c>
      <c r="B130" s="1">
        <v>556</v>
      </c>
      <c r="C130" s="1">
        <v>248</v>
      </c>
      <c r="D130" s="3">
        <v>0.81575550651600004</v>
      </c>
      <c r="E130" s="2">
        <v>1.8906315441827099E-2</v>
      </c>
      <c r="F130" s="2">
        <v>2.7294328630806702E-2</v>
      </c>
      <c r="H130" s="11" t="s">
        <v>712</v>
      </c>
      <c r="I130" s="44">
        <v>80</v>
      </c>
      <c r="J130" s="44">
        <v>24</v>
      </c>
      <c r="K130" s="46">
        <v>0.41599134999999998</v>
      </c>
      <c r="L130" s="45">
        <v>1.9613000000000001E-4</v>
      </c>
      <c r="M130" s="45">
        <v>5.9789000000000001E-4</v>
      </c>
    </row>
    <row r="131" spans="1:13" x14ac:dyDescent="0.2">
      <c r="A131" s="10" t="s">
        <v>701</v>
      </c>
      <c r="B131" s="1">
        <v>106</v>
      </c>
      <c r="C131" s="1">
        <v>33</v>
      </c>
      <c r="D131" s="3">
        <v>0.45830431400600002</v>
      </c>
      <c r="E131" s="2">
        <v>1.3216895737259599E-4</v>
      </c>
      <c r="F131" s="2">
        <v>2.9134017485357201E-4</v>
      </c>
      <c r="H131" s="11" t="s">
        <v>713</v>
      </c>
      <c r="I131" s="44">
        <v>352</v>
      </c>
      <c r="J131" s="44">
        <v>177</v>
      </c>
      <c r="K131" s="46">
        <v>0.98306196999999995</v>
      </c>
      <c r="L131" s="45">
        <v>0.91478338000000003</v>
      </c>
      <c r="M131" s="45">
        <v>0.95521579999999995</v>
      </c>
    </row>
    <row r="132" spans="1:13" x14ac:dyDescent="0.2">
      <c r="A132" s="10" t="s">
        <v>702</v>
      </c>
      <c r="B132" s="1">
        <v>228</v>
      </c>
      <c r="C132" s="1">
        <v>97</v>
      </c>
      <c r="D132" s="3">
        <v>0.75090555677699999</v>
      </c>
      <c r="E132" s="2">
        <v>3.3638295850915302E-2</v>
      </c>
      <c r="F132" s="2">
        <v>4.7231853763271499E-2</v>
      </c>
      <c r="H132" s="11" t="s">
        <v>714</v>
      </c>
      <c r="I132" s="44">
        <v>480</v>
      </c>
      <c r="J132" s="44">
        <v>279</v>
      </c>
      <c r="K132" s="46">
        <v>1.3536485700000001</v>
      </c>
      <c r="L132" s="45">
        <v>1.1068E-3</v>
      </c>
      <c r="M132" s="45">
        <v>3.07625E-3</v>
      </c>
    </row>
    <row r="133" spans="1:13" x14ac:dyDescent="0.2">
      <c r="A133" s="10" t="s">
        <v>703</v>
      </c>
      <c r="B133" s="1">
        <v>982</v>
      </c>
      <c r="C133" s="1">
        <v>589</v>
      </c>
      <c r="D133" s="3">
        <v>1.53487292615</v>
      </c>
      <c r="E133" s="2">
        <v>5.1771446409417297E-11</v>
      </c>
      <c r="F133" s="2">
        <v>2.1659482681490901E-10</v>
      </c>
      <c r="H133" s="11" t="s">
        <v>715</v>
      </c>
      <c r="I133" s="44">
        <v>93</v>
      </c>
      <c r="J133" s="44">
        <v>36</v>
      </c>
      <c r="K133" s="46">
        <v>0.61333599000000005</v>
      </c>
      <c r="L133" s="45">
        <v>2.2219030000000001E-2</v>
      </c>
      <c r="M133" s="45">
        <v>4.9111750000000003E-2</v>
      </c>
    </row>
    <row r="134" spans="1:13" x14ac:dyDescent="0.2">
      <c r="A134" s="10" t="s">
        <v>704</v>
      </c>
      <c r="B134" s="1">
        <v>692</v>
      </c>
      <c r="C134" s="1">
        <v>316</v>
      </c>
      <c r="D134" s="3">
        <v>0.851479606931</v>
      </c>
      <c r="E134" s="2">
        <v>3.86243787167663E-2</v>
      </c>
      <c r="F134" s="2">
        <v>5.3863929502973397E-2</v>
      </c>
      <c r="H134" s="11" t="s">
        <v>716</v>
      </c>
      <c r="I134" s="44">
        <v>123</v>
      </c>
      <c r="J134" s="44">
        <v>64</v>
      </c>
      <c r="K134" s="46">
        <v>1.0546179200000001</v>
      </c>
      <c r="L134" s="45">
        <v>0.78708065999999999</v>
      </c>
      <c r="M134" s="45">
        <v>0.86993125999999998</v>
      </c>
    </row>
    <row r="135" spans="1:13" x14ac:dyDescent="0.2">
      <c r="A135" s="10" t="s">
        <v>705</v>
      </c>
      <c r="B135" s="1">
        <v>410</v>
      </c>
      <c r="C135" s="1">
        <v>175</v>
      </c>
      <c r="D135" s="3">
        <v>0.75441827190599997</v>
      </c>
      <c r="E135" s="2">
        <v>5.4177960663551201E-3</v>
      </c>
      <c r="F135" s="2">
        <v>9.17891069093223E-3</v>
      </c>
      <c r="H135" s="11" t="s">
        <v>717</v>
      </c>
      <c r="I135" s="44">
        <v>186</v>
      </c>
      <c r="J135" s="44">
        <v>69</v>
      </c>
      <c r="K135" s="46">
        <v>0.57198210999999999</v>
      </c>
      <c r="L135" s="45">
        <v>2.2133E-4</v>
      </c>
      <c r="M135" s="45">
        <v>6.6341000000000002E-4</v>
      </c>
    </row>
    <row r="136" spans="1:13" x14ac:dyDescent="0.2">
      <c r="A136" s="10" t="s">
        <v>706</v>
      </c>
      <c r="B136" s="1">
        <v>185</v>
      </c>
      <c r="C136" s="1">
        <v>78</v>
      </c>
      <c r="D136" s="3">
        <v>0.739400056182</v>
      </c>
      <c r="E136" s="2">
        <v>4.6524243098748502E-2</v>
      </c>
      <c r="F136" s="2">
        <v>6.3162051889029402E-2</v>
      </c>
      <c r="H136" s="11" t="s">
        <v>718</v>
      </c>
      <c r="I136" s="44">
        <v>72</v>
      </c>
      <c r="J136" s="44">
        <v>36</v>
      </c>
      <c r="K136" s="46">
        <v>0.97203998000000003</v>
      </c>
      <c r="L136" s="45">
        <v>0.90680906999999999</v>
      </c>
      <c r="M136" s="45">
        <v>0.95341841000000005</v>
      </c>
    </row>
    <row r="137" spans="1:13" x14ac:dyDescent="0.2">
      <c r="A137" s="10" t="s">
        <v>707</v>
      </c>
      <c r="B137" s="1">
        <v>81</v>
      </c>
      <c r="C137" s="1">
        <v>31</v>
      </c>
      <c r="D137" s="3">
        <v>0.62910786498299998</v>
      </c>
      <c r="E137" s="2">
        <v>4.5159266416129697E-2</v>
      </c>
      <c r="F137" s="2">
        <v>6.17176641020439E-2</v>
      </c>
      <c r="H137" s="11" t="s">
        <v>719</v>
      </c>
      <c r="I137" s="44">
        <v>1565</v>
      </c>
      <c r="J137" s="44">
        <v>843</v>
      </c>
      <c r="K137" s="46">
        <v>1.14019132</v>
      </c>
      <c r="L137" s="45">
        <v>1.1651419999999999E-2</v>
      </c>
      <c r="M137" s="45">
        <v>2.7874920000000001E-2</v>
      </c>
    </row>
    <row r="138" spans="1:13" x14ac:dyDescent="0.2">
      <c r="A138" s="10" t="s">
        <v>708</v>
      </c>
      <c r="B138" s="1">
        <v>991</v>
      </c>
      <c r="C138" s="1">
        <v>440</v>
      </c>
      <c r="D138" s="3">
        <v>0.80739664408699996</v>
      </c>
      <c r="E138" s="2">
        <v>9.4049353282867304E-4</v>
      </c>
      <c r="F138" s="2">
        <v>1.81887900216866E-3</v>
      </c>
      <c r="H138" s="11" t="s">
        <v>720</v>
      </c>
      <c r="I138" s="44">
        <v>105</v>
      </c>
      <c r="J138" s="44">
        <v>51</v>
      </c>
      <c r="K138" s="46">
        <v>0.91789547000000005</v>
      </c>
      <c r="L138" s="45">
        <v>0.69644222</v>
      </c>
      <c r="M138" s="45">
        <v>0.81930009000000004</v>
      </c>
    </row>
    <row r="139" spans="1:13" x14ac:dyDescent="0.2">
      <c r="A139" s="10" t="s">
        <v>709</v>
      </c>
      <c r="B139" s="1">
        <v>73</v>
      </c>
      <c r="C139" s="1">
        <v>29</v>
      </c>
      <c r="D139" s="3">
        <v>0.66888100346599999</v>
      </c>
      <c r="E139" s="2">
        <v>0.10111942928892199</v>
      </c>
      <c r="F139" s="2">
        <v>0.12955926877643101</v>
      </c>
      <c r="H139" s="11" t="s">
        <v>721</v>
      </c>
      <c r="I139" s="44">
        <v>179</v>
      </c>
      <c r="J139" s="44">
        <v>75</v>
      </c>
      <c r="K139" s="46">
        <v>0.70003325000000005</v>
      </c>
      <c r="L139" s="45">
        <v>2.0062710000000001E-2</v>
      </c>
      <c r="M139" s="45">
        <v>4.5141100000000003E-2</v>
      </c>
    </row>
    <row r="140" spans="1:13" x14ac:dyDescent="0.2">
      <c r="A140" s="10" t="s">
        <v>710</v>
      </c>
      <c r="B140" s="1">
        <v>101</v>
      </c>
      <c r="C140" s="1">
        <v>48</v>
      </c>
      <c r="D140" s="3">
        <v>0.91949753058200001</v>
      </c>
      <c r="E140" s="2">
        <v>0.69139689104962998</v>
      </c>
      <c r="F140" s="2">
        <v>0.715840215480677</v>
      </c>
      <c r="H140" s="11" t="s">
        <v>722</v>
      </c>
      <c r="I140" s="44">
        <v>155</v>
      </c>
      <c r="J140" s="44">
        <v>61</v>
      </c>
      <c r="K140" s="46">
        <v>0.62982793999999998</v>
      </c>
      <c r="L140" s="45">
        <v>4.79263E-3</v>
      </c>
      <c r="M140" s="45">
        <v>1.191851E-2</v>
      </c>
    </row>
    <row r="141" spans="1:13" x14ac:dyDescent="0.2">
      <c r="A141" s="10" t="s">
        <v>711</v>
      </c>
      <c r="B141" s="1">
        <v>1077</v>
      </c>
      <c r="C141" s="1">
        <v>497</v>
      </c>
      <c r="D141" s="3">
        <v>0.86742389071399995</v>
      </c>
      <c r="E141" s="2">
        <v>2.2558138990638299E-2</v>
      </c>
      <c r="F141" s="2">
        <v>3.2338590860705299E-2</v>
      </c>
      <c r="H141" s="11" t="s">
        <v>723</v>
      </c>
      <c r="I141" s="44">
        <v>335</v>
      </c>
      <c r="J141" s="44">
        <v>136</v>
      </c>
      <c r="K141" s="46">
        <v>0.66232005000000005</v>
      </c>
      <c r="L141" s="45">
        <v>2.2816000000000001E-4</v>
      </c>
      <c r="M141" s="45">
        <v>6.6341000000000002E-4</v>
      </c>
    </row>
    <row r="142" spans="1:13" x14ac:dyDescent="0.2">
      <c r="A142" s="10" t="s">
        <v>712</v>
      </c>
      <c r="B142" s="1">
        <v>105</v>
      </c>
      <c r="C142" s="1">
        <v>30</v>
      </c>
      <c r="D142" s="3">
        <v>0.40544666804200002</v>
      </c>
      <c r="E142" s="2">
        <v>1.36618262961312E-5</v>
      </c>
      <c r="F142" s="2">
        <v>3.2565981287289501E-5</v>
      </c>
      <c r="H142" s="11" t="s">
        <v>724</v>
      </c>
      <c r="I142" s="44">
        <v>499</v>
      </c>
      <c r="J142" s="44">
        <v>235</v>
      </c>
      <c r="K142" s="46">
        <v>0.86389616000000002</v>
      </c>
      <c r="L142" s="45">
        <v>0.10527992</v>
      </c>
      <c r="M142" s="45">
        <v>0.18950386</v>
      </c>
    </row>
    <row r="143" spans="1:13" x14ac:dyDescent="0.2">
      <c r="A143" s="10" t="s">
        <v>713</v>
      </c>
      <c r="B143" s="1">
        <v>559</v>
      </c>
      <c r="C143" s="1">
        <v>228</v>
      </c>
      <c r="D143" s="3">
        <v>0.69661638207099996</v>
      </c>
      <c r="E143" s="2">
        <v>2.9305526774105102E-5</v>
      </c>
      <c r="F143" s="2">
        <v>6.8268556689676606E-5</v>
      </c>
      <c r="H143" s="11" t="s">
        <v>725</v>
      </c>
      <c r="I143" s="44">
        <v>3384</v>
      </c>
      <c r="J143" s="44">
        <v>1659</v>
      </c>
      <c r="K143" s="46">
        <v>0.92976932999999995</v>
      </c>
      <c r="L143" s="45">
        <v>4.3328169999999999E-2</v>
      </c>
      <c r="M143" s="45">
        <v>8.9011129999999994E-2</v>
      </c>
    </row>
    <row r="144" spans="1:13" x14ac:dyDescent="0.2">
      <c r="A144" s="10" t="s">
        <v>714</v>
      </c>
      <c r="B144" s="1">
        <v>883</v>
      </c>
      <c r="C144" s="1">
        <v>383</v>
      </c>
      <c r="D144" s="3">
        <v>0.77427518633299997</v>
      </c>
      <c r="E144" s="2">
        <v>1.8474414338771601E-4</v>
      </c>
      <c r="F144" s="2">
        <v>4.0203434066220901E-4</v>
      </c>
      <c r="H144" s="11" t="s">
        <v>726</v>
      </c>
      <c r="I144" s="44">
        <v>4233</v>
      </c>
      <c r="J144" s="44">
        <v>2609</v>
      </c>
      <c r="K144" s="46">
        <v>1.6344486600000001</v>
      </c>
      <c r="L144" s="45">
        <v>7.8200000000000005E-51</v>
      </c>
      <c r="M144" s="45">
        <v>8.2200000000000002E-50</v>
      </c>
    </row>
    <row r="145" spans="1:13" x14ac:dyDescent="0.2">
      <c r="A145" s="10" t="s">
        <v>715</v>
      </c>
      <c r="B145" s="1">
        <v>122</v>
      </c>
      <c r="C145" s="1">
        <v>47</v>
      </c>
      <c r="D145" s="3">
        <v>0.63564566300500003</v>
      </c>
      <c r="E145" s="2">
        <v>1.4394838163871399E-2</v>
      </c>
      <c r="F145" s="2">
        <v>2.1310380028732999E-2</v>
      </c>
      <c r="H145" s="11" t="s">
        <v>727</v>
      </c>
      <c r="I145" s="44">
        <v>183</v>
      </c>
      <c r="J145" s="44">
        <v>95</v>
      </c>
      <c r="K145" s="46">
        <v>1.0496163300000001</v>
      </c>
      <c r="L145" s="45">
        <v>0.76730288999999996</v>
      </c>
      <c r="M145" s="45">
        <v>0.85484532000000002</v>
      </c>
    </row>
    <row r="146" spans="1:13" x14ac:dyDescent="0.2">
      <c r="A146" s="10" t="s">
        <v>716</v>
      </c>
      <c r="B146" s="1">
        <v>145</v>
      </c>
      <c r="C146" s="1">
        <v>71</v>
      </c>
      <c r="D146" s="3">
        <v>0.97421183273</v>
      </c>
      <c r="E146" s="2">
        <v>0.93375645648431904</v>
      </c>
      <c r="F146" s="2">
        <v>0.94295602748416396</v>
      </c>
      <c r="H146" s="11" t="s">
        <v>728</v>
      </c>
      <c r="I146" s="44">
        <v>2795</v>
      </c>
      <c r="J146" s="44">
        <v>1226</v>
      </c>
      <c r="K146" s="46">
        <v>0.74587996999999995</v>
      </c>
      <c r="L146" s="45">
        <v>7.8600000000000001E-14</v>
      </c>
      <c r="M146" s="45">
        <v>5.7099999999999999E-13</v>
      </c>
    </row>
    <row r="147" spans="1:13" x14ac:dyDescent="0.2">
      <c r="A147" s="10" t="s">
        <v>717</v>
      </c>
      <c r="B147" s="1">
        <v>244</v>
      </c>
      <c r="C147" s="1">
        <v>84</v>
      </c>
      <c r="D147" s="3">
        <v>0.53149166701100004</v>
      </c>
      <c r="E147" s="2">
        <v>1.7674914384162799E-6</v>
      </c>
      <c r="F147" s="2">
        <v>5.03244090104635E-6</v>
      </c>
      <c r="H147" s="11" t="s">
        <v>729</v>
      </c>
      <c r="I147" s="44">
        <v>157</v>
      </c>
      <c r="J147" s="44">
        <v>80</v>
      </c>
      <c r="K147" s="46">
        <v>1.0099927900000001</v>
      </c>
      <c r="L147" s="45">
        <v>1</v>
      </c>
      <c r="M147" s="45">
        <v>1</v>
      </c>
    </row>
    <row r="148" spans="1:13" x14ac:dyDescent="0.2">
      <c r="A148" s="10" t="s">
        <v>718</v>
      </c>
      <c r="B148" s="1">
        <v>79</v>
      </c>
      <c r="C148" s="1">
        <v>37</v>
      </c>
      <c r="D148" s="3">
        <v>0.89440592152300002</v>
      </c>
      <c r="E148" s="2">
        <v>0.65345804777607897</v>
      </c>
      <c r="F148" s="2">
        <v>0.68696871689280103</v>
      </c>
      <c r="H148" s="11" t="s">
        <v>730</v>
      </c>
      <c r="I148" s="44">
        <v>268</v>
      </c>
      <c r="J148" s="44">
        <v>153</v>
      </c>
      <c r="K148" s="46">
        <v>1.2952807799999999</v>
      </c>
      <c r="L148" s="45">
        <v>3.7248040000000003E-2</v>
      </c>
      <c r="M148" s="45">
        <v>7.7361310000000003E-2</v>
      </c>
    </row>
    <row r="149" spans="1:13" x14ac:dyDescent="0.2">
      <c r="A149" s="10" t="s">
        <v>719</v>
      </c>
      <c r="B149" s="1">
        <v>1617</v>
      </c>
      <c r="C149" s="1">
        <v>875</v>
      </c>
      <c r="D149" s="3">
        <v>1.20485693773</v>
      </c>
      <c r="E149" s="2">
        <v>2.43615200287117E-4</v>
      </c>
      <c r="F149" s="2">
        <v>5.1485686658617603E-4</v>
      </c>
      <c r="H149" s="11" t="s">
        <v>731</v>
      </c>
      <c r="I149" s="44">
        <v>126</v>
      </c>
      <c r="J149" s="44">
        <v>68</v>
      </c>
      <c r="K149" s="46">
        <v>1.14010379</v>
      </c>
      <c r="L149" s="45">
        <v>0.47662065999999997</v>
      </c>
      <c r="M149" s="45">
        <v>0.61279799000000001</v>
      </c>
    </row>
    <row r="150" spans="1:13" x14ac:dyDescent="0.2">
      <c r="A150" s="10" t="s">
        <v>720</v>
      </c>
      <c r="B150" s="1">
        <v>193</v>
      </c>
      <c r="C150" s="1">
        <v>77</v>
      </c>
      <c r="D150" s="3">
        <v>0.67301397672300001</v>
      </c>
      <c r="E150" s="2">
        <v>7.4907034273346204E-3</v>
      </c>
      <c r="F150" s="2">
        <v>1.20912929338866E-2</v>
      </c>
      <c r="H150" s="11" t="s">
        <v>732</v>
      </c>
      <c r="I150" s="44">
        <v>133</v>
      </c>
      <c r="J150" s="44">
        <v>58</v>
      </c>
      <c r="K150" s="46">
        <v>0.75111052</v>
      </c>
      <c r="L150" s="45">
        <v>0.11767592</v>
      </c>
      <c r="M150" s="45">
        <v>0.20981838</v>
      </c>
    </row>
    <row r="151" spans="1:13" x14ac:dyDescent="0.2">
      <c r="A151" s="10" t="s">
        <v>721</v>
      </c>
      <c r="B151" s="1">
        <v>254</v>
      </c>
      <c r="C151" s="1">
        <v>97</v>
      </c>
      <c r="D151" s="3">
        <v>0.625887102385</v>
      </c>
      <c r="E151" s="2">
        <v>2.5472593178621402E-4</v>
      </c>
      <c r="F151" s="2">
        <v>5.3284506138952996E-4</v>
      </c>
      <c r="H151" s="11" t="s">
        <v>733</v>
      </c>
      <c r="I151" s="44">
        <v>258</v>
      </c>
      <c r="J151" s="44">
        <v>143</v>
      </c>
      <c r="K151" s="46">
        <v>1.21008633</v>
      </c>
      <c r="L151" s="45">
        <v>0.13413863000000001</v>
      </c>
      <c r="M151" s="45">
        <v>0.23258899999999999</v>
      </c>
    </row>
    <row r="152" spans="1:13" x14ac:dyDescent="0.2">
      <c r="A152" s="10" t="s">
        <v>722</v>
      </c>
      <c r="B152" s="1">
        <v>161</v>
      </c>
      <c r="C152" s="1">
        <v>62</v>
      </c>
      <c r="D152" s="3">
        <v>0.63500851593200003</v>
      </c>
      <c r="E152" s="2">
        <v>5.56842526273042E-3</v>
      </c>
      <c r="F152" s="2">
        <v>9.3567801545880094E-3</v>
      </c>
      <c r="H152" s="11" t="s">
        <v>734</v>
      </c>
      <c r="I152" s="44">
        <v>202</v>
      </c>
      <c r="J152" s="44">
        <v>99</v>
      </c>
      <c r="K152" s="46">
        <v>0.93404633999999997</v>
      </c>
      <c r="L152" s="45">
        <v>0.67229928000000005</v>
      </c>
      <c r="M152" s="45">
        <v>0.80420610000000003</v>
      </c>
    </row>
    <row r="153" spans="1:13" x14ac:dyDescent="0.2">
      <c r="A153" s="10" t="s">
        <v>723</v>
      </c>
      <c r="B153" s="1">
        <v>346</v>
      </c>
      <c r="C153" s="1">
        <v>138</v>
      </c>
      <c r="D153" s="3">
        <v>0.67184864706299996</v>
      </c>
      <c r="E153" s="2">
        <v>2.9092182929550502E-4</v>
      </c>
      <c r="F153" s="2">
        <v>6.0130922544421696E-4</v>
      </c>
      <c r="H153" s="11" t="s">
        <v>735</v>
      </c>
      <c r="I153" s="44">
        <v>1642</v>
      </c>
      <c r="J153" s="44">
        <v>1016</v>
      </c>
      <c r="K153" s="46">
        <v>1.60470511</v>
      </c>
      <c r="L153" s="45">
        <v>1.9800000000000001E-20</v>
      </c>
      <c r="M153" s="45">
        <v>1.7000000000000001E-19</v>
      </c>
    </row>
    <row r="154" spans="1:13" x14ac:dyDescent="0.2">
      <c r="A154" s="10" t="s">
        <v>724</v>
      </c>
      <c r="B154" s="1">
        <v>780</v>
      </c>
      <c r="C154" s="1">
        <v>334</v>
      </c>
      <c r="D154" s="3">
        <v>0.75710905025300002</v>
      </c>
      <c r="E154" s="2">
        <v>1.28499432049779E-4</v>
      </c>
      <c r="F154" s="2">
        <v>2.8633025619787699E-4</v>
      </c>
      <c r="H154" s="11" t="s">
        <v>736</v>
      </c>
      <c r="I154" s="44">
        <v>540</v>
      </c>
      <c r="J154" s="44">
        <v>97</v>
      </c>
      <c r="K154" s="46">
        <v>0.20947811999999999</v>
      </c>
      <c r="L154" s="45">
        <v>9.9800000000000002E-57</v>
      </c>
      <c r="M154" s="45">
        <v>1.18E-55</v>
      </c>
    </row>
    <row r="155" spans="1:13" x14ac:dyDescent="0.2">
      <c r="A155" s="10" t="s">
        <v>725</v>
      </c>
      <c r="B155" s="1">
        <v>3500</v>
      </c>
      <c r="C155" s="1">
        <v>1716</v>
      </c>
      <c r="D155" s="3">
        <v>0.97497925295499999</v>
      </c>
      <c r="E155" s="2">
        <v>0.47203208155311599</v>
      </c>
      <c r="F155" s="2">
        <v>0.50929777220204597</v>
      </c>
      <c r="H155" s="11" t="s">
        <v>737</v>
      </c>
      <c r="I155" s="44">
        <v>208</v>
      </c>
      <c r="J155" s="44">
        <v>82</v>
      </c>
      <c r="K155" s="46">
        <v>0.63129712000000004</v>
      </c>
      <c r="L155" s="45">
        <v>1.33142E-3</v>
      </c>
      <c r="M155" s="45">
        <v>3.5442099999999999E-3</v>
      </c>
    </row>
    <row r="156" spans="1:13" x14ac:dyDescent="0.2">
      <c r="A156" s="10" t="s">
        <v>726</v>
      </c>
      <c r="B156" s="1">
        <v>5187</v>
      </c>
      <c r="C156" s="1">
        <v>2952</v>
      </c>
      <c r="D156" s="3">
        <v>1.388478595</v>
      </c>
      <c r="E156" s="2">
        <v>1.0040495817141999E-28</v>
      </c>
      <c r="F156" s="2">
        <v>9.3559165568823094E-28</v>
      </c>
      <c r="H156" s="11" t="s">
        <v>738</v>
      </c>
      <c r="I156" s="44">
        <v>1139</v>
      </c>
      <c r="J156" s="44">
        <v>508</v>
      </c>
      <c r="K156" s="46">
        <v>0.77763104999999999</v>
      </c>
      <c r="L156" s="45">
        <v>2.97E-5</v>
      </c>
      <c r="M156" s="45">
        <v>1.0037E-4</v>
      </c>
    </row>
    <row r="157" spans="1:13" x14ac:dyDescent="0.2">
      <c r="A157" s="10" t="s">
        <v>727</v>
      </c>
      <c r="B157" s="1">
        <v>323</v>
      </c>
      <c r="C157" s="1">
        <v>136</v>
      </c>
      <c r="D157" s="3">
        <v>0.73703841850100005</v>
      </c>
      <c r="E157" s="2">
        <v>7.2950190150350598E-3</v>
      </c>
      <c r="F157" s="2">
        <v>1.1868880143509401E-2</v>
      </c>
      <c r="H157" s="11" t="s">
        <v>739</v>
      </c>
      <c r="I157" s="44">
        <v>102</v>
      </c>
      <c r="J157" s="44">
        <v>51</v>
      </c>
      <c r="K157" s="46">
        <v>0.97202149999999998</v>
      </c>
      <c r="L157" s="45">
        <v>0.92120610000000003</v>
      </c>
      <c r="M157" s="45">
        <v>0.95663710000000002</v>
      </c>
    </row>
    <row r="158" spans="1:13" x14ac:dyDescent="0.2">
      <c r="A158" s="10" t="s">
        <v>728</v>
      </c>
      <c r="B158" s="1">
        <v>3199</v>
      </c>
      <c r="C158" s="1">
        <v>1365</v>
      </c>
      <c r="D158" s="3">
        <v>0.741219707324</v>
      </c>
      <c r="E158" s="2">
        <v>4.2120829481070001E-16</v>
      </c>
      <c r="F158" s="2">
        <v>2.53963824812334E-15</v>
      </c>
      <c r="H158" s="11" t="s">
        <v>740</v>
      </c>
      <c r="I158" s="44">
        <v>420</v>
      </c>
      <c r="J158" s="44">
        <v>216</v>
      </c>
      <c r="K158" s="46">
        <v>1.0295462200000001</v>
      </c>
      <c r="L158" s="45">
        <v>0.76890849000000006</v>
      </c>
      <c r="M158" s="45">
        <v>0.85484532000000002</v>
      </c>
    </row>
    <row r="159" spans="1:13" x14ac:dyDescent="0.2">
      <c r="A159" s="10" t="s">
        <v>729</v>
      </c>
      <c r="B159" s="1">
        <v>643</v>
      </c>
      <c r="C159" s="1">
        <v>207</v>
      </c>
      <c r="D159" s="3">
        <v>0.47765186731499998</v>
      </c>
      <c r="E159" s="2">
        <v>2.6997235682091799E-19</v>
      </c>
      <c r="F159" s="2">
        <v>2.0497901166032698E-18</v>
      </c>
      <c r="H159" s="11" t="s">
        <v>741</v>
      </c>
      <c r="I159" s="44">
        <v>1006</v>
      </c>
      <c r="J159" s="44">
        <v>589</v>
      </c>
      <c r="K159" s="46">
        <v>1.3829559199999999</v>
      </c>
      <c r="L159" s="45">
        <v>5.2600000000000002E-7</v>
      </c>
      <c r="M159" s="45">
        <v>2.12E-6</v>
      </c>
    </row>
    <row r="160" spans="1:13" x14ac:dyDescent="0.2">
      <c r="A160" s="10" t="s">
        <v>730</v>
      </c>
      <c r="B160" s="1">
        <v>357</v>
      </c>
      <c r="C160" s="1">
        <v>187</v>
      </c>
      <c r="D160" s="3">
        <v>1.1179084641599999</v>
      </c>
      <c r="E160" s="2">
        <v>0.31287105772207602</v>
      </c>
      <c r="F160" s="2">
        <v>0.35048397176516699</v>
      </c>
      <c r="H160" s="11" t="s">
        <v>744</v>
      </c>
      <c r="I160" s="44">
        <v>58</v>
      </c>
      <c r="J160" s="44">
        <v>29</v>
      </c>
      <c r="K160" s="46">
        <v>0.97204860000000004</v>
      </c>
      <c r="L160" s="45">
        <v>1</v>
      </c>
      <c r="M160" s="45">
        <v>1</v>
      </c>
    </row>
    <row r="161" spans="1:13" x14ac:dyDescent="0.2">
      <c r="A161" s="10" t="s">
        <v>731</v>
      </c>
      <c r="B161" s="1">
        <v>194</v>
      </c>
      <c r="C161" s="1">
        <v>90</v>
      </c>
      <c r="D161" s="3">
        <v>0.878307215019</v>
      </c>
      <c r="E161" s="2">
        <v>0.388329777580456</v>
      </c>
      <c r="F161" s="2">
        <v>0.423444704276561</v>
      </c>
      <c r="H161" s="11" t="s">
        <v>745</v>
      </c>
      <c r="I161" s="44">
        <v>104</v>
      </c>
      <c r="J161" s="44">
        <v>57</v>
      </c>
      <c r="K161" s="46">
        <v>1.17936011</v>
      </c>
      <c r="L161" s="45">
        <v>0.43284926000000001</v>
      </c>
      <c r="M161" s="45">
        <v>0.5802022</v>
      </c>
    </row>
    <row r="162" spans="1:13" x14ac:dyDescent="0.2">
      <c r="A162" s="10" t="s">
        <v>732</v>
      </c>
      <c r="B162" s="1">
        <v>494</v>
      </c>
      <c r="C162" s="1">
        <v>215</v>
      </c>
      <c r="D162" s="3">
        <v>0.78057437089699999</v>
      </c>
      <c r="E162" s="2">
        <v>6.6369780200660903E-3</v>
      </c>
      <c r="F162" s="2">
        <v>1.0884643952908399E-2</v>
      </c>
      <c r="H162" s="11" t="s">
        <v>746</v>
      </c>
      <c r="I162" s="44">
        <v>340</v>
      </c>
      <c r="J162" s="44">
        <v>186</v>
      </c>
      <c r="K162" s="46">
        <v>1.17551089</v>
      </c>
      <c r="L162" s="45">
        <v>0.14184177000000001</v>
      </c>
      <c r="M162" s="45">
        <v>0.24151436000000001</v>
      </c>
    </row>
    <row r="163" spans="1:13" x14ac:dyDescent="0.2">
      <c r="A163" s="10" t="s">
        <v>733</v>
      </c>
      <c r="B163" s="1">
        <v>307</v>
      </c>
      <c r="C163" s="1">
        <v>152</v>
      </c>
      <c r="D163" s="3">
        <v>0.99577393000400005</v>
      </c>
      <c r="E163" s="2">
        <v>1</v>
      </c>
      <c r="F163" s="2">
        <v>1</v>
      </c>
      <c r="H163" s="11" t="s">
        <v>747</v>
      </c>
      <c r="I163" s="44">
        <v>1989</v>
      </c>
      <c r="J163" s="44">
        <v>144</v>
      </c>
      <c r="K163" s="46">
        <v>6.9982509999999998E-2</v>
      </c>
      <c r="L163" s="45">
        <v>0</v>
      </c>
      <c r="M163" s="45">
        <v>0</v>
      </c>
    </row>
    <row r="164" spans="1:13" x14ac:dyDescent="0.2">
      <c r="A164" s="10" t="s">
        <v>734</v>
      </c>
      <c r="B164" s="1">
        <v>1024</v>
      </c>
      <c r="C164" s="1">
        <v>386</v>
      </c>
      <c r="D164" s="3">
        <v>0.60813209124699996</v>
      </c>
      <c r="E164" s="2">
        <v>9.9281315509231696E-15</v>
      </c>
      <c r="F164" s="2">
        <v>5.2186332511262798E-14</v>
      </c>
      <c r="H164" s="11" t="s">
        <v>748</v>
      </c>
      <c r="I164" s="44">
        <v>445</v>
      </c>
      <c r="J164" s="44">
        <v>207</v>
      </c>
      <c r="K164" s="46">
        <v>0.84404904999999997</v>
      </c>
      <c r="L164" s="45">
        <v>7.79667E-2</v>
      </c>
      <c r="M164" s="45">
        <v>0.14864231999999999</v>
      </c>
    </row>
    <row r="165" spans="1:13" x14ac:dyDescent="0.2">
      <c r="A165" s="10" t="s">
        <v>735</v>
      </c>
      <c r="B165" s="1">
        <v>2013</v>
      </c>
      <c r="C165" s="1">
        <v>1193</v>
      </c>
      <c r="D165" s="3">
        <v>1.5020455583400001</v>
      </c>
      <c r="E165" s="2">
        <v>8.2365243143105502E-19</v>
      </c>
      <c r="F165" s="2">
        <v>5.8223706359781503E-18</v>
      </c>
      <c r="H165" s="11" t="s">
        <v>750</v>
      </c>
      <c r="I165" s="44">
        <v>131</v>
      </c>
      <c r="J165" s="44">
        <v>61</v>
      </c>
      <c r="K165" s="46">
        <v>0.84669084999999999</v>
      </c>
      <c r="L165" s="45">
        <v>0.38164236000000001</v>
      </c>
      <c r="M165" s="45">
        <v>0.51892377999999995</v>
      </c>
    </row>
    <row r="166" spans="1:13" x14ac:dyDescent="0.2">
      <c r="A166" s="10" t="s">
        <v>736</v>
      </c>
      <c r="B166" s="1">
        <v>599</v>
      </c>
      <c r="C166" s="1">
        <v>108</v>
      </c>
      <c r="D166" s="3">
        <v>0.21988642356300001</v>
      </c>
      <c r="E166" s="2">
        <v>7.7669029266247104E-59</v>
      </c>
      <c r="F166" s="2">
        <v>9.95134437473791E-58</v>
      </c>
      <c r="H166" s="11" t="s">
        <v>751</v>
      </c>
      <c r="I166" s="44">
        <v>790</v>
      </c>
      <c r="J166" s="44">
        <v>464</v>
      </c>
      <c r="K166" s="46">
        <v>1.3915673099999999</v>
      </c>
      <c r="L166" s="45">
        <v>5.8300000000000001E-6</v>
      </c>
      <c r="M166" s="45">
        <v>2.0400000000000001E-5</v>
      </c>
    </row>
    <row r="167" spans="1:13" x14ac:dyDescent="0.2">
      <c r="A167" s="10" t="s">
        <v>737</v>
      </c>
      <c r="B167" s="1">
        <v>226</v>
      </c>
      <c r="C167" s="1">
        <v>88</v>
      </c>
      <c r="D167" s="3">
        <v>0.64625320627500005</v>
      </c>
      <c r="E167" s="2">
        <v>1.33803050122907E-3</v>
      </c>
      <c r="F167" s="2">
        <v>2.4274004668315102E-3</v>
      </c>
      <c r="H167" s="11" t="s">
        <v>753</v>
      </c>
      <c r="I167" s="44">
        <v>1523</v>
      </c>
      <c r="J167" s="44">
        <v>437</v>
      </c>
      <c r="K167" s="46">
        <v>0.37923525000000002</v>
      </c>
      <c r="L167" s="45">
        <v>2.4900000000000001E-70</v>
      </c>
      <c r="M167" s="45">
        <v>3.6199999999999999E-69</v>
      </c>
    </row>
    <row r="168" spans="1:13" x14ac:dyDescent="0.2">
      <c r="A168" s="10" t="s">
        <v>738</v>
      </c>
      <c r="B168" s="1">
        <v>1328</v>
      </c>
      <c r="C168" s="1">
        <v>573</v>
      </c>
      <c r="D168" s="3">
        <v>0.76512288497100001</v>
      </c>
      <c r="E168" s="2">
        <v>1.9005937994198401E-6</v>
      </c>
      <c r="F168" s="2">
        <v>5.2651584983928099E-6</v>
      </c>
      <c r="H168" s="11" t="s">
        <v>754</v>
      </c>
      <c r="I168" s="44">
        <v>69</v>
      </c>
      <c r="J168" s="44">
        <v>17</v>
      </c>
      <c r="K168" s="46">
        <v>0.31728654000000001</v>
      </c>
      <c r="L168" s="45">
        <v>1.6200000000000001E-5</v>
      </c>
      <c r="M168" s="45">
        <v>5.5800000000000001E-5</v>
      </c>
    </row>
    <row r="169" spans="1:13" x14ac:dyDescent="0.2">
      <c r="A169" s="10" t="s">
        <v>739</v>
      </c>
      <c r="B169" s="1">
        <v>110</v>
      </c>
      <c r="C169" s="1">
        <v>55</v>
      </c>
      <c r="D169" s="3">
        <v>1.0154894671600001</v>
      </c>
      <c r="E169" s="2">
        <v>1</v>
      </c>
      <c r="F169" s="2">
        <v>1</v>
      </c>
      <c r="H169" s="11" t="s">
        <v>755</v>
      </c>
      <c r="I169" s="44">
        <v>246</v>
      </c>
      <c r="J169" s="44">
        <v>72</v>
      </c>
      <c r="K169" s="46">
        <v>0.40034368999999997</v>
      </c>
      <c r="L169" s="45">
        <v>9.6199999999999998E-12</v>
      </c>
      <c r="M169" s="45">
        <v>6.2700000000000001E-11</v>
      </c>
    </row>
    <row r="170" spans="1:13" x14ac:dyDescent="0.2">
      <c r="A170" s="10" t="s">
        <v>740</v>
      </c>
      <c r="B170" s="1">
        <v>752</v>
      </c>
      <c r="C170" s="1">
        <v>309</v>
      </c>
      <c r="D170" s="3">
        <v>0.704534027206</v>
      </c>
      <c r="E170" s="2">
        <v>2.4379101921353899E-6</v>
      </c>
      <c r="F170" s="2">
        <v>6.5759419656283499E-6</v>
      </c>
      <c r="H170" s="11" t="s">
        <v>756</v>
      </c>
      <c r="I170" s="44">
        <v>3566</v>
      </c>
      <c r="J170" s="44">
        <v>352</v>
      </c>
      <c r="K170" s="46">
        <v>9.2419059999999997E-2</v>
      </c>
      <c r="L170" s="45">
        <v>0</v>
      </c>
      <c r="M170" s="45">
        <v>0</v>
      </c>
    </row>
    <row r="171" spans="1:13" x14ac:dyDescent="0.2">
      <c r="A171" s="10" t="s">
        <v>741</v>
      </c>
      <c r="B171" s="1">
        <v>2115</v>
      </c>
      <c r="C171" s="1">
        <v>945</v>
      </c>
      <c r="D171" s="3">
        <v>0.81288758411399997</v>
      </c>
      <c r="E171" s="2">
        <v>3.7026580225311902E-6</v>
      </c>
      <c r="F171" s="2">
        <v>9.6081632230239895E-6</v>
      </c>
      <c r="H171" s="11" t="s">
        <v>757</v>
      </c>
      <c r="I171" s="44">
        <v>164</v>
      </c>
      <c r="J171" s="44">
        <v>72</v>
      </c>
      <c r="K171" s="46">
        <v>0.76000192</v>
      </c>
      <c r="L171" s="45">
        <v>8.5339760000000001E-2</v>
      </c>
      <c r="M171" s="45">
        <v>0.15508859999999999</v>
      </c>
    </row>
    <row r="172" spans="1:13" x14ac:dyDescent="0.2">
      <c r="A172" s="10" t="s">
        <v>742</v>
      </c>
      <c r="B172" s="1">
        <v>56</v>
      </c>
      <c r="C172" s="1">
        <v>25</v>
      </c>
      <c r="D172" s="3">
        <v>0.81872804215899997</v>
      </c>
      <c r="E172" s="2">
        <v>0.50486395883574098</v>
      </c>
      <c r="F172" s="2">
        <v>0.54186969403836105</v>
      </c>
      <c r="H172" s="11" t="s">
        <v>758</v>
      </c>
      <c r="I172" s="44">
        <v>50</v>
      </c>
      <c r="J172" s="44">
        <v>23</v>
      </c>
      <c r="K172" s="46">
        <v>0.82789774000000005</v>
      </c>
      <c r="L172" s="45">
        <v>0.57210508999999998</v>
      </c>
      <c r="M172" s="45">
        <v>0.69759912000000002</v>
      </c>
    </row>
    <row r="173" spans="1:13" x14ac:dyDescent="0.2">
      <c r="A173" s="10" t="s">
        <v>743</v>
      </c>
      <c r="B173" s="1">
        <v>59</v>
      </c>
      <c r="C173" s="1">
        <v>12</v>
      </c>
      <c r="D173" s="3">
        <v>0.258898438535</v>
      </c>
      <c r="E173" s="2">
        <v>5.2440057213890202E-6</v>
      </c>
      <c r="F173" s="2">
        <v>1.3110014303472599E-5</v>
      </c>
      <c r="H173" s="11" t="s">
        <v>759</v>
      </c>
      <c r="I173" s="44">
        <v>892</v>
      </c>
      <c r="J173" s="44">
        <v>478</v>
      </c>
      <c r="K173" s="46">
        <v>1.1249845199999999</v>
      </c>
      <c r="L173" s="45">
        <v>8.4539669999999997E-2</v>
      </c>
      <c r="M173" s="45">
        <v>0.15508859999999999</v>
      </c>
    </row>
    <row r="174" spans="1:13" x14ac:dyDescent="0.2">
      <c r="A174" s="10" t="s">
        <v>744</v>
      </c>
      <c r="B174" s="1">
        <v>124</v>
      </c>
      <c r="C174" s="1">
        <v>47</v>
      </c>
      <c r="D174" s="3">
        <v>0.61908497811499996</v>
      </c>
      <c r="E174" s="2">
        <v>9.0945086438983403E-3</v>
      </c>
      <c r="F174" s="2">
        <v>1.45654239999934E-2</v>
      </c>
      <c r="H174" s="11" t="s">
        <v>760</v>
      </c>
      <c r="I174" s="44">
        <v>186</v>
      </c>
      <c r="J174" s="44">
        <v>91</v>
      </c>
      <c r="K174" s="46">
        <v>0.93087783999999996</v>
      </c>
      <c r="L174" s="45">
        <v>0.65950790999999997</v>
      </c>
      <c r="M174" s="45">
        <v>0.79392989999999997</v>
      </c>
    </row>
    <row r="175" spans="1:13" x14ac:dyDescent="0.2">
      <c r="A175" s="10" t="s">
        <v>745</v>
      </c>
      <c r="B175" s="1">
        <v>147</v>
      </c>
      <c r="C175" s="1">
        <v>70</v>
      </c>
      <c r="D175" s="3">
        <v>0.92291795825599998</v>
      </c>
      <c r="E175" s="2">
        <v>0.67974893522450996</v>
      </c>
      <c r="F175" s="2">
        <v>0.70735295289860101</v>
      </c>
      <c r="H175" s="11" t="s">
        <v>761</v>
      </c>
      <c r="I175" s="44">
        <v>569</v>
      </c>
      <c r="J175" s="44">
        <v>271</v>
      </c>
      <c r="K175" s="46">
        <v>0.88261095000000001</v>
      </c>
      <c r="L175" s="45">
        <v>0.13997003999999999</v>
      </c>
      <c r="M175" s="45">
        <v>0.24049398</v>
      </c>
    </row>
    <row r="176" spans="1:13" x14ac:dyDescent="0.2">
      <c r="A176" s="10" t="s">
        <v>746</v>
      </c>
      <c r="B176" s="1">
        <v>425</v>
      </c>
      <c r="C176" s="1">
        <v>214</v>
      </c>
      <c r="D176" s="3">
        <v>1.0301580705</v>
      </c>
      <c r="E176" s="2">
        <v>0.770220773114482</v>
      </c>
      <c r="F176" s="2">
        <v>0.78947629244234396</v>
      </c>
      <c r="H176" s="11" t="s">
        <v>763</v>
      </c>
      <c r="I176" s="44">
        <v>131</v>
      </c>
      <c r="J176" s="44">
        <v>56</v>
      </c>
      <c r="K176" s="46">
        <v>0.72514624000000005</v>
      </c>
      <c r="L176" s="45">
        <v>7.9723660000000002E-2</v>
      </c>
      <c r="M176" s="45">
        <v>0.14918587</v>
      </c>
    </row>
    <row r="177" spans="1:13" x14ac:dyDescent="0.2">
      <c r="A177" s="10" t="s">
        <v>747</v>
      </c>
      <c r="B177" s="1">
        <v>2066</v>
      </c>
      <c r="C177" s="1">
        <v>154</v>
      </c>
      <c r="D177" s="3">
        <v>7.5923956304599999E-2</v>
      </c>
      <c r="E177" s="2">
        <v>0</v>
      </c>
      <c r="F177" s="2">
        <v>0</v>
      </c>
      <c r="H177" s="11" t="s">
        <v>764</v>
      </c>
      <c r="I177" s="44">
        <v>1421</v>
      </c>
      <c r="J177" s="44">
        <v>335</v>
      </c>
      <c r="K177" s="46">
        <v>0.28939500000000001</v>
      </c>
      <c r="L177" s="45">
        <v>1.92E-100</v>
      </c>
      <c r="M177" s="45">
        <v>4.5400000000000002E-99</v>
      </c>
    </row>
    <row r="178" spans="1:13" x14ac:dyDescent="0.2">
      <c r="A178" s="10" t="s">
        <v>748</v>
      </c>
      <c r="B178" s="1">
        <v>620</v>
      </c>
      <c r="C178" s="1">
        <v>257</v>
      </c>
      <c r="D178" s="3">
        <v>0.71592171296399998</v>
      </c>
      <c r="E178" s="2">
        <v>4.3314444834657803E-5</v>
      </c>
      <c r="F178" s="2">
        <v>9.9769226866346699E-5</v>
      </c>
      <c r="H178" s="11" t="s">
        <v>765</v>
      </c>
      <c r="I178" s="44">
        <v>116</v>
      </c>
      <c r="J178" s="44">
        <v>61</v>
      </c>
      <c r="K178" s="46">
        <v>1.07833987</v>
      </c>
      <c r="L178" s="45">
        <v>0.71064439000000001</v>
      </c>
      <c r="M178" s="45">
        <v>0.82908512000000001</v>
      </c>
    </row>
    <row r="179" spans="1:13" x14ac:dyDescent="0.2">
      <c r="A179" s="10" t="s">
        <v>750</v>
      </c>
      <c r="B179" s="1">
        <v>161</v>
      </c>
      <c r="C179" s="1">
        <v>69</v>
      </c>
      <c r="D179" s="3">
        <v>0.76091089436299997</v>
      </c>
      <c r="E179" s="2">
        <v>9.7112093707824296E-2</v>
      </c>
      <c r="F179" s="2">
        <v>0.12520741641574801</v>
      </c>
      <c r="H179" s="11" t="s">
        <v>766</v>
      </c>
      <c r="I179" s="44">
        <v>341</v>
      </c>
      <c r="J179" s="44">
        <v>143</v>
      </c>
      <c r="K179" s="46">
        <v>0.70017598000000003</v>
      </c>
      <c r="L179" s="45">
        <v>1.30623E-3</v>
      </c>
      <c r="M179" s="45">
        <v>3.52682E-3</v>
      </c>
    </row>
    <row r="180" spans="1:13" x14ac:dyDescent="0.2">
      <c r="A180" s="10" t="s">
        <v>751</v>
      </c>
      <c r="B180" s="1">
        <v>976</v>
      </c>
      <c r="C180" s="1">
        <v>553</v>
      </c>
      <c r="D180" s="3">
        <v>1.33517108773</v>
      </c>
      <c r="E180" s="2">
        <v>9.1685436435062796E-6</v>
      </c>
      <c r="F180" s="2">
        <v>2.23756124633189E-5</v>
      </c>
      <c r="H180" s="11" t="s">
        <v>767</v>
      </c>
      <c r="I180" s="44">
        <v>65</v>
      </c>
      <c r="J180" s="44">
        <v>37</v>
      </c>
      <c r="K180" s="46">
        <v>1.28500346</v>
      </c>
      <c r="L180" s="45">
        <v>0.32388990000000001</v>
      </c>
      <c r="M180" s="45">
        <v>0.45344585999999998</v>
      </c>
    </row>
    <row r="181" spans="1:13" x14ac:dyDescent="0.2">
      <c r="A181" s="10" t="s">
        <v>752</v>
      </c>
      <c r="B181" s="1">
        <v>299</v>
      </c>
      <c r="C181" s="1">
        <v>74</v>
      </c>
      <c r="D181" s="3">
        <v>0.33193428226299998</v>
      </c>
      <c r="E181" s="2">
        <v>1.71320638050082E-18</v>
      </c>
      <c r="F181" s="2">
        <v>1.13292680000861E-17</v>
      </c>
      <c r="H181" s="11" t="s">
        <v>768</v>
      </c>
      <c r="I181" s="44">
        <v>376</v>
      </c>
      <c r="J181" s="44">
        <v>153</v>
      </c>
      <c r="K181" s="46">
        <v>0.66469034000000005</v>
      </c>
      <c r="L181" s="45">
        <v>9.87E-5</v>
      </c>
      <c r="M181" s="45">
        <v>3.1089000000000003E-4</v>
      </c>
    </row>
    <row r="182" spans="1:13" x14ac:dyDescent="0.2">
      <c r="A182" s="10" t="s">
        <v>753</v>
      </c>
      <c r="B182" s="1">
        <v>1568</v>
      </c>
      <c r="C182" s="1">
        <v>450</v>
      </c>
      <c r="D182" s="3">
        <v>0.39755239121500002</v>
      </c>
      <c r="E182" s="2">
        <v>1.70518233145776E-65</v>
      </c>
      <c r="F182" s="2">
        <v>2.4968741282060102E-64</v>
      </c>
      <c r="H182" s="11" t="s">
        <v>769</v>
      </c>
      <c r="I182" s="44">
        <v>90</v>
      </c>
      <c r="J182" s="44">
        <v>39</v>
      </c>
      <c r="K182" s="46">
        <v>0.74291775999999998</v>
      </c>
      <c r="L182" s="45">
        <v>0.17100744000000001</v>
      </c>
      <c r="M182" s="45">
        <v>0.27604486</v>
      </c>
    </row>
    <row r="183" spans="1:13" x14ac:dyDescent="0.2">
      <c r="A183" s="10" t="s">
        <v>754</v>
      </c>
      <c r="B183" s="1">
        <v>71</v>
      </c>
      <c r="C183" s="1">
        <v>17</v>
      </c>
      <c r="D183" s="3">
        <v>0.319203111062</v>
      </c>
      <c r="E183" s="2">
        <v>1.2851938370168499E-5</v>
      </c>
      <c r="F183" s="2">
        <v>3.0995851363347602E-5</v>
      </c>
      <c r="H183" s="11" t="s">
        <v>771</v>
      </c>
      <c r="I183" s="44">
        <v>352</v>
      </c>
      <c r="J183" s="44">
        <v>117</v>
      </c>
      <c r="K183" s="46">
        <v>0.48130592999999999</v>
      </c>
      <c r="L183" s="45">
        <v>4.26E-11</v>
      </c>
      <c r="M183" s="45">
        <v>2.5999999999999998E-10</v>
      </c>
    </row>
    <row r="184" spans="1:13" x14ac:dyDescent="0.2">
      <c r="A184" s="10" t="s">
        <v>755</v>
      </c>
      <c r="B184" s="1">
        <v>258</v>
      </c>
      <c r="C184" s="1">
        <v>76</v>
      </c>
      <c r="D184" s="3">
        <v>0.42222625033</v>
      </c>
      <c r="E184" s="2">
        <v>4.9473238963845997E-11</v>
      </c>
      <c r="F184" s="2">
        <v>2.1129195807475899E-10</v>
      </c>
      <c r="H184" s="11" t="s">
        <v>772</v>
      </c>
      <c r="I184" s="44">
        <v>159</v>
      </c>
      <c r="J184" s="44">
        <v>80</v>
      </c>
      <c r="K184" s="46">
        <v>0.98433400000000004</v>
      </c>
      <c r="L184" s="45">
        <v>0.93681166999999999</v>
      </c>
      <c r="M184" s="45">
        <v>0.96752680000000002</v>
      </c>
    </row>
    <row r="185" spans="1:13" x14ac:dyDescent="0.2">
      <c r="A185" s="10" t="s">
        <v>756</v>
      </c>
      <c r="B185" s="1">
        <v>4805</v>
      </c>
      <c r="C185" s="1">
        <v>401</v>
      </c>
      <c r="D185" s="3">
        <v>7.72108782952E-2</v>
      </c>
      <c r="E185" s="2">
        <v>0</v>
      </c>
      <c r="F185" s="2">
        <v>0</v>
      </c>
      <c r="H185" s="11" t="s">
        <v>773</v>
      </c>
      <c r="I185" s="44">
        <v>138</v>
      </c>
      <c r="J185" s="44">
        <v>62</v>
      </c>
      <c r="K185" s="46">
        <v>0.79245038000000001</v>
      </c>
      <c r="L185" s="45">
        <v>0.20073580999999999</v>
      </c>
      <c r="M185" s="45">
        <v>0.31097596</v>
      </c>
    </row>
    <row r="186" spans="1:13" x14ac:dyDescent="0.2">
      <c r="A186" s="10" t="s">
        <v>757</v>
      </c>
      <c r="B186" s="1">
        <v>211</v>
      </c>
      <c r="C186" s="1">
        <v>87</v>
      </c>
      <c r="D186" s="3">
        <v>0.71142120669599995</v>
      </c>
      <c r="E186" s="2">
        <v>1.5639138510498099E-2</v>
      </c>
      <c r="F186" s="2">
        <v>2.2900167104657899E-2</v>
      </c>
      <c r="H186" s="11" t="s">
        <v>774</v>
      </c>
      <c r="I186" s="44">
        <v>124</v>
      </c>
      <c r="J186" s="44">
        <v>59</v>
      </c>
      <c r="K186" s="46">
        <v>0.88204744000000002</v>
      </c>
      <c r="L186" s="45">
        <v>0.52924647000000002</v>
      </c>
      <c r="M186" s="45">
        <v>0.66685055999999998</v>
      </c>
    </row>
    <row r="187" spans="1:13" x14ac:dyDescent="0.2">
      <c r="A187" s="10" t="s">
        <v>758</v>
      </c>
      <c r="B187" s="1">
        <v>70</v>
      </c>
      <c r="C187" s="1">
        <v>30</v>
      </c>
      <c r="D187" s="3">
        <v>0.76129564679200001</v>
      </c>
      <c r="E187" s="2">
        <v>0.28262660391816902</v>
      </c>
      <c r="F187" s="2">
        <v>0.32188029890680397</v>
      </c>
      <c r="H187" s="11" t="s">
        <v>775</v>
      </c>
      <c r="I187" s="44">
        <v>291</v>
      </c>
      <c r="J187" s="44">
        <v>131</v>
      </c>
      <c r="K187" s="46">
        <v>0.79471170999999996</v>
      </c>
      <c r="L187" s="45">
        <v>5.2393559999999999E-2</v>
      </c>
      <c r="M187" s="45">
        <v>0.10423561000000001</v>
      </c>
    </row>
    <row r="188" spans="1:13" x14ac:dyDescent="0.2">
      <c r="A188" s="10" t="s">
        <v>759</v>
      </c>
      <c r="B188" s="1">
        <v>1137</v>
      </c>
      <c r="C188" s="1">
        <v>539</v>
      </c>
      <c r="D188" s="3">
        <v>0.91334246019999998</v>
      </c>
      <c r="E188" s="2">
        <v>0.13356437594178899</v>
      </c>
      <c r="F188" s="2">
        <v>0.166955469927237</v>
      </c>
      <c r="H188" s="11" t="s">
        <v>776</v>
      </c>
      <c r="I188" s="44">
        <v>240</v>
      </c>
      <c r="J188" s="44">
        <v>125</v>
      </c>
      <c r="K188" s="46">
        <v>1.05692612</v>
      </c>
      <c r="L188" s="45">
        <v>0.6979223</v>
      </c>
      <c r="M188" s="45">
        <v>0.81930009000000004</v>
      </c>
    </row>
    <row r="189" spans="1:13" x14ac:dyDescent="0.2">
      <c r="A189" s="10" t="s">
        <v>760</v>
      </c>
      <c r="B189" s="1">
        <v>359</v>
      </c>
      <c r="C189" s="1">
        <v>149</v>
      </c>
      <c r="D189" s="3">
        <v>0.718762094322</v>
      </c>
      <c r="E189" s="2">
        <v>2.0970207309039699E-3</v>
      </c>
      <c r="F189" s="2">
        <v>3.7381673898722999E-3</v>
      </c>
      <c r="H189" s="11" t="s">
        <v>777</v>
      </c>
      <c r="I189" s="44">
        <v>255</v>
      </c>
      <c r="J189" s="44">
        <v>103</v>
      </c>
      <c r="K189" s="46">
        <v>0.65716258000000005</v>
      </c>
      <c r="L189" s="45">
        <v>1.0560599999999999E-3</v>
      </c>
      <c r="M189" s="45">
        <v>2.9790300000000001E-3</v>
      </c>
    </row>
    <row r="190" spans="1:13" x14ac:dyDescent="0.2">
      <c r="A190" s="10" t="s">
        <v>761</v>
      </c>
      <c r="B190" s="1">
        <v>1913</v>
      </c>
      <c r="C190" s="1">
        <v>617</v>
      </c>
      <c r="D190" s="3">
        <v>0.46996013548499999</v>
      </c>
      <c r="E190" s="2">
        <v>3.6844045854757501E-55</v>
      </c>
      <c r="F190" s="2">
        <v>4.4429584707207601E-54</v>
      </c>
      <c r="H190" s="11" t="s">
        <v>778</v>
      </c>
      <c r="I190" s="44">
        <v>1894</v>
      </c>
      <c r="J190" s="44">
        <v>1103</v>
      </c>
      <c r="K190" s="46">
        <v>1.3736278099999999</v>
      </c>
      <c r="L190" s="45">
        <v>2.0399999999999999E-11</v>
      </c>
      <c r="M190" s="45">
        <v>1.28E-10</v>
      </c>
    </row>
    <row r="191" spans="1:13" x14ac:dyDescent="0.2">
      <c r="A191" s="10" t="s">
        <v>763</v>
      </c>
      <c r="B191" s="1">
        <v>199</v>
      </c>
      <c r="C191" s="1">
        <v>75</v>
      </c>
      <c r="D191" s="3">
        <v>0.61298990518600005</v>
      </c>
      <c r="E191" s="2">
        <v>8.0580102059837205E-4</v>
      </c>
      <c r="F191" s="2">
        <v>1.58835778098718E-3</v>
      </c>
      <c r="H191" s="11" t="s">
        <v>779</v>
      </c>
      <c r="I191" s="44">
        <v>314</v>
      </c>
      <c r="J191" s="44">
        <v>110</v>
      </c>
      <c r="K191" s="46">
        <v>0.52185082999999999</v>
      </c>
      <c r="L191" s="45">
        <v>2.2600000000000001E-8</v>
      </c>
      <c r="M191" s="45">
        <v>1.12E-7</v>
      </c>
    </row>
    <row r="192" spans="1:13" x14ac:dyDescent="0.2">
      <c r="A192" s="10" t="s">
        <v>764</v>
      </c>
      <c r="B192" s="1">
        <v>1470</v>
      </c>
      <c r="C192" s="1">
        <v>344</v>
      </c>
      <c r="D192" s="3">
        <v>0.30030823039999999</v>
      </c>
      <c r="E192" s="2">
        <v>3.2196957749165902E-97</v>
      </c>
      <c r="F192" s="2">
        <v>7.3337514873100202E-96</v>
      </c>
      <c r="H192" s="11" t="s">
        <v>780</v>
      </c>
      <c r="I192" s="44">
        <v>137</v>
      </c>
      <c r="J192" s="44">
        <v>61</v>
      </c>
      <c r="K192" s="46">
        <v>0.77963455000000004</v>
      </c>
      <c r="L192" s="45">
        <v>0.17071581999999999</v>
      </c>
      <c r="M192" s="45">
        <v>0.27604486</v>
      </c>
    </row>
    <row r="193" spans="1:13" x14ac:dyDescent="0.2">
      <c r="A193" s="10" t="s">
        <v>765</v>
      </c>
      <c r="B193" s="1">
        <v>170</v>
      </c>
      <c r="C193" s="1">
        <v>78</v>
      </c>
      <c r="D193" s="3">
        <v>0.86048020765699995</v>
      </c>
      <c r="E193" s="2">
        <v>0.35670664967798599</v>
      </c>
      <c r="F193" s="2">
        <v>0.39526953072425502</v>
      </c>
      <c r="H193" s="11" t="s">
        <v>781</v>
      </c>
      <c r="I193" s="44">
        <v>243</v>
      </c>
      <c r="J193" s="44">
        <v>114</v>
      </c>
      <c r="K193" s="46">
        <v>0.85834124000000001</v>
      </c>
      <c r="L193" s="45">
        <v>0.24712597</v>
      </c>
      <c r="M193" s="45">
        <v>0.36153954999999999</v>
      </c>
    </row>
    <row r="194" spans="1:13" x14ac:dyDescent="0.2">
      <c r="A194" s="10" t="s">
        <v>766</v>
      </c>
      <c r="B194" s="1">
        <v>504</v>
      </c>
      <c r="C194" s="1">
        <v>180</v>
      </c>
      <c r="D194" s="3">
        <v>0.56088390653499998</v>
      </c>
      <c r="E194" s="2">
        <v>2.88579899713253E-10</v>
      </c>
      <c r="F194" s="2">
        <v>1.0564085614503E-9</v>
      </c>
      <c r="H194" s="11" t="s">
        <v>782</v>
      </c>
      <c r="I194" s="44">
        <v>481</v>
      </c>
      <c r="J194" s="44">
        <v>259</v>
      </c>
      <c r="K194" s="46">
        <v>1.1356427099999999</v>
      </c>
      <c r="L194" s="45">
        <v>0.16923579</v>
      </c>
      <c r="M194" s="45">
        <v>0.27604486</v>
      </c>
    </row>
    <row r="195" spans="1:13" x14ac:dyDescent="0.2">
      <c r="A195" s="10" t="s">
        <v>767</v>
      </c>
      <c r="B195" s="1">
        <v>200</v>
      </c>
      <c r="C195" s="1">
        <v>73</v>
      </c>
      <c r="D195" s="3">
        <v>0.58243012592200005</v>
      </c>
      <c r="E195" s="2">
        <v>2.1408501911338601E-4</v>
      </c>
      <c r="F195" s="2">
        <v>4.5716071789837602E-4</v>
      </c>
      <c r="H195" s="11" t="s">
        <v>784</v>
      </c>
      <c r="I195" s="44">
        <v>105</v>
      </c>
      <c r="J195" s="44">
        <v>44</v>
      </c>
      <c r="K195" s="46">
        <v>0.70059636999999997</v>
      </c>
      <c r="L195" s="45">
        <v>7.8484819999999997E-2</v>
      </c>
      <c r="M195" s="45">
        <v>0.14864231999999999</v>
      </c>
    </row>
    <row r="196" spans="1:13" x14ac:dyDescent="0.2">
      <c r="A196" s="10" t="s">
        <v>768</v>
      </c>
      <c r="B196" s="1">
        <v>405</v>
      </c>
      <c r="C196" s="1">
        <v>160</v>
      </c>
      <c r="D196" s="3">
        <v>0.66091800752700003</v>
      </c>
      <c r="E196" s="2">
        <v>5.0238504638377603E-5</v>
      </c>
      <c r="F196" s="2">
        <v>1.14432149454082E-4</v>
      </c>
      <c r="H196" s="11" t="s">
        <v>785</v>
      </c>
      <c r="I196" s="44">
        <v>567</v>
      </c>
      <c r="J196" s="44">
        <v>374</v>
      </c>
      <c r="K196" s="46">
        <v>1.8985008999999999</v>
      </c>
      <c r="L196" s="45">
        <v>1.77E-13</v>
      </c>
      <c r="M196" s="45">
        <v>1.24E-12</v>
      </c>
    </row>
    <row r="197" spans="1:13" x14ac:dyDescent="0.2">
      <c r="A197" s="10" t="s">
        <v>769</v>
      </c>
      <c r="B197" s="1">
        <v>98</v>
      </c>
      <c r="C197" s="1">
        <v>42</v>
      </c>
      <c r="D197" s="3">
        <v>0.76117739338599999</v>
      </c>
      <c r="E197" s="2">
        <v>0.189678604268322</v>
      </c>
      <c r="F197" s="2">
        <v>0.22607042950584899</v>
      </c>
    </row>
    <row r="198" spans="1:13" x14ac:dyDescent="0.2">
      <c r="A198" s="10" t="s">
        <v>771</v>
      </c>
      <c r="B198" s="1">
        <v>503</v>
      </c>
      <c r="C198" s="1">
        <v>154</v>
      </c>
      <c r="D198" s="3">
        <v>0.44455496480599999</v>
      </c>
      <c r="E198" s="2">
        <v>4.6145172095446498E-18</v>
      </c>
      <c r="F198" s="2">
        <v>2.8665940241110698E-17</v>
      </c>
    </row>
    <row r="199" spans="1:13" x14ac:dyDescent="0.2">
      <c r="A199" s="10" t="s">
        <v>772</v>
      </c>
      <c r="B199" s="1">
        <v>700</v>
      </c>
      <c r="C199" s="1">
        <v>229</v>
      </c>
      <c r="D199" s="3">
        <v>0.48888989587100001</v>
      </c>
      <c r="E199" s="2">
        <v>1.17904512620796E-19</v>
      </c>
      <c r="F199" s="2">
        <v>9.6681700349052703E-19</v>
      </c>
    </row>
    <row r="200" spans="1:13" x14ac:dyDescent="0.2">
      <c r="A200" s="10" t="s">
        <v>773</v>
      </c>
      <c r="B200" s="1">
        <v>175</v>
      </c>
      <c r="C200" s="1">
        <v>72</v>
      </c>
      <c r="D200" s="3">
        <v>0.70896861364499997</v>
      </c>
      <c r="E200" s="2">
        <v>2.7844386531143801E-2</v>
      </c>
      <c r="F200" s="2">
        <v>3.9366201647479199E-2</v>
      </c>
    </row>
    <row r="201" spans="1:13" x14ac:dyDescent="0.2">
      <c r="A201" s="10" t="s">
        <v>774</v>
      </c>
      <c r="B201" s="1">
        <v>203</v>
      </c>
      <c r="C201" s="1">
        <v>77</v>
      </c>
      <c r="D201" s="3">
        <v>0.61934751851199998</v>
      </c>
      <c r="E201" s="2">
        <v>9.1011523339822801E-4</v>
      </c>
      <c r="F201" s="2">
        <v>1.7768916461584499E-3</v>
      </c>
    </row>
    <row r="202" spans="1:13" x14ac:dyDescent="0.2">
      <c r="A202" s="10" t="s">
        <v>775</v>
      </c>
      <c r="B202" s="1">
        <v>612</v>
      </c>
      <c r="C202" s="1">
        <v>227</v>
      </c>
      <c r="D202" s="3">
        <v>0.59493302271399995</v>
      </c>
      <c r="E202" s="2">
        <v>4.00342685598901E-10</v>
      </c>
      <c r="F202" s="2">
        <v>1.4150043197892201E-9</v>
      </c>
    </row>
    <row r="203" spans="1:13" x14ac:dyDescent="0.2">
      <c r="A203" s="10" t="s">
        <v>776</v>
      </c>
      <c r="B203" s="1">
        <v>751</v>
      </c>
      <c r="C203" s="1">
        <v>263</v>
      </c>
      <c r="D203" s="3">
        <v>0.54230248572200002</v>
      </c>
      <c r="E203" s="2">
        <v>5.1127945653197596E-16</v>
      </c>
      <c r="F203" s="2">
        <v>2.91145246080708E-15</v>
      </c>
    </row>
    <row r="204" spans="1:13" x14ac:dyDescent="0.2">
      <c r="A204" s="10" t="s">
        <v>777</v>
      </c>
      <c r="B204" s="1">
        <v>663</v>
      </c>
      <c r="C204" s="1">
        <v>215</v>
      </c>
      <c r="D204" s="3">
        <v>0.482744282744</v>
      </c>
      <c r="E204" s="2">
        <v>2.26734664038017E-19</v>
      </c>
      <c r="F204" s="2">
        <v>1.7877156202997499E-18</v>
      </c>
    </row>
    <row r="205" spans="1:13" x14ac:dyDescent="0.2">
      <c r="A205" s="10" t="s">
        <v>778</v>
      </c>
      <c r="B205" s="1">
        <v>1997</v>
      </c>
      <c r="C205" s="1">
        <v>1164</v>
      </c>
      <c r="D205" s="3">
        <v>1.4400642556500001</v>
      </c>
      <c r="E205" s="2">
        <v>2.3115248826709001E-15</v>
      </c>
      <c r="F205" s="2">
        <v>1.24700684459878E-14</v>
      </c>
    </row>
    <row r="206" spans="1:13" x14ac:dyDescent="0.2">
      <c r="A206" s="10" t="s">
        <v>779</v>
      </c>
      <c r="B206" s="1">
        <v>638</v>
      </c>
      <c r="C206" s="1">
        <v>188</v>
      </c>
      <c r="D206" s="3">
        <v>0.41973852408700002</v>
      </c>
      <c r="E206" s="2">
        <v>2.97515616275872E-25</v>
      </c>
      <c r="F206" s="2">
        <v>2.6517696233284202E-24</v>
      </c>
    </row>
    <row r="207" spans="1:13" x14ac:dyDescent="0.2">
      <c r="A207" s="10" t="s">
        <v>780</v>
      </c>
      <c r="B207" s="1">
        <v>212</v>
      </c>
      <c r="C207" s="1">
        <v>85</v>
      </c>
      <c r="D207" s="3">
        <v>0.67850862624800001</v>
      </c>
      <c r="E207" s="2">
        <v>5.8170116186660702E-3</v>
      </c>
      <c r="F207" s="2">
        <v>9.63274341094357E-3</v>
      </c>
    </row>
    <row r="208" spans="1:13" x14ac:dyDescent="0.2">
      <c r="A208" s="10" t="s">
        <v>781</v>
      </c>
      <c r="B208" s="1">
        <v>415</v>
      </c>
      <c r="C208" s="1">
        <v>173</v>
      </c>
      <c r="D208" s="3">
        <v>0.72395589633699997</v>
      </c>
      <c r="E208" s="2">
        <v>1.32618096583604E-3</v>
      </c>
      <c r="F208" s="2">
        <v>2.42738480353918E-3</v>
      </c>
    </row>
    <row r="209" spans="1:6" x14ac:dyDescent="0.2">
      <c r="A209" s="10" t="s">
        <v>782</v>
      </c>
      <c r="B209" s="1">
        <v>1171</v>
      </c>
      <c r="C209" s="1">
        <v>435</v>
      </c>
      <c r="D209" s="3">
        <v>0.59286795964200001</v>
      </c>
      <c r="E209" s="2">
        <v>3.9947056496703304E-18</v>
      </c>
      <c r="F209" s="2">
        <v>2.5591083068200501E-17</v>
      </c>
    </row>
    <row r="210" spans="1:6" x14ac:dyDescent="0.2">
      <c r="A210" s="10" t="s">
        <v>784</v>
      </c>
      <c r="B210" s="1">
        <v>177</v>
      </c>
      <c r="C210" s="1">
        <v>75</v>
      </c>
      <c r="D210" s="3">
        <v>0.74587213967900001</v>
      </c>
      <c r="E210" s="2">
        <v>5.9544718175464799E-2</v>
      </c>
      <c r="F210" s="2">
        <v>7.9782138731832E-2</v>
      </c>
    </row>
    <row r="211" spans="1:6" x14ac:dyDescent="0.2">
      <c r="A211" s="10" t="s">
        <v>785</v>
      </c>
      <c r="B211" s="1">
        <v>656</v>
      </c>
      <c r="C211" s="1">
        <v>409</v>
      </c>
      <c r="D211" s="3">
        <v>1.6931441890200001</v>
      </c>
      <c r="E211" s="2">
        <v>5.3937717147605899E-11</v>
      </c>
      <c r="F211" s="2">
        <v>2.2114464030518401E-10</v>
      </c>
    </row>
    <row r="212" spans="1:6" x14ac:dyDescent="0.2">
      <c r="A212" s="10" t="s">
        <v>796</v>
      </c>
      <c r="B212" s="1">
        <v>63</v>
      </c>
      <c r="C212" s="1">
        <v>26</v>
      </c>
      <c r="D212" s="3">
        <v>0.71325527433500002</v>
      </c>
      <c r="E212" s="2">
        <v>0.20791764037424601</v>
      </c>
      <c r="F212" s="2">
        <v>0.244960438371956</v>
      </c>
    </row>
    <row r="213" spans="1:6" x14ac:dyDescent="0.2">
      <c r="A213" s="10" t="s">
        <v>774</v>
      </c>
      <c r="B213" s="1">
        <v>663</v>
      </c>
      <c r="C213" s="1">
        <v>198</v>
      </c>
      <c r="D213" s="3">
        <v>0.745801997499</v>
      </c>
      <c r="E213" s="2">
        <v>5.4776039515186999E-4</v>
      </c>
      <c r="F213" s="2">
        <v>1.27616517593893E-3</v>
      </c>
    </row>
    <row r="214" spans="1:6" x14ac:dyDescent="0.2">
      <c r="A214" s="10" t="s">
        <v>775</v>
      </c>
      <c r="B214" s="1">
        <v>1079</v>
      </c>
      <c r="C214" s="1">
        <v>247</v>
      </c>
      <c r="D214" s="3">
        <v>0.51627572404300004</v>
      </c>
      <c r="E214" s="2">
        <v>1.7231420445941999E-21</v>
      </c>
      <c r="F214" s="2">
        <v>9.6761053273366495E-21</v>
      </c>
    </row>
    <row r="215" spans="1:6" x14ac:dyDescent="0.2">
      <c r="A215" s="10" t="s">
        <v>776</v>
      </c>
      <c r="B215" s="1">
        <v>322</v>
      </c>
      <c r="C215" s="1">
        <v>97</v>
      </c>
      <c r="D215" s="3">
        <v>0.75629162933899996</v>
      </c>
      <c r="E215" s="2">
        <v>2.3290032975313499E-2</v>
      </c>
      <c r="F215" s="2">
        <v>3.8349753545817003E-2</v>
      </c>
    </row>
    <row r="216" spans="1:6" x14ac:dyDescent="0.2">
      <c r="A216" s="10" t="s">
        <v>777</v>
      </c>
      <c r="B216" s="1">
        <v>731</v>
      </c>
      <c r="C216" s="1">
        <v>201</v>
      </c>
      <c r="D216" s="3">
        <v>0.66324700671199999</v>
      </c>
      <c r="E216" s="2">
        <v>4.5860819829382099E-7</v>
      </c>
      <c r="F216" s="2">
        <v>1.3758245948814601E-6</v>
      </c>
    </row>
    <row r="217" spans="1:6" x14ac:dyDescent="0.2">
      <c r="A217" s="10" t="s">
        <v>778</v>
      </c>
      <c r="B217" s="1">
        <v>311</v>
      </c>
      <c r="C217" s="1">
        <v>34</v>
      </c>
      <c r="D217" s="3">
        <v>0.21445090189300001</v>
      </c>
      <c r="E217" s="2">
        <v>2.8189238231919201E-24</v>
      </c>
      <c r="F217" s="2">
        <v>1.66849815480819E-23</v>
      </c>
    </row>
    <row r="218" spans="1:6" x14ac:dyDescent="0.2">
      <c r="A218" s="10" t="s">
        <v>779</v>
      </c>
      <c r="B218" s="1">
        <v>438</v>
      </c>
      <c r="C218" s="1">
        <v>94</v>
      </c>
      <c r="D218" s="3">
        <v>0.47787265648999999</v>
      </c>
      <c r="E218" s="2">
        <v>2.2334598304938601E-11</v>
      </c>
      <c r="F218" s="2">
        <v>9.4063019784260499E-11</v>
      </c>
    </row>
    <row r="219" spans="1:6" x14ac:dyDescent="0.2">
      <c r="A219" s="10" t="s">
        <v>780</v>
      </c>
      <c r="B219" s="1">
        <v>312</v>
      </c>
      <c r="C219" s="1">
        <v>91</v>
      </c>
      <c r="D219" s="3">
        <v>0.72223416962300002</v>
      </c>
      <c r="E219" s="2">
        <v>9.2946782231702902E-3</v>
      </c>
      <c r="F219" s="2">
        <v>1.6822599428713201E-2</v>
      </c>
    </row>
    <row r="220" spans="1:6" x14ac:dyDescent="0.2">
      <c r="A220" s="10" t="s">
        <v>781</v>
      </c>
      <c r="B220" s="1">
        <v>734</v>
      </c>
      <c r="C220" s="1">
        <v>245</v>
      </c>
      <c r="D220" s="3">
        <v>0.87883909442899999</v>
      </c>
      <c r="E220" s="2">
        <v>0.104860153136441</v>
      </c>
      <c r="F220" s="2">
        <v>0.14911930868104301</v>
      </c>
    </row>
    <row r="221" spans="1:6" x14ac:dyDescent="0.2">
      <c r="A221" s="10" t="s">
        <v>782</v>
      </c>
      <c r="B221" s="1">
        <v>911</v>
      </c>
      <c r="C221" s="1">
        <v>226</v>
      </c>
      <c r="D221" s="3">
        <v>0.57536942690000004</v>
      </c>
      <c r="E221" s="2">
        <v>1.08229877065826E-13</v>
      </c>
      <c r="F221" s="2">
        <v>4.8372128729420199E-13</v>
      </c>
    </row>
    <row r="222" spans="1:6" x14ac:dyDescent="0.2">
      <c r="A222" s="10" t="s">
        <v>783</v>
      </c>
      <c r="B222" s="1">
        <v>82</v>
      </c>
      <c r="C222" s="1">
        <v>25</v>
      </c>
      <c r="D222" s="3">
        <v>0.77022621554500004</v>
      </c>
      <c r="E222" s="2">
        <v>0.302302605913225</v>
      </c>
      <c r="F222" s="2">
        <v>0.39643275865267302</v>
      </c>
    </row>
    <row r="223" spans="1:6" x14ac:dyDescent="0.2">
      <c r="A223" s="10" t="s">
        <v>784</v>
      </c>
      <c r="B223" s="1">
        <v>289</v>
      </c>
      <c r="C223" s="1">
        <v>100</v>
      </c>
      <c r="D223" s="3">
        <v>0.92915499190299999</v>
      </c>
      <c r="E223" s="2">
        <v>0.58133723678740001</v>
      </c>
      <c r="F223" s="2">
        <v>0.65965209770176503</v>
      </c>
    </row>
    <row r="224" spans="1:6" x14ac:dyDescent="0.2">
      <c r="A224" s="10" t="s">
        <v>785</v>
      </c>
      <c r="B224" s="1">
        <v>253</v>
      </c>
      <c r="C224" s="1">
        <v>77</v>
      </c>
      <c r="D224" s="3">
        <v>0.76776753092399996</v>
      </c>
      <c r="E224" s="2">
        <v>5.7276005281153598E-2</v>
      </c>
      <c r="F224" s="2">
        <v>8.8334120820934101E-2</v>
      </c>
    </row>
    <row r="225" spans="1:6" x14ac:dyDescent="0.2">
      <c r="A225" s="10" t="s">
        <v>786</v>
      </c>
      <c r="B225" s="1">
        <v>82</v>
      </c>
      <c r="C225" s="1">
        <v>21</v>
      </c>
      <c r="D225" s="3">
        <v>0.60439778771700003</v>
      </c>
      <c r="E225" s="2">
        <v>5.0243859974483301E-2</v>
      </c>
      <c r="F225" s="2">
        <v>7.9734821263854005E-2</v>
      </c>
    </row>
    <row r="226" spans="1:6" x14ac:dyDescent="0.2">
      <c r="A226" s="10" t="s">
        <v>787</v>
      </c>
      <c r="B226" s="1">
        <v>98</v>
      </c>
      <c r="C226" s="1">
        <v>36</v>
      </c>
      <c r="D226" s="3">
        <v>1.02004541473</v>
      </c>
      <c r="E226" s="2">
        <v>0.91663054024651203</v>
      </c>
      <c r="F226" s="2">
        <v>0.92936151997215799</v>
      </c>
    </row>
  </sheetData>
  <mergeCells count="2">
    <mergeCell ref="A4:F4"/>
    <mergeCell ref="H4:M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58DAB-0389-324F-8FE5-F5C5B586CC43}">
  <dimension ref="A1:F122"/>
  <sheetViews>
    <sheetView workbookViewId="0"/>
  </sheetViews>
  <sheetFormatPr baseColWidth="10" defaultColWidth="11" defaultRowHeight="16" x14ac:dyDescent="0.2"/>
  <cols>
    <col min="1" max="1" width="11" style="12"/>
    <col min="2" max="2" width="13" bestFit="1" customWidth="1"/>
    <col min="3" max="3" width="22.1640625" bestFit="1" customWidth="1"/>
    <col min="4" max="4" width="10.83203125" style="7"/>
    <col min="5" max="6" width="10.83203125" style="8"/>
  </cols>
  <sheetData>
    <row r="1" spans="1:6" x14ac:dyDescent="0.2">
      <c r="A1" s="4" t="s">
        <v>797</v>
      </c>
      <c r="B1" s="1"/>
      <c r="C1" s="1"/>
      <c r="D1" s="3"/>
      <c r="E1" s="2"/>
      <c r="F1" s="2"/>
    </row>
    <row r="2" spans="1:6" x14ac:dyDescent="0.2">
      <c r="A2" s="11" t="s">
        <v>560</v>
      </c>
    </row>
    <row r="3" spans="1:6" x14ac:dyDescent="0.2">
      <c r="A3" s="10" t="s">
        <v>798</v>
      </c>
      <c r="B3" s="1"/>
      <c r="C3" s="1"/>
      <c r="D3" s="3"/>
      <c r="E3" s="2"/>
      <c r="F3" s="2"/>
    </row>
    <row r="4" spans="1:6" x14ac:dyDescent="0.2">
      <c r="A4" s="10" t="s">
        <v>799</v>
      </c>
      <c r="B4" s="1"/>
      <c r="C4" s="1"/>
      <c r="D4" s="3"/>
      <c r="E4" s="2"/>
      <c r="F4" s="2"/>
    </row>
    <row r="5" spans="1:6" x14ac:dyDescent="0.2">
      <c r="A5" s="4" t="s">
        <v>563</v>
      </c>
      <c r="B5" s="4" t="s">
        <v>564</v>
      </c>
      <c r="C5" s="4" t="s">
        <v>565</v>
      </c>
      <c r="D5" s="6" t="s">
        <v>566</v>
      </c>
      <c r="E5" s="5" t="s">
        <v>567</v>
      </c>
      <c r="F5" s="5" t="s">
        <v>568</v>
      </c>
    </row>
    <row r="6" spans="1:6" x14ac:dyDescent="0.2">
      <c r="A6" s="10" t="s">
        <v>570</v>
      </c>
      <c r="B6" s="1">
        <v>130</v>
      </c>
      <c r="C6" s="1">
        <v>112</v>
      </c>
      <c r="D6" s="3">
        <v>0.53249144961899997</v>
      </c>
      <c r="E6" s="2">
        <v>2.0658025053811799E-2</v>
      </c>
      <c r="F6" s="2">
        <v>3.4528413304228303E-2</v>
      </c>
    </row>
    <row r="7" spans="1:6" x14ac:dyDescent="0.2">
      <c r="A7" s="10" t="s">
        <v>571</v>
      </c>
      <c r="B7" s="1">
        <v>540</v>
      </c>
      <c r="C7" s="1">
        <v>480</v>
      </c>
      <c r="D7" s="3">
        <v>0.67979274611399998</v>
      </c>
      <c r="E7" s="2">
        <v>7.5069103765791198E-3</v>
      </c>
      <c r="F7" s="2">
        <v>1.48046538129721E-2</v>
      </c>
    </row>
    <row r="8" spans="1:6" x14ac:dyDescent="0.2">
      <c r="A8" s="10" t="s">
        <v>572</v>
      </c>
      <c r="B8" s="1">
        <v>57</v>
      </c>
      <c r="C8" s="1">
        <v>29</v>
      </c>
      <c r="D8" s="3">
        <v>8.7641386165599994E-2</v>
      </c>
      <c r="E8" s="2">
        <v>1.83330353890192E-16</v>
      </c>
      <c r="F8" s="2">
        <v>1.3406032128220299E-15</v>
      </c>
    </row>
    <row r="9" spans="1:6" x14ac:dyDescent="0.2">
      <c r="A9" s="10" t="s">
        <v>577</v>
      </c>
      <c r="B9" s="1">
        <v>60</v>
      </c>
      <c r="C9" s="1">
        <v>49</v>
      </c>
      <c r="D9" s="3">
        <v>0.38161798877500003</v>
      </c>
      <c r="E9" s="2">
        <v>6.8963747338828098E-3</v>
      </c>
      <c r="F9" s="2">
        <v>1.39116524804188E-2</v>
      </c>
    </row>
    <row r="10" spans="1:6" x14ac:dyDescent="0.2">
      <c r="A10" s="10" t="s">
        <v>581</v>
      </c>
      <c r="B10" s="1">
        <v>121</v>
      </c>
      <c r="C10" s="1">
        <v>115</v>
      </c>
      <c r="D10" s="3">
        <v>1.6535100084600001</v>
      </c>
      <c r="E10" s="2">
        <v>0.30835894826260501</v>
      </c>
      <c r="F10" s="2">
        <v>0.377409800260886</v>
      </c>
    </row>
    <row r="11" spans="1:6" x14ac:dyDescent="0.2">
      <c r="A11" s="10" t="s">
        <v>585</v>
      </c>
      <c r="B11" s="1">
        <v>304</v>
      </c>
      <c r="C11" s="1">
        <v>291</v>
      </c>
      <c r="D11" s="3">
        <v>1.9415552839400001</v>
      </c>
      <c r="E11" s="2">
        <v>1.37269391500685E-2</v>
      </c>
      <c r="F11" s="2">
        <v>2.4334119402394098E-2</v>
      </c>
    </row>
    <row r="12" spans="1:6" x14ac:dyDescent="0.2">
      <c r="A12" s="10" t="s">
        <v>586</v>
      </c>
      <c r="B12" s="1">
        <v>562</v>
      </c>
      <c r="C12" s="1">
        <v>460</v>
      </c>
      <c r="D12" s="3">
        <v>0.371883773636</v>
      </c>
      <c r="E12" s="2">
        <v>1.41342598126801E-15</v>
      </c>
      <c r="F12" s="2">
        <v>9.1872688782420606E-15</v>
      </c>
    </row>
    <row r="13" spans="1:6" x14ac:dyDescent="0.2">
      <c r="A13" s="10" t="s">
        <v>589</v>
      </c>
      <c r="B13" s="1">
        <v>82</v>
      </c>
      <c r="C13" s="1">
        <v>16</v>
      </c>
      <c r="D13" s="3">
        <v>1.9982260646200001E-2</v>
      </c>
      <c r="E13" s="2">
        <v>6.9093819362538205E-58</v>
      </c>
      <c r="F13" s="2">
        <v>2.02099421635424E-56</v>
      </c>
    </row>
    <row r="14" spans="1:6" x14ac:dyDescent="0.2">
      <c r="A14" s="10" t="s">
        <v>590</v>
      </c>
      <c r="B14" s="1">
        <v>10352</v>
      </c>
      <c r="C14" s="1">
        <v>9845</v>
      </c>
      <c r="D14" s="3">
        <v>2.49609896182</v>
      </c>
      <c r="E14" s="2">
        <v>6.0665915455033295E-63</v>
      </c>
      <c r="F14" s="2">
        <v>2.3659707027463E-61</v>
      </c>
    </row>
    <row r="15" spans="1:6" x14ac:dyDescent="0.2">
      <c r="A15" s="10" t="s">
        <v>592</v>
      </c>
      <c r="B15" s="1">
        <v>57</v>
      </c>
      <c r="C15" s="1">
        <v>39</v>
      </c>
      <c r="D15" s="3">
        <v>0.18466116444899999</v>
      </c>
      <c r="E15" s="2">
        <v>2.1397782980455599E-7</v>
      </c>
      <c r="F15" s="2">
        <v>8.0759374474622795E-7</v>
      </c>
    </row>
    <row r="16" spans="1:6" x14ac:dyDescent="0.2">
      <c r="A16" s="10" t="s">
        <v>593</v>
      </c>
      <c r="B16" s="1">
        <v>1014</v>
      </c>
      <c r="C16" s="1">
        <v>925</v>
      </c>
      <c r="D16" s="3">
        <v>0.888569863741</v>
      </c>
      <c r="E16" s="2">
        <v>0.30966957970123998</v>
      </c>
      <c r="F16" s="2">
        <v>0.377409800260886</v>
      </c>
    </row>
    <row r="17" spans="1:6" x14ac:dyDescent="0.2">
      <c r="A17" s="10" t="s">
        <v>594</v>
      </c>
      <c r="B17" s="1">
        <v>100</v>
      </c>
      <c r="C17" s="1">
        <v>82</v>
      </c>
      <c r="D17" s="3">
        <v>0.38920156085800001</v>
      </c>
      <c r="E17" s="2">
        <v>1.0592317216691299E-3</v>
      </c>
      <c r="F17" s="2">
        <v>2.6941328572888802E-3</v>
      </c>
    </row>
    <row r="18" spans="1:6" x14ac:dyDescent="0.2">
      <c r="A18" s="10" t="s">
        <v>595</v>
      </c>
      <c r="B18" s="1">
        <v>428</v>
      </c>
      <c r="C18" s="1">
        <v>327</v>
      </c>
      <c r="D18" s="3">
        <v>0.26513668316</v>
      </c>
      <c r="E18" s="2">
        <v>5.2047515146452201E-24</v>
      </c>
      <c r="F18" s="2">
        <v>6.08955927213491E-23</v>
      </c>
    </row>
    <row r="19" spans="1:6" x14ac:dyDescent="0.2">
      <c r="A19" s="10" t="s">
        <v>596</v>
      </c>
      <c r="B19" s="1">
        <v>58</v>
      </c>
      <c r="C19" s="1">
        <v>47</v>
      </c>
      <c r="D19" s="3">
        <v>0.36600062298000002</v>
      </c>
      <c r="E19" s="2">
        <v>5.29667291086376E-3</v>
      </c>
      <c r="F19" s="2">
        <v>1.14761246402048E-2</v>
      </c>
    </row>
    <row r="20" spans="1:6" x14ac:dyDescent="0.2">
      <c r="A20" s="10" t="s">
        <v>598</v>
      </c>
      <c r="B20" s="1">
        <v>589</v>
      </c>
      <c r="C20" s="1">
        <v>531</v>
      </c>
      <c r="D20" s="3">
        <v>0.78130058476700004</v>
      </c>
      <c r="E20" s="2">
        <v>8.7744039826247497E-2</v>
      </c>
      <c r="F20" s="2">
        <v>0.123687381441819</v>
      </c>
    </row>
    <row r="21" spans="1:6" x14ac:dyDescent="0.2">
      <c r="A21" s="10" t="s">
        <v>599</v>
      </c>
      <c r="B21" s="1">
        <v>72</v>
      </c>
      <c r="C21" s="1">
        <v>54</v>
      </c>
      <c r="D21" s="3">
        <v>0.25590020229299998</v>
      </c>
      <c r="E21" s="2">
        <v>9.0890307353348304E-6</v>
      </c>
      <c r="F21" s="2">
        <v>2.6585414900854399E-5</v>
      </c>
    </row>
    <row r="22" spans="1:6" x14ac:dyDescent="0.2">
      <c r="A22" s="10" t="s">
        <v>600</v>
      </c>
      <c r="B22" s="1">
        <v>140</v>
      </c>
      <c r="C22" s="1">
        <v>129</v>
      </c>
      <c r="D22" s="3">
        <v>1.00920325654</v>
      </c>
      <c r="E22" s="2">
        <v>1</v>
      </c>
      <c r="F22" s="2">
        <v>1</v>
      </c>
    </row>
    <row r="23" spans="1:6" x14ac:dyDescent="0.2">
      <c r="A23" s="10" t="s">
        <v>604</v>
      </c>
      <c r="B23" s="1">
        <v>89</v>
      </c>
      <c r="C23" s="1">
        <v>74</v>
      </c>
      <c r="D23" s="3">
        <v>0.42211971197100001</v>
      </c>
      <c r="E23" s="2">
        <v>4.7280283079748301E-3</v>
      </c>
      <c r="F23" s="2">
        <v>1.06380636929434E-2</v>
      </c>
    </row>
    <row r="24" spans="1:6" x14ac:dyDescent="0.2">
      <c r="A24" s="10" t="s">
        <v>607</v>
      </c>
      <c r="B24" s="1">
        <v>78</v>
      </c>
      <c r="C24" s="1">
        <v>74</v>
      </c>
      <c r="D24" s="3">
        <v>1.59439693969</v>
      </c>
      <c r="E24" s="2">
        <v>0.52575787601854496</v>
      </c>
      <c r="F24" s="2">
        <v>0.60904625241752297</v>
      </c>
    </row>
    <row r="25" spans="1:6" x14ac:dyDescent="0.2">
      <c r="A25" s="10" t="s">
        <v>610</v>
      </c>
      <c r="B25" s="1">
        <v>165</v>
      </c>
      <c r="C25" s="1">
        <v>152</v>
      </c>
      <c r="D25" s="3">
        <v>1.0061806201500001</v>
      </c>
      <c r="E25" s="2">
        <v>1</v>
      </c>
      <c r="F25" s="2">
        <v>1</v>
      </c>
    </row>
    <row r="26" spans="1:6" x14ac:dyDescent="0.2">
      <c r="A26" s="10" t="s">
        <v>613</v>
      </c>
      <c r="B26" s="1">
        <v>304</v>
      </c>
      <c r="C26" s="1">
        <v>286</v>
      </c>
      <c r="D26" s="3">
        <v>1.3732255370799999</v>
      </c>
      <c r="E26" s="2">
        <v>0.237796040654803</v>
      </c>
      <c r="F26" s="2">
        <v>0.29916276082378401</v>
      </c>
    </row>
    <row r="27" spans="1:6" x14ac:dyDescent="0.2">
      <c r="A27" s="10" t="s">
        <v>614</v>
      </c>
      <c r="B27" s="1">
        <v>305</v>
      </c>
      <c r="C27" s="1">
        <v>281</v>
      </c>
      <c r="D27" s="3">
        <v>1.0076270704100001</v>
      </c>
      <c r="E27" s="2">
        <v>1</v>
      </c>
      <c r="F27" s="2">
        <v>1</v>
      </c>
    </row>
    <row r="28" spans="1:6" x14ac:dyDescent="0.2">
      <c r="A28" s="10" t="s">
        <v>615</v>
      </c>
      <c r="B28" s="1">
        <v>264</v>
      </c>
      <c r="C28" s="1">
        <v>234</v>
      </c>
      <c r="D28" s="3">
        <v>0.66682561307900001</v>
      </c>
      <c r="E28" s="2">
        <v>4.9790517887795503E-2</v>
      </c>
      <c r="F28" s="2">
        <v>7.5655721985351504E-2</v>
      </c>
    </row>
    <row r="29" spans="1:6" x14ac:dyDescent="0.2">
      <c r="A29" s="10" t="s">
        <v>616</v>
      </c>
      <c r="B29" s="1">
        <v>349</v>
      </c>
      <c r="C29" s="1">
        <v>327</v>
      </c>
      <c r="D29" s="3">
        <v>1.28422903924</v>
      </c>
      <c r="E29" s="2">
        <v>0.31623323655381602</v>
      </c>
      <c r="F29" s="2">
        <v>0.38143596574016903</v>
      </c>
    </row>
    <row r="30" spans="1:6" x14ac:dyDescent="0.2">
      <c r="A30" s="10" t="s">
        <v>617</v>
      </c>
      <c r="B30" s="1">
        <v>143</v>
      </c>
      <c r="C30" s="1">
        <v>112</v>
      </c>
      <c r="D30" s="3">
        <v>0.30654072357899997</v>
      </c>
      <c r="E30" s="2">
        <v>2.0917732344133201E-7</v>
      </c>
      <c r="F30" s="2">
        <v>8.0759374474622795E-7</v>
      </c>
    </row>
    <row r="31" spans="1:6" x14ac:dyDescent="0.2">
      <c r="A31" s="10" t="s">
        <v>618</v>
      </c>
      <c r="B31" s="1">
        <v>780</v>
      </c>
      <c r="C31" s="1">
        <v>763</v>
      </c>
      <c r="D31" s="3">
        <v>3.9899510808</v>
      </c>
      <c r="E31" s="2">
        <v>3.9119868187946598E-12</v>
      </c>
      <c r="F31" s="2">
        <v>2.17953551332845E-11</v>
      </c>
    </row>
    <row r="32" spans="1:6" x14ac:dyDescent="0.2">
      <c r="A32" s="10" t="s">
        <v>620</v>
      </c>
      <c r="B32" s="1">
        <v>58</v>
      </c>
      <c r="C32" s="1">
        <v>49</v>
      </c>
      <c r="D32" s="3">
        <v>0.46703368724599997</v>
      </c>
      <c r="E32" s="2">
        <v>4.6030227473610998E-2</v>
      </c>
      <c r="F32" s="2">
        <v>7.18071548588331E-2</v>
      </c>
    </row>
    <row r="33" spans="1:6" x14ac:dyDescent="0.2">
      <c r="A33" s="10" t="s">
        <v>621</v>
      </c>
      <c r="B33" s="1">
        <v>300</v>
      </c>
      <c r="C33" s="1">
        <v>206</v>
      </c>
      <c r="D33" s="3">
        <v>0.17910494556600001</v>
      </c>
      <c r="E33" s="2">
        <v>1.3487467776497499E-32</v>
      </c>
      <c r="F33" s="2">
        <v>2.630056216417E-31</v>
      </c>
    </row>
    <row r="34" spans="1:6" x14ac:dyDescent="0.2">
      <c r="A34" s="10" t="s">
        <v>622</v>
      </c>
      <c r="B34" s="1">
        <v>239</v>
      </c>
      <c r="C34" s="1">
        <v>169</v>
      </c>
      <c r="D34" s="3">
        <v>0.20017775335900001</v>
      </c>
      <c r="E34" s="2">
        <v>1.2018695422645901E-22</v>
      </c>
      <c r="F34" s="2">
        <v>1.2783521494996E-21</v>
      </c>
    </row>
    <row r="35" spans="1:6" x14ac:dyDescent="0.2">
      <c r="A35" s="10" t="s">
        <v>623</v>
      </c>
      <c r="B35" s="1">
        <v>1614</v>
      </c>
      <c r="C35" s="1">
        <v>1427</v>
      </c>
      <c r="D35" s="3">
        <v>0.62681852534299998</v>
      </c>
      <c r="E35" s="2">
        <v>6.3122581702606303E-8</v>
      </c>
      <c r="F35" s="2">
        <v>2.6376221640017602E-7</v>
      </c>
    </row>
    <row r="36" spans="1:6" x14ac:dyDescent="0.2">
      <c r="A36" s="10" t="s">
        <v>624</v>
      </c>
      <c r="B36" s="1">
        <v>52</v>
      </c>
      <c r="C36" s="1">
        <v>44</v>
      </c>
      <c r="D36" s="3">
        <v>0.47197573851500002</v>
      </c>
      <c r="E36" s="2">
        <v>6.4313196518090102E-2</v>
      </c>
      <c r="F36" s="2">
        <v>9.4058049907706706E-2</v>
      </c>
    </row>
    <row r="37" spans="1:6" x14ac:dyDescent="0.2">
      <c r="A37" s="10" t="s">
        <v>625</v>
      </c>
      <c r="B37" s="1">
        <v>57</v>
      </c>
      <c r="C37" s="1">
        <v>49</v>
      </c>
      <c r="D37" s="3">
        <v>0.52575697994500004</v>
      </c>
      <c r="E37" s="2">
        <v>0.13226693386242</v>
      </c>
      <c r="F37" s="2">
        <v>0.17387900294273301</v>
      </c>
    </row>
    <row r="38" spans="1:6" x14ac:dyDescent="0.2">
      <c r="A38" s="10" t="s">
        <v>626</v>
      </c>
      <c r="B38" s="1">
        <v>123</v>
      </c>
      <c r="C38" s="1">
        <v>103</v>
      </c>
      <c r="D38" s="3">
        <v>0.439927875134</v>
      </c>
      <c r="E38" s="2">
        <v>2.0230452939542201E-3</v>
      </c>
      <c r="F38" s="2">
        <v>4.9311729040134103E-3</v>
      </c>
    </row>
    <row r="39" spans="1:6" x14ac:dyDescent="0.2">
      <c r="A39" s="10" t="s">
        <v>629</v>
      </c>
      <c r="B39" s="1">
        <v>85</v>
      </c>
      <c r="C39" s="1">
        <v>67</v>
      </c>
      <c r="D39" s="3">
        <v>0.31773791448799998</v>
      </c>
      <c r="E39" s="2">
        <v>9.8505768959993804E-5</v>
      </c>
      <c r="F39" s="2">
        <v>2.7440892781712599E-4</v>
      </c>
    </row>
    <row r="40" spans="1:6" x14ac:dyDescent="0.2">
      <c r="A40" s="10" t="s">
        <v>632</v>
      </c>
      <c r="B40" s="1">
        <v>105</v>
      </c>
      <c r="C40" s="1">
        <v>80</v>
      </c>
      <c r="D40" s="3">
        <v>0.27209904333099999</v>
      </c>
      <c r="E40" s="2">
        <v>4.8154508502769102E-7</v>
      </c>
      <c r="F40" s="2">
        <v>1.76064921713249E-6</v>
      </c>
    </row>
    <row r="41" spans="1:6" x14ac:dyDescent="0.2">
      <c r="A41" s="10" t="s">
        <v>633</v>
      </c>
      <c r="B41" s="1">
        <v>91</v>
      </c>
      <c r="C41" s="1">
        <v>76</v>
      </c>
      <c r="D41" s="3">
        <v>0.43357713514099999</v>
      </c>
      <c r="E41" s="2">
        <v>5.6090117989761696E-3</v>
      </c>
      <c r="F41" s="2">
        <v>1.19318978269129E-2</v>
      </c>
    </row>
    <row r="42" spans="1:6" x14ac:dyDescent="0.2">
      <c r="A42" s="10" t="s">
        <v>637</v>
      </c>
      <c r="B42" s="1">
        <v>82</v>
      </c>
      <c r="C42" s="1">
        <v>71</v>
      </c>
      <c r="D42" s="3">
        <v>0.55364091445999997</v>
      </c>
      <c r="E42" s="2">
        <v>9.5538285011568094E-2</v>
      </c>
      <c r="F42" s="2">
        <v>0.13307118269468399</v>
      </c>
    </row>
    <row r="43" spans="1:6" x14ac:dyDescent="0.2">
      <c r="A43" s="10" t="s">
        <v>638</v>
      </c>
      <c r="B43" s="1">
        <v>111</v>
      </c>
      <c r="C43" s="1">
        <v>80</v>
      </c>
      <c r="D43" s="3">
        <v>0.218563363407</v>
      </c>
      <c r="E43" s="2">
        <v>3.1929158074049601E-10</v>
      </c>
      <c r="F43" s="2">
        <v>1.6242223889842599E-9</v>
      </c>
    </row>
    <row r="44" spans="1:6" x14ac:dyDescent="0.2">
      <c r="A44" s="10" t="s">
        <v>639</v>
      </c>
      <c r="B44" s="1">
        <v>331</v>
      </c>
      <c r="C44" s="1">
        <v>322</v>
      </c>
      <c r="D44" s="3">
        <v>3.1168796592099999</v>
      </c>
      <c r="E44" s="2">
        <v>1.2107939927305599E-4</v>
      </c>
      <c r="F44" s="2">
        <v>3.2944859802203601E-4</v>
      </c>
    </row>
    <row r="45" spans="1:6" x14ac:dyDescent="0.2">
      <c r="A45" s="10" t="s">
        <v>640</v>
      </c>
      <c r="B45" s="1">
        <v>101</v>
      </c>
      <c r="C45" s="1">
        <v>92</v>
      </c>
      <c r="D45" s="3">
        <v>0.87900289071600002</v>
      </c>
      <c r="E45" s="2">
        <v>0.71002197097077901</v>
      </c>
      <c r="F45" s="2">
        <v>0.79116733908172499</v>
      </c>
    </row>
    <row r="46" spans="1:6" x14ac:dyDescent="0.2">
      <c r="A46" s="10" t="s">
        <v>641</v>
      </c>
      <c r="B46" s="1">
        <v>569</v>
      </c>
      <c r="C46" s="1">
        <v>528</v>
      </c>
      <c r="D46" s="3">
        <v>1.1114584301399999</v>
      </c>
      <c r="E46" s="2">
        <v>0.58125483843167403</v>
      </c>
      <c r="F46" s="2">
        <v>0.66673349114221403</v>
      </c>
    </row>
    <row r="47" spans="1:6" x14ac:dyDescent="0.2">
      <c r="A47" s="10" t="s">
        <v>643</v>
      </c>
      <c r="B47" s="1">
        <v>68</v>
      </c>
      <c r="C47" s="1">
        <v>61</v>
      </c>
      <c r="D47" s="3">
        <v>0.74901022301099995</v>
      </c>
      <c r="E47" s="2">
        <v>0.49473136274984297</v>
      </c>
      <c r="F47" s="2">
        <v>0.57883569441731697</v>
      </c>
    </row>
    <row r="48" spans="1:6" x14ac:dyDescent="0.2">
      <c r="A48" s="10" t="s">
        <v>645</v>
      </c>
      <c r="B48" s="1">
        <v>202</v>
      </c>
      <c r="C48" s="1">
        <v>158</v>
      </c>
      <c r="D48" s="3">
        <v>0.302828191478</v>
      </c>
      <c r="E48" s="2">
        <v>5.4249883373131196E-10</v>
      </c>
      <c r="F48" s="2">
        <v>2.64468181444015E-9</v>
      </c>
    </row>
    <row r="49" spans="1:6" x14ac:dyDescent="0.2">
      <c r="A49" s="10" t="s">
        <v>647</v>
      </c>
      <c r="B49" s="1">
        <v>156</v>
      </c>
      <c r="C49" s="1">
        <v>137</v>
      </c>
      <c r="D49" s="3">
        <v>0.61753336086800004</v>
      </c>
      <c r="E49" s="2">
        <v>5.2997587383983698E-2</v>
      </c>
      <c r="F49" s="2">
        <v>7.9496381075975606E-2</v>
      </c>
    </row>
    <row r="50" spans="1:6" x14ac:dyDescent="0.2">
      <c r="A50" s="10" t="s">
        <v>649</v>
      </c>
      <c r="B50" s="1">
        <v>256</v>
      </c>
      <c r="C50" s="1">
        <v>237</v>
      </c>
      <c r="D50" s="3">
        <v>1.07435297493</v>
      </c>
      <c r="E50" s="2">
        <v>0.90707430075126505</v>
      </c>
      <c r="F50" s="2">
        <v>0.95610534403511704</v>
      </c>
    </row>
    <row r="51" spans="1:6" x14ac:dyDescent="0.2">
      <c r="A51" s="10" t="s">
        <v>651</v>
      </c>
      <c r="B51" s="1">
        <v>54</v>
      </c>
      <c r="C51" s="1">
        <v>53</v>
      </c>
      <c r="D51" s="3">
        <v>4.5712760577599996</v>
      </c>
      <c r="E51" s="2">
        <v>0.12632228410796101</v>
      </c>
      <c r="F51" s="2">
        <v>0.16795121864353901</v>
      </c>
    </row>
    <row r="52" spans="1:6" x14ac:dyDescent="0.2">
      <c r="A52" s="10" t="s">
        <v>652</v>
      </c>
      <c r="B52" s="1">
        <v>55</v>
      </c>
      <c r="C52" s="1">
        <v>48</v>
      </c>
      <c r="D52" s="3">
        <v>0.58895469208899998</v>
      </c>
      <c r="E52" s="2">
        <v>0.203369007627037</v>
      </c>
      <c r="F52" s="2">
        <v>0.26147443837762002</v>
      </c>
    </row>
    <row r="53" spans="1:6" x14ac:dyDescent="0.2">
      <c r="A53" s="10" t="s">
        <v>656</v>
      </c>
      <c r="B53" s="1">
        <v>105</v>
      </c>
      <c r="C53" s="1">
        <v>66</v>
      </c>
      <c r="D53" s="3">
        <v>0.14245302605599999</v>
      </c>
      <c r="E53" s="2">
        <v>4.0099726149827497E-17</v>
      </c>
      <c r="F53" s="2">
        <v>3.1277786396865402E-16</v>
      </c>
    </row>
    <row r="54" spans="1:6" x14ac:dyDescent="0.2">
      <c r="A54" s="10" t="s">
        <v>657</v>
      </c>
      <c r="B54" s="1">
        <v>1012</v>
      </c>
      <c r="C54" s="1">
        <v>969</v>
      </c>
      <c r="D54" s="3">
        <v>1.9930443335900001</v>
      </c>
      <c r="E54" s="2">
        <v>2.0785815043992199E-6</v>
      </c>
      <c r="F54" s="2">
        <v>7.3695162428699797E-6</v>
      </c>
    </row>
    <row r="55" spans="1:6" x14ac:dyDescent="0.2">
      <c r="A55" s="10" t="s">
        <v>659</v>
      </c>
      <c r="B55" s="1">
        <v>142</v>
      </c>
      <c r="C55" s="1">
        <v>114</v>
      </c>
      <c r="D55" s="3">
        <v>0.34617243379099999</v>
      </c>
      <c r="E55" s="2">
        <v>5.7028115661776496E-6</v>
      </c>
      <c r="F55" s="2">
        <v>1.7558656664283801E-5</v>
      </c>
    </row>
    <row r="56" spans="1:6" x14ac:dyDescent="0.2">
      <c r="A56" s="10" t="s">
        <v>660</v>
      </c>
      <c r="B56" s="1">
        <v>225</v>
      </c>
      <c r="C56" s="1">
        <v>195</v>
      </c>
      <c r="D56" s="3">
        <v>0.55446049277800002</v>
      </c>
      <c r="E56" s="2">
        <v>5.7555687343463701E-3</v>
      </c>
      <c r="F56" s="2">
        <v>1.20250275342594E-2</v>
      </c>
    </row>
    <row r="57" spans="1:6" x14ac:dyDescent="0.2">
      <c r="A57" s="10" t="s">
        <v>661</v>
      </c>
      <c r="B57" s="1">
        <v>234</v>
      </c>
      <c r="C57" s="1">
        <v>204</v>
      </c>
      <c r="D57" s="3">
        <v>0.58034682080900002</v>
      </c>
      <c r="E57" s="2">
        <v>9.8390508924276199E-3</v>
      </c>
      <c r="F57" s="2">
        <v>1.7987014912719201E-2</v>
      </c>
    </row>
    <row r="58" spans="1:6" x14ac:dyDescent="0.2">
      <c r="A58" s="10" t="s">
        <v>662</v>
      </c>
      <c r="B58" s="1">
        <v>74</v>
      </c>
      <c r="C58" s="1">
        <v>69</v>
      </c>
      <c r="D58" s="3">
        <v>1.1882233845100001</v>
      </c>
      <c r="E58" s="2">
        <v>1</v>
      </c>
      <c r="F58" s="2">
        <v>1</v>
      </c>
    </row>
    <row r="59" spans="1:6" x14ac:dyDescent="0.2">
      <c r="A59" s="10" t="s">
        <v>663</v>
      </c>
      <c r="B59" s="1">
        <v>14950</v>
      </c>
      <c r="C59" s="1">
        <v>14239</v>
      </c>
      <c r="D59" s="3">
        <v>4.5754767137899996</v>
      </c>
      <c r="E59" s="2">
        <v>3.1518293448613399E-166</v>
      </c>
      <c r="F59" s="2">
        <v>1.84382016674388E-164</v>
      </c>
    </row>
    <row r="60" spans="1:6" x14ac:dyDescent="0.2">
      <c r="A60" s="10" t="s">
        <v>664</v>
      </c>
      <c r="B60" s="1">
        <v>5262</v>
      </c>
      <c r="C60" s="1">
        <v>4950</v>
      </c>
      <c r="D60" s="3">
        <v>1.5053667262999999</v>
      </c>
      <c r="E60" s="2">
        <v>1.4250497206768201E-10</v>
      </c>
      <c r="F60" s="2">
        <v>7.5786735145085698E-10</v>
      </c>
    </row>
    <row r="61" spans="1:6" x14ac:dyDescent="0.2">
      <c r="A61" s="10" t="s">
        <v>669</v>
      </c>
      <c r="B61" s="1">
        <v>246</v>
      </c>
      <c r="C61" s="1">
        <v>210</v>
      </c>
      <c r="D61" s="3">
        <v>0.49603174603200001</v>
      </c>
      <c r="E61" s="2">
        <v>3.1500169959477499E-4</v>
      </c>
      <c r="F61" s="2">
        <v>8.37618155740651E-4</v>
      </c>
    </row>
    <row r="62" spans="1:6" x14ac:dyDescent="0.2">
      <c r="A62" s="10" t="s">
        <v>672</v>
      </c>
      <c r="B62" s="1">
        <v>143</v>
      </c>
      <c r="C62" s="1">
        <v>114</v>
      </c>
      <c r="D62" s="3">
        <v>0.33401381176799999</v>
      </c>
      <c r="E62" s="2">
        <v>2.16907196280613E-6</v>
      </c>
      <c r="F62" s="2">
        <v>7.4641594014210796E-6</v>
      </c>
    </row>
    <row r="63" spans="1:6" x14ac:dyDescent="0.2">
      <c r="A63" s="10" t="s">
        <v>676</v>
      </c>
      <c r="B63" s="1">
        <v>64</v>
      </c>
      <c r="C63" s="1">
        <v>54</v>
      </c>
      <c r="D63" s="3">
        <v>0.46304787592699997</v>
      </c>
      <c r="E63" s="2">
        <v>3.3263427966414599E-2</v>
      </c>
      <c r="F63" s="2">
        <v>5.33126174256233E-2</v>
      </c>
    </row>
    <row r="64" spans="1:6" x14ac:dyDescent="0.2">
      <c r="A64" s="10" t="s">
        <v>677</v>
      </c>
      <c r="B64" s="1">
        <v>5035</v>
      </c>
      <c r="C64" s="1">
        <v>4804</v>
      </c>
      <c r="D64" s="3">
        <v>2.0802913168399999</v>
      </c>
      <c r="E64" s="2">
        <v>8.8025359512021201E-27</v>
      </c>
      <c r="F64" s="2">
        <v>1.2873708828633099E-25</v>
      </c>
    </row>
    <row r="65" spans="1:6" x14ac:dyDescent="0.2">
      <c r="A65" s="10" t="s">
        <v>679</v>
      </c>
      <c r="B65" s="1">
        <v>753</v>
      </c>
      <c r="C65" s="1">
        <v>657</v>
      </c>
      <c r="D65" s="3">
        <v>0.57319839469599998</v>
      </c>
      <c r="E65" s="2">
        <v>3.4000021121461099E-6</v>
      </c>
      <c r="F65" s="2">
        <v>1.10549919123081E-5</v>
      </c>
    </row>
    <row r="66" spans="1:6" x14ac:dyDescent="0.2">
      <c r="A66" s="10" t="s">
        <v>680</v>
      </c>
      <c r="B66" s="1">
        <v>123</v>
      </c>
      <c r="C66" s="1">
        <v>111</v>
      </c>
      <c r="D66" s="3">
        <v>0.79468966683599995</v>
      </c>
      <c r="E66" s="2">
        <v>0.40390008748633399</v>
      </c>
      <c r="F66" s="2">
        <v>0.482207247305113</v>
      </c>
    </row>
    <row r="67" spans="1:6" x14ac:dyDescent="0.2">
      <c r="A67" s="10" t="s">
        <v>681</v>
      </c>
      <c r="B67" s="1">
        <v>66</v>
      </c>
      <c r="C67" s="1">
        <v>40</v>
      </c>
      <c r="D67" s="3">
        <v>0.130436660476</v>
      </c>
      <c r="E67" s="2">
        <v>1.4143688029784701E-12</v>
      </c>
      <c r="F67" s="2">
        <v>8.2740574974240406E-12</v>
      </c>
    </row>
    <row r="68" spans="1:6" x14ac:dyDescent="0.2">
      <c r="A68" s="10" t="s">
        <v>682</v>
      </c>
      <c r="B68" s="1">
        <v>86</v>
      </c>
      <c r="C68" s="1">
        <v>60</v>
      </c>
      <c r="D68" s="3">
        <v>0.195874951356</v>
      </c>
      <c r="E68" s="2">
        <v>1.3033568647688999E-9</v>
      </c>
      <c r="F68" s="2">
        <v>6.0997101271184499E-9</v>
      </c>
    </row>
    <row r="69" spans="1:6" x14ac:dyDescent="0.2">
      <c r="A69" s="10" t="s">
        <v>685</v>
      </c>
      <c r="B69" s="1">
        <v>89</v>
      </c>
      <c r="C69" s="1">
        <v>76</v>
      </c>
      <c r="D69" s="3">
        <v>0.50093914187499999</v>
      </c>
      <c r="E69" s="2">
        <v>2.8281322869818999E-2</v>
      </c>
      <c r="F69" s="2">
        <v>4.59571496634558E-2</v>
      </c>
    </row>
    <row r="70" spans="1:6" x14ac:dyDescent="0.2">
      <c r="A70" s="10" t="s">
        <v>688</v>
      </c>
      <c r="B70" s="1">
        <v>91</v>
      </c>
      <c r="C70" s="1">
        <v>82</v>
      </c>
      <c r="D70" s="3">
        <v>0.78301815998799995</v>
      </c>
      <c r="E70" s="2">
        <v>0.43706367530294299</v>
      </c>
      <c r="F70" s="2">
        <v>0.51652979808529598</v>
      </c>
    </row>
    <row r="71" spans="1:6" x14ac:dyDescent="0.2">
      <c r="A71" s="10" t="s">
        <v>694</v>
      </c>
      <c r="B71" s="1">
        <v>242</v>
      </c>
      <c r="C71" s="1">
        <v>216</v>
      </c>
      <c r="D71" s="3">
        <v>0.71138796555600003</v>
      </c>
      <c r="E71" s="2">
        <v>0.11773459487893299</v>
      </c>
      <c r="F71" s="2">
        <v>0.16205820706864901</v>
      </c>
    </row>
    <row r="72" spans="1:6" x14ac:dyDescent="0.2">
      <c r="A72" s="10" t="s">
        <v>695</v>
      </c>
      <c r="B72" s="1">
        <v>51</v>
      </c>
      <c r="C72" s="1">
        <v>45</v>
      </c>
      <c r="D72" s="3">
        <v>0.64448188710999998</v>
      </c>
      <c r="E72" s="2">
        <v>0.29433137739719401</v>
      </c>
      <c r="F72" s="2">
        <v>0.36634862931352902</v>
      </c>
    </row>
    <row r="73" spans="1:6" x14ac:dyDescent="0.2">
      <c r="A73" s="10" t="s">
        <v>696</v>
      </c>
      <c r="B73" s="1">
        <v>237</v>
      </c>
      <c r="C73" s="1">
        <v>209</v>
      </c>
      <c r="D73" s="3">
        <v>0.63806716496500004</v>
      </c>
      <c r="E73" s="2">
        <v>3.8327010001053097E-2</v>
      </c>
      <c r="F73" s="2">
        <v>6.0598110407070499E-2</v>
      </c>
    </row>
    <row r="74" spans="1:6" x14ac:dyDescent="0.2">
      <c r="A74" s="10" t="s">
        <v>697</v>
      </c>
      <c r="B74" s="1">
        <v>72</v>
      </c>
      <c r="C74" s="1">
        <v>66</v>
      </c>
      <c r="D74" s="3">
        <v>0.94635627530400002</v>
      </c>
      <c r="E74" s="2">
        <v>0.82659105407038602</v>
      </c>
      <c r="F74" s="2">
        <v>0.91037806932485998</v>
      </c>
    </row>
    <row r="75" spans="1:6" x14ac:dyDescent="0.2">
      <c r="A75" s="10" t="s">
        <v>698</v>
      </c>
      <c r="B75" s="1">
        <v>92</v>
      </c>
      <c r="C75" s="1">
        <v>86</v>
      </c>
      <c r="D75" s="3">
        <v>1.2345192524199999</v>
      </c>
      <c r="E75" s="2">
        <v>0.845621781212193</v>
      </c>
      <c r="F75" s="2">
        <v>0.91609026297987495</v>
      </c>
    </row>
    <row r="76" spans="1:6" x14ac:dyDescent="0.2">
      <c r="A76" s="10" t="s">
        <v>699</v>
      </c>
      <c r="B76" s="1">
        <v>87</v>
      </c>
      <c r="C76" s="1">
        <v>32</v>
      </c>
      <c r="D76" s="3">
        <v>4.8359677139600002E-2</v>
      </c>
      <c r="E76" s="2">
        <v>5.7602410443963899E-39</v>
      </c>
      <c r="F76" s="2">
        <v>1.3478964043887499E-37</v>
      </c>
    </row>
    <row r="77" spans="1:6" x14ac:dyDescent="0.2">
      <c r="A77" s="10" t="s">
        <v>700</v>
      </c>
      <c r="B77" s="1">
        <v>758</v>
      </c>
      <c r="C77" s="1">
        <v>734</v>
      </c>
      <c r="D77" s="3">
        <v>2.7016826361300001</v>
      </c>
      <c r="E77" s="2">
        <v>4.6167092969071597E-8</v>
      </c>
      <c r="F77" s="2">
        <v>2.00057402865977E-7</v>
      </c>
    </row>
    <row r="78" spans="1:6" x14ac:dyDescent="0.2">
      <c r="A78" s="10" t="s">
        <v>704</v>
      </c>
      <c r="B78" s="1">
        <v>212</v>
      </c>
      <c r="C78" s="1">
        <v>198</v>
      </c>
      <c r="D78" s="3">
        <v>1.21943284452</v>
      </c>
      <c r="E78" s="2">
        <v>0.607914527708035</v>
      </c>
      <c r="F78" s="2">
        <v>0.683903843671539</v>
      </c>
    </row>
    <row r="79" spans="1:6" x14ac:dyDescent="0.2">
      <c r="A79" s="10" t="s">
        <v>705</v>
      </c>
      <c r="B79" s="1">
        <v>109</v>
      </c>
      <c r="C79" s="1">
        <v>100</v>
      </c>
      <c r="D79" s="3">
        <v>0.95586854460100001</v>
      </c>
      <c r="E79" s="2">
        <v>0.85837700971979003</v>
      </c>
      <c r="F79" s="2">
        <v>0.92137715722215996</v>
      </c>
    </row>
    <row r="80" spans="1:6" x14ac:dyDescent="0.2">
      <c r="A80" s="10" t="s">
        <v>708</v>
      </c>
      <c r="B80" s="1">
        <v>330</v>
      </c>
      <c r="C80" s="1">
        <v>298</v>
      </c>
      <c r="D80" s="3">
        <v>0.79797174111199998</v>
      </c>
      <c r="E80" s="2">
        <v>0.21795184812102</v>
      </c>
      <c r="F80" s="2">
        <v>0.27717789380607899</v>
      </c>
    </row>
    <row r="81" spans="1:6" x14ac:dyDescent="0.2">
      <c r="A81" s="10" t="s">
        <v>711</v>
      </c>
      <c r="B81" s="1">
        <v>269</v>
      </c>
      <c r="C81" s="1">
        <v>232</v>
      </c>
      <c r="D81" s="3">
        <v>0.53349614798099998</v>
      </c>
      <c r="E81" s="2">
        <v>9.0019763795213604E-4</v>
      </c>
      <c r="F81" s="2">
        <v>2.3405138586755502E-3</v>
      </c>
    </row>
    <row r="82" spans="1:6" x14ac:dyDescent="0.2">
      <c r="A82" s="10" t="s">
        <v>712</v>
      </c>
      <c r="B82" s="1">
        <v>77</v>
      </c>
      <c r="C82" s="1">
        <v>72</v>
      </c>
      <c r="D82" s="3">
        <v>1.24009449882</v>
      </c>
      <c r="E82" s="2">
        <v>0.83256797792957205</v>
      </c>
      <c r="F82" s="2">
        <v>0.91037806932485998</v>
      </c>
    </row>
    <row r="83" spans="1:6" x14ac:dyDescent="0.2">
      <c r="A83" s="10" t="s">
        <v>714</v>
      </c>
      <c r="B83" s="1">
        <v>112</v>
      </c>
      <c r="C83" s="1">
        <v>95</v>
      </c>
      <c r="D83" s="3">
        <v>0.47809233521599998</v>
      </c>
      <c r="E83" s="2">
        <v>7.9852789959466708E-3</v>
      </c>
      <c r="F83" s="2">
        <v>1.4986109783194999E-2</v>
      </c>
    </row>
    <row r="84" spans="1:6" x14ac:dyDescent="0.2">
      <c r="A84" s="10" t="s">
        <v>715</v>
      </c>
      <c r="B84" s="1">
        <v>50</v>
      </c>
      <c r="C84" s="1">
        <v>45</v>
      </c>
      <c r="D84" s="3">
        <v>0.77388374052200004</v>
      </c>
      <c r="E84" s="2">
        <v>0.59460522787089898</v>
      </c>
      <c r="F84" s="2">
        <v>0.67542535593102104</v>
      </c>
    </row>
    <row r="85" spans="1:6" x14ac:dyDescent="0.2">
      <c r="A85" s="10" t="s">
        <v>720</v>
      </c>
      <c r="B85" s="1">
        <v>145</v>
      </c>
      <c r="C85" s="1">
        <v>124</v>
      </c>
      <c r="D85" s="3">
        <v>0.50466626908000001</v>
      </c>
      <c r="E85" s="2">
        <v>7.6414311010333698E-3</v>
      </c>
      <c r="F85" s="2">
        <v>1.48046538129721E-2</v>
      </c>
    </row>
    <row r="86" spans="1:6" x14ac:dyDescent="0.2">
      <c r="A86" s="10" t="s">
        <v>722</v>
      </c>
      <c r="B86" s="1">
        <v>316</v>
      </c>
      <c r="C86" s="1">
        <v>245</v>
      </c>
      <c r="D86" s="3">
        <v>0.28715033741200002</v>
      </c>
      <c r="E86" s="2">
        <v>5.0720246007483202E-16</v>
      </c>
      <c r="F86" s="2">
        <v>3.4907463428679599E-15</v>
      </c>
    </row>
    <row r="87" spans="1:6" x14ac:dyDescent="0.2">
      <c r="A87" s="10" t="s">
        <v>723</v>
      </c>
      <c r="B87" s="1">
        <v>461</v>
      </c>
      <c r="C87" s="1">
        <v>425</v>
      </c>
      <c r="D87" s="3">
        <v>1.0162601626000001</v>
      </c>
      <c r="E87" s="2">
        <v>1</v>
      </c>
      <c r="F87" s="2">
        <v>1</v>
      </c>
    </row>
    <row r="88" spans="1:6" x14ac:dyDescent="0.2">
      <c r="A88" s="10" t="s">
        <v>724</v>
      </c>
      <c r="B88" s="1">
        <v>203</v>
      </c>
      <c r="C88" s="1">
        <v>150</v>
      </c>
      <c r="D88" s="3">
        <v>0.237128237928</v>
      </c>
      <c r="E88" s="2">
        <v>3.9598069284427402E-15</v>
      </c>
      <c r="F88" s="2">
        <v>2.4384074243568401E-14</v>
      </c>
    </row>
    <row r="89" spans="1:6" x14ac:dyDescent="0.2">
      <c r="A89" s="10" t="s">
        <v>726</v>
      </c>
      <c r="B89" s="1">
        <v>229</v>
      </c>
      <c r="C89" s="1">
        <v>190</v>
      </c>
      <c r="D89" s="3">
        <v>0.41297151319800002</v>
      </c>
      <c r="E89" s="2">
        <v>5.5094227467506197E-6</v>
      </c>
      <c r="F89" s="2">
        <v>1.74216881451303E-5</v>
      </c>
    </row>
    <row r="90" spans="1:6" x14ac:dyDescent="0.2">
      <c r="A90" s="10" t="s">
        <v>727</v>
      </c>
      <c r="B90" s="1">
        <v>135</v>
      </c>
      <c r="C90" s="1">
        <v>115</v>
      </c>
      <c r="D90" s="3">
        <v>0.49151395545499998</v>
      </c>
      <c r="E90" s="2">
        <v>5.9234953468608404E-3</v>
      </c>
      <c r="F90" s="2">
        <v>1.2158753606714401E-2</v>
      </c>
    </row>
    <row r="91" spans="1:6" x14ac:dyDescent="0.2">
      <c r="A91" s="10" t="s">
        <v>728</v>
      </c>
      <c r="B91" s="1">
        <v>615</v>
      </c>
      <c r="C91" s="1">
        <v>493</v>
      </c>
      <c r="D91" s="3">
        <v>0.329201522134</v>
      </c>
      <c r="E91" s="2">
        <v>9.7028790596942297E-22</v>
      </c>
      <c r="F91" s="2">
        <v>9.4603070832018707E-21</v>
      </c>
    </row>
    <row r="92" spans="1:6" x14ac:dyDescent="0.2">
      <c r="A92" s="10" t="s">
        <v>729</v>
      </c>
      <c r="B92" s="1">
        <v>73</v>
      </c>
      <c r="C92" s="1">
        <v>63</v>
      </c>
      <c r="D92" s="3">
        <v>0.54049586776900005</v>
      </c>
      <c r="E92" s="2">
        <v>7.8844160107365502E-2</v>
      </c>
      <c r="F92" s="2">
        <v>0.113886009043972</v>
      </c>
    </row>
    <row r="93" spans="1:6" x14ac:dyDescent="0.2">
      <c r="A93" s="10" t="s">
        <v>732</v>
      </c>
      <c r="B93" s="1">
        <v>73</v>
      </c>
      <c r="C93" s="1">
        <v>61</v>
      </c>
      <c r="D93" s="3">
        <v>0.43549384451099998</v>
      </c>
      <c r="E93" s="2">
        <v>1.41292793534635E-2</v>
      </c>
      <c r="F93" s="2">
        <v>2.4673517676943701E-2</v>
      </c>
    </row>
    <row r="94" spans="1:6" x14ac:dyDescent="0.2">
      <c r="A94" s="10" t="s">
        <v>733</v>
      </c>
      <c r="B94" s="1">
        <v>390</v>
      </c>
      <c r="C94" s="1">
        <v>372</v>
      </c>
      <c r="D94" s="3">
        <v>1.7949422130699999</v>
      </c>
      <c r="E94" s="2">
        <v>1.33695507653509E-2</v>
      </c>
      <c r="F94" s="2">
        <v>2.4065191377631499E-2</v>
      </c>
    </row>
    <row r="95" spans="1:6" x14ac:dyDescent="0.2">
      <c r="A95" s="10" t="s">
        <v>734</v>
      </c>
      <c r="B95" s="1">
        <v>95</v>
      </c>
      <c r="C95" s="1">
        <v>83</v>
      </c>
      <c r="D95" s="3">
        <v>0.59329093262800003</v>
      </c>
      <c r="E95" s="2">
        <v>0.122734994274577</v>
      </c>
      <c r="F95" s="2">
        <v>0.165057406093397</v>
      </c>
    </row>
    <row r="96" spans="1:6" x14ac:dyDescent="0.2">
      <c r="A96" s="10" t="s">
        <v>735</v>
      </c>
      <c r="B96" s="1">
        <v>144</v>
      </c>
      <c r="C96" s="1">
        <v>97</v>
      </c>
      <c r="D96" s="3">
        <v>0.173099901605</v>
      </c>
      <c r="E96" s="2">
        <v>1.01991063020895E-17</v>
      </c>
      <c r="F96" s="2">
        <v>9.1791956718805899E-17</v>
      </c>
    </row>
    <row r="97" spans="1:6" x14ac:dyDescent="0.2">
      <c r="A97" s="10" t="s">
        <v>736</v>
      </c>
      <c r="B97" s="1">
        <v>70</v>
      </c>
      <c r="C97" s="1">
        <v>38</v>
      </c>
      <c r="D97" s="3">
        <v>0.10026948124899999</v>
      </c>
      <c r="E97" s="2">
        <v>1.9155626126297E-17</v>
      </c>
      <c r="F97" s="2">
        <v>1.60086304055482E-16</v>
      </c>
    </row>
    <row r="98" spans="1:6" x14ac:dyDescent="0.2">
      <c r="A98" s="10" t="s">
        <v>737</v>
      </c>
      <c r="B98" s="1">
        <v>132</v>
      </c>
      <c r="C98" s="1">
        <v>102</v>
      </c>
      <c r="D98" s="3">
        <v>0.28850574712600002</v>
      </c>
      <c r="E98" s="2">
        <v>1.0883500280158399E-7</v>
      </c>
      <c r="F98" s="2">
        <v>4.3909294233742503E-7</v>
      </c>
    </row>
    <row r="99" spans="1:6" x14ac:dyDescent="0.2">
      <c r="A99" s="10" t="s">
        <v>738</v>
      </c>
      <c r="B99" s="1">
        <v>541</v>
      </c>
      <c r="C99" s="1">
        <v>513</v>
      </c>
      <c r="D99" s="3">
        <v>1.5936271722699999</v>
      </c>
      <c r="E99" s="2">
        <v>1.5156926551701901E-2</v>
      </c>
      <c r="F99" s="2">
        <v>2.6078829508075399E-2</v>
      </c>
    </row>
    <row r="100" spans="1:6" x14ac:dyDescent="0.2">
      <c r="A100" s="10" t="s">
        <v>740</v>
      </c>
      <c r="B100" s="1">
        <v>385</v>
      </c>
      <c r="C100" s="1">
        <v>345</v>
      </c>
      <c r="D100" s="3">
        <v>0.73710368466200005</v>
      </c>
      <c r="E100" s="2">
        <v>8.5196572500312401E-2</v>
      </c>
      <c r="F100" s="2">
        <v>0.121560963201665</v>
      </c>
    </row>
    <row r="101" spans="1:6" x14ac:dyDescent="0.2">
      <c r="A101" s="10" t="s">
        <v>741</v>
      </c>
      <c r="B101" s="1">
        <v>204</v>
      </c>
      <c r="C101" s="1">
        <v>180</v>
      </c>
      <c r="D101" s="3">
        <v>0.64176570458399995</v>
      </c>
      <c r="E101" s="2">
        <v>4.94946700933716E-2</v>
      </c>
      <c r="F101" s="2">
        <v>7.5655721985351504E-2</v>
      </c>
    </row>
    <row r="102" spans="1:6" x14ac:dyDescent="0.2">
      <c r="A102" s="10" t="s">
        <v>747</v>
      </c>
      <c r="B102" s="1">
        <v>83</v>
      </c>
      <c r="C102" s="1">
        <v>37</v>
      </c>
      <c r="D102" s="3">
        <v>6.7281101491600007E-2</v>
      </c>
      <c r="E102" s="2">
        <v>3.41917961705565E-29</v>
      </c>
      <c r="F102" s="2">
        <v>5.7149145027930198E-28</v>
      </c>
    </row>
    <row r="103" spans="1:6" x14ac:dyDescent="0.2">
      <c r="A103" s="10" t="s">
        <v>748</v>
      </c>
      <c r="B103" s="1">
        <v>410</v>
      </c>
      <c r="C103" s="1">
        <v>370</v>
      </c>
      <c r="D103" s="3">
        <v>0.79164759725400002</v>
      </c>
      <c r="E103" s="2">
        <v>0.16543122981814201</v>
      </c>
      <c r="F103" s="2">
        <v>0.21506059876358399</v>
      </c>
    </row>
    <row r="104" spans="1:6" x14ac:dyDescent="0.2">
      <c r="A104" s="10" t="s">
        <v>750</v>
      </c>
      <c r="B104" s="1">
        <v>76</v>
      </c>
      <c r="C104" s="1">
        <v>70</v>
      </c>
      <c r="D104" s="3">
        <v>1.0039370078700001</v>
      </c>
      <c r="E104" s="2">
        <v>1</v>
      </c>
      <c r="F104" s="2">
        <v>1</v>
      </c>
    </row>
    <row r="105" spans="1:6" x14ac:dyDescent="0.2">
      <c r="A105" s="10" t="s">
        <v>751</v>
      </c>
      <c r="B105" s="1">
        <v>183</v>
      </c>
      <c r="C105" s="1">
        <v>151</v>
      </c>
      <c r="D105" s="3">
        <v>0.40098310639000001</v>
      </c>
      <c r="E105" s="2">
        <v>2.1833751877071599E-5</v>
      </c>
      <c r="F105" s="2">
        <v>6.2306072429692204E-5</v>
      </c>
    </row>
    <row r="106" spans="1:6" x14ac:dyDescent="0.2">
      <c r="A106" s="10" t="s">
        <v>753</v>
      </c>
      <c r="B106" s="1">
        <v>85</v>
      </c>
      <c r="C106" s="1">
        <v>70</v>
      </c>
      <c r="D106" s="3">
        <v>0.39921259842500001</v>
      </c>
      <c r="E106" s="2">
        <v>3.4798570330847999E-3</v>
      </c>
      <c r="F106" s="2">
        <v>8.3090463851208506E-3</v>
      </c>
    </row>
    <row r="107" spans="1:6" x14ac:dyDescent="0.2">
      <c r="A107" s="10" t="s">
        <v>756</v>
      </c>
      <c r="B107" s="1">
        <v>401</v>
      </c>
      <c r="C107" s="1">
        <v>100</v>
      </c>
      <c r="D107" s="3">
        <v>2.3115436806900001E-2</v>
      </c>
      <c r="E107" s="2">
        <v>2.9363551216511E-251</v>
      </c>
      <c r="F107" s="2">
        <v>3.4355354923317898E-249</v>
      </c>
    </row>
    <row r="108" spans="1:6" x14ac:dyDescent="0.2">
      <c r="A108" s="10" t="s">
        <v>759</v>
      </c>
      <c r="B108" s="1">
        <v>638</v>
      </c>
      <c r="C108" s="1">
        <v>600</v>
      </c>
      <c r="D108" s="3">
        <v>1.37116704805</v>
      </c>
      <c r="E108" s="2">
        <v>6.23014357280363E-2</v>
      </c>
      <c r="F108" s="2">
        <v>9.2269214938990401E-2</v>
      </c>
    </row>
    <row r="109" spans="1:6" x14ac:dyDescent="0.2">
      <c r="A109" s="10" t="s">
        <v>760</v>
      </c>
      <c r="B109" s="1">
        <v>72</v>
      </c>
      <c r="C109" s="1">
        <v>54</v>
      </c>
      <c r="D109" s="3">
        <v>0.25590020229299998</v>
      </c>
      <c r="E109" s="2">
        <v>9.0890307353348304E-6</v>
      </c>
      <c r="F109" s="2">
        <v>2.6585414900854399E-5</v>
      </c>
    </row>
    <row r="110" spans="1:6" x14ac:dyDescent="0.2">
      <c r="A110" s="10" t="s">
        <v>761</v>
      </c>
      <c r="B110" s="1">
        <v>628</v>
      </c>
      <c r="C110" s="1">
        <v>580</v>
      </c>
      <c r="D110" s="3">
        <v>1.0411117544899999</v>
      </c>
      <c r="E110" s="2">
        <v>0.880518668362824</v>
      </c>
      <c r="F110" s="2">
        <v>0.93655167453136701</v>
      </c>
    </row>
    <row r="111" spans="1:6" x14ac:dyDescent="0.2">
      <c r="A111" s="10" t="s">
        <v>766</v>
      </c>
      <c r="B111" s="1">
        <v>55</v>
      </c>
      <c r="C111" s="1">
        <v>39</v>
      </c>
      <c r="D111" s="3">
        <v>0.20801751726500001</v>
      </c>
      <c r="E111" s="2">
        <v>3.4015359730178799E-6</v>
      </c>
      <c r="F111" s="2">
        <v>1.10549919123081E-5</v>
      </c>
    </row>
    <row r="112" spans="1:6" x14ac:dyDescent="0.2">
      <c r="A112" s="10" t="s">
        <v>768</v>
      </c>
      <c r="B112" s="1">
        <v>202</v>
      </c>
      <c r="C112" s="1">
        <v>175</v>
      </c>
      <c r="D112" s="3">
        <v>0.55335533553399996</v>
      </c>
      <c r="E112" s="2">
        <v>8.0694437294126994E-3</v>
      </c>
      <c r="F112" s="2">
        <v>1.4986109783194999E-2</v>
      </c>
    </row>
    <row r="113" spans="1:6" x14ac:dyDescent="0.2">
      <c r="A113" s="10" t="s">
        <v>772</v>
      </c>
      <c r="B113" s="1">
        <v>58</v>
      </c>
      <c r="C113" s="1">
        <v>46</v>
      </c>
      <c r="D113" s="3">
        <v>0.32812851044699998</v>
      </c>
      <c r="E113" s="2">
        <v>1.70340477056407E-3</v>
      </c>
      <c r="F113" s="2">
        <v>4.2403905990637501E-3</v>
      </c>
    </row>
    <row r="114" spans="1:6" x14ac:dyDescent="0.2">
      <c r="A114" s="10" t="s">
        <v>774</v>
      </c>
      <c r="B114" s="1">
        <v>147</v>
      </c>
      <c r="C114" s="1">
        <v>91</v>
      </c>
      <c r="D114" s="3">
        <v>0.13542429190800001</v>
      </c>
      <c r="E114" s="2">
        <v>1.23845636671951E-24</v>
      </c>
      <c r="F114" s="2">
        <v>1.60999327673536E-23</v>
      </c>
    </row>
    <row r="115" spans="1:6" x14ac:dyDescent="0.2">
      <c r="A115" s="10" t="s">
        <v>775</v>
      </c>
      <c r="B115" s="1">
        <v>96</v>
      </c>
      <c r="C115" s="1">
        <v>80</v>
      </c>
      <c r="D115" s="3">
        <v>0.42768711311199997</v>
      </c>
      <c r="E115" s="2">
        <v>3.8162394857500499E-3</v>
      </c>
      <c r="F115" s="2">
        <v>8.7549023496618708E-3</v>
      </c>
    </row>
    <row r="116" spans="1:6" x14ac:dyDescent="0.2">
      <c r="A116" s="10" t="s">
        <v>776</v>
      </c>
      <c r="B116" s="1">
        <v>58</v>
      </c>
      <c r="C116" s="1">
        <v>48</v>
      </c>
      <c r="D116" s="3">
        <v>0.41145938658600001</v>
      </c>
      <c r="E116" s="2">
        <v>2.31735335644698E-2</v>
      </c>
      <c r="F116" s="2">
        <v>3.8187372211872801E-2</v>
      </c>
    </row>
    <row r="117" spans="1:6" x14ac:dyDescent="0.2">
      <c r="A117" s="10" t="s">
        <v>777</v>
      </c>
      <c r="B117" s="1">
        <v>110</v>
      </c>
      <c r="C117" s="1">
        <v>92</v>
      </c>
      <c r="D117" s="3">
        <v>0.43691106355800002</v>
      </c>
      <c r="E117" s="2">
        <v>3.6328637911497998E-3</v>
      </c>
      <c r="F117" s="2">
        <v>8.5009012712905195E-3</v>
      </c>
    </row>
    <row r="118" spans="1:6" x14ac:dyDescent="0.2">
      <c r="A118" s="10" t="s">
        <v>779</v>
      </c>
      <c r="B118" s="1">
        <v>58</v>
      </c>
      <c r="C118" s="1">
        <v>47</v>
      </c>
      <c r="D118" s="3">
        <v>0.36600062298000002</v>
      </c>
      <c r="E118" s="2">
        <v>5.29667291086376E-3</v>
      </c>
      <c r="F118" s="2">
        <v>1.14761246402048E-2</v>
      </c>
    </row>
    <row r="119" spans="1:6" x14ac:dyDescent="0.2">
      <c r="A119" s="10" t="s">
        <v>780</v>
      </c>
      <c r="B119" s="1">
        <v>52</v>
      </c>
      <c r="C119" s="1">
        <v>43</v>
      </c>
      <c r="D119" s="3">
        <v>0.409707792816</v>
      </c>
      <c r="E119" s="2">
        <v>1.98821427547759E-2</v>
      </c>
      <c r="F119" s="2">
        <v>3.37131985841852E-2</v>
      </c>
    </row>
    <row r="120" spans="1:6" x14ac:dyDescent="0.2">
      <c r="A120" s="10" t="s">
        <v>781</v>
      </c>
      <c r="B120" s="1">
        <v>75</v>
      </c>
      <c r="C120" s="1">
        <v>62</v>
      </c>
      <c r="D120" s="3">
        <v>0.40833924339700001</v>
      </c>
      <c r="E120" s="2">
        <v>7.7186656631734801E-3</v>
      </c>
      <c r="F120" s="2">
        <v>1.48046538129721E-2</v>
      </c>
    </row>
    <row r="121" spans="1:6" x14ac:dyDescent="0.2">
      <c r="A121" s="10" t="s">
        <v>782</v>
      </c>
      <c r="B121" s="1">
        <v>92</v>
      </c>
      <c r="C121" s="1">
        <v>66</v>
      </c>
      <c r="D121" s="3">
        <v>0.21553513962400001</v>
      </c>
      <c r="E121" s="2">
        <v>6.4194175385873297E-9</v>
      </c>
      <c r="F121" s="2">
        <v>2.8887378923643002E-8</v>
      </c>
    </row>
    <row r="122" spans="1:6" x14ac:dyDescent="0.2">
      <c r="A122" s="10" t="s">
        <v>784</v>
      </c>
      <c r="B122" s="1">
        <v>51</v>
      </c>
      <c r="C122" s="1">
        <v>44</v>
      </c>
      <c r="D122" s="3">
        <v>0.53975385504100004</v>
      </c>
      <c r="E122" s="2">
        <v>0.12074029288292901</v>
      </c>
      <c r="F122" s="2">
        <v>0.164262956596544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A909C-3EF6-5C45-8FC9-992CE22BB359}">
  <dimension ref="A1:M183"/>
  <sheetViews>
    <sheetView workbookViewId="0"/>
  </sheetViews>
  <sheetFormatPr baseColWidth="10" defaultColWidth="11" defaultRowHeight="16" x14ac:dyDescent="0.2"/>
  <cols>
    <col min="1" max="1" width="11" style="12"/>
    <col min="2" max="2" width="13" customWidth="1"/>
    <col min="3" max="3" width="22.1640625" bestFit="1" customWidth="1"/>
    <col min="4" max="4" width="10.83203125" style="7"/>
    <col min="5" max="5" width="10.83203125" style="8"/>
    <col min="6" max="6" width="12.6640625" style="8" bestFit="1" customWidth="1"/>
    <col min="9" max="9" width="13" bestFit="1" customWidth="1"/>
    <col min="10" max="10" width="22.1640625" bestFit="1" customWidth="1"/>
    <col min="13" max="13" width="12.6640625" bestFit="1" customWidth="1"/>
  </cols>
  <sheetData>
    <row r="1" spans="1:13" x14ac:dyDescent="0.2">
      <c r="A1" s="4" t="s">
        <v>800</v>
      </c>
      <c r="B1" s="1"/>
      <c r="C1" s="1"/>
      <c r="D1" s="3"/>
      <c r="E1" s="2"/>
      <c r="F1" s="2"/>
    </row>
    <row r="2" spans="1:13" x14ac:dyDescent="0.2">
      <c r="A2" s="11" t="s">
        <v>560</v>
      </c>
    </row>
    <row r="3" spans="1:13" x14ac:dyDescent="0.2">
      <c r="A3" s="11"/>
    </row>
    <row r="4" spans="1:13" x14ac:dyDescent="0.2">
      <c r="A4" s="85" t="s">
        <v>789</v>
      </c>
      <c r="B4" s="86"/>
      <c r="C4" s="86"/>
      <c r="D4" s="86"/>
      <c r="E4" s="86"/>
      <c r="F4" s="86"/>
      <c r="H4" s="85" t="s">
        <v>790</v>
      </c>
      <c r="I4" s="86"/>
      <c r="J4" s="86"/>
      <c r="K4" s="86"/>
      <c r="L4" s="86"/>
      <c r="M4" s="86"/>
    </row>
    <row r="5" spans="1:13" x14ac:dyDescent="0.2">
      <c r="A5" s="87" t="s">
        <v>801</v>
      </c>
      <c r="B5" s="87"/>
      <c r="C5" s="87"/>
      <c r="D5" s="87"/>
      <c r="E5" s="87"/>
      <c r="F5" s="87"/>
      <c r="H5" s="87" t="s">
        <v>802</v>
      </c>
      <c r="I5" s="87"/>
      <c r="J5" s="87"/>
      <c r="K5" s="87"/>
      <c r="L5" s="87"/>
      <c r="M5" s="87"/>
    </row>
    <row r="6" spans="1:13" x14ac:dyDescent="0.2">
      <c r="A6" s="88" t="s">
        <v>803</v>
      </c>
      <c r="B6" s="88"/>
      <c r="C6" s="88"/>
      <c r="D6" s="88"/>
      <c r="E6" s="88"/>
      <c r="F6" s="88"/>
      <c r="H6" s="12" t="s">
        <v>804</v>
      </c>
      <c r="I6" s="12"/>
      <c r="J6" s="12"/>
      <c r="K6" s="12"/>
      <c r="L6" s="12"/>
      <c r="M6" s="12"/>
    </row>
    <row r="7" spans="1:13" x14ac:dyDescent="0.2">
      <c r="A7" s="4" t="s">
        <v>563</v>
      </c>
      <c r="B7" s="4" t="s">
        <v>564</v>
      </c>
      <c r="C7" s="4" t="s">
        <v>565</v>
      </c>
      <c r="D7" s="6" t="s">
        <v>566</v>
      </c>
      <c r="E7" s="5" t="s">
        <v>567</v>
      </c>
      <c r="F7" s="5" t="s">
        <v>568</v>
      </c>
      <c r="H7" s="4" t="s">
        <v>563</v>
      </c>
      <c r="I7" s="4" t="s">
        <v>564</v>
      </c>
      <c r="J7" s="4" t="s">
        <v>565</v>
      </c>
      <c r="K7" s="6" t="s">
        <v>566</v>
      </c>
      <c r="L7" s="5" t="s">
        <v>567</v>
      </c>
      <c r="M7" s="5" t="s">
        <v>568</v>
      </c>
    </row>
    <row r="8" spans="1:13" x14ac:dyDescent="0.2">
      <c r="A8" s="10" t="s">
        <v>570</v>
      </c>
      <c r="B8" s="1">
        <v>123</v>
      </c>
      <c r="C8" s="1">
        <v>7</v>
      </c>
      <c r="D8" s="3">
        <v>0.25480155671499999</v>
      </c>
      <c r="E8" s="2">
        <v>3.97747436590608E-5</v>
      </c>
      <c r="F8" s="2">
        <v>2.1213196618165799E-4</v>
      </c>
      <c r="H8" s="10" t="s">
        <v>570</v>
      </c>
      <c r="I8" s="1">
        <v>113</v>
      </c>
      <c r="J8" s="1">
        <v>7</v>
      </c>
      <c r="K8" s="3">
        <v>0.33632275768100001</v>
      </c>
      <c r="L8" s="2">
        <v>1.9346656060953401E-3</v>
      </c>
      <c r="M8" s="2">
        <v>9.2863949092576292E-3</v>
      </c>
    </row>
    <row r="9" spans="1:13" x14ac:dyDescent="0.2">
      <c r="A9" s="10" t="s">
        <v>571</v>
      </c>
      <c r="B9" s="1">
        <v>166</v>
      </c>
      <c r="C9" s="1">
        <v>45</v>
      </c>
      <c r="D9" s="3">
        <v>1.5918074020799999</v>
      </c>
      <c r="E9" s="2">
        <v>9.6535519585963306E-3</v>
      </c>
      <c r="F9" s="2">
        <v>2.35975714543466E-2</v>
      </c>
      <c r="H9" s="10" t="s">
        <v>571</v>
      </c>
      <c r="I9" s="1">
        <v>93</v>
      </c>
      <c r="J9" s="1">
        <v>14</v>
      </c>
      <c r="K9" s="3">
        <v>0.90845208149300005</v>
      </c>
      <c r="L9" s="2">
        <v>0.88785023809600006</v>
      </c>
      <c r="M9" s="2">
        <v>0.96128146079566901</v>
      </c>
    </row>
    <row r="10" spans="1:13" x14ac:dyDescent="0.2">
      <c r="A10" s="10" t="s">
        <v>572</v>
      </c>
      <c r="B10" s="1">
        <v>97</v>
      </c>
      <c r="C10" s="1">
        <v>28</v>
      </c>
      <c r="D10" s="3">
        <v>1.73377860553</v>
      </c>
      <c r="E10" s="2">
        <v>1.8727636839737102E-2</v>
      </c>
      <c r="F10" s="2">
        <v>4.2806027062256301E-2</v>
      </c>
      <c r="H10" s="10" t="s">
        <v>573</v>
      </c>
      <c r="I10" s="1">
        <v>447</v>
      </c>
      <c r="J10" s="1">
        <v>58</v>
      </c>
      <c r="K10" s="3">
        <v>0.75745858910499997</v>
      </c>
      <c r="L10" s="2">
        <v>5.0338019168915303E-2</v>
      </c>
      <c r="M10" s="2">
        <v>0.122858894242776</v>
      </c>
    </row>
    <row r="11" spans="1:13" x14ac:dyDescent="0.2">
      <c r="A11" s="10" t="s">
        <v>573</v>
      </c>
      <c r="B11" s="1">
        <v>519</v>
      </c>
      <c r="C11" s="1">
        <v>80</v>
      </c>
      <c r="D11" s="3">
        <v>0.768449652825</v>
      </c>
      <c r="E11" s="2">
        <v>3.4907740794690903E-2</v>
      </c>
      <c r="F11" s="2">
        <v>6.9815481589381806E-2</v>
      </c>
      <c r="H11" s="10" t="s">
        <v>574</v>
      </c>
      <c r="I11" s="1">
        <v>173</v>
      </c>
      <c r="J11" s="1">
        <v>17</v>
      </c>
      <c r="K11" s="3">
        <v>0.55504816243900001</v>
      </c>
      <c r="L11" s="2">
        <v>1.70798841301814E-2</v>
      </c>
      <c r="M11" s="2">
        <v>5.2329857760555799E-2</v>
      </c>
    </row>
    <row r="12" spans="1:13" x14ac:dyDescent="0.2">
      <c r="A12" s="10" t="s">
        <v>574</v>
      </c>
      <c r="B12" s="1">
        <v>182</v>
      </c>
      <c r="C12" s="1">
        <v>19</v>
      </c>
      <c r="D12" s="3">
        <v>0.492342013814</v>
      </c>
      <c r="E12" s="2">
        <v>2.2229732470366299E-3</v>
      </c>
      <c r="F12" s="2">
        <v>7.1135143905172197E-3</v>
      </c>
      <c r="H12" s="10" t="s">
        <v>575</v>
      </c>
      <c r="I12" s="1">
        <v>77</v>
      </c>
      <c r="J12" s="1">
        <v>16</v>
      </c>
      <c r="K12" s="3">
        <v>1.34854644809</v>
      </c>
      <c r="L12" s="2">
        <v>0.27954228893817701</v>
      </c>
      <c r="M12" s="2">
        <v>0.447267662301083</v>
      </c>
    </row>
    <row r="13" spans="1:13" x14ac:dyDescent="0.2">
      <c r="A13" s="10" t="s">
        <v>575</v>
      </c>
      <c r="B13" s="1">
        <v>97</v>
      </c>
      <c r="C13" s="1">
        <v>20</v>
      </c>
      <c r="D13" s="3">
        <v>1.10571313811</v>
      </c>
      <c r="E13" s="2">
        <v>0.69693980016260504</v>
      </c>
      <c r="F13" s="2">
        <v>0.78400157922848401</v>
      </c>
      <c r="H13" s="10" t="s">
        <v>576</v>
      </c>
      <c r="I13" s="1">
        <v>138</v>
      </c>
      <c r="J13" s="1">
        <v>11</v>
      </c>
      <c r="K13" s="3">
        <v>0.441087284302</v>
      </c>
      <c r="L13" s="2">
        <v>5.2676192426145E-3</v>
      </c>
      <c r="M13" s="2">
        <v>1.9449671049653498E-2</v>
      </c>
    </row>
    <row r="14" spans="1:13" x14ac:dyDescent="0.2">
      <c r="A14" s="10" t="s">
        <v>576</v>
      </c>
      <c r="B14" s="1">
        <v>154</v>
      </c>
      <c r="C14" s="1">
        <v>15</v>
      </c>
      <c r="D14" s="3">
        <v>0.45608496664600001</v>
      </c>
      <c r="E14" s="2">
        <v>2.56107888483279E-3</v>
      </c>
      <c r="F14" s="2">
        <v>7.7715497194925896E-3</v>
      </c>
      <c r="H14" s="10" t="s">
        <v>580</v>
      </c>
      <c r="I14" s="1">
        <v>62</v>
      </c>
      <c r="J14" s="1">
        <v>9</v>
      </c>
      <c r="K14" s="3">
        <v>0.87053114911899998</v>
      </c>
      <c r="L14" s="2">
        <v>0.86316682099333797</v>
      </c>
      <c r="M14" s="2">
        <v>0.96070198495175196</v>
      </c>
    </row>
    <row r="15" spans="1:13" x14ac:dyDescent="0.2">
      <c r="A15" s="10" t="s">
        <v>577</v>
      </c>
      <c r="B15" s="1">
        <v>184</v>
      </c>
      <c r="C15" s="1">
        <v>54</v>
      </c>
      <c r="D15" s="3">
        <v>1.78249870934</v>
      </c>
      <c r="E15" s="2">
        <v>6.2603897339081802E-4</v>
      </c>
      <c r="F15" s="2">
        <v>2.3952795503648702E-3</v>
      </c>
      <c r="H15" s="10" t="s">
        <v>581</v>
      </c>
      <c r="I15" s="1">
        <v>131</v>
      </c>
      <c r="J15" s="1">
        <v>16</v>
      </c>
      <c r="K15" s="3">
        <v>0.71130898550699995</v>
      </c>
      <c r="L15" s="2">
        <v>0.23434574324118199</v>
      </c>
      <c r="M15" s="2">
        <v>0.38788260950264702</v>
      </c>
    </row>
    <row r="16" spans="1:13" x14ac:dyDescent="0.2">
      <c r="A16" s="10" t="s">
        <v>580</v>
      </c>
      <c r="B16" s="1">
        <v>73</v>
      </c>
      <c r="C16" s="1">
        <v>13</v>
      </c>
      <c r="D16" s="3">
        <v>0.921330640225</v>
      </c>
      <c r="E16" s="2">
        <v>0.88189343317583901</v>
      </c>
      <c r="F16" s="2">
        <v>0.90240258278457897</v>
      </c>
      <c r="H16" s="10" t="s">
        <v>584</v>
      </c>
      <c r="I16" s="1">
        <v>107</v>
      </c>
      <c r="J16" s="1">
        <v>12</v>
      </c>
      <c r="K16" s="3">
        <v>0.645763423994</v>
      </c>
      <c r="L16" s="2">
        <v>0.18757826561247901</v>
      </c>
      <c r="M16" s="2">
        <v>0.329405734734109</v>
      </c>
    </row>
    <row r="17" spans="1:13" x14ac:dyDescent="0.2">
      <c r="A17" s="10" t="s">
        <v>581</v>
      </c>
      <c r="B17" s="1">
        <v>158</v>
      </c>
      <c r="C17" s="1">
        <v>21</v>
      </c>
      <c r="D17" s="3">
        <v>0.64938500625100004</v>
      </c>
      <c r="E17" s="2">
        <v>6.6630722850434698E-2</v>
      </c>
      <c r="F17" s="2">
        <v>0.122156325225797</v>
      </c>
      <c r="H17" s="10" t="s">
        <v>585</v>
      </c>
      <c r="I17" s="1">
        <v>257</v>
      </c>
      <c r="J17" s="1">
        <v>32</v>
      </c>
      <c r="K17" s="3">
        <v>0.72495846034300004</v>
      </c>
      <c r="L17" s="2">
        <v>0.10419018785810701</v>
      </c>
      <c r="M17" s="2">
        <v>0.2259427370306</v>
      </c>
    </row>
    <row r="18" spans="1:13" x14ac:dyDescent="0.2">
      <c r="A18" s="10" t="s">
        <v>584</v>
      </c>
      <c r="B18" s="1">
        <v>168</v>
      </c>
      <c r="C18" s="1">
        <v>30</v>
      </c>
      <c r="D18" s="3">
        <v>0.92395321186400003</v>
      </c>
      <c r="E18" s="2">
        <v>0.76710072120216999</v>
      </c>
      <c r="F18" s="2">
        <v>0.81425389575340101</v>
      </c>
      <c r="H18" s="10" t="s">
        <v>586</v>
      </c>
      <c r="I18" s="1">
        <v>4416</v>
      </c>
      <c r="J18" s="1">
        <v>737</v>
      </c>
      <c r="K18" s="3">
        <v>1.0453762819800001</v>
      </c>
      <c r="L18" s="2">
        <v>0.39311246419014501</v>
      </c>
      <c r="M18" s="2">
        <v>0.54430956580173895</v>
      </c>
    </row>
    <row r="19" spans="1:13" x14ac:dyDescent="0.2">
      <c r="A19" s="10" t="s">
        <v>585</v>
      </c>
      <c r="B19" s="1">
        <v>270</v>
      </c>
      <c r="C19" s="1">
        <v>35</v>
      </c>
      <c r="D19" s="3">
        <v>0.62882935398200002</v>
      </c>
      <c r="E19" s="2">
        <v>9.6217543841358704E-3</v>
      </c>
      <c r="F19" s="2">
        <v>2.35975714543466E-2</v>
      </c>
      <c r="H19" s="10" t="s">
        <v>587</v>
      </c>
      <c r="I19" s="1">
        <v>238</v>
      </c>
      <c r="J19" s="1">
        <v>29</v>
      </c>
      <c r="K19" s="3">
        <v>0.70734251897699996</v>
      </c>
      <c r="L19" s="2">
        <v>9.1625770862606995E-2</v>
      </c>
      <c r="M19" s="2">
        <v>0.209430333400245</v>
      </c>
    </row>
    <row r="20" spans="1:13" x14ac:dyDescent="0.2">
      <c r="A20" s="10" t="s">
        <v>586</v>
      </c>
      <c r="B20" s="1">
        <v>5962</v>
      </c>
      <c r="C20" s="1">
        <v>1248</v>
      </c>
      <c r="D20" s="3">
        <v>1.2320883572600001</v>
      </c>
      <c r="E20" s="2">
        <v>1.2112491304206701E-6</v>
      </c>
      <c r="F20" s="2">
        <v>7.8955498871866101E-6</v>
      </c>
      <c r="H20" s="10" t="s">
        <v>588</v>
      </c>
      <c r="I20" s="1">
        <v>68</v>
      </c>
      <c r="J20" s="1">
        <v>10</v>
      </c>
      <c r="K20" s="3">
        <v>0.88388421419300001</v>
      </c>
      <c r="L20" s="2">
        <v>0.86932140115566703</v>
      </c>
      <c r="M20" s="2">
        <v>0.96070198495175196</v>
      </c>
    </row>
    <row r="21" spans="1:13" x14ac:dyDescent="0.2">
      <c r="A21" s="10" t="s">
        <v>587</v>
      </c>
      <c r="B21" s="1">
        <v>430</v>
      </c>
      <c r="C21" s="1">
        <v>79</v>
      </c>
      <c r="D21" s="3">
        <v>0.95619269424300002</v>
      </c>
      <c r="E21" s="2">
        <v>0.75547666744986797</v>
      </c>
      <c r="F21" s="2">
        <v>0.81075544799498001</v>
      </c>
      <c r="H21" s="10" t="s">
        <v>589</v>
      </c>
      <c r="I21" s="1">
        <v>613</v>
      </c>
      <c r="J21" s="1">
        <v>39</v>
      </c>
      <c r="K21" s="3">
        <v>0.33484188860699998</v>
      </c>
      <c r="L21" s="2">
        <v>4.1783184754736203E-14</v>
      </c>
      <c r="M21" s="2">
        <v>1.0027964341136701E-12</v>
      </c>
    </row>
    <row r="22" spans="1:13" x14ac:dyDescent="0.2">
      <c r="A22" s="10" t="s">
        <v>588</v>
      </c>
      <c r="B22" s="1">
        <v>141</v>
      </c>
      <c r="C22" s="1">
        <v>32</v>
      </c>
      <c r="D22" s="3">
        <v>1.2518321480900001</v>
      </c>
      <c r="E22" s="2">
        <v>0.28044160412697</v>
      </c>
      <c r="F22" s="2">
        <v>0.39172795497100599</v>
      </c>
      <c r="H22" s="10" t="s">
        <v>590</v>
      </c>
      <c r="I22" s="1">
        <v>482</v>
      </c>
      <c r="J22" s="1">
        <v>109</v>
      </c>
      <c r="K22" s="3">
        <v>1.5296726574699999</v>
      </c>
      <c r="L22" s="2">
        <v>2.4736735955984101E-4</v>
      </c>
      <c r="M22" s="2">
        <v>1.6962333226960499E-3</v>
      </c>
    </row>
    <row r="23" spans="1:13" x14ac:dyDescent="0.2">
      <c r="A23" s="10" t="s">
        <v>589</v>
      </c>
      <c r="B23" s="1">
        <v>1078</v>
      </c>
      <c r="C23" s="1">
        <v>88</v>
      </c>
      <c r="D23" s="3">
        <v>0.35746894931200002</v>
      </c>
      <c r="E23" s="2">
        <v>8.3689456441852703E-25</v>
      </c>
      <c r="F23" s="2">
        <v>2.4548907222943501E-23</v>
      </c>
      <c r="H23" s="10" t="s">
        <v>591</v>
      </c>
      <c r="I23" s="1">
        <v>52</v>
      </c>
      <c r="J23" s="1">
        <v>6</v>
      </c>
      <c r="K23" s="3">
        <v>0.66808903240700002</v>
      </c>
      <c r="L23" s="2">
        <v>0.452365018538886</v>
      </c>
      <c r="M23" s="2">
        <v>0.59495438734446104</v>
      </c>
    </row>
    <row r="24" spans="1:13" x14ac:dyDescent="0.2">
      <c r="A24" s="10" t="s">
        <v>590</v>
      </c>
      <c r="B24" s="1">
        <v>573</v>
      </c>
      <c r="C24" s="1">
        <v>132</v>
      </c>
      <c r="D24" s="3">
        <v>1.2871667868400001</v>
      </c>
      <c r="E24" s="2">
        <v>1.44739727056966E-2</v>
      </c>
      <c r="F24" s="2">
        <v>3.35186736342446E-2</v>
      </c>
      <c r="H24" s="10" t="s">
        <v>592</v>
      </c>
      <c r="I24" s="1">
        <v>114</v>
      </c>
      <c r="J24" s="1">
        <v>16</v>
      </c>
      <c r="K24" s="3">
        <v>0.83617959183699997</v>
      </c>
      <c r="L24" s="2">
        <v>0.61023892233217703</v>
      </c>
      <c r="M24" s="2">
        <v>0.77711420521354102</v>
      </c>
    </row>
    <row r="25" spans="1:13" x14ac:dyDescent="0.2">
      <c r="A25" s="10" t="s">
        <v>591</v>
      </c>
      <c r="B25" s="1">
        <v>73</v>
      </c>
      <c r="C25" s="1">
        <v>8</v>
      </c>
      <c r="D25" s="3">
        <v>0.52217459959400003</v>
      </c>
      <c r="E25" s="2">
        <v>9.8376921761410094E-2</v>
      </c>
      <c r="F25" s="2">
        <v>0.16974841401968799</v>
      </c>
      <c r="H25" s="10" t="s">
        <v>593</v>
      </c>
      <c r="I25" s="1">
        <v>1069</v>
      </c>
      <c r="J25" s="1">
        <v>112</v>
      </c>
      <c r="K25" s="3">
        <v>0.57522835495699998</v>
      </c>
      <c r="L25" s="2">
        <v>1.46210367504206E-8</v>
      </c>
      <c r="M25" s="2">
        <v>1.9140266291459701E-7</v>
      </c>
    </row>
    <row r="26" spans="1:13" x14ac:dyDescent="0.2">
      <c r="A26" s="10" t="s">
        <v>592</v>
      </c>
      <c r="B26" s="1">
        <v>199</v>
      </c>
      <c r="C26" s="1">
        <v>40</v>
      </c>
      <c r="D26" s="3">
        <v>1.07123527985</v>
      </c>
      <c r="E26" s="2">
        <v>0.71595208466055804</v>
      </c>
      <c r="F26" s="2">
        <v>0.79232473243931101</v>
      </c>
      <c r="H26" s="10" t="s">
        <v>594</v>
      </c>
      <c r="I26" s="1">
        <v>116</v>
      </c>
      <c r="J26" s="1">
        <v>3</v>
      </c>
      <c r="K26" s="3">
        <v>0.13482450877499999</v>
      </c>
      <c r="L26" s="2">
        <v>3.36932102958851E-6</v>
      </c>
      <c r="M26" s="2">
        <v>3.1864869171102298E-5</v>
      </c>
    </row>
    <row r="27" spans="1:13" x14ac:dyDescent="0.2">
      <c r="A27" s="10" t="s">
        <v>593</v>
      </c>
      <c r="B27" s="1">
        <v>1183</v>
      </c>
      <c r="C27" s="1">
        <v>138</v>
      </c>
      <c r="D27" s="3">
        <v>0.53849740875399998</v>
      </c>
      <c r="E27" s="2">
        <v>1.5619547945732799E-12</v>
      </c>
      <c r="F27" s="2">
        <v>1.83269362563265E-11</v>
      </c>
      <c r="H27" s="10" t="s">
        <v>595</v>
      </c>
      <c r="I27" s="1">
        <v>1232</v>
      </c>
      <c r="J27" s="1">
        <v>107</v>
      </c>
      <c r="K27" s="3">
        <v>0.45721574489299999</v>
      </c>
      <c r="L27" s="2">
        <v>3.04243347305501E-16</v>
      </c>
      <c r="M27" s="2">
        <v>1.4603680670664001E-14</v>
      </c>
    </row>
    <row r="28" spans="1:13" x14ac:dyDescent="0.2">
      <c r="A28" s="10" t="s">
        <v>594</v>
      </c>
      <c r="B28" s="1">
        <v>138</v>
      </c>
      <c r="C28" s="1">
        <v>11</v>
      </c>
      <c r="D28" s="3">
        <v>0.36590912374500001</v>
      </c>
      <c r="E28" s="2">
        <v>4.2854811205537301E-4</v>
      </c>
      <c r="F28" s="2">
        <v>1.88561169304364E-3</v>
      </c>
      <c r="H28" s="10" t="s">
        <v>597</v>
      </c>
      <c r="I28" s="1">
        <v>82</v>
      </c>
      <c r="J28" s="1">
        <v>5</v>
      </c>
      <c r="K28" s="3">
        <v>0.33135475341199999</v>
      </c>
      <c r="L28" s="2">
        <v>9.92404448495093E-3</v>
      </c>
      <c r="M28" s="2">
        <v>3.2478691041657598E-2</v>
      </c>
    </row>
    <row r="29" spans="1:13" x14ac:dyDescent="0.2">
      <c r="A29" s="10" t="s">
        <v>595</v>
      </c>
      <c r="B29" s="1">
        <v>1370</v>
      </c>
      <c r="C29" s="1">
        <v>132</v>
      </c>
      <c r="D29" s="3">
        <v>0.42588015455299999</v>
      </c>
      <c r="E29" s="2">
        <v>2.2667818436002699E-23</v>
      </c>
      <c r="F29" s="2">
        <v>5.6993372067664E-22</v>
      </c>
      <c r="H29" s="10" t="s">
        <v>598</v>
      </c>
      <c r="I29" s="1">
        <v>247</v>
      </c>
      <c r="J29" s="1">
        <v>38</v>
      </c>
      <c r="K29" s="3">
        <v>0.931364372271</v>
      </c>
      <c r="L29" s="2">
        <v>0.79386126479166497</v>
      </c>
      <c r="M29" s="2">
        <v>0.914528177039998</v>
      </c>
    </row>
    <row r="30" spans="1:13" x14ac:dyDescent="0.2">
      <c r="A30" s="10" t="s">
        <v>596</v>
      </c>
      <c r="B30" s="1">
        <v>287</v>
      </c>
      <c r="C30" s="1">
        <v>84</v>
      </c>
      <c r="D30" s="3">
        <v>1.78436573568</v>
      </c>
      <c r="E30" s="2">
        <v>2.5623414084970101E-5</v>
      </c>
      <c r="F30" s="2">
        <v>1.4547486706305599E-4</v>
      </c>
      <c r="H30" s="10" t="s">
        <v>599</v>
      </c>
      <c r="I30" s="1">
        <v>2062</v>
      </c>
      <c r="J30" s="1">
        <v>321</v>
      </c>
      <c r="K30" s="3">
        <v>0.93480209411799997</v>
      </c>
      <c r="L30" s="2">
        <v>0.324165841250461</v>
      </c>
      <c r="M30" s="2">
        <v>0.49659448021347202</v>
      </c>
    </row>
    <row r="31" spans="1:13" x14ac:dyDescent="0.2">
      <c r="A31" s="10" t="s">
        <v>597</v>
      </c>
      <c r="B31" s="1">
        <v>91</v>
      </c>
      <c r="C31" s="1">
        <v>7</v>
      </c>
      <c r="D31" s="3">
        <v>0.35284597532700002</v>
      </c>
      <c r="E31" s="2">
        <v>4.4384280419424499E-3</v>
      </c>
      <c r="F31" s="2">
        <v>1.25994086351915E-2</v>
      </c>
      <c r="H31" s="10" t="s">
        <v>600</v>
      </c>
      <c r="I31" s="1">
        <v>100</v>
      </c>
      <c r="J31" s="1">
        <v>8</v>
      </c>
      <c r="K31" s="3">
        <v>0.44374148560299997</v>
      </c>
      <c r="L31" s="2">
        <v>2.0564557605233801E-2</v>
      </c>
      <c r="M31" s="2">
        <v>5.9225925903073302E-2</v>
      </c>
    </row>
    <row r="32" spans="1:13" x14ac:dyDescent="0.2">
      <c r="A32" s="10" t="s">
        <v>598</v>
      </c>
      <c r="B32" s="1">
        <v>527</v>
      </c>
      <c r="C32" s="1">
        <v>123</v>
      </c>
      <c r="D32" s="3">
        <v>1.3090535517399999</v>
      </c>
      <c r="E32" s="2">
        <v>1.2740456609720899E-2</v>
      </c>
      <c r="F32" s="2">
        <v>3.0301626531228198E-2</v>
      </c>
      <c r="H32" s="10" t="s">
        <v>604</v>
      </c>
      <c r="I32" s="1">
        <v>178</v>
      </c>
      <c r="J32" s="1">
        <v>15</v>
      </c>
      <c r="K32" s="3">
        <v>0.46787316703100001</v>
      </c>
      <c r="L32" s="2">
        <v>2.8752344027705998E-3</v>
      </c>
      <c r="M32" s="2">
        <v>1.29385548124677E-2</v>
      </c>
    </row>
    <row r="33" spans="1:13" x14ac:dyDescent="0.2">
      <c r="A33" s="10" t="s">
        <v>599</v>
      </c>
      <c r="B33" s="1">
        <v>3030</v>
      </c>
      <c r="C33" s="1">
        <v>574</v>
      </c>
      <c r="D33" s="3">
        <v>0.99268720601899996</v>
      </c>
      <c r="E33" s="2">
        <v>0.89641616987362804</v>
      </c>
      <c r="F33" s="2">
        <v>0.91196095894658102</v>
      </c>
      <c r="H33" s="10" t="s">
        <v>607</v>
      </c>
      <c r="I33" s="1">
        <v>63</v>
      </c>
      <c r="J33" s="1">
        <v>9</v>
      </c>
      <c r="K33" s="3">
        <v>0.85432164364200003</v>
      </c>
      <c r="L33" s="2">
        <v>0.86388402579837897</v>
      </c>
      <c r="M33" s="2">
        <v>0.96070198495175196</v>
      </c>
    </row>
    <row r="34" spans="1:13" x14ac:dyDescent="0.2">
      <c r="A34" s="10" t="s">
        <v>600</v>
      </c>
      <c r="B34" s="1">
        <v>126</v>
      </c>
      <c r="C34" s="1">
        <v>13</v>
      </c>
      <c r="D34" s="3">
        <v>0.48696290855699997</v>
      </c>
      <c r="E34" s="2">
        <v>1.1635240551108201E-2</v>
      </c>
      <c r="F34" s="2">
        <v>2.80520868081514E-2</v>
      </c>
      <c r="H34" s="10" t="s">
        <v>608</v>
      </c>
      <c r="I34" s="1">
        <v>99</v>
      </c>
      <c r="J34" s="1">
        <v>11</v>
      </c>
      <c r="K34" s="3">
        <v>0.63916223404299999</v>
      </c>
      <c r="L34" s="2">
        <v>0.17379118199920299</v>
      </c>
      <c r="M34" s="2">
        <v>0.30896210133191698</v>
      </c>
    </row>
    <row r="35" spans="1:13" x14ac:dyDescent="0.2">
      <c r="A35" s="10" t="s">
        <v>601</v>
      </c>
      <c r="B35" s="1">
        <v>88</v>
      </c>
      <c r="C35" s="1">
        <v>23</v>
      </c>
      <c r="D35" s="3">
        <v>1.50955229805</v>
      </c>
      <c r="E35" s="2">
        <v>0.10106373206345499</v>
      </c>
      <c r="F35" s="2">
        <v>0.17269142566182499</v>
      </c>
      <c r="H35" s="10" t="s">
        <v>610</v>
      </c>
      <c r="I35" s="1">
        <v>110</v>
      </c>
      <c r="J35" s="1">
        <v>28</v>
      </c>
      <c r="K35" s="3">
        <v>1.7630362777099999</v>
      </c>
      <c r="L35" s="2">
        <v>1.3191333907940601E-2</v>
      </c>
      <c r="M35" s="2">
        <v>4.2212268505410003E-2</v>
      </c>
    </row>
    <row r="36" spans="1:13" x14ac:dyDescent="0.2">
      <c r="A36" s="10" t="s">
        <v>604</v>
      </c>
      <c r="B36" s="1">
        <v>196</v>
      </c>
      <c r="C36" s="1">
        <v>21</v>
      </c>
      <c r="D36" s="3">
        <v>0.50669613259699997</v>
      </c>
      <c r="E36" s="2">
        <v>2.35231181597224E-3</v>
      </c>
      <c r="F36" s="2">
        <v>7.2632785896686704E-3</v>
      </c>
      <c r="H36" s="10" t="s">
        <v>611</v>
      </c>
      <c r="I36" s="1">
        <v>120</v>
      </c>
      <c r="J36" s="1">
        <v>25</v>
      </c>
      <c r="K36" s="3">
        <v>1.35471314943</v>
      </c>
      <c r="L36" s="2">
        <v>0.17310550051205001</v>
      </c>
      <c r="M36" s="2">
        <v>0.30896210133191698</v>
      </c>
    </row>
    <row r="37" spans="1:13" x14ac:dyDescent="0.2">
      <c r="A37" s="10" t="s">
        <v>607</v>
      </c>
      <c r="B37" s="1">
        <v>109</v>
      </c>
      <c r="C37" s="1">
        <v>22</v>
      </c>
      <c r="D37" s="3">
        <v>1.07634318434</v>
      </c>
      <c r="E37" s="2">
        <v>0.71467439584224302</v>
      </c>
      <c r="F37" s="2">
        <v>0.79232473243931101</v>
      </c>
      <c r="H37" s="10" t="s">
        <v>613</v>
      </c>
      <c r="I37" s="1">
        <v>369</v>
      </c>
      <c r="J37" s="1">
        <v>37</v>
      </c>
      <c r="K37" s="3">
        <v>0.56317990408200003</v>
      </c>
      <c r="L37" s="2">
        <v>5.6488489177151404E-4</v>
      </c>
      <c r="M37" s="2">
        <v>3.3893093506290801E-3</v>
      </c>
    </row>
    <row r="38" spans="1:13" x14ac:dyDescent="0.2">
      <c r="A38" s="10" t="s">
        <v>608</v>
      </c>
      <c r="B38" s="1">
        <v>233</v>
      </c>
      <c r="C38" s="1">
        <v>48</v>
      </c>
      <c r="D38" s="3">
        <v>1.1055984556</v>
      </c>
      <c r="E38" s="2">
        <v>0.55571501204264995</v>
      </c>
      <c r="F38" s="2">
        <v>0.69365845474827204</v>
      </c>
      <c r="H38" s="10" t="s">
        <v>614</v>
      </c>
      <c r="I38" s="1">
        <v>185</v>
      </c>
      <c r="J38" s="1">
        <v>35</v>
      </c>
      <c r="K38" s="3">
        <v>1.2007363505699999</v>
      </c>
      <c r="L38" s="2">
        <v>0.31714434746154302</v>
      </c>
      <c r="M38" s="2">
        <v>0.49106221542432399</v>
      </c>
    </row>
    <row r="39" spans="1:13" x14ac:dyDescent="0.2">
      <c r="A39" s="10" t="s">
        <v>610</v>
      </c>
      <c r="B39" s="1">
        <v>320</v>
      </c>
      <c r="C39" s="1">
        <v>98</v>
      </c>
      <c r="D39" s="3">
        <v>1.91051438095</v>
      </c>
      <c r="E39" s="2">
        <v>5.2529764342188498E-7</v>
      </c>
      <c r="F39" s="2">
        <v>3.55698948292531E-6</v>
      </c>
      <c r="H39" s="10" t="s">
        <v>615</v>
      </c>
      <c r="I39" s="1">
        <v>302</v>
      </c>
      <c r="J39" s="1">
        <v>73</v>
      </c>
      <c r="K39" s="3">
        <v>1.6608682702299999</v>
      </c>
      <c r="L39" s="2">
        <v>3.5949171525767902E-4</v>
      </c>
      <c r="M39" s="2">
        <v>2.3530366816866301E-3</v>
      </c>
    </row>
    <row r="40" spans="1:13" x14ac:dyDescent="0.2">
      <c r="A40" s="10" t="s">
        <v>611</v>
      </c>
      <c r="B40" s="1">
        <v>144</v>
      </c>
      <c r="C40" s="1">
        <v>30</v>
      </c>
      <c r="D40" s="3">
        <v>1.1208036721500001</v>
      </c>
      <c r="E40" s="2">
        <v>0.59353049486222997</v>
      </c>
      <c r="F40" s="2">
        <v>0.72155756706739804</v>
      </c>
      <c r="H40" s="10" t="s">
        <v>616</v>
      </c>
      <c r="I40" s="1">
        <v>81</v>
      </c>
      <c r="J40" s="1">
        <v>6</v>
      </c>
      <c r="K40" s="3">
        <v>0.40853050397899998</v>
      </c>
      <c r="L40" s="2">
        <v>3.2990688653876998E-2</v>
      </c>
      <c r="M40" s="2">
        <v>8.7975169743672005E-2</v>
      </c>
    </row>
    <row r="41" spans="1:13" x14ac:dyDescent="0.2">
      <c r="A41" s="10" t="s">
        <v>612</v>
      </c>
      <c r="B41" s="1">
        <v>109</v>
      </c>
      <c r="C41" s="1">
        <v>35</v>
      </c>
      <c r="D41" s="3">
        <v>2.0251508450300002</v>
      </c>
      <c r="E41" s="2">
        <v>1.2577941627590801E-3</v>
      </c>
      <c r="F41" s="2">
        <v>4.42743545291198E-3</v>
      </c>
      <c r="H41" s="10" t="s">
        <v>617</v>
      </c>
      <c r="I41" s="1">
        <v>75</v>
      </c>
      <c r="J41" s="1">
        <v>42</v>
      </c>
      <c r="K41" s="3">
        <v>6.6548011210000002</v>
      </c>
      <c r="L41" s="2">
        <v>4.2849597787422198E-15</v>
      </c>
      <c r="M41" s="2">
        <v>1.5425855203472E-13</v>
      </c>
    </row>
    <row r="42" spans="1:13" x14ac:dyDescent="0.2">
      <c r="A42" s="10" t="s">
        <v>613</v>
      </c>
      <c r="B42" s="1">
        <v>403</v>
      </c>
      <c r="C42" s="1">
        <v>47</v>
      </c>
      <c r="D42" s="3">
        <v>0.55396413185600002</v>
      </c>
      <c r="E42" s="2">
        <v>7.9946590697122004E-5</v>
      </c>
      <c r="F42" s="2">
        <v>4.0201714179124201E-4</v>
      </c>
      <c r="H42" s="10" t="s">
        <v>618</v>
      </c>
      <c r="I42" s="1">
        <v>571</v>
      </c>
      <c r="J42" s="1">
        <v>50</v>
      </c>
      <c r="K42" s="3">
        <v>0.47854322684099998</v>
      </c>
      <c r="L42" s="2">
        <v>1.0451562771464899E-7</v>
      </c>
      <c r="M42" s="2">
        <v>1.1577115685315E-6</v>
      </c>
    </row>
    <row r="43" spans="1:13" x14ac:dyDescent="0.2">
      <c r="A43" s="10" t="s">
        <v>614</v>
      </c>
      <c r="B43" s="1">
        <v>242</v>
      </c>
      <c r="C43" s="1">
        <v>53</v>
      </c>
      <c r="D43" s="3">
        <v>1.19673744348</v>
      </c>
      <c r="E43" s="2">
        <v>0.24814011519102799</v>
      </c>
      <c r="F43" s="2">
        <v>0.35506227864732398</v>
      </c>
      <c r="H43" s="10" t="s">
        <v>619</v>
      </c>
      <c r="I43" s="1">
        <v>107</v>
      </c>
      <c r="J43" s="1">
        <v>14</v>
      </c>
      <c r="K43" s="3">
        <v>0.77057303750600004</v>
      </c>
      <c r="L43" s="2">
        <v>0.430750330979768</v>
      </c>
      <c r="M43" s="2">
        <v>0.58517026095364799</v>
      </c>
    </row>
    <row r="44" spans="1:13" x14ac:dyDescent="0.2">
      <c r="A44" s="10" t="s">
        <v>615</v>
      </c>
      <c r="B44" s="1">
        <v>687</v>
      </c>
      <c r="C44" s="1">
        <v>223</v>
      </c>
      <c r="D44" s="3">
        <v>2.1371840566999998</v>
      </c>
      <c r="E44" s="2">
        <v>9.7496291252835693E-18</v>
      </c>
      <c r="F44" s="2">
        <v>1.7159347260499101E-16</v>
      </c>
      <c r="H44" s="10" t="s">
        <v>620</v>
      </c>
      <c r="I44" s="1">
        <v>140</v>
      </c>
      <c r="J44" s="1">
        <v>22</v>
      </c>
      <c r="K44" s="3">
        <v>0.95594489938399996</v>
      </c>
      <c r="L44" s="2">
        <v>0.90885228962298004</v>
      </c>
      <c r="M44" s="2">
        <v>0.97667708735603798</v>
      </c>
    </row>
    <row r="45" spans="1:13" x14ac:dyDescent="0.2">
      <c r="A45" s="10" t="s">
        <v>616</v>
      </c>
      <c r="B45" s="1">
        <v>100</v>
      </c>
      <c r="C45" s="1">
        <v>7</v>
      </c>
      <c r="D45" s="3">
        <v>0.31845136073300001</v>
      </c>
      <c r="E45" s="2">
        <v>1.20763813771278E-3</v>
      </c>
      <c r="F45" s="2">
        <v>4.3376390252540696E-3</v>
      </c>
      <c r="H45" s="10" t="s">
        <v>621</v>
      </c>
      <c r="I45" s="1">
        <v>3603</v>
      </c>
      <c r="J45" s="1">
        <v>652</v>
      </c>
      <c r="K45" s="3">
        <v>1.2036794684400001</v>
      </c>
      <c r="L45" s="2">
        <v>5.5994198535481E-4</v>
      </c>
      <c r="M45" s="2">
        <v>3.3893093506290801E-3</v>
      </c>
    </row>
    <row r="46" spans="1:13" x14ac:dyDescent="0.2">
      <c r="A46" s="10" t="s">
        <v>617</v>
      </c>
      <c r="B46" s="1">
        <v>81</v>
      </c>
      <c r="C46" s="1">
        <v>43</v>
      </c>
      <c r="D46" s="3">
        <v>4.8746555397</v>
      </c>
      <c r="E46" s="2">
        <v>6.6330740164331703E-12</v>
      </c>
      <c r="F46" s="2">
        <v>7.2963814180764895E-11</v>
      </c>
      <c r="H46" s="10" t="s">
        <v>622</v>
      </c>
      <c r="I46" s="1">
        <v>267</v>
      </c>
      <c r="J46" s="1">
        <v>53</v>
      </c>
      <c r="K46" s="3">
        <v>1.2783373841900001</v>
      </c>
      <c r="L46" s="2">
        <v>0.13083554361091199</v>
      </c>
      <c r="M46" s="2">
        <v>0.249344968346254</v>
      </c>
    </row>
    <row r="47" spans="1:13" x14ac:dyDescent="0.2">
      <c r="A47" s="10" t="s">
        <v>618</v>
      </c>
      <c r="B47" s="1">
        <v>588</v>
      </c>
      <c r="C47" s="1">
        <v>53</v>
      </c>
      <c r="D47" s="3">
        <v>0.40999717849700001</v>
      </c>
      <c r="E47" s="2">
        <v>9.3236119819978495E-12</v>
      </c>
      <c r="F47" s="2">
        <v>9.6526806401860103E-11</v>
      </c>
      <c r="H47" s="10" t="s">
        <v>623</v>
      </c>
      <c r="I47" s="1">
        <v>2558</v>
      </c>
      <c r="J47" s="1">
        <v>547</v>
      </c>
      <c r="K47" s="3">
        <v>1.5563322855199999</v>
      </c>
      <c r="L47" s="2">
        <v>1.86369307806377E-14</v>
      </c>
      <c r="M47" s="2">
        <v>5.3674360648236601E-13</v>
      </c>
    </row>
    <row r="48" spans="1:13" x14ac:dyDescent="0.2">
      <c r="A48" s="10" t="s">
        <v>619</v>
      </c>
      <c r="B48" s="1">
        <v>131</v>
      </c>
      <c r="C48" s="1">
        <v>19</v>
      </c>
      <c r="D48" s="3">
        <v>0.71971778221799998</v>
      </c>
      <c r="E48" s="2">
        <v>0.218312349100999</v>
      </c>
      <c r="F48" s="2">
        <v>0.32019144534813199</v>
      </c>
      <c r="H48" s="10" t="s">
        <v>624</v>
      </c>
      <c r="I48" s="1">
        <v>489</v>
      </c>
      <c r="J48" s="1">
        <v>96</v>
      </c>
      <c r="K48" s="3">
        <v>1.2666907652699999</v>
      </c>
      <c r="L48" s="2">
        <v>4.5341547309909698E-2</v>
      </c>
      <c r="M48" s="2">
        <v>0.116592550225482</v>
      </c>
    </row>
    <row r="49" spans="1:13" x14ac:dyDescent="0.2">
      <c r="A49" s="10" t="s">
        <v>620</v>
      </c>
      <c r="B49" s="1">
        <v>387</v>
      </c>
      <c r="C49" s="1">
        <v>101</v>
      </c>
      <c r="D49" s="3">
        <v>1.52154695399</v>
      </c>
      <c r="E49" s="2">
        <v>6.1212415718978996E-4</v>
      </c>
      <c r="F49" s="2">
        <v>2.3952795503648702E-3</v>
      </c>
      <c r="H49" s="10" t="s">
        <v>625</v>
      </c>
      <c r="I49" s="1">
        <v>79</v>
      </c>
      <c r="J49" s="1">
        <v>21</v>
      </c>
      <c r="K49" s="3">
        <v>1.8670754195099999</v>
      </c>
      <c r="L49" s="2">
        <v>2.0558256928736598E-2</v>
      </c>
      <c r="M49" s="2">
        <v>5.9225925903073302E-2</v>
      </c>
    </row>
    <row r="50" spans="1:13" x14ac:dyDescent="0.2">
      <c r="A50" s="10" t="s">
        <v>621</v>
      </c>
      <c r="B50" s="1">
        <v>5978</v>
      </c>
      <c r="C50" s="1">
        <v>1394</v>
      </c>
      <c r="D50" s="3">
        <v>1.59868414208</v>
      </c>
      <c r="E50" s="2">
        <v>4.9807909200792698E-28</v>
      </c>
      <c r="F50" s="2">
        <v>2.19154800483488E-26</v>
      </c>
      <c r="H50" s="10" t="s">
        <v>626</v>
      </c>
      <c r="I50" s="1">
        <v>234</v>
      </c>
      <c r="J50" s="1">
        <v>20</v>
      </c>
      <c r="K50" s="3">
        <v>0.47388322502300001</v>
      </c>
      <c r="L50" s="2">
        <v>6.4269927755806198E-4</v>
      </c>
      <c r="M50" s="2">
        <v>3.7019478387344401E-3</v>
      </c>
    </row>
    <row r="51" spans="1:13" x14ac:dyDescent="0.2">
      <c r="A51" s="10" t="s">
        <v>622</v>
      </c>
      <c r="B51" s="1">
        <v>508</v>
      </c>
      <c r="C51" s="1">
        <v>121</v>
      </c>
      <c r="D51" s="3">
        <v>1.3453411791400001</v>
      </c>
      <c r="E51" s="2">
        <v>6.7462531235451999E-3</v>
      </c>
      <c r="F51" s="2">
        <v>1.79900083294539E-2</v>
      </c>
      <c r="H51" s="10" t="s">
        <v>629</v>
      </c>
      <c r="I51" s="1">
        <v>77</v>
      </c>
      <c r="J51" s="1">
        <v>9</v>
      </c>
      <c r="K51" s="3">
        <v>0.677447333875</v>
      </c>
      <c r="L51" s="2">
        <v>0.35208802266474598</v>
      </c>
      <c r="M51" s="2">
        <v>0.51532419826727505</v>
      </c>
    </row>
    <row r="52" spans="1:13" x14ac:dyDescent="0.2">
      <c r="A52" s="10" t="s">
        <v>623</v>
      </c>
      <c r="B52" s="1">
        <v>4792</v>
      </c>
      <c r="C52" s="1">
        <v>1271</v>
      </c>
      <c r="D52" s="3">
        <v>2.0002807145400001</v>
      </c>
      <c r="E52" s="2">
        <v>9.9524908665421203E-57</v>
      </c>
      <c r="F52" s="2">
        <v>8.7581919625570706E-55</v>
      </c>
      <c r="H52" s="10" t="s">
        <v>631</v>
      </c>
      <c r="I52" s="1">
        <v>58</v>
      </c>
      <c r="J52" s="1">
        <v>8</v>
      </c>
      <c r="K52" s="3">
        <v>0.82005310674499998</v>
      </c>
      <c r="L52" s="2">
        <v>0.72293128509166604</v>
      </c>
      <c r="M52" s="2">
        <v>0.86673178068938705</v>
      </c>
    </row>
    <row r="53" spans="1:13" x14ac:dyDescent="0.2">
      <c r="A53" s="10" t="s">
        <v>624</v>
      </c>
      <c r="B53" s="1">
        <v>1547</v>
      </c>
      <c r="C53" s="1">
        <v>417</v>
      </c>
      <c r="D53" s="3">
        <v>1.6723156533000001</v>
      </c>
      <c r="E53" s="2">
        <v>7.5983383880027496E-16</v>
      </c>
      <c r="F53" s="2">
        <v>1.0286981202219101E-14</v>
      </c>
      <c r="H53" s="10" t="s">
        <v>632</v>
      </c>
      <c r="I53" s="1">
        <v>88</v>
      </c>
      <c r="J53" s="1">
        <v>18</v>
      </c>
      <c r="K53" s="3">
        <v>1.32223323926</v>
      </c>
      <c r="L53" s="2">
        <v>0.30934916488833197</v>
      </c>
      <c r="M53" s="2">
        <v>0.48951955762549298</v>
      </c>
    </row>
    <row r="54" spans="1:13" x14ac:dyDescent="0.2">
      <c r="A54" s="10" t="s">
        <v>625</v>
      </c>
      <c r="B54" s="1">
        <v>227</v>
      </c>
      <c r="C54" s="1">
        <v>66</v>
      </c>
      <c r="D54" s="3">
        <v>1.7622723148899999</v>
      </c>
      <c r="E54" s="2">
        <v>2.25752756356757E-4</v>
      </c>
      <c r="F54" s="2">
        <v>1.0187816697125401E-3</v>
      </c>
      <c r="H54" s="10" t="s">
        <v>633</v>
      </c>
      <c r="I54" s="1">
        <v>175</v>
      </c>
      <c r="J54" s="1">
        <v>14</v>
      </c>
      <c r="K54" s="3">
        <v>0.44196335503</v>
      </c>
      <c r="L54" s="2">
        <v>1.8366806801592001E-3</v>
      </c>
      <c r="M54" s="2">
        <v>9.2863949092576292E-3</v>
      </c>
    </row>
    <row r="55" spans="1:13" x14ac:dyDescent="0.2">
      <c r="A55" s="10" t="s">
        <v>626</v>
      </c>
      <c r="B55" s="1">
        <v>252</v>
      </c>
      <c r="C55" s="1">
        <v>23</v>
      </c>
      <c r="D55" s="3">
        <v>0.422404177203</v>
      </c>
      <c r="E55" s="2">
        <v>1.5695775634619901E-5</v>
      </c>
      <c r="F55" s="2">
        <v>9.5257121092865498E-5</v>
      </c>
      <c r="H55" s="10" t="s">
        <v>634</v>
      </c>
      <c r="I55" s="1">
        <v>62</v>
      </c>
      <c r="J55" s="1">
        <v>11</v>
      </c>
      <c r="K55" s="3">
        <v>1.1071130579899999</v>
      </c>
      <c r="L55" s="2">
        <v>0.73080027555778704</v>
      </c>
      <c r="M55" s="2">
        <v>0.86673178068938705</v>
      </c>
    </row>
    <row r="56" spans="1:13" x14ac:dyDescent="0.2">
      <c r="A56" s="10" t="s">
        <v>627</v>
      </c>
      <c r="B56" s="1">
        <v>89</v>
      </c>
      <c r="C56" s="1">
        <v>27</v>
      </c>
      <c r="D56" s="3">
        <v>1.8610545493499999</v>
      </c>
      <c r="E56" s="2">
        <v>9.5889437704653694E-3</v>
      </c>
      <c r="F56" s="2">
        <v>2.35975714543466E-2</v>
      </c>
      <c r="H56" s="10" t="s">
        <v>635</v>
      </c>
      <c r="I56" s="1">
        <v>221</v>
      </c>
      <c r="J56" s="1">
        <v>41</v>
      </c>
      <c r="K56" s="3">
        <v>1.1722552552600001</v>
      </c>
      <c r="L56" s="2">
        <v>0.35824838460217401</v>
      </c>
      <c r="M56" s="2">
        <v>0.51587767382713001</v>
      </c>
    </row>
    <row r="57" spans="1:13" x14ac:dyDescent="0.2">
      <c r="A57" s="10" t="s">
        <v>628</v>
      </c>
      <c r="B57" s="1">
        <v>76</v>
      </c>
      <c r="C57" s="1">
        <v>17</v>
      </c>
      <c r="D57" s="3">
        <v>1.2271460719</v>
      </c>
      <c r="E57" s="2">
        <v>0.463667097688511</v>
      </c>
      <c r="F57" s="2">
        <v>0.59134354487810104</v>
      </c>
      <c r="H57" s="10" t="s">
        <v>636</v>
      </c>
      <c r="I57" s="1">
        <v>200</v>
      </c>
      <c r="J57" s="1">
        <v>18</v>
      </c>
      <c r="K57" s="3">
        <v>0.50263724529599996</v>
      </c>
      <c r="L57" s="2">
        <v>3.6090845645219099E-3</v>
      </c>
      <c r="M57" s="2">
        <v>1.44363382580876E-2</v>
      </c>
    </row>
    <row r="58" spans="1:13" x14ac:dyDescent="0.2">
      <c r="A58" s="10" t="s">
        <v>629</v>
      </c>
      <c r="B58" s="1">
        <v>90</v>
      </c>
      <c r="C58" s="1">
        <v>12</v>
      </c>
      <c r="D58" s="3">
        <v>0.65294250536499998</v>
      </c>
      <c r="E58" s="2">
        <v>0.18029092820282899</v>
      </c>
      <c r="F58" s="2">
        <v>0.28242123900247101</v>
      </c>
      <c r="H58" s="10" t="s">
        <v>637</v>
      </c>
      <c r="I58" s="1">
        <v>100</v>
      </c>
      <c r="J58" s="1">
        <v>10</v>
      </c>
      <c r="K58" s="3">
        <v>0.567724023864</v>
      </c>
      <c r="L58" s="2">
        <v>0.101697249502072</v>
      </c>
      <c r="M58" s="2">
        <v>0.22529852197382</v>
      </c>
    </row>
    <row r="59" spans="1:13" x14ac:dyDescent="0.2">
      <c r="A59" s="10" t="s">
        <v>631</v>
      </c>
      <c r="B59" s="1">
        <v>87</v>
      </c>
      <c r="C59" s="1">
        <v>16</v>
      </c>
      <c r="D59" s="3">
        <v>0.95840927920499996</v>
      </c>
      <c r="E59" s="2">
        <v>1</v>
      </c>
      <c r="F59" s="2">
        <v>1</v>
      </c>
      <c r="H59" s="10" t="s">
        <v>638</v>
      </c>
      <c r="I59" s="1">
        <v>122</v>
      </c>
      <c r="J59" s="1">
        <v>8</v>
      </c>
      <c r="K59" s="3">
        <v>0.35728727022000001</v>
      </c>
      <c r="L59" s="2">
        <v>1.9040671834010801E-3</v>
      </c>
      <c r="M59" s="2">
        <v>9.2863949092576292E-3</v>
      </c>
    </row>
    <row r="60" spans="1:13" x14ac:dyDescent="0.2">
      <c r="A60" s="10" t="s">
        <v>632</v>
      </c>
      <c r="B60" s="1">
        <v>534</v>
      </c>
      <c r="C60" s="1">
        <v>151</v>
      </c>
      <c r="D60" s="3">
        <v>1.7167288686</v>
      </c>
      <c r="E60" s="2">
        <v>1.46432161939556E-7</v>
      </c>
      <c r="F60" s="2">
        <v>1.0738358542234101E-6</v>
      </c>
      <c r="H60" s="10" t="s">
        <v>639</v>
      </c>
      <c r="I60" s="1">
        <v>199</v>
      </c>
      <c r="J60" s="1">
        <v>68</v>
      </c>
      <c r="K60" s="3">
        <v>2.7249772834799999</v>
      </c>
      <c r="L60" s="2">
        <v>6.6752330224750101E-10</v>
      </c>
      <c r="M60" s="2">
        <v>9.61233555236401E-9</v>
      </c>
    </row>
    <row r="61" spans="1:13" x14ac:dyDescent="0.2">
      <c r="A61" s="10" t="s">
        <v>633</v>
      </c>
      <c r="B61" s="1">
        <v>189</v>
      </c>
      <c r="C61" s="1">
        <v>18</v>
      </c>
      <c r="D61" s="3">
        <v>0.44413461910800001</v>
      </c>
      <c r="E61" s="2">
        <v>5.0322093736184903E-4</v>
      </c>
      <c r="F61" s="2">
        <v>2.1087353565639399E-3</v>
      </c>
      <c r="H61" s="10" t="s">
        <v>640</v>
      </c>
      <c r="I61" s="1">
        <v>80</v>
      </c>
      <c r="J61" s="1">
        <v>22</v>
      </c>
      <c r="K61" s="3">
        <v>1.95703031309</v>
      </c>
      <c r="L61" s="2">
        <v>9.6234188986053706E-3</v>
      </c>
      <c r="M61" s="2">
        <v>3.2227263288352903E-2</v>
      </c>
    </row>
    <row r="62" spans="1:13" x14ac:dyDescent="0.2">
      <c r="A62" s="10" t="s">
        <v>634</v>
      </c>
      <c r="B62" s="1">
        <v>72</v>
      </c>
      <c r="C62" s="1">
        <v>14</v>
      </c>
      <c r="D62" s="3">
        <v>1.0269705338399999</v>
      </c>
      <c r="E62" s="2">
        <v>0.881024176853069</v>
      </c>
      <c r="F62" s="2">
        <v>0.90240258278457897</v>
      </c>
      <c r="H62" s="10" t="s">
        <v>641</v>
      </c>
      <c r="I62" s="1">
        <v>1540</v>
      </c>
      <c r="J62" s="1">
        <v>190</v>
      </c>
      <c r="K62" s="3">
        <v>0.69096174363700003</v>
      </c>
      <c r="L62" s="2">
        <v>3.54054101901136E-6</v>
      </c>
      <c r="M62" s="2">
        <v>3.1864869171102298E-5</v>
      </c>
    </row>
    <row r="63" spans="1:13" x14ac:dyDescent="0.2">
      <c r="A63" s="10" t="s">
        <v>635</v>
      </c>
      <c r="B63" s="1">
        <v>245</v>
      </c>
      <c r="C63" s="1">
        <v>49</v>
      </c>
      <c r="D63" s="3">
        <v>1.0646631931499999</v>
      </c>
      <c r="E63" s="2">
        <v>0.68185785460488602</v>
      </c>
      <c r="F63" s="2">
        <v>0.78400157922848401</v>
      </c>
      <c r="H63" s="10" t="s">
        <v>643</v>
      </c>
      <c r="I63" s="1">
        <v>73</v>
      </c>
      <c r="J63" s="1">
        <v>10</v>
      </c>
      <c r="K63" s="3">
        <v>0.81331274313699997</v>
      </c>
      <c r="L63" s="2">
        <v>0.63538040352898195</v>
      </c>
      <c r="M63" s="2">
        <v>0.78874808713942601</v>
      </c>
    </row>
    <row r="64" spans="1:13" x14ac:dyDescent="0.2">
      <c r="A64" s="10" t="s">
        <v>636</v>
      </c>
      <c r="B64" s="1">
        <v>213</v>
      </c>
      <c r="C64" s="1">
        <v>19</v>
      </c>
      <c r="D64" s="3">
        <v>0.41255136615999999</v>
      </c>
      <c r="E64" s="2">
        <v>6.5085702016266398E-5</v>
      </c>
      <c r="F64" s="2">
        <v>3.36914222201849E-4</v>
      </c>
      <c r="H64" s="10" t="s">
        <v>645</v>
      </c>
      <c r="I64" s="1">
        <v>562</v>
      </c>
      <c r="J64" s="1">
        <v>57</v>
      </c>
      <c r="K64" s="3">
        <v>0.56595657384700004</v>
      </c>
      <c r="L64" s="2">
        <v>2.3430962628596898E-5</v>
      </c>
      <c r="M64" s="2">
        <v>1.9847403638340901E-4</v>
      </c>
    </row>
    <row r="65" spans="1:13" x14ac:dyDescent="0.2">
      <c r="A65" s="10" t="s">
        <v>637</v>
      </c>
      <c r="B65" s="1">
        <v>106</v>
      </c>
      <c r="C65" s="1">
        <v>10</v>
      </c>
      <c r="D65" s="3">
        <v>0.44108431156799999</v>
      </c>
      <c r="E65" s="2">
        <v>8.8987318731627001E-3</v>
      </c>
      <c r="F65" s="2">
        <v>2.26982146329947E-2</v>
      </c>
      <c r="H65" s="10" t="s">
        <v>647</v>
      </c>
      <c r="I65" s="1">
        <v>84</v>
      </c>
      <c r="J65" s="1">
        <v>13</v>
      </c>
      <c r="K65" s="3">
        <v>0.938892138775</v>
      </c>
      <c r="L65" s="2">
        <v>1</v>
      </c>
      <c r="M65" s="2">
        <v>1</v>
      </c>
    </row>
    <row r="66" spans="1:13" x14ac:dyDescent="0.2">
      <c r="A66" s="10" t="s">
        <v>638</v>
      </c>
      <c r="B66" s="1">
        <v>139</v>
      </c>
      <c r="C66" s="1">
        <v>12</v>
      </c>
      <c r="D66" s="3">
        <v>0.39932012903699998</v>
      </c>
      <c r="E66" s="2">
        <v>1.01679597072004E-3</v>
      </c>
      <c r="F66" s="2">
        <v>3.7282518926401399E-3</v>
      </c>
      <c r="H66" s="10" t="s">
        <v>649</v>
      </c>
      <c r="I66" s="1">
        <v>222</v>
      </c>
      <c r="J66" s="1">
        <v>45</v>
      </c>
      <c r="K66" s="3">
        <v>1.3116771030400001</v>
      </c>
      <c r="L66" s="2">
        <v>0.118322168922849</v>
      </c>
      <c r="M66" s="2">
        <v>0.24340560464128899</v>
      </c>
    </row>
    <row r="67" spans="1:13" x14ac:dyDescent="0.2">
      <c r="A67" s="10" t="s">
        <v>639</v>
      </c>
      <c r="B67" s="1">
        <v>219</v>
      </c>
      <c r="C67" s="1">
        <v>73</v>
      </c>
      <c r="D67" s="3">
        <v>2.15790461885</v>
      </c>
      <c r="E67" s="2">
        <v>5.2546435543214802E-7</v>
      </c>
      <c r="F67" s="2">
        <v>3.55698948292531E-6</v>
      </c>
      <c r="H67" s="10" t="s">
        <v>652</v>
      </c>
      <c r="I67" s="1">
        <v>64</v>
      </c>
      <c r="J67" s="1">
        <v>9</v>
      </c>
      <c r="K67" s="3">
        <v>0.83870157472700002</v>
      </c>
      <c r="L67" s="2">
        <v>0.73578853198012995</v>
      </c>
      <c r="M67" s="2">
        <v>0.86673178068938705</v>
      </c>
    </row>
    <row r="68" spans="1:13" x14ac:dyDescent="0.2">
      <c r="A68" s="10" t="s">
        <v>640</v>
      </c>
      <c r="B68" s="1">
        <v>191</v>
      </c>
      <c r="C68" s="1">
        <v>56</v>
      </c>
      <c r="D68" s="3">
        <v>1.7806080707600001</v>
      </c>
      <c r="E68" s="2">
        <v>5.4678617741177999E-4</v>
      </c>
      <c r="F68" s="2">
        <v>2.2380085401040302E-3</v>
      </c>
      <c r="H68" s="10" t="s">
        <v>654</v>
      </c>
      <c r="I68" s="1">
        <v>127</v>
      </c>
      <c r="J68" s="1">
        <v>25</v>
      </c>
      <c r="K68" s="3">
        <v>1.26082319316</v>
      </c>
      <c r="L68" s="2">
        <v>0.33291055735420999</v>
      </c>
      <c r="M68" s="2">
        <v>0.49942449955248402</v>
      </c>
    </row>
    <row r="69" spans="1:13" x14ac:dyDescent="0.2">
      <c r="A69" s="10" t="s">
        <v>641</v>
      </c>
      <c r="B69" s="1">
        <v>1578</v>
      </c>
      <c r="C69" s="1">
        <v>194</v>
      </c>
      <c r="D69" s="3">
        <v>0.56549107934700005</v>
      </c>
      <c r="E69" s="2">
        <v>4.7012803941980997E-14</v>
      </c>
      <c r="F69" s="2">
        <v>5.9101810669918902E-13</v>
      </c>
      <c r="H69" s="10" t="s">
        <v>656</v>
      </c>
      <c r="I69" s="1">
        <v>131</v>
      </c>
      <c r="J69" s="1">
        <v>16</v>
      </c>
      <c r="K69" s="3">
        <v>0.71130898550699995</v>
      </c>
      <c r="L69" s="2">
        <v>0.23434574324118199</v>
      </c>
      <c r="M69" s="2">
        <v>0.38788260950264702</v>
      </c>
    </row>
    <row r="70" spans="1:13" x14ac:dyDescent="0.2">
      <c r="A70" s="10" t="s">
        <v>643</v>
      </c>
      <c r="B70" s="1">
        <v>83</v>
      </c>
      <c r="C70" s="1">
        <v>14</v>
      </c>
      <c r="D70" s="3">
        <v>0.86243065094899996</v>
      </c>
      <c r="E70" s="2">
        <v>0.67642527214419401</v>
      </c>
      <c r="F70" s="2">
        <v>0.78322926248275104</v>
      </c>
      <c r="H70" s="10" t="s">
        <v>657</v>
      </c>
      <c r="I70" s="1">
        <v>104</v>
      </c>
      <c r="J70" s="1">
        <v>24</v>
      </c>
      <c r="K70" s="3">
        <v>1.54595607927</v>
      </c>
      <c r="L70" s="2">
        <v>8.1398509222066304E-2</v>
      </c>
      <c r="M70" s="2">
        <v>0.189054602064154</v>
      </c>
    </row>
    <row r="71" spans="1:13" x14ac:dyDescent="0.2">
      <c r="A71" s="10" t="s">
        <v>645</v>
      </c>
      <c r="B71" s="1">
        <v>917</v>
      </c>
      <c r="C71" s="1">
        <v>159</v>
      </c>
      <c r="D71" s="3">
        <v>0.88569116079599997</v>
      </c>
      <c r="E71" s="2">
        <v>0.19207568633861499</v>
      </c>
      <c r="F71" s="2">
        <v>0.28877233736527602</v>
      </c>
      <c r="H71" s="10" t="s">
        <v>658</v>
      </c>
      <c r="I71" s="1">
        <v>91</v>
      </c>
      <c r="J71" s="1">
        <v>30</v>
      </c>
      <c r="K71" s="3">
        <v>2.5475462689700001</v>
      </c>
      <c r="L71" s="2">
        <v>8.3051476537173506E-5</v>
      </c>
      <c r="M71" s="2">
        <v>5.9797063106764895E-4</v>
      </c>
    </row>
    <row r="72" spans="1:13" x14ac:dyDescent="0.2">
      <c r="A72" s="10" t="s">
        <v>646</v>
      </c>
      <c r="B72" s="1">
        <v>925</v>
      </c>
      <c r="C72" s="1">
        <v>309</v>
      </c>
      <c r="D72" s="3">
        <v>2.27828367553</v>
      </c>
      <c r="E72" s="2">
        <v>5.3193423777835402E-27</v>
      </c>
      <c r="F72" s="2">
        <v>1.8724085169798099E-25</v>
      </c>
      <c r="H72" s="10" t="s">
        <v>659</v>
      </c>
      <c r="I72" s="1">
        <v>76</v>
      </c>
      <c r="J72" s="1">
        <v>40</v>
      </c>
      <c r="K72" s="3">
        <v>5.8016687676299998</v>
      </c>
      <c r="L72" s="2">
        <v>3.0739893251525198E-13</v>
      </c>
      <c r="M72" s="2">
        <v>5.5331807852745397E-12</v>
      </c>
    </row>
    <row r="73" spans="1:13" x14ac:dyDescent="0.2">
      <c r="A73" s="10" t="s">
        <v>647</v>
      </c>
      <c r="B73" s="1">
        <v>92</v>
      </c>
      <c r="C73" s="1">
        <v>15</v>
      </c>
      <c r="D73" s="3">
        <v>0.82776099314100005</v>
      </c>
      <c r="E73" s="2">
        <v>0.59446504104984499</v>
      </c>
      <c r="F73" s="2">
        <v>0.72155756706739804</v>
      </c>
      <c r="H73" s="10" t="s">
        <v>660</v>
      </c>
      <c r="I73" s="1">
        <v>173</v>
      </c>
      <c r="J73" s="1">
        <v>28</v>
      </c>
      <c r="K73" s="3">
        <v>0.99049734392099997</v>
      </c>
      <c r="L73" s="2">
        <v>1</v>
      </c>
      <c r="M73" s="2">
        <v>1</v>
      </c>
    </row>
    <row r="74" spans="1:13" x14ac:dyDescent="0.2">
      <c r="A74" s="10" t="s">
        <v>649</v>
      </c>
      <c r="B74" s="1">
        <v>334</v>
      </c>
      <c r="C74" s="1">
        <v>75</v>
      </c>
      <c r="D74" s="3">
        <v>1.2383941357999999</v>
      </c>
      <c r="E74" s="2">
        <v>0.12037777286222</v>
      </c>
      <c r="F74" s="2">
        <v>0.19800456096963301</v>
      </c>
      <c r="H74" s="10" t="s">
        <v>661</v>
      </c>
      <c r="I74" s="1">
        <v>175</v>
      </c>
      <c r="J74" s="1">
        <v>28</v>
      </c>
      <c r="K74" s="3">
        <v>0.97681670628499995</v>
      </c>
      <c r="L74" s="2">
        <v>1</v>
      </c>
      <c r="M74" s="2">
        <v>1</v>
      </c>
    </row>
    <row r="75" spans="1:13" x14ac:dyDescent="0.2">
      <c r="A75" s="10" t="s">
        <v>650</v>
      </c>
      <c r="B75" s="1">
        <v>59</v>
      </c>
      <c r="C75" s="1">
        <v>25</v>
      </c>
      <c r="D75" s="3">
        <v>3.1475795777600002</v>
      </c>
      <c r="E75" s="2">
        <v>3.4527889997857303E-5</v>
      </c>
      <c r="F75" s="2">
        <v>1.8990339498821499E-4</v>
      </c>
      <c r="H75" s="10" t="s">
        <v>663</v>
      </c>
      <c r="I75" s="1">
        <v>7505</v>
      </c>
      <c r="J75" s="1">
        <v>883</v>
      </c>
      <c r="K75" s="3">
        <v>0.40730588394599998</v>
      </c>
      <c r="L75" s="2">
        <v>3.18443658105294E-69</v>
      </c>
      <c r="M75" s="2">
        <v>4.5855886767162399E-67</v>
      </c>
    </row>
    <row r="76" spans="1:13" x14ac:dyDescent="0.2">
      <c r="A76" s="10" t="s">
        <v>652</v>
      </c>
      <c r="B76" s="1">
        <v>110</v>
      </c>
      <c r="C76" s="1">
        <v>23</v>
      </c>
      <c r="D76" s="3">
        <v>1.12568264338</v>
      </c>
      <c r="E76" s="2">
        <v>0.62559275706343698</v>
      </c>
      <c r="F76" s="2">
        <v>0.74394814353489802</v>
      </c>
      <c r="H76" s="10" t="s">
        <v>664</v>
      </c>
      <c r="I76" s="1">
        <v>253</v>
      </c>
      <c r="J76" s="1">
        <v>53</v>
      </c>
      <c r="K76" s="3">
        <v>1.3698394994600001</v>
      </c>
      <c r="L76" s="2">
        <v>4.7726891550158003E-2</v>
      </c>
      <c r="M76" s="2">
        <v>0.11849435143487499</v>
      </c>
    </row>
    <row r="77" spans="1:13" x14ac:dyDescent="0.2">
      <c r="A77" s="10" t="s">
        <v>654</v>
      </c>
      <c r="B77" s="1">
        <v>170</v>
      </c>
      <c r="C77" s="1">
        <v>34</v>
      </c>
      <c r="D77" s="3">
        <v>1.0643042191000001</v>
      </c>
      <c r="E77" s="2">
        <v>0.76798946985832095</v>
      </c>
      <c r="F77" s="2">
        <v>0.81425389575340101</v>
      </c>
      <c r="H77" s="10" t="s">
        <v>666</v>
      </c>
      <c r="I77" s="1">
        <v>51</v>
      </c>
      <c r="J77" s="1">
        <v>6</v>
      </c>
      <c r="K77" s="3">
        <v>0.68300618921300005</v>
      </c>
      <c r="L77" s="2">
        <v>0.45192689077380899</v>
      </c>
      <c r="M77" s="2">
        <v>0.59495438734446104</v>
      </c>
    </row>
    <row r="78" spans="1:13" x14ac:dyDescent="0.2">
      <c r="A78" s="10" t="s">
        <v>655</v>
      </c>
      <c r="B78" s="1">
        <v>116</v>
      </c>
      <c r="C78" s="1">
        <v>31</v>
      </c>
      <c r="D78" s="3">
        <v>1.55778623464</v>
      </c>
      <c r="E78" s="2">
        <v>4.26469451685446E-2</v>
      </c>
      <c r="F78" s="2">
        <v>8.3398470551820494E-2</v>
      </c>
      <c r="H78" s="10" t="s">
        <v>669</v>
      </c>
      <c r="I78" s="1">
        <v>146</v>
      </c>
      <c r="J78" s="1">
        <v>61</v>
      </c>
      <c r="K78" s="3">
        <v>3.7709803921599998</v>
      </c>
      <c r="L78" s="2">
        <v>1.7706093904884699E-13</v>
      </c>
      <c r="M78" s="2">
        <v>3.64239646043342E-12</v>
      </c>
    </row>
    <row r="79" spans="1:13" x14ac:dyDescent="0.2">
      <c r="A79" s="10" t="s">
        <v>656</v>
      </c>
      <c r="B79" s="1">
        <v>195</v>
      </c>
      <c r="C79" s="1">
        <v>30</v>
      </c>
      <c r="D79" s="3">
        <v>0.77094671773199996</v>
      </c>
      <c r="E79" s="2">
        <v>0.23187021321487</v>
      </c>
      <c r="F79" s="2">
        <v>0.33726576467617497</v>
      </c>
      <c r="H79" s="10" t="s">
        <v>671</v>
      </c>
      <c r="I79" s="1">
        <v>188</v>
      </c>
      <c r="J79" s="1">
        <v>58</v>
      </c>
      <c r="K79" s="3">
        <v>2.3295899953800001</v>
      </c>
      <c r="L79" s="2">
        <v>6.6942604989948805E-7</v>
      </c>
      <c r="M79" s="2">
        <v>6.8855250846804499E-6</v>
      </c>
    </row>
    <row r="80" spans="1:13" x14ac:dyDescent="0.2">
      <c r="A80" s="10" t="s">
        <v>657</v>
      </c>
      <c r="B80" s="1">
        <v>936</v>
      </c>
      <c r="C80" s="1">
        <v>300</v>
      </c>
      <c r="D80" s="3">
        <v>2.13058059919</v>
      </c>
      <c r="E80" s="2">
        <v>6.8534356919010898E-23</v>
      </c>
      <c r="F80" s="2">
        <v>1.3402274241939899E-21</v>
      </c>
      <c r="H80" s="10" t="s">
        <v>672</v>
      </c>
      <c r="I80" s="1">
        <v>78</v>
      </c>
      <c r="J80" s="1">
        <v>40</v>
      </c>
      <c r="K80" s="3">
        <v>5.4951804145700001</v>
      </c>
      <c r="L80" s="2">
        <v>9.3524437292465298E-13</v>
      </c>
      <c r="M80" s="2">
        <v>1.4963909966794399E-11</v>
      </c>
    </row>
    <row r="81" spans="1:13" x14ac:dyDescent="0.2">
      <c r="A81" s="10" t="s">
        <v>658</v>
      </c>
      <c r="B81" s="1">
        <v>127</v>
      </c>
      <c r="C81" s="1">
        <v>39</v>
      </c>
      <c r="D81" s="3">
        <v>1.89810648195</v>
      </c>
      <c r="E81" s="2">
        <v>1.3832353373222099E-3</v>
      </c>
      <c r="F81" s="2">
        <v>4.6817196032443902E-3</v>
      </c>
      <c r="H81" s="10" t="s">
        <v>675</v>
      </c>
      <c r="I81" s="1">
        <v>93</v>
      </c>
      <c r="J81" s="1">
        <v>8</v>
      </c>
      <c r="K81" s="3">
        <v>0.48063478179399999</v>
      </c>
      <c r="L81" s="2">
        <v>4.7308112500829301E-2</v>
      </c>
      <c r="M81" s="2">
        <v>0.11849435143487499</v>
      </c>
    </row>
    <row r="82" spans="1:13" x14ac:dyDescent="0.2">
      <c r="A82" s="10" t="s">
        <v>795</v>
      </c>
      <c r="B82" s="1">
        <v>83</v>
      </c>
      <c r="C82" s="1">
        <v>27</v>
      </c>
      <c r="D82" s="3">
        <v>2.0615211200800001</v>
      </c>
      <c r="E82" s="2">
        <v>2.9997289837709199E-3</v>
      </c>
      <c r="F82" s="2">
        <v>8.9483440871810493E-3</v>
      </c>
      <c r="H82" s="10" t="s">
        <v>676</v>
      </c>
      <c r="I82" s="1">
        <v>60</v>
      </c>
      <c r="J82" s="1">
        <v>7</v>
      </c>
      <c r="K82" s="3">
        <v>0.67636101430100004</v>
      </c>
      <c r="L82" s="2">
        <v>0.385198389438348</v>
      </c>
      <c r="M82" s="2">
        <v>0.53894053750873505</v>
      </c>
    </row>
    <row r="83" spans="1:13" x14ac:dyDescent="0.2">
      <c r="A83" s="10" t="s">
        <v>659</v>
      </c>
      <c r="B83" s="1">
        <v>77</v>
      </c>
      <c r="C83" s="1">
        <v>40</v>
      </c>
      <c r="D83" s="3">
        <v>4.6523377977399996</v>
      </c>
      <c r="E83" s="2">
        <v>8.6944217576337598E-11</v>
      </c>
      <c r="F83" s="2">
        <v>8.5012123852418995E-10</v>
      </c>
      <c r="H83" s="10" t="s">
        <v>677</v>
      </c>
      <c r="I83" s="1">
        <v>92</v>
      </c>
      <c r="J83" s="1">
        <v>23</v>
      </c>
      <c r="K83" s="3">
        <v>1.7187723054999999</v>
      </c>
      <c r="L83" s="2">
        <v>3.2316568109225501E-2</v>
      </c>
      <c r="M83" s="2">
        <v>8.7803505806197404E-2</v>
      </c>
    </row>
    <row r="84" spans="1:13" x14ac:dyDescent="0.2">
      <c r="A84" s="10" t="s">
        <v>660</v>
      </c>
      <c r="B84" s="1">
        <v>183</v>
      </c>
      <c r="C84" s="1">
        <v>29</v>
      </c>
      <c r="D84" s="3">
        <v>0.79895077216800003</v>
      </c>
      <c r="E84" s="2">
        <v>0.29775785974327801</v>
      </c>
      <c r="F84" s="2">
        <v>0.406243281510209</v>
      </c>
      <c r="H84" s="10" t="s">
        <v>678</v>
      </c>
      <c r="I84" s="1">
        <v>220</v>
      </c>
      <c r="J84" s="1">
        <v>24</v>
      </c>
      <c r="K84" s="3">
        <v>0.62339451045500005</v>
      </c>
      <c r="L84" s="2">
        <v>2.6916459914739298E-2</v>
      </c>
      <c r="M84" s="2">
        <v>7.5999416229852096E-2</v>
      </c>
    </row>
    <row r="85" spans="1:13" x14ac:dyDescent="0.2">
      <c r="A85" s="10" t="s">
        <v>661</v>
      </c>
      <c r="B85" s="1">
        <v>192</v>
      </c>
      <c r="C85" s="1">
        <v>29</v>
      </c>
      <c r="D85" s="3">
        <v>0.75424541237099996</v>
      </c>
      <c r="E85" s="2">
        <v>0.194459118243825</v>
      </c>
      <c r="F85" s="2">
        <v>0.28877233736527602</v>
      </c>
      <c r="H85" s="10" t="s">
        <v>679</v>
      </c>
      <c r="I85" s="1">
        <v>430</v>
      </c>
      <c r="J85" s="1">
        <v>96</v>
      </c>
      <c r="K85" s="3">
        <v>1.4998949176900001</v>
      </c>
      <c r="L85" s="2">
        <v>8.6718259053333001E-4</v>
      </c>
      <c r="M85" s="2">
        <v>4.8028574244922901E-3</v>
      </c>
    </row>
    <row r="86" spans="1:13" x14ac:dyDescent="0.2">
      <c r="A86" s="10" t="s">
        <v>662</v>
      </c>
      <c r="B86" s="1">
        <v>127</v>
      </c>
      <c r="C86" s="1">
        <v>33</v>
      </c>
      <c r="D86" s="3">
        <v>1.49945686826</v>
      </c>
      <c r="E86" s="2">
        <v>5.2934541319868397E-2</v>
      </c>
      <c r="F86" s="2">
        <v>0.10017719647631</v>
      </c>
      <c r="H86" s="10" t="s">
        <v>680</v>
      </c>
      <c r="I86" s="1">
        <v>113</v>
      </c>
      <c r="J86" s="1">
        <v>15</v>
      </c>
      <c r="K86" s="3">
        <v>0.78350050041300001</v>
      </c>
      <c r="L86" s="2">
        <v>0.443370939485905</v>
      </c>
      <c r="M86" s="2">
        <v>0.59495438734446104</v>
      </c>
    </row>
    <row r="87" spans="1:13" x14ac:dyDescent="0.2">
      <c r="A87" s="10" t="s">
        <v>663</v>
      </c>
      <c r="B87" s="1">
        <v>8229</v>
      </c>
      <c r="C87" s="1">
        <v>1052</v>
      </c>
      <c r="D87" s="3">
        <v>0.38838305394299999</v>
      </c>
      <c r="E87" s="2">
        <v>4.59431988125603E-107</v>
      </c>
      <c r="F87" s="2">
        <v>8.0860029910106093E-105</v>
      </c>
      <c r="H87" s="10" t="s">
        <v>682</v>
      </c>
      <c r="I87" s="1">
        <v>70</v>
      </c>
      <c r="J87" s="1">
        <v>11</v>
      </c>
      <c r="K87" s="3">
        <v>0.95620266859000003</v>
      </c>
      <c r="L87" s="2">
        <v>1</v>
      </c>
      <c r="M87" s="2">
        <v>1</v>
      </c>
    </row>
    <row r="88" spans="1:13" x14ac:dyDescent="0.2">
      <c r="A88" s="10" t="s">
        <v>664</v>
      </c>
      <c r="B88" s="1">
        <v>274</v>
      </c>
      <c r="C88" s="1">
        <v>60</v>
      </c>
      <c r="D88" s="3">
        <v>1.19703700599</v>
      </c>
      <c r="E88" s="2">
        <v>0.243411959161037</v>
      </c>
      <c r="F88" s="2">
        <v>0.351151678789693</v>
      </c>
      <c r="H88" s="10" t="s">
        <v>685</v>
      </c>
      <c r="I88" s="1">
        <v>117</v>
      </c>
      <c r="J88" s="1">
        <v>21</v>
      </c>
      <c r="K88" s="3">
        <v>1.1235795454499999</v>
      </c>
      <c r="L88" s="2">
        <v>0.61521541246071998</v>
      </c>
      <c r="M88" s="2">
        <v>0.77711420521354102</v>
      </c>
    </row>
    <row r="89" spans="1:13" x14ac:dyDescent="0.2">
      <c r="A89" s="10" t="s">
        <v>666</v>
      </c>
      <c r="B89" s="1">
        <v>53</v>
      </c>
      <c r="C89" s="1">
        <v>7</v>
      </c>
      <c r="D89" s="3">
        <v>0.64644638105999996</v>
      </c>
      <c r="E89" s="2">
        <v>0.37955400407456402</v>
      </c>
      <c r="F89" s="2">
        <v>0.50607200543275299</v>
      </c>
      <c r="H89" s="10" t="s">
        <v>688</v>
      </c>
      <c r="I89" s="1">
        <v>88</v>
      </c>
      <c r="J89" s="1">
        <v>14</v>
      </c>
      <c r="K89" s="3">
        <v>0.97033794583099997</v>
      </c>
      <c r="L89" s="2">
        <v>1</v>
      </c>
      <c r="M89" s="2">
        <v>1</v>
      </c>
    </row>
    <row r="90" spans="1:13" x14ac:dyDescent="0.2">
      <c r="A90" s="10" t="s">
        <v>668</v>
      </c>
      <c r="B90" s="1">
        <v>75</v>
      </c>
      <c r="C90" s="1">
        <v>19</v>
      </c>
      <c r="D90" s="3">
        <v>1.44642857143</v>
      </c>
      <c r="E90" s="2">
        <v>0.18293193889932799</v>
      </c>
      <c r="F90" s="2">
        <v>0.28242123900247101</v>
      </c>
      <c r="H90" s="10" t="s">
        <v>691</v>
      </c>
      <c r="I90" s="1">
        <v>89</v>
      </c>
      <c r="J90" s="1">
        <v>8</v>
      </c>
      <c r="K90" s="3">
        <v>0.50457963716900001</v>
      </c>
      <c r="L90" s="2">
        <v>6.1283107850166399E-2</v>
      </c>
      <c r="M90" s="2">
        <v>0.147079458840399</v>
      </c>
    </row>
    <row r="91" spans="1:13" x14ac:dyDescent="0.2">
      <c r="A91" s="10" t="s">
        <v>669</v>
      </c>
      <c r="B91" s="1">
        <v>167</v>
      </c>
      <c r="C91" s="1">
        <v>66</v>
      </c>
      <c r="D91" s="3">
        <v>2.8238513739000002</v>
      </c>
      <c r="E91" s="2">
        <v>8.7742288970366896E-10</v>
      </c>
      <c r="F91" s="2">
        <v>8.1277067677813607E-9</v>
      </c>
      <c r="H91" s="10" t="s">
        <v>694</v>
      </c>
      <c r="I91" s="1">
        <v>249</v>
      </c>
      <c r="J91" s="1">
        <v>31</v>
      </c>
      <c r="K91" s="3">
        <v>0.72499999999999998</v>
      </c>
      <c r="L91" s="2">
        <v>9.9670859373021503E-2</v>
      </c>
      <c r="M91" s="2">
        <v>0.22425943358929801</v>
      </c>
    </row>
    <row r="92" spans="1:13" x14ac:dyDescent="0.2">
      <c r="A92" s="10" t="s">
        <v>670</v>
      </c>
      <c r="B92" s="1">
        <v>80</v>
      </c>
      <c r="C92" s="1">
        <v>18</v>
      </c>
      <c r="D92" s="3">
        <v>1.2365947447100001</v>
      </c>
      <c r="E92" s="2">
        <v>0.39501596947844497</v>
      </c>
      <c r="F92" s="2">
        <v>0.52272789946019804</v>
      </c>
      <c r="H92" s="10" t="s">
        <v>696</v>
      </c>
      <c r="I92" s="1">
        <v>178</v>
      </c>
      <c r="J92" s="1">
        <v>31</v>
      </c>
      <c r="K92" s="3">
        <v>1.0832199546500001</v>
      </c>
      <c r="L92" s="2">
        <v>0.68262128635735597</v>
      </c>
      <c r="M92" s="2">
        <v>0.84014927551674601</v>
      </c>
    </row>
    <row r="93" spans="1:13" x14ac:dyDescent="0.2">
      <c r="A93" s="10" t="s">
        <v>671</v>
      </c>
      <c r="B93" s="1">
        <v>443</v>
      </c>
      <c r="C93" s="1">
        <v>158</v>
      </c>
      <c r="D93" s="3">
        <v>2.44162073143</v>
      </c>
      <c r="E93" s="2">
        <v>7.5238272034382499E-17</v>
      </c>
      <c r="F93" s="2">
        <v>1.20381235255012E-15</v>
      </c>
      <c r="H93" s="10" t="s">
        <v>697</v>
      </c>
      <c r="I93" s="1">
        <v>58</v>
      </c>
      <c r="J93" s="1">
        <v>10</v>
      </c>
      <c r="K93" s="3">
        <v>1.0691343257100001</v>
      </c>
      <c r="L93" s="2">
        <v>0.858300787024042</v>
      </c>
      <c r="M93" s="2">
        <v>0.96070198495175196</v>
      </c>
    </row>
    <row r="94" spans="1:13" x14ac:dyDescent="0.2">
      <c r="A94" s="10" t="s">
        <v>672</v>
      </c>
      <c r="B94" s="1">
        <v>85</v>
      </c>
      <c r="C94" s="1">
        <v>41</v>
      </c>
      <c r="D94" s="3">
        <v>4.0090656097100004</v>
      </c>
      <c r="E94" s="2">
        <v>9.7115800149444691E-10</v>
      </c>
      <c r="F94" s="2">
        <v>8.5461904131511299E-9</v>
      </c>
      <c r="H94" s="10" t="s">
        <v>698</v>
      </c>
      <c r="I94" s="1">
        <v>66</v>
      </c>
      <c r="J94" s="1">
        <v>14</v>
      </c>
      <c r="K94" s="3">
        <v>1.3840211466700001</v>
      </c>
      <c r="L94" s="2">
        <v>0.31389406994604102</v>
      </c>
      <c r="M94" s="2">
        <v>0.49106221542432399</v>
      </c>
    </row>
    <row r="95" spans="1:13" x14ac:dyDescent="0.2">
      <c r="A95" s="10" t="s">
        <v>675</v>
      </c>
      <c r="B95" s="1">
        <v>114</v>
      </c>
      <c r="C95" s="1">
        <v>13</v>
      </c>
      <c r="D95" s="3">
        <v>0.54538711307800003</v>
      </c>
      <c r="E95" s="2">
        <v>4.0835933223275299E-2</v>
      </c>
      <c r="F95" s="2">
        <v>8.07542050258028E-2</v>
      </c>
      <c r="H95" s="10" t="s">
        <v>699</v>
      </c>
      <c r="I95" s="1">
        <v>59</v>
      </c>
      <c r="J95" s="1">
        <v>18</v>
      </c>
      <c r="K95" s="3">
        <v>2.2642688786699998</v>
      </c>
      <c r="L95" s="2">
        <v>6.8657307673541399E-3</v>
      </c>
      <c r="M95" s="2">
        <v>2.4716630762474899E-2</v>
      </c>
    </row>
    <row r="96" spans="1:13" x14ac:dyDescent="0.2">
      <c r="A96" s="10" t="s">
        <v>676</v>
      </c>
      <c r="B96" s="1">
        <v>164</v>
      </c>
      <c r="C96" s="1">
        <v>23</v>
      </c>
      <c r="D96" s="3">
        <v>0.69132336295200003</v>
      </c>
      <c r="E96" s="2">
        <v>0.10936300735460799</v>
      </c>
      <c r="F96" s="2">
        <v>0.183313231375343</v>
      </c>
      <c r="H96" s="10" t="s">
        <v>700</v>
      </c>
      <c r="I96" s="1">
        <v>130</v>
      </c>
      <c r="J96" s="1">
        <v>12</v>
      </c>
      <c r="K96" s="3">
        <v>0.51864947997900002</v>
      </c>
      <c r="L96" s="2">
        <v>3.0691734402564001E-2</v>
      </c>
      <c r="M96" s="2">
        <v>8.4992495268638696E-2</v>
      </c>
    </row>
    <row r="97" spans="1:13" x14ac:dyDescent="0.2">
      <c r="A97" s="10" t="s">
        <v>677</v>
      </c>
      <c r="B97" s="1">
        <v>145</v>
      </c>
      <c r="C97" s="1">
        <v>39</v>
      </c>
      <c r="D97" s="3">
        <v>1.5733309547300001</v>
      </c>
      <c r="E97" s="2">
        <v>1.90418854238972E-2</v>
      </c>
      <c r="F97" s="2">
        <v>4.2966305571870499E-2</v>
      </c>
      <c r="H97" s="10" t="s">
        <v>702</v>
      </c>
      <c r="I97" s="1">
        <v>96</v>
      </c>
      <c r="J97" s="1">
        <v>11</v>
      </c>
      <c r="K97" s="3">
        <v>0.661927409262</v>
      </c>
      <c r="L97" s="2">
        <v>0.26549907987013499</v>
      </c>
      <c r="M97" s="2">
        <v>0.42957154495841998</v>
      </c>
    </row>
    <row r="98" spans="1:13" x14ac:dyDescent="0.2">
      <c r="A98" s="10" t="s">
        <v>678</v>
      </c>
      <c r="B98" s="1">
        <v>296</v>
      </c>
      <c r="C98" s="1">
        <v>44</v>
      </c>
      <c r="D98" s="3">
        <v>0.73856105096799995</v>
      </c>
      <c r="E98" s="2">
        <v>7.2190208972851999E-2</v>
      </c>
      <c r="F98" s="2">
        <v>0.13050307643307199</v>
      </c>
      <c r="H98" s="10" t="s">
        <v>703</v>
      </c>
      <c r="I98" s="1">
        <v>53</v>
      </c>
      <c r="J98" s="1">
        <v>6</v>
      </c>
      <c r="K98" s="3">
        <v>0.65380664823099999</v>
      </c>
      <c r="L98" s="2">
        <v>0.45447904588812998</v>
      </c>
      <c r="M98" s="2">
        <v>0.59495438734446104</v>
      </c>
    </row>
    <row r="99" spans="1:13" x14ac:dyDescent="0.2">
      <c r="A99" s="10" t="s">
        <v>679</v>
      </c>
      <c r="B99" s="1">
        <v>787</v>
      </c>
      <c r="C99" s="1">
        <v>210</v>
      </c>
      <c r="D99" s="3">
        <v>1.5938365779300001</v>
      </c>
      <c r="E99" s="2">
        <v>6.9251288165310194E-8</v>
      </c>
      <c r="F99" s="2">
        <v>5.2992290074324299E-7</v>
      </c>
      <c r="H99" s="10" t="s">
        <v>705</v>
      </c>
      <c r="I99" s="1">
        <v>100</v>
      </c>
      <c r="J99" s="1">
        <v>20</v>
      </c>
      <c r="K99" s="3">
        <v>1.2855424906499999</v>
      </c>
      <c r="L99" s="2">
        <v>0.34005533685609102</v>
      </c>
      <c r="M99" s="2">
        <v>0.50482441760079499</v>
      </c>
    </row>
    <row r="100" spans="1:13" x14ac:dyDescent="0.2">
      <c r="A100" s="10" t="s">
        <v>680</v>
      </c>
      <c r="B100" s="1">
        <v>137</v>
      </c>
      <c r="C100" s="1">
        <v>23</v>
      </c>
      <c r="D100" s="3">
        <v>0.85706571995799996</v>
      </c>
      <c r="E100" s="2">
        <v>0.58452804342572495</v>
      </c>
      <c r="F100" s="2">
        <v>0.72155756706739804</v>
      </c>
      <c r="H100" s="10" t="s">
        <v>708</v>
      </c>
      <c r="I100" s="1">
        <v>205</v>
      </c>
      <c r="J100" s="1">
        <v>42</v>
      </c>
      <c r="K100" s="3">
        <v>1.3291747819199999</v>
      </c>
      <c r="L100" s="2">
        <v>0.105126134590627</v>
      </c>
      <c r="M100" s="2">
        <v>0.2259427370306</v>
      </c>
    </row>
    <row r="101" spans="1:13" x14ac:dyDescent="0.2">
      <c r="A101" s="10" t="s">
        <v>681</v>
      </c>
      <c r="B101" s="1">
        <v>79</v>
      </c>
      <c r="C101" s="1">
        <v>23</v>
      </c>
      <c r="D101" s="3">
        <v>1.7535214048800001</v>
      </c>
      <c r="E101" s="2">
        <v>2.99736420936331E-2</v>
      </c>
      <c r="F101" s="2">
        <v>6.2063070687993299E-2</v>
      </c>
      <c r="H101" s="10" t="s">
        <v>711</v>
      </c>
      <c r="I101" s="1">
        <v>566</v>
      </c>
      <c r="J101" s="1">
        <v>142</v>
      </c>
      <c r="K101" s="3">
        <v>1.7763978337999999</v>
      </c>
      <c r="L101" s="2">
        <v>4.6788241160733703E-8</v>
      </c>
      <c r="M101" s="2">
        <v>5.6145889392880499E-7</v>
      </c>
    </row>
    <row r="102" spans="1:13" x14ac:dyDescent="0.2">
      <c r="A102" s="10" t="s">
        <v>682</v>
      </c>
      <c r="B102" s="1">
        <v>98</v>
      </c>
      <c r="C102" s="1">
        <v>20</v>
      </c>
      <c r="D102" s="3">
        <v>1.0914429213400001</v>
      </c>
      <c r="E102" s="2">
        <v>0.69936504510722697</v>
      </c>
      <c r="F102" s="2">
        <v>0.78400157922848401</v>
      </c>
      <c r="H102" s="10" t="s">
        <v>712</v>
      </c>
      <c r="I102" s="1">
        <v>184</v>
      </c>
      <c r="J102" s="1">
        <v>22</v>
      </c>
      <c r="K102" s="3">
        <v>0.69310848212200005</v>
      </c>
      <c r="L102" s="2">
        <v>0.13046999400168099</v>
      </c>
      <c r="M102" s="2">
        <v>0.249344968346254</v>
      </c>
    </row>
    <row r="103" spans="1:13" x14ac:dyDescent="0.2">
      <c r="A103" s="10" t="s">
        <v>683</v>
      </c>
      <c r="B103" s="1">
        <v>74</v>
      </c>
      <c r="C103" s="1">
        <v>24</v>
      </c>
      <c r="D103" s="3">
        <v>2.05115044248</v>
      </c>
      <c r="E103" s="2">
        <v>6.7344478346744998E-3</v>
      </c>
      <c r="F103" s="2">
        <v>1.79900083294539E-2</v>
      </c>
      <c r="H103" s="10" t="s">
        <v>713</v>
      </c>
      <c r="I103" s="1">
        <v>198</v>
      </c>
      <c r="J103" s="1">
        <v>27</v>
      </c>
      <c r="K103" s="3">
        <v>0.80726225434800003</v>
      </c>
      <c r="L103" s="2">
        <v>0.33294966636832202</v>
      </c>
      <c r="M103" s="2">
        <v>0.49942449955248402</v>
      </c>
    </row>
    <row r="104" spans="1:13" x14ac:dyDescent="0.2">
      <c r="A104" s="10" t="s">
        <v>684</v>
      </c>
      <c r="B104" s="1">
        <v>75</v>
      </c>
      <c r="C104" s="1">
        <v>14</v>
      </c>
      <c r="D104" s="3">
        <v>0.97621083822200005</v>
      </c>
      <c r="E104" s="2">
        <v>1</v>
      </c>
      <c r="F104" s="2">
        <v>1</v>
      </c>
      <c r="H104" s="10" t="s">
        <v>714</v>
      </c>
      <c r="I104" s="1">
        <v>228</v>
      </c>
      <c r="J104" s="1">
        <v>35</v>
      </c>
      <c r="K104" s="3">
        <v>0.92901331070199999</v>
      </c>
      <c r="L104" s="2">
        <v>0.78585614070820597</v>
      </c>
      <c r="M104" s="2">
        <v>0.91260713114501402</v>
      </c>
    </row>
    <row r="105" spans="1:13" x14ac:dyDescent="0.2">
      <c r="A105" s="10" t="s">
        <v>685</v>
      </c>
      <c r="B105" s="1">
        <v>319</v>
      </c>
      <c r="C105" s="1">
        <v>77</v>
      </c>
      <c r="D105" s="3">
        <v>1.3637902150500001</v>
      </c>
      <c r="E105" s="2">
        <v>2.0983919173255899E-2</v>
      </c>
      <c r="F105" s="2">
        <v>4.6427564940135203E-2</v>
      </c>
      <c r="H105" s="10" t="s">
        <v>717</v>
      </c>
      <c r="I105" s="1">
        <v>53</v>
      </c>
      <c r="J105" s="1">
        <v>11</v>
      </c>
      <c r="K105" s="3">
        <v>1.3456053698099999</v>
      </c>
      <c r="L105" s="2">
        <v>0.354285386308751</v>
      </c>
      <c r="M105" s="2">
        <v>0.51532419826727505</v>
      </c>
    </row>
    <row r="106" spans="1:13" x14ac:dyDescent="0.2">
      <c r="A106" s="10" t="s">
        <v>687</v>
      </c>
      <c r="B106" s="1">
        <v>62</v>
      </c>
      <c r="C106" s="1">
        <v>13</v>
      </c>
      <c r="D106" s="3">
        <v>1.1292317147199999</v>
      </c>
      <c r="E106" s="2">
        <v>0.74526054528109098</v>
      </c>
      <c r="F106" s="2">
        <v>0.80730206428433504</v>
      </c>
      <c r="H106" s="10" t="s">
        <v>719</v>
      </c>
      <c r="I106" s="1">
        <v>59</v>
      </c>
      <c r="J106" s="1">
        <v>5</v>
      </c>
      <c r="K106" s="3">
        <v>0.47361651152700002</v>
      </c>
      <c r="L106" s="2">
        <v>0.112942206174761</v>
      </c>
      <c r="M106" s="2">
        <v>0.239171730723023</v>
      </c>
    </row>
    <row r="107" spans="1:13" x14ac:dyDescent="0.2">
      <c r="A107" s="10" t="s">
        <v>688</v>
      </c>
      <c r="B107" s="1">
        <v>157</v>
      </c>
      <c r="C107" s="1">
        <v>34</v>
      </c>
      <c r="D107" s="3">
        <v>1.17812159617</v>
      </c>
      <c r="E107" s="2">
        <v>0.41316094394893799</v>
      </c>
      <c r="F107" s="2">
        <v>0.53863945285194803</v>
      </c>
      <c r="H107" s="10" t="s">
        <v>720</v>
      </c>
      <c r="I107" s="1">
        <v>118</v>
      </c>
      <c r="J107" s="1">
        <v>17</v>
      </c>
      <c r="K107" s="3">
        <v>0.86224204063900001</v>
      </c>
      <c r="L107" s="2">
        <v>0.70674852742908301</v>
      </c>
      <c r="M107" s="2">
        <v>0.86247277923549104</v>
      </c>
    </row>
    <row r="108" spans="1:13" x14ac:dyDescent="0.2">
      <c r="A108" s="10" t="s">
        <v>690</v>
      </c>
      <c r="B108" s="1">
        <v>53</v>
      </c>
      <c r="C108" s="1">
        <v>11</v>
      </c>
      <c r="D108" s="3">
        <v>1.1146089995599999</v>
      </c>
      <c r="E108" s="2">
        <v>0.72659438233513096</v>
      </c>
      <c r="F108" s="2">
        <v>0.79428951112411805</v>
      </c>
      <c r="H108" s="10" t="s">
        <v>721</v>
      </c>
      <c r="I108" s="1">
        <v>90</v>
      </c>
      <c r="J108" s="1">
        <v>17</v>
      </c>
      <c r="K108" s="3">
        <v>1.1964444964300001</v>
      </c>
      <c r="L108" s="2">
        <v>0.47570396867703402</v>
      </c>
      <c r="M108" s="2">
        <v>0.61712947287831399</v>
      </c>
    </row>
    <row r="109" spans="1:13" x14ac:dyDescent="0.2">
      <c r="A109" s="10" t="s">
        <v>691</v>
      </c>
      <c r="B109" s="1">
        <v>237</v>
      </c>
      <c r="C109" s="1">
        <v>48</v>
      </c>
      <c r="D109" s="3">
        <v>1.0818216175399999</v>
      </c>
      <c r="E109" s="2">
        <v>0.61701853630288195</v>
      </c>
      <c r="F109" s="2">
        <v>0.74380316705004901</v>
      </c>
      <c r="H109" s="10" t="s">
        <v>722</v>
      </c>
      <c r="I109" s="1">
        <v>157</v>
      </c>
      <c r="J109" s="1">
        <v>16</v>
      </c>
      <c r="K109" s="3">
        <v>0.57857210401900006</v>
      </c>
      <c r="L109" s="2">
        <v>3.8183068638201298E-2</v>
      </c>
      <c r="M109" s="2">
        <v>9.9970216070926904E-2</v>
      </c>
    </row>
    <row r="110" spans="1:13" x14ac:dyDescent="0.2">
      <c r="A110" s="10" t="s">
        <v>694</v>
      </c>
      <c r="B110" s="1">
        <v>334</v>
      </c>
      <c r="C110" s="1">
        <v>61</v>
      </c>
      <c r="D110" s="3">
        <v>0.94940399164699996</v>
      </c>
      <c r="E110" s="2">
        <v>0.77791757278302898</v>
      </c>
      <c r="F110" s="2">
        <v>0.81984127431025799</v>
      </c>
      <c r="H110" s="10" t="s">
        <v>724</v>
      </c>
      <c r="I110" s="1">
        <v>140</v>
      </c>
      <c r="J110" s="1">
        <v>19</v>
      </c>
      <c r="K110" s="3">
        <v>0.80357773539599997</v>
      </c>
      <c r="L110" s="2">
        <v>0.42185660889533699</v>
      </c>
      <c r="M110" s="2">
        <v>0.57854620648503396</v>
      </c>
    </row>
    <row r="111" spans="1:13" x14ac:dyDescent="0.2">
      <c r="A111" s="10" t="s">
        <v>695</v>
      </c>
      <c r="B111" s="1">
        <v>63</v>
      </c>
      <c r="C111" s="1">
        <v>13</v>
      </c>
      <c r="D111" s="3">
        <v>1.1065515975</v>
      </c>
      <c r="E111" s="2">
        <v>0.74767179817242402</v>
      </c>
      <c r="F111" s="2">
        <v>0.80730206428433504</v>
      </c>
      <c r="H111" s="10" t="s">
        <v>726</v>
      </c>
      <c r="I111" s="1">
        <v>1470</v>
      </c>
      <c r="J111" s="1">
        <v>201</v>
      </c>
      <c r="K111" s="3">
        <v>0.79027515492300004</v>
      </c>
      <c r="L111" s="2">
        <v>3.1968600540750098E-3</v>
      </c>
      <c r="M111" s="2">
        <v>1.35396425819647E-2</v>
      </c>
    </row>
    <row r="112" spans="1:13" x14ac:dyDescent="0.2">
      <c r="A112" s="10" t="s">
        <v>696</v>
      </c>
      <c r="B112" s="1">
        <v>192</v>
      </c>
      <c r="C112" s="1">
        <v>32</v>
      </c>
      <c r="D112" s="3">
        <v>0.849038461538</v>
      </c>
      <c r="E112" s="2">
        <v>0.459007211379935</v>
      </c>
      <c r="F112" s="2">
        <v>0.58967349783115697</v>
      </c>
      <c r="H112" s="10" t="s">
        <v>727</v>
      </c>
      <c r="I112" s="1">
        <v>71</v>
      </c>
      <c r="J112" s="1">
        <v>13</v>
      </c>
      <c r="K112" s="3">
        <v>1.1508850207500001</v>
      </c>
      <c r="L112" s="2">
        <v>0.62915575646188204</v>
      </c>
      <c r="M112" s="2">
        <v>0.78781242548270403</v>
      </c>
    </row>
    <row r="113" spans="1:13" x14ac:dyDescent="0.2">
      <c r="A113" s="10" t="s">
        <v>697</v>
      </c>
      <c r="B113" s="1">
        <v>96</v>
      </c>
      <c r="C113" s="1">
        <v>24</v>
      </c>
      <c r="D113" s="3">
        <v>1.42170599803</v>
      </c>
      <c r="E113" s="2">
        <v>0.15022504381493901</v>
      </c>
      <c r="F113" s="2">
        <v>0.24256520836173601</v>
      </c>
      <c r="H113" s="10" t="s">
        <v>728</v>
      </c>
      <c r="I113" s="1">
        <v>233</v>
      </c>
      <c r="J113" s="1">
        <v>25</v>
      </c>
      <c r="K113" s="3">
        <v>0.61146065215599998</v>
      </c>
      <c r="L113" s="2">
        <v>1.9516680782740301E-2</v>
      </c>
      <c r="M113" s="2">
        <v>5.8550042348220997E-2</v>
      </c>
    </row>
    <row r="114" spans="1:13" x14ac:dyDescent="0.2">
      <c r="A114" s="10" t="s">
        <v>698</v>
      </c>
      <c r="B114" s="1">
        <v>203</v>
      </c>
      <c r="C114" s="1">
        <v>64</v>
      </c>
      <c r="D114" s="3">
        <v>1.98164821436</v>
      </c>
      <c r="E114" s="2">
        <v>1.8854585601282699E-5</v>
      </c>
      <c r="F114" s="2">
        <v>1.10613568860858E-4</v>
      </c>
      <c r="H114" s="10" t="s">
        <v>729</v>
      </c>
      <c r="I114" s="1">
        <v>86</v>
      </c>
      <c r="J114" s="1">
        <v>17</v>
      </c>
      <c r="K114" s="3">
        <v>1.266329482</v>
      </c>
      <c r="L114" s="2">
        <v>0.37951239459887798</v>
      </c>
      <c r="M114" s="2">
        <v>0.53894053750873505</v>
      </c>
    </row>
    <row r="115" spans="1:13" x14ac:dyDescent="0.2">
      <c r="A115" s="10" t="s">
        <v>699</v>
      </c>
      <c r="B115" s="1">
        <v>101</v>
      </c>
      <c r="C115" s="1">
        <v>35</v>
      </c>
      <c r="D115" s="3">
        <v>2.27219436124</v>
      </c>
      <c r="E115" s="2">
        <v>1.84402050943942E-4</v>
      </c>
      <c r="F115" s="2">
        <v>8.5407265700352297E-4</v>
      </c>
      <c r="H115" s="10" t="s">
        <v>730</v>
      </c>
      <c r="I115" s="1">
        <v>1620</v>
      </c>
      <c r="J115" s="1">
        <v>210</v>
      </c>
      <c r="K115" s="3">
        <v>0.73458048021099998</v>
      </c>
      <c r="L115" s="2">
        <v>6.5417810245069999E-5</v>
      </c>
      <c r="M115" s="2">
        <v>4.9579814080474101E-4</v>
      </c>
    </row>
    <row r="116" spans="1:13" x14ac:dyDescent="0.2">
      <c r="A116" s="10" t="s">
        <v>700</v>
      </c>
      <c r="B116" s="1">
        <v>246</v>
      </c>
      <c r="C116" s="1">
        <v>31</v>
      </c>
      <c r="D116" s="3">
        <v>0.60893951768900001</v>
      </c>
      <c r="E116" s="2">
        <v>8.5847126601541895E-3</v>
      </c>
      <c r="F116" s="2">
        <v>2.2219256296869699E-2</v>
      </c>
      <c r="H116" s="10" t="s">
        <v>732</v>
      </c>
      <c r="I116" s="1">
        <v>78</v>
      </c>
      <c r="J116" s="1">
        <v>8</v>
      </c>
      <c r="K116" s="3">
        <v>0.58453835065600002</v>
      </c>
      <c r="L116" s="2">
        <v>0.16729080712345901</v>
      </c>
      <c r="M116" s="2">
        <v>0.30493514209845601</v>
      </c>
    </row>
    <row r="117" spans="1:13" x14ac:dyDescent="0.2">
      <c r="A117" s="10" t="s">
        <v>702</v>
      </c>
      <c r="B117" s="1">
        <v>107</v>
      </c>
      <c r="C117" s="1">
        <v>18</v>
      </c>
      <c r="D117" s="3">
        <v>0.85943894634999995</v>
      </c>
      <c r="E117" s="2">
        <v>0.62241555588539399</v>
      </c>
      <c r="F117" s="2">
        <v>0.74394814353489802</v>
      </c>
      <c r="H117" s="10" t="s">
        <v>733</v>
      </c>
      <c r="I117" s="1">
        <v>65</v>
      </c>
      <c r="J117" s="1">
        <v>14</v>
      </c>
      <c r="K117" s="3">
        <v>1.4113050654499999</v>
      </c>
      <c r="L117" s="2">
        <v>0.240756173484584</v>
      </c>
      <c r="M117" s="2">
        <v>0.39396464752022903</v>
      </c>
    </row>
    <row r="118" spans="1:13" x14ac:dyDescent="0.2">
      <c r="A118" s="10" t="s">
        <v>703</v>
      </c>
      <c r="B118" s="1">
        <v>62</v>
      </c>
      <c r="C118" s="1">
        <v>6</v>
      </c>
      <c r="D118" s="3">
        <v>0.45459183673499998</v>
      </c>
      <c r="E118" s="2">
        <v>7.2666485741142595E-2</v>
      </c>
      <c r="F118" s="2">
        <v>0.13050307643307199</v>
      </c>
      <c r="H118" s="10" t="s">
        <v>734</v>
      </c>
      <c r="I118" s="1">
        <v>139</v>
      </c>
      <c r="J118" s="1">
        <v>29</v>
      </c>
      <c r="K118" s="3">
        <v>1.35796797188</v>
      </c>
      <c r="L118" s="2">
        <v>0.16454870232865301</v>
      </c>
      <c r="M118" s="2">
        <v>0.30378221968366698</v>
      </c>
    </row>
    <row r="119" spans="1:13" x14ac:dyDescent="0.2">
      <c r="A119" s="10" t="s">
        <v>705</v>
      </c>
      <c r="B119" s="1">
        <v>164</v>
      </c>
      <c r="C119" s="1">
        <v>46</v>
      </c>
      <c r="D119" s="3">
        <v>1.6696049398299999</v>
      </c>
      <c r="E119" s="2">
        <v>4.8545221456711201E-3</v>
      </c>
      <c r="F119" s="2">
        <v>1.33499359005956E-2</v>
      </c>
      <c r="H119" s="10" t="s">
        <v>735</v>
      </c>
      <c r="I119" s="1">
        <v>1776</v>
      </c>
      <c r="J119" s="1">
        <v>173</v>
      </c>
      <c r="K119" s="3">
        <v>0.50870639088400005</v>
      </c>
      <c r="L119" s="2">
        <v>1.13266066279894E-17</v>
      </c>
      <c r="M119" s="2">
        <v>8.1551567721523401E-16</v>
      </c>
    </row>
    <row r="120" spans="1:13" x14ac:dyDescent="0.2">
      <c r="A120" s="10" t="s">
        <v>706</v>
      </c>
      <c r="B120" s="1">
        <v>60</v>
      </c>
      <c r="C120" s="1">
        <v>14</v>
      </c>
      <c r="D120" s="3">
        <v>1.29621761493</v>
      </c>
      <c r="E120" s="2">
        <v>0.40924599246153198</v>
      </c>
      <c r="F120" s="2">
        <v>0.53751712442708699</v>
      </c>
      <c r="H120" s="10" t="s">
        <v>737</v>
      </c>
      <c r="I120" s="1">
        <v>322</v>
      </c>
      <c r="J120" s="1">
        <v>42</v>
      </c>
      <c r="K120" s="3">
        <v>0.76427798810199998</v>
      </c>
      <c r="L120" s="2">
        <v>0.12555485906437799</v>
      </c>
      <c r="M120" s="2">
        <v>0.249344968346254</v>
      </c>
    </row>
    <row r="121" spans="1:13" x14ac:dyDescent="0.2">
      <c r="A121" s="10" t="s">
        <v>708</v>
      </c>
      <c r="B121" s="1">
        <v>356</v>
      </c>
      <c r="C121" s="1">
        <v>82</v>
      </c>
      <c r="D121" s="3">
        <v>1.28153895236</v>
      </c>
      <c r="E121" s="2">
        <v>5.5491290293979798E-2</v>
      </c>
      <c r="F121" s="2">
        <v>0.10389858608234501</v>
      </c>
      <c r="H121" s="10" t="s">
        <v>738</v>
      </c>
      <c r="I121" s="1">
        <v>93</v>
      </c>
      <c r="J121" s="1">
        <v>20</v>
      </c>
      <c r="K121" s="3">
        <v>1.40983870613</v>
      </c>
      <c r="L121" s="2">
        <v>0.202851022036485</v>
      </c>
      <c r="M121" s="2">
        <v>0.35193430329221498</v>
      </c>
    </row>
    <row r="122" spans="1:13" x14ac:dyDescent="0.2">
      <c r="A122" s="10" t="s">
        <v>711</v>
      </c>
      <c r="B122" s="1">
        <v>1050</v>
      </c>
      <c r="C122" s="1">
        <v>329</v>
      </c>
      <c r="D122" s="3">
        <v>2.06979642709</v>
      </c>
      <c r="E122" s="2">
        <v>2.7143527677774003E-23</v>
      </c>
      <c r="F122" s="2">
        <v>5.9715760891102801E-22</v>
      </c>
      <c r="H122" s="10" t="s">
        <v>740</v>
      </c>
      <c r="I122" s="1">
        <v>273</v>
      </c>
      <c r="J122" s="1">
        <v>42</v>
      </c>
      <c r="K122" s="3">
        <v>0.93121589065300003</v>
      </c>
      <c r="L122" s="2">
        <v>0.74033339600551795</v>
      </c>
      <c r="M122" s="2">
        <v>0.86673178068938705</v>
      </c>
    </row>
    <row r="123" spans="1:13" x14ac:dyDescent="0.2">
      <c r="A123" s="10" t="s">
        <v>712</v>
      </c>
      <c r="B123" s="1">
        <v>194</v>
      </c>
      <c r="C123" s="1">
        <v>25</v>
      </c>
      <c r="D123" s="3">
        <v>0.62587442350800004</v>
      </c>
      <c r="E123" s="2">
        <v>2.6967735741063498E-2</v>
      </c>
      <c r="F123" s="2">
        <v>5.65038272669902E-2</v>
      </c>
      <c r="H123" s="10" t="s">
        <v>741</v>
      </c>
      <c r="I123" s="1">
        <v>187</v>
      </c>
      <c r="J123" s="1">
        <v>53</v>
      </c>
      <c r="K123" s="3">
        <v>2.0587392201100001</v>
      </c>
      <c r="L123" s="2">
        <v>3.3884582375339403E-5</v>
      </c>
      <c r="M123" s="2">
        <v>2.7107665900271501E-4</v>
      </c>
    </row>
    <row r="124" spans="1:13" x14ac:dyDescent="0.2">
      <c r="A124" s="10" t="s">
        <v>713</v>
      </c>
      <c r="B124" s="1">
        <v>381</v>
      </c>
      <c r="C124" s="1">
        <v>90</v>
      </c>
      <c r="D124" s="3">
        <v>1.326413727</v>
      </c>
      <c r="E124" s="2">
        <v>2.4335400731956301E-2</v>
      </c>
      <c r="F124" s="2">
        <v>5.1602777455714698E-2</v>
      </c>
      <c r="H124" s="10" t="s">
        <v>742</v>
      </c>
      <c r="I124" s="1">
        <v>61</v>
      </c>
      <c r="J124" s="1">
        <v>7</v>
      </c>
      <c r="K124" s="3">
        <v>0.66376700479700002</v>
      </c>
      <c r="L124" s="2">
        <v>0.38549219002360902</v>
      </c>
      <c r="M124" s="2">
        <v>0.53894053750873505</v>
      </c>
    </row>
    <row r="125" spans="1:13" x14ac:dyDescent="0.2">
      <c r="A125" s="10" t="s">
        <v>714</v>
      </c>
      <c r="B125" s="1">
        <v>522</v>
      </c>
      <c r="C125" s="1">
        <v>127</v>
      </c>
      <c r="D125" s="3">
        <v>1.3856494801300001</v>
      </c>
      <c r="E125" s="2">
        <v>2.1461454072527202E-3</v>
      </c>
      <c r="F125" s="2">
        <v>6.9948442903051498E-3</v>
      </c>
      <c r="H125" s="10" t="s">
        <v>746</v>
      </c>
      <c r="I125" s="1">
        <v>67</v>
      </c>
      <c r="J125" s="1">
        <v>6</v>
      </c>
      <c r="K125" s="3">
        <v>0.50302213332199996</v>
      </c>
      <c r="L125" s="2">
        <v>0.133330295574039</v>
      </c>
      <c r="M125" s="2">
        <v>0.249344968346254</v>
      </c>
    </row>
    <row r="126" spans="1:13" x14ac:dyDescent="0.2">
      <c r="A126" s="10" t="s">
        <v>715</v>
      </c>
      <c r="B126" s="1">
        <v>55</v>
      </c>
      <c r="C126" s="1">
        <v>11</v>
      </c>
      <c r="D126" s="3">
        <v>1.06376146789</v>
      </c>
      <c r="E126" s="2">
        <v>0.86328311577054695</v>
      </c>
      <c r="F126" s="2">
        <v>0.89375193162127198</v>
      </c>
      <c r="H126" s="10" t="s">
        <v>747</v>
      </c>
      <c r="I126" s="1">
        <v>176</v>
      </c>
      <c r="J126" s="1">
        <v>16</v>
      </c>
      <c r="K126" s="3">
        <v>0.50885333333299998</v>
      </c>
      <c r="L126" s="2">
        <v>7.2840950185707899E-3</v>
      </c>
      <c r="M126" s="2">
        <v>2.5583162992053501E-2</v>
      </c>
    </row>
    <row r="127" spans="1:13" x14ac:dyDescent="0.2">
      <c r="A127" s="10" t="s">
        <v>717</v>
      </c>
      <c r="B127" s="1">
        <v>77</v>
      </c>
      <c r="C127" s="1">
        <v>14</v>
      </c>
      <c r="D127" s="3">
        <v>0.94505673932599998</v>
      </c>
      <c r="E127" s="2">
        <v>1</v>
      </c>
      <c r="F127" s="2">
        <v>1</v>
      </c>
      <c r="H127" s="10" t="s">
        <v>748</v>
      </c>
      <c r="I127" s="1">
        <v>639</v>
      </c>
      <c r="J127" s="1">
        <v>81</v>
      </c>
      <c r="K127" s="3">
        <v>0.733265015149</v>
      </c>
      <c r="L127" s="2">
        <v>9.5940108465555098E-3</v>
      </c>
      <c r="M127" s="2">
        <v>3.2227263288352903E-2</v>
      </c>
    </row>
    <row r="128" spans="1:13" x14ac:dyDescent="0.2">
      <c r="A128" s="10" t="s">
        <v>719</v>
      </c>
      <c r="B128" s="1">
        <v>62</v>
      </c>
      <c r="C128" s="1">
        <v>5</v>
      </c>
      <c r="D128" s="3">
        <v>0.37201205136600002</v>
      </c>
      <c r="E128" s="2">
        <v>2.3221800279164699E-2</v>
      </c>
      <c r="F128" s="2">
        <v>4.9841912794304798E-2</v>
      </c>
      <c r="H128" s="10" t="s">
        <v>751</v>
      </c>
      <c r="I128" s="1">
        <v>400</v>
      </c>
      <c r="J128" s="1">
        <v>54</v>
      </c>
      <c r="K128" s="3">
        <v>0.79478982130300002</v>
      </c>
      <c r="L128" s="2">
        <v>0.12972921722438999</v>
      </c>
      <c r="M128" s="2">
        <v>0.249344968346254</v>
      </c>
    </row>
    <row r="129" spans="1:13" x14ac:dyDescent="0.2">
      <c r="A129" s="10" t="s">
        <v>720</v>
      </c>
      <c r="B129" s="1">
        <v>206</v>
      </c>
      <c r="C129" s="1">
        <v>42</v>
      </c>
      <c r="D129" s="3">
        <v>1.0908387201900001</v>
      </c>
      <c r="E129" s="2">
        <v>0.59259971190535399</v>
      </c>
      <c r="F129" s="2">
        <v>0.72155756706739804</v>
      </c>
      <c r="H129" s="10" t="s">
        <v>753</v>
      </c>
      <c r="I129" s="1">
        <v>120</v>
      </c>
      <c r="J129" s="1">
        <v>8</v>
      </c>
      <c r="K129" s="3">
        <v>0.36374326682300001</v>
      </c>
      <c r="L129" s="2">
        <v>2.6147291482215198E-3</v>
      </c>
      <c r="M129" s="2">
        <v>1.2145838623996701E-2</v>
      </c>
    </row>
    <row r="130" spans="1:13" x14ac:dyDescent="0.2">
      <c r="A130" s="10" t="s">
        <v>721</v>
      </c>
      <c r="B130" s="1">
        <v>153</v>
      </c>
      <c r="C130" s="1">
        <v>39</v>
      </c>
      <c r="D130" s="3">
        <v>1.4619069921700001</v>
      </c>
      <c r="E130" s="2">
        <v>4.85466554294047E-2</v>
      </c>
      <c r="F130" s="2">
        <v>9.3618245894117796E-2</v>
      </c>
      <c r="H130" s="10" t="s">
        <v>754</v>
      </c>
      <c r="I130" s="1">
        <v>208</v>
      </c>
      <c r="J130" s="1">
        <v>24</v>
      </c>
      <c r="K130" s="3">
        <v>0.66488903379099995</v>
      </c>
      <c r="L130" s="2">
        <v>7.1206898577210104E-2</v>
      </c>
      <c r="M130" s="2">
        <v>0.168094973690463</v>
      </c>
    </row>
    <row r="131" spans="1:13" x14ac:dyDescent="0.2">
      <c r="A131" s="10" t="s">
        <v>722</v>
      </c>
      <c r="B131" s="1">
        <v>161</v>
      </c>
      <c r="C131" s="1">
        <v>16</v>
      </c>
      <c r="D131" s="3">
        <v>0.46628803245400002</v>
      </c>
      <c r="E131" s="2">
        <v>2.2968316893597698E-3</v>
      </c>
      <c r="F131" s="2">
        <v>7.2186138808449799E-3</v>
      </c>
      <c r="H131" s="10" t="s">
        <v>755</v>
      </c>
      <c r="I131" s="1">
        <v>69</v>
      </c>
      <c r="J131" s="1">
        <v>3</v>
      </c>
      <c r="K131" s="3">
        <v>0.231967449923</v>
      </c>
      <c r="L131" s="2">
        <v>4.7114011566229599E-3</v>
      </c>
      <c r="M131" s="2">
        <v>1.7853730698781801E-2</v>
      </c>
    </row>
    <row r="132" spans="1:13" x14ac:dyDescent="0.2">
      <c r="A132" s="10" t="s">
        <v>723</v>
      </c>
      <c r="B132" s="1">
        <v>51</v>
      </c>
      <c r="C132" s="1">
        <v>8</v>
      </c>
      <c r="D132" s="3">
        <v>0.79083407215400003</v>
      </c>
      <c r="E132" s="2">
        <v>0.72029521130846497</v>
      </c>
      <c r="F132" s="2">
        <v>0.79232473243931101</v>
      </c>
      <c r="H132" s="10" t="s">
        <v>756</v>
      </c>
      <c r="I132" s="1">
        <v>143</v>
      </c>
      <c r="J132" s="1">
        <v>25</v>
      </c>
      <c r="K132" s="3">
        <v>1.0880474866900001</v>
      </c>
      <c r="L132" s="2">
        <v>0.73229806490726901</v>
      </c>
      <c r="M132" s="2">
        <v>0.86673178068938705</v>
      </c>
    </row>
    <row r="133" spans="1:13" x14ac:dyDescent="0.2">
      <c r="A133" s="10" t="s">
        <v>724</v>
      </c>
      <c r="B133" s="1">
        <v>283</v>
      </c>
      <c r="C133" s="1">
        <v>65</v>
      </c>
      <c r="D133" s="3">
        <v>1.2749322488599999</v>
      </c>
      <c r="E133" s="2">
        <v>9.2454521832722195E-2</v>
      </c>
      <c r="F133" s="2">
        <v>0.16110886972830801</v>
      </c>
      <c r="H133" s="10" t="s">
        <v>759</v>
      </c>
      <c r="I133" s="1">
        <v>254</v>
      </c>
      <c r="J133" s="1">
        <v>42</v>
      </c>
      <c r="K133" s="3">
        <v>1.0167096951900001</v>
      </c>
      <c r="L133" s="2">
        <v>0.93154741280339604</v>
      </c>
      <c r="M133" s="2">
        <v>0.99365057365695597</v>
      </c>
    </row>
    <row r="134" spans="1:13" x14ac:dyDescent="0.2">
      <c r="A134" s="10" t="s">
        <v>726</v>
      </c>
      <c r="B134" s="1">
        <v>1844</v>
      </c>
      <c r="C134" s="1">
        <v>315</v>
      </c>
      <c r="D134" s="3">
        <v>0.86031884191899999</v>
      </c>
      <c r="E134" s="2">
        <v>2.2167027422777201E-2</v>
      </c>
      <c r="F134" s="2">
        <v>4.8165392918627002E-2</v>
      </c>
      <c r="H134" s="10" t="s">
        <v>761</v>
      </c>
      <c r="I134" s="1">
        <v>511</v>
      </c>
      <c r="J134" s="1">
        <v>84</v>
      </c>
      <c r="K134" s="3">
        <v>1.00962559083</v>
      </c>
      <c r="L134" s="2">
        <v>0.95116366836206501</v>
      </c>
      <c r="M134" s="2">
        <v>1</v>
      </c>
    </row>
    <row r="135" spans="1:13" x14ac:dyDescent="0.2">
      <c r="A135" s="10" t="s">
        <v>727</v>
      </c>
      <c r="B135" s="1">
        <v>141</v>
      </c>
      <c r="C135" s="1">
        <v>33</v>
      </c>
      <c r="D135" s="3">
        <v>1.3035002260899999</v>
      </c>
      <c r="E135" s="2">
        <v>0.19524947810493101</v>
      </c>
      <c r="F135" s="2">
        <v>0.28877233736527602</v>
      </c>
      <c r="H135" s="10" t="s">
        <v>762</v>
      </c>
      <c r="I135" s="1">
        <v>504</v>
      </c>
      <c r="J135" s="1">
        <v>107</v>
      </c>
      <c r="K135" s="3">
        <v>1.40562063006</v>
      </c>
      <c r="L135" s="2">
        <v>3.0390483812092299E-3</v>
      </c>
      <c r="M135" s="2">
        <v>1.3261302027094799E-2</v>
      </c>
    </row>
    <row r="136" spans="1:13" x14ac:dyDescent="0.2">
      <c r="A136" s="10" t="s">
        <v>728</v>
      </c>
      <c r="B136" s="1">
        <v>278</v>
      </c>
      <c r="C136" s="1">
        <v>42</v>
      </c>
      <c r="D136" s="3">
        <v>0.75328413423399998</v>
      </c>
      <c r="E136" s="2">
        <v>0.104784367292568</v>
      </c>
      <c r="F136" s="2">
        <v>0.17732739080280699</v>
      </c>
      <c r="H136" s="10" t="s">
        <v>764</v>
      </c>
      <c r="I136" s="1">
        <v>76</v>
      </c>
      <c r="J136" s="1">
        <v>8</v>
      </c>
      <c r="K136" s="3">
        <v>0.60185561213299998</v>
      </c>
      <c r="L136" s="2">
        <v>0.21201817498983699</v>
      </c>
      <c r="M136" s="2">
        <v>0.36345972855400599</v>
      </c>
    </row>
    <row r="137" spans="1:13" x14ac:dyDescent="0.2">
      <c r="A137" s="10" t="s">
        <v>729</v>
      </c>
      <c r="B137" s="1">
        <v>357</v>
      </c>
      <c r="C137" s="1">
        <v>93</v>
      </c>
      <c r="D137" s="3">
        <v>1.5161189075799999</v>
      </c>
      <c r="E137" s="2">
        <v>1.0093362566042799E-3</v>
      </c>
      <c r="F137" s="2">
        <v>3.7282518926401399E-3</v>
      </c>
      <c r="H137" s="10" t="s">
        <v>766</v>
      </c>
      <c r="I137" s="1">
        <v>162</v>
      </c>
      <c r="J137" s="1">
        <v>19</v>
      </c>
      <c r="K137" s="3">
        <v>0.67838891877399998</v>
      </c>
      <c r="L137" s="2">
        <v>0.13295025028242599</v>
      </c>
      <c r="M137" s="2">
        <v>0.249344968346254</v>
      </c>
    </row>
    <row r="138" spans="1:13" x14ac:dyDescent="0.2">
      <c r="A138" s="10" t="s">
        <v>730</v>
      </c>
      <c r="B138" s="1">
        <v>1791</v>
      </c>
      <c r="C138" s="1">
        <v>255</v>
      </c>
      <c r="D138" s="3">
        <v>0.67604024964700005</v>
      </c>
      <c r="E138" s="2">
        <v>1.41493945402787E-8</v>
      </c>
      <c r="F138" s="2">
        <v>1.1319515632223001E-7</v>
      </c>
      <c r="H138" s="10" t="s">
        <v>768</v>
      </c>
      <c r="I138" s="1">
        <v>92</v>
      </c>
      <c r="J138" s="1">
        <v>9</v>
      </c>
      <c r="K138" s="3">
        <v>0.55415284944200005</v>
      </c>
      <c r="L138" s="2">
        <v>0.117198307025068</v>
      </c>
      <c r="M138" s="2">
        <v>0.24340560464128899</v>
      </c>
    </row>
    <row r="139" spans="1:13" x14ac:dyDescent="0.2">
      <c r="A139" s="10" t="s">
        <v>731</v>
      </c>
      <c r="B139" s="1">
        <v>64</v>
      </c>
      <c r="C139" s="1">
        <v>16</v>
      </c>
      <c r="D139" s="3">
        <v>1.42046568627</v>
      </c>
      <c r="E139" s="2">
        <v>0.26199309733885701</v>
      </c>
      <c r="F139" s="2">
        <v>0.36969083045649298</v>
      </c>
      <c r="H139" s="10" t="s">
        <v>771</v>
      </c>
      <c r="I139" s="1">
        <v>60</v>
      </c>
      <c r="J139" s="1">
        <v>11</v>
      </c>
      <c r="K139" s="3">
        <v>1.152540165</v>
      </c>
      <c r="L139" s="2">
        <v>0.603065710621701</v>
      </c>
      <c r="M139" s="2">
        <v>0.77537019937075802</v>
      </c>
    </row>
    <row r="140" spans="1:13" x14ac:dyDescent="0.2">
      <c r="A140" s="10" t="s">
        <v>732</v>
      </c>
      <c r="B140" s="1">
        <v>230</v>
      </c>
      <c r="C140" s="1">
        <v>45</v>
      </c>
      <c r="D140" s="3">
        <v>1.0353430353399999</v>
      </c>
      <c r="E140" s="2">
        <v>0.80005006049795702</v>
      </c>
      <c r="F140" s="2">
        <v>0.83814768242643101</v>
      </c>
      <c r="H140" s="10" t="s">
        <v>772</v>
      </c>
      <c r="I140" s="1">
        <v>76</v>
      </c>
      <c r="J140" s="1">
        <v>13</v>
      </c>
      <c r="K140" s="3">
        <v>1.0589955542</v>
      </c>
      <c r="L140" s="2">
        <v>0.87596074830225501</v>
      </c>
      <c r="M140" s="2">
        <v>0.96070198495175196</v>
      </c>
    </row>
    <row r="141" spans="1:13" x14ac:dyDescent="0.2">
      <c r="A141" s="10" t="s">
        <v>733</v>
      </c>
      <c r="B141" s="1">
        <v>95</v>
      </c>
      <c r="C141" s="1">
        <v>24</v>
      </c>
      <c r="D141" s="3">
        <v>1.4418546678299999</v>
      </c>
      <c r="E141" s="2">
        <v>0.147660185691778</v>
      </c>
      <c r="F141" s="2">
        <v>0.24063141371993399</v>
      </c>
      <c r="H141" s="10" t="s">
        <v>773</v>
      </c>
      <c r="I141" s="1">
        <v>486</v>
      </c>
      <c r="J141" s="1">
        <v>54</v>
      </c>
      <c r="K141" s="3">
        <v>0.630715841045</v>
      </c>
      <c r="L141" s="2">
        <v>1.0878643317874801E-3</v>
      </c>
      <c r="M141" s="2">
        <v>5.8019431028665603E-3</v>
      </c>
    </row>
    <row r="142" spans="1:13" x14ac:dyDescent="0.2">
      <c r="A142" s="10" t="s">
        <v>734</v>
      </c>
      <c r="B142" s="1">
        <v>629</v>
      </c>
      <c r="C142" s="1">
        <v>168</v>
      </c>
      <c r="D142" s="3">
        <v>1.5862712104900001</v>
      </c>
      <c r="E142" s="2">
        <v>1.59568677231907E-6</v>
      </c>
      <c r="F142" s="2">
        <v>1.0030031140291299E-5</v>
      </c>
      <c r="H142" s="10" t="s">
        <v>774</v>
      </c>
      <c r="I142" s="1">
        <v>53</v>
      </c>
      <c r="J142" s="1">
        <v>8</v>
      </c>
      <c r="K142" s="3">
        <v>0.91164217855700003</v>
      </c>
      <c r="L142" s="2">
        <v>1</v>
      </c>
      <c r="M142" s="2">
        <v>1</v>
      </c>
    </row>
    <row r="143" spans="1:13" x14ac:dyDescent="0.2">
      <c r="A143" s="10" t="s">
        <v>735</v>
      </c>
      <c r="B143" s="1">
        <v>2422</v>
      </c>
      <c r="C143" s="1">
        <v>265</v>
      </c>
      <c r="D143" s="3">
        <v>0.471436207527</v>
      </c>
      <c r="E143" s="2">
        <v>1.1196633262564501E-31</v>
      </c>
      <c r="F143" s="2">
        <v>6.5686915140378306E-30</v>
      </c>
      <c r="H143" s="10" t="s">
        <v>775</v>
      </c>
      <c r="I143" s="1">
        <v>160</v>
      </c>
      <c r="J143" s="1">
        <v>13</v>
      </c>
      <c r="K143" s="3">
        <v>0.44989966167500001</v>
      </c>
      <c r="L143" s="2">
        <v>3.4193320987748401E-3</v>
      </c>
      <c r="M143" s="2">
        <v>1.40681092063879E-2</v>
      </c>
    </row>
    <row r="144" spans="1:13" x14ac:dyDescent="0.2">
      <c r="A144" s="10" t="s">
        <v>736</v>
      </c>
      <c r="B144" s="1">
        <v>56</v>
      </c>
      <c r="C144" s="1">
        <v>15</v>
      </c>
      <c r="D144" s="3">
        <v>1.5594159249199999</v>
      </c>
      <c r="E144" s="2">
        <v>0.16984782634742401</v>
      </c>
      <c r="F144" s="2">
        <v>0.269308265199519</v>
      </c>
      <c r="H144" s="10" t="s">
        <v>776</v>
      </c>
      <c r="I144" s="1">
        <v>200</v>
      </c>
      <c r="J144" s="1">
        <v>31</v>
      </c>
      <c r="K144" s="3">
        <v>0.94003944773199999</v>
      </c>
      <c r="L144" s="2">
        <v>0.84689275366440497</v>
      </c>
      <c r="M144" s="2">
        <v>0.96070198495175196</v>
      </c>
    </row>
    <row r="145" spans="1:13" x14ac:dyDescent="0.2">
      <c r="A145" s="10" t="s">
        <v>737</v>
      </c>
      <c r="B145" s="1">
        <v>363</v>
      </c>
      <c r="C145" s="1">
        <v>52</v>
      </c>
      <c r="D145" s="3">
        <v>0.70568954528700001</v>
      </c>
      <c r="E145" s="2">
        <v>2.11034386091523E-2</v>
      </c>
      <c r="F145" s="2">
        <v>4.6427564940135203E-2</v>
      </c>
      <c r="H145" s="10" t="s">
        <v>777</v>
      </c>
      <c r="I145" s="1">
        <v>294</v>
      </c>
      <c r="J145" s="1">
        <v>33</v>
      </c>
      <c r="K145" s="3">
        <v>0.64239139848799998</v>
      </c>
      <c r="L145" s="2">
        <v>1.62159322150013E-2</v>
      </c>
      <c r="M145" s="2">
        <v>5.0762918238265099E-2</v>
      </c>
    </row>
    <row r="146" spans="1:13" x14ac:dyDescent="0.2">
      <c r="A146" s="10" t="s">
        <v>738</v>
      </c>
      <c r="B146" s="1">
        <v>163</v>
      </c>
      <c r="C146" s="1">
        <v>35</v>
      </c>
      <c r="D146" s="3">
        <v>1.1653236069999999</v>
      </c>
      <c r="E146" s="2">
        <v>0.42237943206950601</v>
      </c>
      <c r="F146" s="2">
        <v>0.54660867679583103</v>
      </c>
      <c r="H146" s="10" t="s">
        <v>778</v>
      </c>
      <c r="I146" s="1">
        <v>58</v>
      </c>
      <c r="J146" s="1">
        <v>2</v>
      </c>
      <c r="K146" s="3">
        <v>0.18235271874799999</v>
      </c>
      <c r="L146" s="2">
        <v>3.9384157267848396E-3</v>
      </c>
      <c r="M146" s="2">
        <v>1.5327888233973399E-2</v>
      </c>
    </row>
    <row r="147" spans="1:13" x14ac:dyDescent="0.2">
      <c r="A147" s="10" t="s">
        <v>740</v>
      </c>
      <c r="B147" s="1">
        <v>512</v>
      </c>
      <c r="C147" s="1">
        <v>126</v>
      </c>
      <c r="D147" s="3">
        <v>1.40737895301</v>
      </c>
      <c r="E147" s="2">
        <v>1.57721132515517E-3</v>
      </c>
      <c r="F147" s="2">
        <v>5.2375319476850798E-3</v>
      </c>
      <c r="H147" s="10" t="s">
        <v>779</v>
      </c>
      <c r="I147" s="1">
        <v>153</v>
      </c>
      <c r="J147" s="1">
        <v>19</v>
      </c>
      <c r="K147" s="3">
        <v>0.72463404133200005</v>
      </c>
      <c r="L147" s="2">
        <v>0.225090958192424</v>
      </c>
      <c r="M147" s="2">
        <v>0.38133056446716501</v>
      </c>
    </row>
    <row r="148" spans="1:13" x14ac:dyDescent="0.2">
      <c r="A148" s="10" t="s">
        <v>741</v>
      </c>
      <c r="B148" s="1">
        <v>793</v>
      </c>
      <c r="C148" s="1">
        <v>243</v>
      </c>
      <c r="D148" s="3">
        <v>1.9652313751199999</v>
      </c>
      <c r="E148" s="2">
        <v>6.4364249316467703E-16</v>
      </c>
      <c r="F148" s="2">
        <v>9.44008989974859E-15</v>
      </c>
      <c r="H148" s="10" t="s">
        <v>780</v>
      </c>
      <c r="I148" s="1">
        <v>53</v>
      </c>
      <c r="J148" s="1">
        <v>13</v>
      </c>
      <c r="K148" s="3">
        <v>1.67189829606</v>
      </c>
      <c r="L148" s="2">
        <v>0.13254095943838601</v>
      </c>
      <c r="M148" s="2">
        <v>0.249344968346254</v>
      </c>
    </row>
    <row r="149" spans="1:13" x14ac:dyDescent="0.2">
      <c r="A149" s="10" t="s">
        <v>742</v>
      </c>
      <c r="B149" s="1">
        <v>73</v>
      </c>
      <c r="C149" s="1">
        <v>10</v>
      </c>
      <c r="D149" s="3">
        <v>0.67405000640500001</v>
      </c>
      <c r="E149" s="2">
        <v>0.29583172808479402</v>
      </c>
      <c r="F149" s="2">
        <v>0.406243281510209</v>
      </c>
      <c r="H149" s="10" t="s">
        <v>781</v>
      </c>
      <c r="I149" s="1">
        <v>108</v>
      </c>
      <c r="J149" s="1">
        <v>17</v>
      </c>
      <c r="K149" s="3">
        <v>0.95799078189700004</v>
      </c>
      <c r="L149" s="2">
        <v>1</v>
      </c>
      <c r="M149" s="2">
        <v>1</v>
      </c>
    </row>
    <row r="150" spans="1:13" x14ac:dyDescent="0.2">
      <c r="A150" s="10" t="s">
        <v>745</v>
      </c>
      <c r="B150" s="1">
        <v>66</v>
      </c>
      <c r="C150" s="1">
        <v>18</v>
      </c>
      <c r="D150" s="3">
        <v>1.5991997792499999</v>
      </c>
      <c r="E150" s="2">
        <v>0.11375529989156601</v>
      </c>
      <c r="F150" s="2">
        <v>0.18887672434826</v>
      </c>
      <c r="H150" s="10" t="s">
        <v>782</v>
      </c>
      <c r="I150" s="1">
        <v>333</v>
      </c>
      <c r="J150" s="1">
        <v>53</v>
      </c>
      <c r="K150" s="3">
        <v>0.97021801647799999</v>
      </c>
      <c r="L150" s="2">
        <v>0.88064348620577204</v>
      </c>
      <c r="M150" s="2">
        <v>0.96070198495175196</v>
      </c>
    </row>
    <row r="151" spans="1:13" x14ac:dyDescent="0.2">
      <c r="A151" s="10" t="s">
        <v>746</v>
      </c>
      <c r="B151" s="1">
        <v>104</v>
      </c>
      <c r="C151" s="1">
        <v>17</v>
      </c>
      <c r="D151" s="3">
        <v>0.83019027448399996</v>
      </c>
      <c r="E151" s="2">
        <v>0.53305612879958997</v>
      </c>
      <c r="F151" s="2">
        <v>0.67012770477662698</v>
      </c>
      <c r="H151" s="10" t="s">
        <v>785</v>
      </c>
      <c r="I151" s="1">
        <v>194</v>
      </c>
      <c r="J151" s="1">
        <v>31</v>
      </c>
      <c r="K151" s="3">
        <v>0.97525562372200003</v>
      </c>
      <c r="L151" s="2">
        <v>1</v>
      </c>
      <c r="M151" s="2">
        <v>1</v>
      </c>
    </row>
    <row r="152" spans="1:13" x14ac:dyDescent="0.2">
      <c r="A152" s="10" t="s">
        <v>747</v>
      </c>
      <c r="B152" s="1">
        <v>248</v>
      </c>
      <c r="C152" s="1">
        <v>34</v>
      </c>
      <c r="D152" s="3">
        <v>0.67179382527300002</v>
      </c>
      <c r="E152" s="2">
        <v>3.3489711693521801E-2</v>
      </c>
      <c r="F152" s="2">
        <v>6.8537084396044501E-2</v>
      </c>
    </row>
    <row r="153" spans="1:13" x14ac:dyDescent="0.2">
      <c r="A153" s="10" t="s">
        <v>748</v>
      </c>
      <c r="B153" s="1">
        <v>893</v>
      </c>
      <c r="C153" s="1">
        <v>134</v>
      </c>
      <c r="D153" s="3">
        <v>0.73821799183600001</v>
      </c>
      <c r="E153" s="2">
        <v>1.3013015331122301E-3</v>
      </c>
      <c r="F153" s="2">
        <v>4.4907660750539598E-3</v>
      </c>
    </row>
    <row r="154" spans="1:13" x14ac:dyDescent="0.2">
      <c r="A154" s="10" t="s">
        <v>750</v>
      </c>
      <c r="B154" s="1">
        <v>64</v>
      </c>
      <c r="C154" s="1">
        <v>14</v>
      </c>
      <c r="D154" s="3">
        <v>1.19210874357</v>
      </c>
      <c r="E154" s="2">
        <v>0.52579983739240299</v>
      </c>
      <c r="F154" s="2">
        <v>0.66576094518750295</v>
      </c>
    </row>
    <row r="155" spans="1:13" x14ac:dyDescent="0.2">
      <c r="A155" s="10" t="s">
        <v>751</v>
      </c>
      <c r="B155" s="1">
        <v>506</v>
      </c>
      <c r="C155" s="1">
        <v>72</v>
      </c>
      <c r="D155" s="3">
        <v>0.697783036493</v>
      </c>
      <c r="E155" s="2">
        <v>4.6607121145017597E-3</v>
      </c>
      <c r="F155" s="2">
        <v>1.30204020976557E-2</v>
      </c>
    </row>
    <row r="156" spans="1:13" x14ac:dyDescent="0.2">
      <c r="A156" s="10" t="s">
        <v>752</v>
      </c>
      <c r="B156" s="1">
        <v>139</v>
      </c>
      <c r="C156" s="1">
        <v>41</v>
      </c>
      <c r="D156" s="3">
        <v>1.7916057703199999</v>
      </c>
      <c r="E156" s="2">
        <v>3.1169205721326E-3</v>
      </c>
      <c r="F156" s="2">
        <v>9.1429670115889608E-3</v>
      </c>
    </row>
    <row r="157" spans="1:13" x14ac:dyDescent="0.2">
      <c r="A157" s="10" t="s">
        <v>753</v>
      </c>
      <c r="B157" s="1">
        <v>125</v>
      </c>
      <c r="C157" s="1">
        <v>8</v>
      </c>
      <c r="D157" s="3">
        <v>0.288793643632</v>
      </c>
      <c r="E157" s="2">
        <v>8.2667619084235102E-5</v>
      </c>
      <c r="F157" s="2">
        <v>4.0415280441181598E-4</v>
      </c>
    </row>
    <row r="158" spans="1:13" x14ac:dyDescent="0.2">
      <c r="A158" s="10" t="s">
        <v>754</v>
      </c>
      <c r="B158" s="1">
        <v>212</v>
      </c>
      <c r="C158" s="1">
        <v>24</v>
      </c>
      <c r="D158" s="3">
        <v>0.53902278290299999</v>
      </c>
      <c r="E158" s="2">
        <v>3.46084600958722E-3</v>
      </c>
      <c r="F158" s="2">
        <v>9.9853917653664002E-3</v>
      </c>
    </row>
    <row r="159" spans="1:13" x14ac:dyDescent="0.2">
      <c r="A159" s="10" t="s">
        <v>755</v>
      </c>
      <c r="B159" s="1">
        <v>70</v>
      </c>
      <c r="C159" s="1">
        <v>3</v>
      </c>
      <c r="D159" s="3">
        <v>0.189589920868</v>
      </c>
      <c r="E159" s="2">
        <v>6.14011715326961E-4</v>
      </c>
      <c r="F159" s="2">
        <v>2.3952795503648702E-3</v>
      </c>
    </row>
    <row r="160" spans="1:13" x14ac:dyDescent="0.2">
      <c r="A160" s="10" t="s">
        <v>756</v>
      </c>
      <c r="B160" s="1">
        <v>193</v>
      </c>
      <c r="C160" s="1">
        <v>42</v>
      </c>
      <c r="D160" s="3">
        <v>1.18609419018</v>
      </c>
      <c r="E160" s="2">
        <v>0.35545515211751599</v>
      </c>
      <c r="F160" s="2">
        <v>0.477558066967044</v>
      </c>
    </row>
    <row r="161" spans="1:6" x14ac:dyDescent="0.2">
      <c r="A161" s="10" t="s">
        <v>757</v>
      </c>
      <c r="B161" s="1">
        <v>52</v>
      </c>
      <c r="C161" s="1">
        <v>16</v>
      </c>
      <c r="D161" s="3">
        <v>1.8959150326800001</v>
      </c>
      <c r="E161" s="2">
        <v>4.89368103537434E-2</v>
      </c>
      <c r="F161" s="2">
        <v>9.3618245894117796E-2</v>
      </c>
    </row>
    <row r="162" spans="1:6" x14ac:dyDescent="0.2">
      <c r="A162" s="10" t="s">
        <v>759</v>
      </c>
      <c r="B162" s="1">
        <v>394</v>
      </c>
      <c r="C162" s="1">
        <v>85</v>
      </c>
      <c r="D162" s="3">
        <v>1.17565698479</v>
      </c>
      <c r="E162" s="2">
        <v>0.19330686744856801</v>
      </c>
      <c r="F162" s="2">
        <v>0.28877233736527602</v>
      </c>
    </row>
    <row r="163" spans="1:6" x14ac:dyDescent="0.2">
      <c r="A163" s="10" t="s">
        <v>760</v>
      </c>
      <c r="B163" s="1">
        <v>116</v>
      </c>
      <c r="C163" s="1">
        <v>24</v>
      </c>
      <c r="D163" s="3">
        <v>1.1107156598700001</v>
      </c>
      <c r="E163" s="2">
        <v>0.63522457893963202</v>
      </c>
      <c r="F163" s="2">
        <v>0.75033238854614204</v>
      </c>
    </row>
    <row r="164" spans="1:6" x14ac:dyDescent="0.2">
      <c r="A164" s="10" t="s">
        <v>761</v>
      </c>
      <c r="B164" s="1">
        <v>1666</v>
      </c>
      <c r="C164" s="1">
        <v>377</v>
      </c>
      <c r="D164" s="3">
        <v>1.28321917842</v>
      </c>
      <c r="E164" s="2">
        <v>1.01495530313327E-4</v>
      </c>
      <c r="F164" s="2">
        <v>4.8278954959853E-4</v>
      </c>
    </row>
    <row r="165" spans="1:6" x14ac:dyDescent="0.2">
      <c r="A165" s="10" t="s">
        <v>762</v>
      </c>
      <c r="B165" s="1">
        <v>599</v>
      </c>
      <c r="C165" s="1">
        <v>131</v>
      </c>
      <c r="D165" s="3">
        <v>1.2003551684</v>
      </c>
      <c r="E165" s="2">
        <v>7.9151318975951901E-2</v>
      </c>
      <c r="F165" s="2">
        <v>0.14071345595724799</v>
      </c>
    </row>
    <row r="166" spans="1:6" x14ac:dyDescent="0.2">
      <c r="A166" s="10" t="s">
        <v>764</v>
      </c>
      <c r="B166" s="1">
        <v>90</v>
      </c>
      <c r="C166" s="1">
        <v>10</v>
      </c>
      <c r="D166" s="3">
        <v>0.530034849596</v>
      </c>
      <c r="E166" s="2">
        <v>5.8720087955743003E-2</v>
      </c>
      <c r="F166" s="2">
        <v>0.108786689265376</v>
      </c>
    </row>
    <row r="167" spans="1:6" x14ac:dyDescent="0.2">
      <c r="A167" s="10" t="s">
        <v>766</v>
      </c>
      <c r="B167" s="1">
        <v>269</v>
      </c>
      <c r="C167" s="1">
        <v>48</v>
      </c>
      <c r="D167" s="3">
        <v>0.92259211376899997</v>
      </c>
      <c r="E167" s="2">
        <v>0.69496411646853895</v>
      </c>
      <c r="F167" s="2">
        <v>0.78400157922848401</v>
      </c>
    </row>
    <row r="168" spans="1:6" x14ac:dyDescent="0.2">
      <c r="A168" s="10" t="s">
        <v>767</v>
      </c>
      <c r="B168" s="1">
        <v>70</v>
      </c>
      <c r="C168" s="1">
        <v>17</v>
      </c>
      <c r="D168" s="3">
        <v>1.3667760761100001</v>
      </c>
      <c r="E168" s="2">
        <v>0.284021156416701</v>
      </c>
      <c r="F168" s="2">
        <v>0.39360412227826302</v>
      </c>
    </row>
    <row r="169" spans="1:6" x14ac:dyDescent="0.2">
      <c r="A169" s="10" t="s">
        <v>768</v>
      </c>
      <c r="B169" s="1">
        <v>109</v>
      </c>
      <c r="C169" s="1">
        <v>11</v>
      </c>
      <c r="D169" s="3">
        <v>0.47538288709999998</v>
      </c>
      <c r="E169" s="2">
        <v>1.4141487382362299E-2</v>
      </c>
      <c r="F169" s="2">
        <v>3.3185357057276897E-2</v>
      </c>
    </row>
    <row r="170" spans="1:6" x14ac:dyDescent="0.2">
      <c r="A170" s="10" t="s">
        <v>771</v>
      </c>
      <c r="B170" s="1">
        <v>104</v>
      </c>
      <c r="C170" s="1">
        <v>24</v>
      </c>
      <c r="D170" s="3">
        <v>1.27865044248</v>
      </c>
      <c r="E170" s="2">
        <v>0.31497292038570202</v>
      </c>
      <c r="F170" s="2">
        <v>0.42642487682987401</v>
      </c>
    </row>
    <row r="171" spans="1:6" x14ac:dyDescent="0.2">
      <c r="A171" s="10" t="s">
        <v>772</v>
      </c>
      <c r="B171" s="1">
        <v>385</v>
      </c>
      <c r="C171" s="1">
        <v>121</v>
      </c>
      <c r="D171" s="3">
        <v>1.99370618228</v>
      </c>
      <c r="E171" s="2">
        <v>3.3910848238140399E-9</v>
      </c>
      <c r="F171" s="2">
        <v>2.8420520428155699E-8</v>
      </c>
    </row>
    <row r="172" spans="1:6" x14ac:dyDescent="0.2">
      <c r="A172" s="10" t="s">
        <v>773</v>
      </c>
      <c r="B172" s="1">
        <v>607</v>
      </c>
      <c r="C172" s="1">
        <v>90</v>
      </c>
      <c r="D172" s="3">
        <v>0.73172015421299996</v>
      </c>
      <c r="E172" s="2">
        <v>6.9719975677939201E-3</v>
      </c>
      <c r="F172" s="2">
        <v>1.8314501073607901E-2</v>
      </c>
    </row>
    <row r="173" spans="1:6" x14ac:dyDescent="0.2">
      <c r="A173" s="10" t="s">
        <v>774</v>
      </c>
      <c r="B173" s="1">
        <v>101</v>
      </c>
      <c r="C173" s="1">
        <v>25</v>
      </c>
      <c r="D173" s="3">
        <v>1.4030315090600001</v>
      </c>
      <c r="E173" s="2">
        <v>0.160519266558521</v>
      </c>
      <c r="F173" s="2">
        <v>0.25683082649363398</v>
      </c>
    </row>
    <row r="174" spans="1:6" x14ac:dyDescent="0.2">
      <c r="A174" s="10" t="s">
        <v>775</v>
      </c>
      <c r="B174" s="1">
        <v>322</v>
      </c>
      <c r="C174" s="1">
        <v>58</v>
      </c>
      <c r="D174" s="3">
        <v>0.93317887613999995</v>
      </c>
      <c r="E174" s="2">
        <v>0.66731729984251498</v>
      </c>
      <c r="F174" s="2">
        <v>0.77780029650518301</v>
      </c>
    </row>
    <row r="175" spans="1:6" x14ac:dyDescent="0.2">
      <c r="A175" s="10" t="s">
        <v>776</v>
      </c>
      <c r="B175" s="1">
        <v>353</v>
      </c>
      <c r="C175" s="1">
        <v>77</v>
      </c>
      <c r="D175" s="3">
        <v>1.1922197513499999</v>
      </c>
      <c r="E175" s="2">
        <v>0.19181086818360199</v>
      </c>
      <c r="F175" s="2">
        <v>0.28877233736527602</v>
      </c>
    </row>
    <row r="176" spans="1:6" x14ac:dyDescent="0.2">
      <c r="A176" s="10" t="s">
        <v>777</v>
      </c>
      <c r="B176" s="1">
        <v>526</v>
      </c>
      <c r="C176" s="1">
        <v>96</v>
      </c>
      <c r="D176" s="3">
        <v>0.94790697674400004</v>
      </c>
      <c r="E176" s="2">
        <v>0.69204191401236503</v>
      </c>
      <c r="F176" s="2">
        <v>0.78400157922848401</v>
      </c>
    </row>
    <row r="177" spans="1:6" x14ac:dyDescent="0.2">
      <c r="A177" s="10" t="s">
        <v>778</v>
      </c>
      <c r="B177" s="1">
        <v>62</v>
      </c>
      <c r="C177" s="1">
        <v>2</v>
      </c>
      <c r="D177" s="3">
        <v>0.14117288466200001</v>
      </c>
      <c r="E177" s="2">
        <v>4.8306400206205399E-4</v>
      </c>
      <c r="F177" s="2">
        <v>2.0736405942175999E-3</v>
      </c>
    </row>
    <row r="178" spans="1:6" x14ac:dyDescent="0.2">
      <c r="A178" s="10" t="s">
        <v>779</v>
      </c>
      <c r="B178" s="1">
        <v>238</v>
      </c>
      <c r="C178" s="1">
        <v>37</v>
      </c>
      <c r="D178" s="3">
        <v>0.78010466378700005</v>
      </c>
      <c r="E178" s="2">
        <v>0.18289490119053201</v>
      </c>
      <c r="F178" s="2">
        <v>0.28242123900247101</v>
      </c>
    </row>
    <row r="179" spans="1:6" x14ac:dyDescent="0.2">
      <c r="A179" s="10" t="s">
        <v>780</v>
      </c>
      <c r="B179" s="1">
        <v>106</v>
      </c>
      <c r="C179" s="1">
        <v>25</v>
      </c>
      <c r="D179" s="3">
        <v>1.3158553856899999</v>
      </c>
      <c r="E179" s="2">
        <v>0.26256451026739602</v>
      </c>
      <c r="F179" s="2">
        <v>0.36969083045649298</v>
      </c>
    </row>
    <row r="180" spans="1:6" x14ac:dyDescent="0.2">
      <c r="A180" s="10" t="s">
        <v>781</v>
      </c>
      <c r="B180" s="1">
        <v>213</v>
      </c>
      <c r="C180" s="1">
        <v>53</v>
      </c>
      <c r="D180" s="3">
        <v>1.4172265188199999</v>
      </c>
      <c r="E180" s="2">
        <v>3.4392353908932798E-2</v>
      </c>
      <c r="F180" s="2">
        <v>6.9575336643358299E-2</v>
      </c>
    </row>
    <row r="181" spans="1:6" x14ac:dyDescent="0.2">
      <c r="A181" s="10" t="s">
        <v>782</v>
      </c>
      <c r="B181" s="1">
        <v>692</v>
      </c>
      <c r="C181" s="1">
        <v>149</v>
      </c>
      <c r="D181" s="3">
        <v>1.1769457857400001</v>
      </c>
      <c r="E181" s="2">
        <v>9.1402071776446894E-2</v>
      </c>
      <c r="F181" s="2">
        <v>0.16086764632654699</v>
      </c>
    </row>
    <row r="182" spans="1:6" x14ac:dyDescent="0.2">
      <c r="A182" s="10" t="s">
        <v>784</v>
      </c>
      <c r="B182" s="1">
        <v>75</v>
      </c>
      <c r="C182" s="1">
        <v>16</v>
      </c>
      <c r="D182" s="3">
        <v>1.1545363908299999</v>
      </c>
      <c r="E182" s="2">
        <v>0.65762191797095204</v>
      </c>
      <c r="F182" s="2">
        <v>0.77160971708591697</v>
      </c>
    </row>
    <row r="183" spans="1:6" x14ac:dyDescent="0.2">
      <c r="A183" s="10" t="s">
        <v>785</v>
      </c>
      <c r="B183" s="1">
        <v>287</v>
      </c>
      <c r="C183" s="1">
        <v>56</v>
      </c>
      <c r="D183" s="3">
        <v>1.03193125283</v>
      </c>
      <c r="E183" s="2">
        <v>0.819927017086447</v>
      </c>
      <c r="F183" s="2">
        <v>0.85388849116695098</v>
      </c>
    </row>
  </sheetData>
  <mergeCells count="5">
    <mergeCell ref="A4:F4"/>
    <mergeCell ref="H4:M4"/>
    <mergeCell ref="H5:M5"/>
    <mergeCell ref="A5:F5"/>
    <mergeCell ref="A6:F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BB9C4-73EA-1140-B85C-95916F513B99}">
  <dimension ref="A1:F162"/>
  <sheetViews>
    <sheetView workbookViewId="0"/>
  </sheetViews>
  <sheetFormatPr baseColWidth="10" defaultColWidth="11" defaultRowHeight="16" x14ac:dyDescent="0.2"/>
  <cols>
    <col min="1" max="1" width="11" style="12"/>
    <col min="2" max="2" width="13.1640625" customWidth="1"/>
    <col min="4" max="4" width="10.83203125" style="7"/>
    <col min="5" max="6" width="10.83203125" style="8"/>
  </cols>
  <sheetData>
    <row r="1" spans="1:6" s="15" customFormat="1" x14ac:dyDescent="0.2">
      <c r="A1" s="4" t="s">
        <v>1492</v>
      </c>
      <c r="B1" s="4"/>
      <c r="C1" s="4"/>
      <c r="D1" s="6"/>
      <c r="E1" s="5"/>
      <c r="F1" s="5"/>
    </row>
    <row r="2" spans="1:6" s="12" customFormat="1" x14ac:dyDescent="0.2">
      <c r="A2" s="11" t="s">
        <v>560</v>
      </c>
      <c r="D2" s="13"/>
      <c r="E2" s="14"/>
      <c r="F2" s="14"/>
    </row>
    <row r="3" spans="1:6" s="12" customFormat="1" x14ac:dyDescent="0.2">
      <c r="A3" s="10" t="s">
        <v>805</v>
      </c>
      <c r="D3" s="13"/>
      <c r="E3" s="14"/>
      <c r="F3" s="14"/>
    </row>
    <row r="4" spans="1:6" s="12" customFormat="1" x14ac:dyDescent="0.2">
      <c r="A4" s="10" t="s">
        <v>806</v>
      </c>
      <c r="D4" s="13"/>
      <c r="E4" s="14"/>
      <c r="F4" s="14"/>
    </row>
    <row r="5" spans="1:6" x14ac:dyDescent="0.2">
      <c r="A5" s="4" t="s">
        <v>563</v>
      </c>
      <c r="B5" s="4" t="s">
        <v>564</v>
      </c>
      <c r="C5" s="4" t="s">
        <v>565</v>
      </c>
      <c r="D5" s="6" t="s">
        <v>566</v>
      </c>
      <c r="E5" s="5" t="s">
        <v>567</v>
      </c>
      <c r="F5" s="5" t="s">
        <v>568</v>
      </c>
    </row>
    <row r="6" spans="1:6" x14ac:dyDescent="0.2">
      <c r="A6" s="10" t="s">
        <v>569</v>
      </c>
      <c r="B6" s="1">
        <v>203</v>
      </c>
      <c r="C6" s="1">
        <v>16</v>
      </c>
      <c r="D6" s="3">
        <v>0.98455188215199996</v>
      </c>
      <c r="E6" s="2">
        <v>1</v>
      </c>
      <c r="F6" s="2">
        <v>1</v>
      </c>
    </row>
    <row r="7" spans="1:6" x14ac:dyDescent="0.2">
      <c r="A7" s="10" t="s">
        <v>570</v>
      </c>
      <c r="B7" s="1">
        <v>450</v>
      </c>
      <c r="C7" s="1">
        <v>19</v>
      </c>
      <c r="D7" s="3">
        <v>0.49969761515299999</v>
      </c>
      <c r="E7" s="2">
        <v>1.89804658883614E-3</v>
      </c>
      <c r="F7" s="2">
        <v>9.9331104815758194E-3</v>
      </c>
    </row>
    <row r="8" spans="1:6" x14ac:dyDescent="0.2">
      <c r="A8" s="10" t="s">
        <v>571</v>
      </c>
      <c r="B8" s="1">
        <v>670</v>
      </c>
      <c r="C8" s="1">
        <v>131</v>
      </c>
      <c r="D8" s="3">
        <v>3.0097369108500001</v>
      </c>
      <c r="E8" s="2">
        <v>1.37633214740722E-22</v>
      </c>
      <c r="F8" s="2">
        <v>3.6014024523822198E-21</v>
      </c>
    </row>
    <row r="9" spans="1:6" x14ac:dyDescent="0.2">
      <c r="A9" s="10" t="s">
        <v>573</v>
      </c>
      <c r="B9" s="1">
        <v>192</v>
      </c>
      <c r="C9" s="1">
        <v>12</v>
      </c>
      <c r="D9" s="3">
        <v>0.76500950828600001</v>
      </c>
      <c r="E9" s="2">
        <v>0.42358809795914698</v>
      </c>
      <c r="F9" s="2">
        <v>0.645663411452292</v>
      </c>
    </row>
    <row r="10" spans="1:6" x14ac:dyDescent="0.2">
      <c r="A10" s="10" t="s">
        <v>574</v>
      </c>
      <c r="B10" s="1">
        <v>74</v>
      </c>
      <c r="C10" s="1">
        <v>9</v>
      </c>
      <c r="D10" s="3">
        <v>1.5979362101300001</v>
      </c>
      <c r="E10" s="2">
        <v>0.192829139794916</v>
      </c>
      <c r="F10" s="2">
        <v>0.42978258822798399</v>
      </c>
    </row>
    <row r="11" spans="1:6" x14ac:dyDescent="0.2">
      <c r="A11" s="10" t="s">
        <v>577</v>
      </c>
      <c r="B11" s="1">
        <v>98</v>
      </c>
      <c r="C11" s="1">
        <v>10</v>
      </c>
      <c r="D11" s="3">
        <v>1.31037798654</v>
      </c>
      <c r="E11" s="2">
        <v>0.45107218873552601</v>
      </c>
      <c r="F11" s="2">
        <v>0.67446032029978698</v>
      </c>
    </row>
    <row r="12" spans="1:6" x14ac:dyDescent="0.2">
      <c r="A12" s="10" t="s">
        <v>579</v>
      </c>
      <c r="B12" s="1">
        <v>294</v>
      </c>
      <c r="C12" s="1">
        <v>24</v>
      </c>
      <c r="D12" s="3">
        <v>1.0235025148600001</v>
      </c>
      <c r="E12" s="2">
        <v>0.913378539367389</v>
      </c>
      <c r="F12" s="2">
        <v>0.98896848745296595</v>
      </c>
    </row>
    <row r="13" spans="1:6" x14ac:dyDescent="0.2">
      <c r="A13" s="10" t="s">
        <v>580</v>
      </c>
      <c r="B13" s="1">
        <v>83</v>
      </c>
      <c r="C13" s="1">
        <v>6</v>
      </c>
      <c r="D13" s="3">
        <v>0.89632508610600004</v>
      </c>
      <c r="E13" s="2">
        <v>1</v>
      </c>
      <c r="F13" s="2">
        <v>1</v>
      </c>
    </row>
    <row r="14" spans="1:6" x14ac:dyDescent="0.2">
      <c r="A14" s="10" t="s">
        <v>581</v>
      </c>
      <c r="B14" s="1">
        <v>184</v>
      </c>
      <c r="C14" s="1">
        <v>7</v>
      </c>
      <c r="D14" s="3">
        <v>0.45207370313299999</v>
      </c>
      <c r="E14" s="2">
        <v>3.8576961330010998E-2</v>
      </c>
      <c r="F14" s="2">
        <v>0.13459073175137201</v>
      </c>
    </row>
    <row r="15" spans="1:6" x14ac:dyDescent="0.2">
      <c r="A15" s="10" t="s">
        <v>584</v>
      </c>
      <c r="B15" s="1">
        <v>70</v>
      </c>
      <c r="C15" s="1">
        <v>5</v>
      </c>
      <c r="D15" s="3">
        <v>0.88486473008400002</v>
      </c>
      <c r="E15" s="2">
        <v>1</v>
      </c>
      <c r="F15" s="2">
        <v>1</v>
      </c>
    </row>
    <row r="16" spans="1:6" x14ac:dyDescent="0.2">
      <c r="A16" s="10" t="s">
        <v>585</v>
      </c>
      <c r="B16" s="1">
        <v>1489</v>
      </c>
      <c r="C16" s="1">
        <v>76</v>
      </c>
      <c r="D16" s="3">
        <v>0.59414635867999999</v>
      </c>
      <c r="E16" s="2">
        <v>5.77835802002374E-6</v>
      </c>
      <c r="F16" s="2">
        <v>4.1236464051987601E-5</v>
      </c>
    </row>
    <row r="17" spans="1:6" x14ac:dyDescent="0.2">
      <c r="A17" s="10" t="s">
        <v>586</v>
      </c>
      <c r="B17" s="1">
        <v>4231</v>
      </c>
      <c r="C17" s="1">
        <v>253</v>
      </c>
      <c r="D17" s="3">
        <v>0.66321818684300005</v>
      </c>
      <c r="E17" s="2">
        <v>6.7614858044410999E-9</v>
      </c>
      <c r="F17" s="2">
        <v>7.5825233664089505E-8</v>
      </c>
    </row>
    <row r="18" spans="1:6" x14ac:dyDescent="0.2">
      <c r="A18" s="10" t="s">
        <v>587</v>
      </c>
      <c r="B18" s="1">
        <v>90</v>
      </c>
      <c r="C18" s="1">
        <v>4</v>
      </c>
      <c r="D18" s="3">
        <v>0.53381037567099998</v>
      </c>
      <c r="E18" s="2">
        <v>0.32518359155249799</v>
      </c>
      <c r="F18" s="2">
        <v>0.58078162683162304</v>
      </c>
    </row>
    <row r="19" spans="1:6" x14ac:dyDescent="0.2">
      <c r="A19" s="10" t="s">
        <v>588</v>
      </c>
      <c r="B19" s="1">
        <v>103</v>
      </c>
      <c r="C19" s="1">
        <v>14</v>
      </c>
      <c r="D19" s="3">
        <v>1.8197110754400001</v>
      </c>
      <c r="E19" s="2">
        <v>4.3703300072270801E-2</v>
      </c>
      <c r="F19" s="2">
        <v>0.14598761939035099</v>
      </c>
    </row>
    <row r="20" spans="1:6" x14ac:dyDescent="0.2">
      <c r="A20" s="10" t="s">
        <v>589</v>
      </c>
      <c r="B20" s="1">
        <v>140</v>
      </c>
      <c r="C20" s="1">
        <v>5</v>
      </c>
      <c r="D20" s="3">
        <v>0.42394501470700002</v>
      </c>
      <c r="E20" s="2">
        <v>5.8238349166201998E-2</v>
      </c>
      <c r="F20" s="2">
        <v>0.18093289655285</v>
      </c>
    </row>
    <row r="21" spans="1:6" x14ac:dyDescent="0.2">
      <c r="A21" s="10" t="s">
        <v>590</v>
      </c>
      <c r="B21" s="1">
        <v>6435</v>
      </c>
      <c r="C21" s="1">
        <v>607</v>
      </c>
      <c r="D21" s="3">
        <v>1.3895771613300001</v>
      </c>
      <c r="E21" s="2">
        <v>3.6025456442941798E-8</v>
      </c>
      <c r="F21" s="2">
        <v>3.1422203675232502E-7</v>
      </c>
    </row>
    <row r="22" spans="1:6" x14ac:dyDescent="0.2">
      <c r="A22" s="10" t="s">
        <v>592</v>
      </c>
      <c r="B22" s="1">
        <v>69</v>
      </c>
      <c r="C22" s="1">
        <v>10</v>
      </c>
      <c r="D22" s="3">
        <v>1.95846147481</v>
      </c>
      <c r="E22" s="2">
        <v>6.8826815672848998E-2</v>
      </c>
      <c r="F22" s="2">
        <v>0.20388320869127</v>
      </c>
    </row>
    <row r="23" spans="1:6" x14ac:dyDescent="0.2">
      <c r="A23" s="10" t="s">
        <v>593</v>
      </c>
      <c r="B23" s="1">
        <v>990</v>
      </c>
      <c r="C23" s="1">
        <v>85</v>
      </c>
      <c r="D23" s="3">
        <v>1.08694715474</v>
      </c>
      <c r="E23" s="2">
        <v>0.46747261842017401</v>
      </c>
      <c r="F23" s="2">
        <v>0.69238868954686195</v>
      </c>
    </row>
    <row r="24" spans="1:6" x14ac:dyDescent="0.2">
      <c r="A24" s="10" t="s">
        <v>594</v>
      </c>
      <c r="B24" s="1">
        <v>291</v>
      </c>
      <c r="C24" s="1">
        <v>54</v>
      </c>
      <c r="D24" s="3">
        <v>2.69629867008</v>
      </c>
      <c r="E24" s="2">
        <v>4.59084383392476E-9</v>
      </c>
      <c r="F24" s="2">
        <v>5.5443267840475898E-8</v>
      </c>
    </row>
    <row r="25" spans="1:6" x14ac:dyDescent="0.2">
      <c r="A25" s="10" t="s">
        <v>595</v>
      </c>
      <c r="B25" s="1">
        <v>372</v>
      </c>
      <c r="C25" s="1">
        <v>17</v>
      </c>
      <c r="D25" s="3">
        <v>0.54490445125700004</v>
      </c>
      <c r="E25" s="2">
        <v>1.15569085868053E-2</v>
      </c>
      <c r="F25" s="2">
        <v>4.7748280213906202E-2</v>
      </c>
    </row>
    <row r="26" spans="1:6" x14ac:dyDescent="0.2">
      <c r="A26" s="10" t="s">
        <v>596</v>
      </c>
      <c r="B26" s="1">
        <v>93</v>
      </c>
      <c r="C26" s="1">
        <v>8</v>
      </c>
      <c r="D26" s="3">
        <v>1.08376738185</v>
      </c>
      <c r="E26" s="2">
        <v>0.84680205173647904</v>
      </c>
      <c r="F26" s="2">
        <v>0.94116514018069197</v>
      </c>
    </row>
    <row r="27" spans="1:6" x14ac:dyDescent="0.2">
      <c r="A27" s="10" t="s">
        <v>597</v>
      </c>
      <c r="B27" s="1">
        <v>125</v>
      </c>
      <c r="C27" s="1">
        <v>5</v>
      </c>
      <c r="D27" s="3">
        <v>0.47744462452699998</v>
      </c>
      <c r="E27" s="2">
        <v>0.13267312876590101</v>
      </c>
      <c r="F27" s="2">
        <v>0.38573483733789898</v>
      </c>
    </row>
    <row r="28" spans="1:6" x14ac:dyDescent="0.2">
      <c r="A28" s="10" t="s">
        <v>598</v>
      </c>
      <c r="B28" s="1">
        <v>425</v>
      </c>
      <c r="C28" s="1">
        <v>26</v>
      </c>
      <c r="D28" s="3">
        <v>0.74461917365499997</v>
      </c>
      <c r="E28" s="2">
        <v>0.17291489298575899</v>
      </c>
      <c r="F28" s="2">
        <v>0.42752980057222301</v>
      </c>
    </row>
    <row r="29" spans="1:6" x14ac:dyDescent="0.2">
      <c r="A29" s="10" t="s">
        <v>599</v>
      </c>
      <c r="B29" s="1">
        <v>300</v>
      </c>
      <c r="C29" s="1">
        <v>14</v>
      </c>
      <c r="D29" s="3">
        <v>0.55840159840199999</v>
      </c>
      <c r="E29" s="2">
        <v>3.09456130554829E-2</v>
      </c>
      <c r="F29" s="2">
        <v>0.110419573857064</v>
      </c>
    </row>
    <row r="30" spans="1:6" x14ac:dyDescent="0.2">
      <c r="A30" s="10" t="s">
        <v>600</v>
      </c>
      <c r="B30" s="1">
        <v>123</v>
      </c>
      <c r="C30" s="1">
        <v>12</v>
      </c>
      <c r="D30" s="3">
        <v>1.2466353884400001</v>
      </c>
      <c r="E30" s="2">
        <v>0.50165363812263097</v>
      </c>
      <c r="F30" s="2">
        <v>0.71599655622957303</v>
      </c>
    </row>
    <row r="31" spans="1:6" x14ac:dyDescent="0.2">
      <c r="A31" s="10" t="s">
        <v>601</v>
      </c>
      <c r="B31" s="1">
        <v>94</v>
      </c>
      <c r="C31" s="1">
        <v>10</v>
      </c>
      <c r="D31" s="3">
        <v>1.3731644000200001</v>
      </c>
      <c r="E31" s="2">
        <v>0.33725443305493003</v>
      </c>
      <c r="F31" s="2">
        <v>0.58832162210693395</v>
      </c>
    </row>
    <row r="32" spans="1:6" x14ac:dyDescent="0.2">
      <c r="A32" s="10" t="s">
        <v>604</v>
      </c>
      <c r="B32" s="1">
        <v>411</v>
      </c>
      <c r="C32" s="1">
        <v>7</v>
      </c>
      <c r="D32" s="3">
        <v>0.194869486949</v>
      </c>
      <c r="E32" s="2">
        <v>3.12589184539131E-8</v>
      </c>
      <c r="F32" s="2">
        <v>2.8868530572143298E-7</v>
      </c>
    </row>
    <row r="33" spans="1:6" x14ac:dyDescent="0.2">
      <c r="A33" s="10" t="s">
        <v>607</v>
      </c>
      <c r="B33" s="1">
        <v>58</v>
      </c>
      <c r="C33" s="1">
        <v>5</v>
      </c>
      <c r="D33" s="3">
        <v>1.08612886456</v>
      </c>
      <c r="E33" s="2">
        <v>0.80706859260642705</v>
      </c>
      <c r="F33" s="2">
        <v>0.93555770678547201</v>
      </c>
    </row>
    <row r="34" spans="1:6" x14ac:dyDescent="0.2">
      <c r="A34" s="10" t="s">
        <v>608</v>
      </c>
      <c r="B34" s="1">
        <v>100</v>
      </c>
      <c r="C34" s="1">
        <v>8</v>
      </c>
      <c r="D34" s="3">
        <v>1.0008123476799999</v>
      </c>
      <c r="E34" s="2">
        <v>1</v>
      </c>
      <c r="F34" s="2">
        <v>1</v>
      </c>
    </row>
    <row r="35" spans="1:6" x14ac:dyDescent="0.2">
      <c r="A35" s="10" t="s">
        <v>610</v>
      </c>
      <c r="B35" s="1">
        <v>245</v>
      </c>
      <c r="C35" s="1">
        <v>32</v>
      </c>
      <c r="D35" s="3">
        <v>1.74842370989</v>
      </c>
      <c r="E35" s="2">
        <v>5.8788204159783003E-3</v>
      </c>
      <c r="F35" s="2">
        <v>2.7968933494199801E-2</v>
      </c>
    </row>
    <row r="36" spans="1:6" x14ac:dyDescent="0.2">
      <c r="A36" s="10" t="s">
        <v>611</v>
      </c>
      <c r="B36" s="1">
        <v>58</v>
      </c>
      <c r="C36" s="1">
        <v>7</v>
      </c>
      <c r="D36" s="3">
        <v>1.5829991087299999</v>
      </c>
      <c r="E36" s="2">
        <v>0.226494918262719</v>
      </c>
      <c r="F36" s="2">
        <v>0.46789081799009102</v>
      </c>
    </row>
    <row r="37" spans="1:6" x14ac:dyDescent="0.2">
      <c r="A37" s="10" t="s">
        <v>612</v>
      </c>
      <c r="B37" s="1">
        <v>68</v>
      </c>
      <c r="C37" s="1">
        <v>3</v>
      </c>
      <c r="D37" s="3">
        <v>0.53005974607899997</v>
      </c>
      <c r="E37" s="2">
        <v>0.37085420413204701</v>
      </c>
      <c r="F37" s="2">
        <v>0.61288536893401402</v>
      </c>
    </row>
    <row r="38" spans="1:6" x14ac:dyDescent="0.2">
      <c r="A38" s="10" t="s">
        <v>613</v>
      </c>
      <c r="B38" s="1">
        <v>1768</v>
      </c>
      <c r="C38" s="1">
        <v>90</v>
      </c>
      <c r="D38" s="3">
        <v>0.58732732302799995</v>
      </c>
      <c r="E38" s="2">
        <v>5.6840229986187096E-7</v>
      </c>
      <c r="F38" s="2">
        <v>4.46195805391569E-6</v>
      </c>
    </row>
    <row r="39" spans="1:6" x14ac:dyDescent="0.2">
      <c r="A39" s="10" t="s">
        <v>614</v>
      </c>
      <c r="B39" s="1">
        <v>292</v>
      </c>
      <c r="C39" s="1">
        <v>28</v>
      </c>
      <c r="D39" s="3">
        <v>1.22578385006</v>
      </c>
      <c r="E39" s="2">
        <v>0.32553365070817097</v>
      </c>
      <c r="F39" s="2">
        <v>0.58078162683162304</v>
      </c>
    </row>
    <row r="40" spans="1:6" x14ac:dyDescent="0.2">
      <c r="A40" s="10" t="s">
        <v>615</v>
      </c>
      <c r="B40" s="1">
        <v>1729</v>
      </c>
      <c r="C40" s="1">
        <v>112</v>
      </c>
      <c r="D40" s="3">
        <v>0.77702362706799999</v>
      </c>
      <c r="E40" s="2">
        <v>1.26375539234679E-2</v>
      </c>
      <c r="F40" s="2">
        <v>5.0874255538063101E-2</v>
      </c>
    </row>
    <row r="41" spans="1:6" x14ac:dyDescent="0.2">
      <c r="A41" s="10" t="s">
        <v>616</v>
      </c>
      <c r="B41" s="1">
        <v>199</v>
      </c>
      <c r="C41" s="1">
        <v>7</v>
      </c>
      <c r="D41" s="3">
        <v>0.41631155303</v>
      </c>
      <c r="E41" s="2">
        <v>1.6957728593817001E-2</v>
      </c>
      <c r="F41" s="2">
        <v>6.4935692420226204E-2</v>
      </c>
    </row>
    <row r="42" spans="1:6" x14ac:dyDescent="0.2">
      <c r="A42" s="10" t="s">
        <v>617</v>
      </c>
      <c r="B42" s="1">
        <v>489</v>
      </c>
      <c r="C42" s="1">
        <v>223</v>
      </c>
      <c r="D42" s="3">
        <v>11.547059084700001</v>
      </c>
      <c r="E42" s="2">
        <v>5.2764290483660997E-117</v>
      </c>
      <c r="F42" s="2">
        <v>8.2839936059347701E-115</v>
      </c>
    </row>
    <row r="43" spans="1:6" x14ac:dyDescent="0.2">
      <c r="A43" s="10" t="s">
        <v>618</v>
      </c>
      <c r="B43" s="1">
        <v>576</v>
      </c>
      <c r="C43" s="1">
        <v>38</v>
      </c>
      <c r="D43" s="3">
        <v>0.80700407652899997</v>
      </c>
      <c r="E43" s="2">
        <v>0.239678826102495</v>
      </c>
      <c r="F43" s="2">
        <v>0.48243045766784198</v>
      </c>
    </row>
    <row r="44" spans="1:6" x14ac:dyDescent="0.2">
      <c r="A44" s="10" t="s">
        <v>619</v>
      </c>
      <c r="B44" s="1">
        <v>394</v>
      </c>
      <c r="C44" s="1">
        <v>29</v>
      </c>
      <c r="D44" s="3">
        <v>0.91238537303300005</v>
      </c>
      <c r="E44" s="2">
        <v>0.70692142961545301</v>
      </c>
      <c r="F44" s="2">
        <v>0.86708331601270405</v>
      </c>
    </row>
    <row r="45" spans="1:6" x14ac:dyDescent="0.2">
      <c r="A45" s="10" t="s">
        <v>620</v>
      </c>
      <c r="B45" s="1">
        <v>183</v>
      </c>
      <c r="C45" s="1">
        <v>11</v>
      </c>
      <c r="D45" s="3">
        <v>0.73369441709000005</v>
      </c>
      <c r="E45" s="2">
        <v>0.40926599168350503</v>
      </c>
      <c r="F45" s="2">
        <v>0.64097523803340395</v>
      </c>
    </row>
    <row r="46" spans="1:6" x14ac:dyDescent="0.2">
      <c r="A46" s="10" t="s">
        <v>621</v>
      </c>
      <c r="B46" s="1">
        <v>2499</v>
      </c>
      <c r="C46" s="1">
        <v>120</v>
      </c>
      <c r="D46" s="3">
        <v>0.53556194900200005</v>
      </c>
      <c r="E46" s="2">
        <v>1.39970890764181E-11</v>
      </c>
      <c r="F46" s="2">
        <v>1.8312858208313601E-10</v>
      </c>
    </row>
    <row r="47" spans="1:6" x14ac:dyDescent="0.2">
      <c r="A47" s="10" t="s">
        <v>622</v>
      </c>
      <c r="B47" s="1">
        <v>289</v>
      </c>
      <c r="C47" s="1">
        <v>8</v>
      </c>
      <c r="D47" s="3">
        <v>0.32329703305200003</v>
      </c>
      <c r="E47" s="2">
        <v>2.7378541138995798E-4</v>
      </c>
      <c r="F47" s="2">
        <v>1.65324267647013E-3</v>
      </c>
    </row>
    <row r="48" spans="1:6" x14ac:dyDescent="0.2">
      <c r="A48" s="10" t="s">
        <v>623</v>
      </c>
      <c r="B48" s="1">
        <v>1160</v>
      </c>
      <c r="C48" s="1">
        <v>104</v>
      </c>
      <c r="D48" s="3">
        <v>1.1457215325100001</v>
      </c>
      <c r="E48" s="2">
        <v>0.21534009400378601</v>
      </c>
      <c r="F48" s="2">
        <v>0.45077859678125798</v>
      </c>
    </row>
    <row r="49" spans="1:6" x14ac:dyDescent="0.2">
      <c r="A49" s="10" t="s">
        <v>624</v>
      </c>
      <c r="B49" s="1">
        <v>66</v>
      </c>
      <c r="C49" s="1">
        <v>6</v>
      </c>
      <c r="D49" s="3">
        <v>1.1516626115199999</v>
      </c>
      <c r="E49" s="2">
        <v>0.65038875522241402</v>
      </c>
      <c r="F49" s="2">
        <v>0.84250370590072898</v>
      </c>
    </row>
    <row r="50" spans="1:6" x14ac:dyDescent="0.2">
      <c r="A50" s="10" t="s">
        <v>625</v>
      </c>
      <c r="B50" s="1">
        <v>139</v>
      </c>
      <c r="C50" s="1">
        <v>13</v>
      </c>
      <c r="D50" s="3">
        <v>1.1894533778700001</v>
      </c>
      <c r="E50" s="2">
        <v>0.52874189771470503</v>
      </c>
      <c r="F50" s="2">
        <v>0.74786016163251101</v>
      </c>
    </row>
    <row r="51" spans="1:6" x14ac:dyDescent="0.2">
      <c r="A51" s="10" t="s">
        <v>626</v>
      </c>
      <c r="B51" s="1">
        <v>50</v>
      </c>
      <c r="C51" s="1">
        <v>8</v>
      </c>
      <c r="D51" s="3">
        <v>2.19999226336</v>
      </c>
      <c r="E51" s="2">
        <v>5.8774380408887598E-2</v>
      </c>
      <c r="F51" s="2">
        <v>0.18093289655285</v>
      </c>
    </row>
    <row r="52" spans="1:6" x14ac:dyDescent="0.2">
      <c r="A52" s="10" t="s">
        <v>628</v>
      </c>
      <c r="B52" s="1">
        <v>198</v>
      </c>
      <c r="C52" s="1">
        <v>6</v>
      </c>
      <c r="D52" s="3">
        <v>0.35654906731500002</v>
      </c>
      <c r="E52" s="2">
        <v>7.6295807921884203E-3</v>
      </c>
      <c r="F52" s="2">
        <v>3.4224119553530899E-2</v>
      </c>
    </row>
    <row r="53" spans="1:6" x14ac:dyDescent="0.2">
      <c r="A53" s="10" t="s">
        <v>629</v>
      </c>
      <c r="B53" s="1">
        <v>378</v>
      </c>
      <c r="C53" s="1">
        <v>27</v>
      </c>
      <c r="D53" s="3">
        <v>0.882774815943</v>
      </c>
      <c r="E53" s="2">
        <v>0.63073158430655696</v>
      </c>
      <c r="F53" s="2">
        <v>0.83214167005150796</v>
      </c>
    </row>
    <row r="54" spans="1:6" x14ac:dyDescent="0.2">
      <c r="A54" s="10" t="s">
        <v>632</v>
      </c>
      <c r="B54" s="1">
        <v>161</v>
      </c>
      <c r="C54" s="1">
        <v>14</v>
      </c>
      <c r="D54" s="3">
        <v>1.09722060253</v>
      </c>
      <c r="E54" s="2">
        <v>0.66297735094813004</v>
      </c>
      <c r="F54" s="2">
        <v>0.84250370590072898</v>
      </c>
    </row>
    <row r="55" spans="1:6" x14ac:dyDescent="0.2">
      <c r="A55" s="10" t="s">
        <v>633</v>
      </c>
      <c r="B55" s="1">
        <v>972</v>
      </c>
      <c r="C55" s="1">
        <v>70</v>
      </c>
      <c r="D55" s="3">
        <v>0.88678518793899996</v>
      </c>
      <c r="E55" s="2">
        <v>0.39215375582089002</v>
      </c>
      <c r="F55" s="2">
        <v>0.63472308931834698</v>
      </c>
    </row>
    <row r="56" spans="1:6" x14ac:dyDescent="0.2">
      <c r="A56" s="10" t="s">
        <v>635</v>
      </c>
      <c r="B56" s="1">
        <v>93</v>
      </c>
      <c r="C56" s="1">
        <v>10</v>
      </c>
      <c r="D56" s="3">
        <v>1.3898065819000001</v>
      </c>
      <c r="E56" s="2">
        <v>0.33361668398697802</v>
      </c>
      <c r="F56" s="2">
        <v>0.58832162210693395</v>
      </c>
    </row>
    <row r="57" spans="1:6" x14ac:dyDescent="0.2">
      <c r="A57" s="10" t="s">
        <v>636</v>
      </c>
      <c r="B57" s="1">
        <v>206</v>
      </c>
      <c r="C57" s="1">
        <v>11</v>
      </c>
      <c r="D57" s="3">
        <v>0.64609955733699997</v>
      </c>
      <c r="E57" s="2">
        <v>0.194360278752783</v>
      </c>
      <c r="F57" s="2">
        <v>0.42978258822798399</v>
      </c>
    </row>
    <row r="58" spans="1:6" x14ac:dyDescent="0.2">
      <c r="A58" s="10" t="s">
        <v>637</v>
      </c>
      <c r="B58" s="1">
        <v>217</v>
      </c>
      <c r="C58" s="1">
        <v>12</v>
      </c>
      <c r="D58" s="3">
        <v>0.67052298884799999</v>
      </c>
      <c r="E58" s="2">
        <v>0.20711289963561599</v>
      </c>
      <c r="F58" s="2">
        <v>0.43941520598367301</v>
      </c>
    </row>
    <row r="59" spans="1:6" x14ac:dyDescent="0.2">
      <c r="A59" s="10" t="s">
        <v>638</v>
      </c>
      <c r="B59" s="1">
        <v>428</v>
      </c>
      <c r="C59" s="1">
        <v>17</v>
      </c>
      <c r="D59" s="3">
        <v>0.46876406194600001</v>
      </c>
      <c r="E59" s="2">
        <v>1.0614478869192701E-3</v>
      </c>
      <c r="F59" s="2">
        <v>6.17212289801208E-3</v>
      </c>
    </row>
    <row r="60" spans="1:6" x14ac:dyDescent="0.2">
      <c r="A60" s="10" t="s">
        <v>639</v>
      </c>
      <c r="B60" s="1">
        <v>103</v>
      </c>
      <c r="C60" s="1">
        <v>25</v>
      </c>
      <c r="D60" s="3">
        <v>3.74424449795</v>
      </c>
      <c r="E60" s="2">
        <v>3.75338609631125E-7</v>
      </c>
      <c r="F60" s="2">
        <v>3.1014821953729801E-6</v>
      </c>
    </row>
    <row r="61" spans="1:6" x14ac:dyDescent="0.2">
      <c r="A61" s="10" t="s">
        <v>640</v>
      </c>
      <c r="B61" s="1">
        <v>121</v>
      </c>
      <c r="C61" s="1">
        <v>6</v>
      </c>
      <c r="D61" s="3">
        <v>0.59854014598500005</v>
      </c>
      <c r="E61" s="2">
        <v>0.30928980978884002</v>
      </c>
      <c r="F61" s="2">
        <v>0.57127647219820998</v>
      </c>
    </row>
    <row r="62" spans="1:6" x14ac:dyDescent="0.2">
      <c r="A62" s="10" t="s">
        <v>641</v>
      </c>
      <c r="B62" s="1">
        <v>476</v>
      </c>
      <c r="C62" s="1">
        <v>34</v>
      </c>
      <c r="D62" s="3">
        <v>0.88209383977</v>
      </c>
      <c r="E62" s="2">
        <v>0.54788491211287305</v>
      </c>
      <c r="F62" s="2">
        <v>0.76339287825439395</v>
      </c>
    </row>
    <row r="63" spans="1:6" x14ac:dyDescent="0.2">
      <c r="A63" s="10" t="s">
        <v>643</v>
      </c>
      <c r="B63" s="1">
        <v>260</v>
      </c>
      <c r="C63" s="1">
        <v>19</v>
      </c>
      <c r="D63" s="3">
        <v>0.90592816815199995</v>
      </c>
      <c r="E63" s="2">
        <v>0.81721087373396595</v>
      </c>
      <c r="F63" s="2">
        <v>0.93555770678547201</v>
      </c>
    </row>
    <row r="64" spans="1:6" x14ac:dyDescent="0.2">
      <c r="A64" s="10" t="s">
        <v>645</v>
      </c>
      <c r="B64" s="1">
        <v>1256</v>
      </c>
      <c r="C64" s="1">
        <v>42</v>
      </c>
      <c r="D64" s="3">
        <v>0.37706292089400001</v>
      </c>
      <c r="E64" s="2">
        <v>3.41836180550858E-12</v>
      </c>
      <c r="F64" s="2">
        <v>4.8789345769531498E-11</v>
      </c>
    </row>
    <row r="65" spans="1:6" x14ac:dyDescent="0.2">
      <c r="A65" s="10" t="s">
        <v>647</v>
      </c>
      <c r="B65" s="1">
        <v>185</v>
      </c>
      <c r="C65" s="1">
        <v>32</v>
      </c>
      <c r="D65" s="3">
        <v>2.4444769346599999</v>
      </c>
      <c r="E65" s="2">
        <v>2.8661555536805101E-5</v>
      </c>
      <c r="F65" s="2">
        <v>1.8749434246993399E-4</v>
      </c>
    </row>
    <row r="66" spans="1:6" x14ac:dyDescent="0.2">
      <c r="A66" s="10" t="s">
        <v>649</v>
      </c>
      <c r="B66" s="1">
        <v>202</v>
      </c>
      <c r="C66" s="1">
        <v>22</v>
      </c>
      <c r="D66" s="3">
        <v>1.41404181503</v>
      </c>
      <c r="E66" s="2">
        <v>0.148593311494644</v>
      </c>
      <c r="F66" s="2">
        <v>0.40928333166068698</v>
      </c>
    </row>
    <row r="67" spans="1:6" x14ac:dyDescent="0.2">
      <c r="A67" s="10" t="s">
        <v>651</v>
      </c>
      <c r="B67" s="1">
        <v>67</v>
      </c>
      <c r="C67" s="1">
        <v>2</v>
      </c>
      <c r="D67" s="3">
        <v>0.35308749455900001</v>
      </c>
      <c r="E67" s="2">
        <v>0.172645355059689</v>
      </c>
      <c r="F67" s="2">
        <v>0.42752980057222301</v>
      </c>
    </row>
    <row r="68" spans="1:6" x14ac:dyDescent="0.2">
      <c r="A68" s="10" t="s">
        <v>652</v>
      </c>
      <c r="B68" s="1">
        <v>332</v>
      </c>
      <c r="C68" s="1">
        <v>24</v>
      </c>
      <c r="D68" s="3">
        <v>0.89478916145599996</v>
      </c>
      <c r="E68" s="2">
        <v>0.68254838265238205</v>
      </c>
      <c r="F68" s="2">
        <v>0.844464793207234</v>
      </c>
    </row>
    <row r="69" spans="1:6" x14ac:dyDescent="0.2">
      <c r="A69" s="10" t="s">
        <v>654</v>
      </c>
      <c r="B69" s="1">
        <v>153</v>
      </c>
      <c r="C69" s="1">
        <v>14</v>
      </c>
      <c r="D69" s="3">
        <v>1.1610277492300001</v>
      </c>
      <c r="E69" s="2">
        <v>0.54944837734233498</v>
      </c>
      <c r="F69" s="2">
        <v>0.76339287825439395</v>
      </c>
    </row>
    <row r="70" spans="1:6" x14ac:dyDescent="0.2">
      <c r="A70" s="10" t="s">
        <v>656</v>
      </c>
      <c r="B70" s="1">
        <v>1086</v>
      </c>
      <c r="C70" s="1">
        <v>41</v>
      </c>
      <c r="D70" s="3">
        <v>0.43279069581700003</v>
      </c>
      <c r="E70" s="2">
        <v>7.4610126414601705E-9</v>
      </c>
      <c r="F70" s="2">
        <v>7.8091932313949798E-8</v>
      </c>
    </row>
    <row r="71" spans="1:6" x14ac:dyDescent="0.2">
      <c r="A71" s="10" t="s">
        <v>657</v>
      </c>
      <c r="B71" s="1">
        <v>90</v>
      </c>
      <c r="C71" s="1">
        <v>11</v>
      </c>
      <c r="D71" s="3">
        <v>1.60795571682</v>
      </c>
      <c r="E71" s="2">
        <v>0.16701556159052899</v>
      </c>
      <c r="F71" s="2">
        <v>0.42752980057222301</v>
      </c>
    </row>
    <row r="72" spans="1:6" x14ac:dyDescent="0.2">
      <c r="A72" s="10" t="s">
        <v>659</v>
      </c>
      <c r="B72" s="1">
        <v>461</v>
      </c>
      <c r="C72" s="1">
        <v>215</v>
      </c>
      <c r="D72" s="3">
        <v>11.9609454395</v>
      </c>
      <c r="E72" s="2">
        <v>4.2447327719671504E-115</v>
      </c>
      <c r="F72" s="2">
        <v>3.3321152259942201E-113</v>
      </c>
    </row>
    <row r="73" spans="1:6" x14ac:dyDescent="0.2">
      <c r="A73" s="10" t="s">
        <v>660</v>
      </c>
      <c r="B73" s="1">
        <v>1670</v>
      </c>
      <c r="C73" s="1">
        <v>104</v>
      </c>
      <c r="D73" s="3">
        <v>0.74275265695600001</v>
      </c>
      <c r="E73" s="2">
        <v>4.1375407030590904E-3</v>
      </c>
      <c r="F73" s="2">
        <v>2.09546416251702E-2</v>
      </c>
    </row>
    <row r="74" spans="1:6" x14ac:dyDescent="0.2">
      <c r="A74" s="10" t="s">
        <v>661</v>
      </c>
      <c r="B74" s="1">
        <v>1702</v>
      </c>
      <c r="C74" s="1">
        <v>107</v>
      </c>
      <c r="D74" s="3">
        <v>0.75055385092500004</v>
      </c>
      <c r="E74" s="2">
        <v>5.1706965520582904E-3</v>
      </c>
      <c r="F74" s="2">
        <v>2.5368729958536E-2</v>
      </c>
    </row>
    <row r="75" spans="1:6" x14ac:dyDescent="0.2">
      <c r="A75" s="10" t="s">
        <v>662</v>
      </c>
      <c r="B75" s="1">
        <v>87</v>
      </c>
      <c r="C75" s="1">
        <v>10</v>
      </c>
      <c r="D75" s="3">
        <v>1.4987372269699999</v>
      </c>
      <c r="E75" s="2">
        <v>0.230717940794716</v>
      </c>
      <c r="F75" s="2">
        <v>0.47042489226974499</v>
      </c>
    </row>
    <row r="76" spans="1:6" x14ac:dyDescent="0.2">
      <c r="A76" s="10" t="s">
        <v>663</v>
      </c>
      <c r="B76" s="1">
        <v>13793</v>
      </c>
      <c r="C76" s="1">
        <v>941</v>
      </c>
      <c r="D76" s="3">
        <v>0.34594359742399999</v>
      </c>
      <c r="E76" s="2">
        <v>1.65872822550665E-42</v>
      </c>
      <c r="F76" s="2">
        <v>5.2084066280908905E-41</v>
      </c>
    </row>
    <row r="77" spans="1:6" x14ac:dyDescent="0.2">
      <c r="A77" s="10" t="s">
        <v>664</v>
      </c>
      <c r="B77" s="1">
        <v>2997</v>
      </c>
      <c r="C77" s="1">
        <v>342</v>
      </c>
      <c r="D77" s="3">
        <v>1.6665343990299999</v>
      </c>
      <c r="E77" s="2">
        <v>1.9992058963710301E-13</v>
      </c>
      <c r="F77" s="2">
        <v>3.4875036192250199E-12</v>
      </c>
    </row>
    <row r="78" spans="1:6" x14ac:dyDescent="0.2">
      <c r="A78" s="10" t="s">
        <v>666</v>
      </c>
      <c r="B78" s="1">
        <v>264</v>
      </c>
      <c r="C78" s="1">
        <v>16</v>
      </c>
      <c r="D78" s="3">
        <v>0.73916598528199995</v>
      </c>
      <c r="E78" s="2">
        <v>0.30166579641949098</v>
      </c>
      <c r="F78" s="2">
        <v>0.56982380569088897</v>
      </c>
    </row>
    <row r="79" spans="1:6" x14ac:dyDescent="0.2">
      <c r="A79" s="10" t="s">
        <v>669</v>
      </c>
      <c r="B79" s="1">
        <v>536</v>
      </c>
      <c r="C79" s="1">
        <v>231</v>
      </c>
      <c r="D79" s="3">
        <v>10.4853142077</v>
      </c>
      <c r="E79" s="2">
        <v>8.0789102355622801E-115</v>
      </c>
      <c r="F79" s="2">
        <v>4.2279630232776001E-113</v>
      </c>
    </row>
    <row r="80" spans="1:6" x14ac:dyDescent="0.2">
      <c r="A80" s="10" t="s">
        <v>670</v>
      </c>
      <c r="B80" s="1">
        <v>59</v>
      </c>
      <c r="C80" s="1">
        <v>4</v>
      </c>
      <c r="D80" s="3">
        <v>0.83651085756300003</v>
      </c>
      <c r="E80" s="2">
        <v>1</v>
      </c>
      <c r="F80" s="2">
        <v>1</v>
      </c>
    </row>
    <row r="81" spans="1:6" x14ac:dyDescent="0.2">
      <c r="A81" s="10" t="s">
        <v>671</v>
      </c>
      <c r="B81" s="1">
        <v>2164</v>
      </c>
      <c r="C81" s="1">
        <v>88</v>
      </c>
      <c r="D81" s="3">
        <v>0.448714278779</v>
      </c>
      <c r="E81" s="2">
        <v>6.6303099919694096E-15</v>
      </c>
      <c r="F81" s="2">
        <v>1.3011983359240001E-13</v>
      </c>
    </row>
    <row r="82" spans="1:6" x14ac:dyDescent="0.2">
      <c r="A82" s="10" t="s">
        <v>672</v>
      </c>
      <c r="B82" s="1">
        <v>464</v>
      </c>
      <c r="C82" s="1">
        <v>214</v>
      </c>
      <c r="D82" s="3">
        <v>11.7000585366</v>
      </c>
      <c r="E82" s="2">
        <v>2.6331417795459803E-113</v>
      </c>
      <c r="F82" s="2">
        <v>1.0335081484718E-111</v>
      </c>
    </row>
    <row r="83" spans="1:6" x14ac:dyDescent="0.2">
      <c r="A83" s="10" t="s">
        <v>675</v>
      </c>
      <c r="B83" s="1">
        <v>341</v>
      </c>
      <c r="C83" s="1">
        <v>31</v>
      </c>
      <c r="D83" s="3">
        <v>1.1548013244999999</v>
      </c>
      <c r="E83" s="2">
        <v>0.42008002475174899</v>
      </c>
      <c r="F83" s="2">
        <v>0.645663411452292</v>
      </c>
    </row>
    <row r="84" spans="1:6" x14ac:dyDescent="0.2">
      <c r="A84" s="10" t="s">
        <v>676</v>
      </c>
      <c r="B84" s="1">
        <v>76</v>
      </c>
      <c r="C84" s="1">
        <v>3</v>
      </c>
      <c r="D84" s="3">
        <v>0.47170501396499998</v>
      </c>
      <c r="E84" s="2">
        <v>0.28463524508824301</v>
      </c>
      <c r="F84" s="2">
        <v>0.54497235949822098</v>
      </c>
    </row>
    <row r="85" spans="1:6" x14ac:dyDescent="0.2">
      <c r="A85" s="10" t="s">
        <v>677</v>
      </c>
      <c r="B85" s="1">
        <v>454</v>
      </c>
      <c r="C85" s="1">
        <v>44</v>
      </c>
      <c r="D85" s="3">
        <v>1.2438003877899999</v>
      </c>
      <c r="E85" s="2">
        <v>0.18683812074112699</v>
      </c>
      <c r="F85" s="2">
        <v>0.42752980057222301</v>
      </c>
    </row>
    <row r="86" spans="1:6" x14ac:dyDescent="0.2">
      <c r="A86" s="10" t="s">
        <v>679</v>
      </c>
      <c r="B86" s="1">
        <v>321</v>
      </c>
      <c r="C86" s="1">
        <v>50</v>
      </c>
      <c r="D86" s="3">
        <v>2.1707286038400002</v>
      </c>
      <c r="E86" s="2">
        <v>5.3413060104679201E-6</v>
      </c>
      <c r="F86" s="2">
        <v>3.9932621125879201E-5</v>
      </c>
    </row>
    <row r="87" spans="1:6" x14ac:dyDescent="0.2">
      <c r="A87" s="10" t="s">
        <v>680</v>
      </c>
      <c r="B87" s="1">
        <v>314</v>
      </c>
      <c r="C87" s="1">
        <v>23</v>
      </c>
      <c r="D87" s="3">
        <v>0.90795973503299998</v>
      </c>
      <c r="E87" s="2">
        <v>0.75243561636455103</v>
      </c>
      <c r="F87" s="2">
        <v>0.90709696110884896</v>
      </c>
    </row>
    <row r="88" spans="1:6" x14ac:dyDescent="0.2">
      <c r="A88" s="10" t="s">
        <v>681</v>
      </c>
      <c r="B88" s="1">
        <v>116</v>
      </c>
      <c r="C88" s="1">
        <v>9</v>
      </c>
      <c r="D88" s="3">
        <v>0.967836790517</v>
      </c>
      <c r="E88" s="2">
        <v>1</v>
      </c>
      <c r="F88" s="2">
        <v>1</v>
      </c>
    </row>
    <row r="89" spans="1:6" x14ac:dyDescent="0.2">
      <c r="A89" s="10" t="s">
        <v>682</v>
      </c>
      <c r="B89" s="1">
        <v>58</v>
      </c>
      <c r="C89" s="1">
        <v>8</v>
      </c>
      <c r="D89" s="3">
        <v>1.8469536961799999</v>
      </c>
      <c r="E89" s="2">
        <v>0.136916588328025</v>
      </c>
      <c r="F89" s="2">
        <v>0.39083462486363502</v>
      </c>
    </row>
    <row r="90" spans="1:6" x14ac:dyDescent="0.2">
      <c r="A90" s="10" t="s">
        <v>684</v>
      </c>
      <c r="B90" s="1">
        <v>73</v>
      </c>
      <c r="C90" s="1">
        <v>6</v>
      </c>
      <c r="D90" s="3">
        <v>1.0308312452299999</v>
      </c>
      <c r="E90" s="2">
        <v>0.829881142940467</v>
      </c>
      <c r="F90" s="2">
        <v>0.93734776576728995</v>
      </c>
    </row>
    <row r="91" spans="1:6" x14ac:dyDescent="0.2">
      <c r="A91" s="10" t="s">
        <v>685</v>
      </c>
      <c r="B91" s="1">
        <v>254</v>
      </c>
      <c r="C91" s="1">
        <v>14</v>
      </c>
      <c r="D91" s="3">
        <v>0.66761904761900004</v>
      </c>
      <c r="E91" s="2">
        <v>0.16108265125468499</v>
      </c>
      <c r="F91" s="2">
        <v>0.42752980057222301</v>
      </c>
    </row>
    <row r="92" spans="1:6" x14ac:dyDescent="0.2">
      <c r="A92" s="10" t="s">
        <v>686</v>
      </c>
      <c r="B92" s="1">
        <v>306</v>
      </c>
      <c r="C92" s="1">
        <v>22</v>
      </c>
      <c r="D92" s="3">
        <v>0.88960385153999999</v>
      </c>
      <c r="E92" s="2">
        <v>0.67078320533497504</v>
      </c>
      <c r="F92" s="2">
        <v>0.84250370590072898</v>
      </c>
    </row>
    <row r="93" spans="1:6" x14ac:dyDescent="0.2">
      <c r="A93" s="10" t="s">
        <v>688</v>
      </c>
      <c r="B93" s="1">
        <v>138</v>
      </c>
      <c r="C93" s="1">
        <v>10</v>
      </c>
      <c r="D93" s="3">
        <v>0.89834214808799995</v>
      </c>
      <c r="E93" s="2">
        <v>0.87501602835185699</v>
      </c>
      <c r="F93" s="2">
        <v>0.95931090793989604</v>
      </c>
    </row>
    <row r="94" spans="1:6" x14ac:dyDescent="0.2">
      <c r="A94" s="10" t="s">
        <v>691</v>
      </c>
      <c r="B94" s="1">
        <v>240</v>
      </c>
      <c r="C94" s="1">
        <v>25</v>
      </c>
      <c r="D94" s="3">
        <v>1.3452549710699999</v>
      </c>
      <c r="E94" s="2">
        <v>0.18509886627053199</v>
      </c>
      <c r="F94" s="2">
        <v>0.42752980057222301</v>
      </c>
    </row>
    <row r="95" spans="1:6" x14ac:dyDescent="0.2">
      <c r="A95" s="10" t="s">
        <v>693</v>
      </c>
      <c r="B95" s="1">
        <v>50</v>
      </c>
      <c r="C95" s="1">
        <v>1</v>
      </c>
      <c r="D95" s="3">
        <v>0.234265273153</v>
      </c>
      <c r="E95" s="2">
        <v>0.18381577332225801</v>
      </c>
      <c r="F95" s="2">
        <v>0.42752980057222301</v>
      </c>
    </row>
    <row r="96" spans="1:6" x14ac:dyDescent="0.2">
      <c r="A96" s="10" t="s">
        <v>694</v>
      </c>
      <c r="B96" s="1">
        <v>293</v>
      </c>
      <c r="C96" s="1">
        <v>21</v>
      </c>
      <c r="D96" s="3">
        <v>0.88666328600400002</v>
      </c>
      <c r="E96" s="2">
        <v>0.66440395064223101</v>
      </c>
      <c r="F96" s="2">
        <v>0.84250370590072898</v>
      </c>
    </row>
    <row r="97" spans="1:6" x14ac:dyDescent="0.2">
      <c r="A97" s="10" t="s">
        <v>696</v>
      </c>
      <c r="B97" s="1">
        <v>1692</v>
      </c>
      <c r="C97" s="1">
        <v>107</v>
      </c>
      <c r="D97" s="3">
        <v>0.75588556587300004</v>
      </c>
      <c r="E97" s="2">
        <v>6.7391822846849898E-3</v>
      </c>
      <c r="F97" s="2">
        <v>3.1119165255751299E-2</v>
      </c>
    </row>
    <row r="98" spans="1:6" x14ac:dyDescent="0.2">
      <c r="A98" s="10" t="s">
        <v>697</v>
      </c>
      <c r="B98" s="1">
        <v>73</v>
      </c>
      <c r="C98" s="1">
        <v>5</v>
      </c>
      <c r="D98" s="3">
        <v>0.84564782152700002</v>
      </c>
      <c r="E98" s="2">
        <v>1</v>
      </c>
      <c r="F98" s="2">
        <v>1</v>
      </c>
    </row>
    <row r="99" spans="1:6" x14ac:dyDescent="0.2">
      <c r="A99" s="10" t="s">
        <v>698</v>
      </c>
      <c r="B99" s="1">
        <v>106</v>
      </c>
      <c r="C99" s="1">
        <v>11</v>
      </c>
      <c r="D99" s="3">
        <v>1.3356334647699999</v>
      </c>
      <c r="E99" s="2">
        <v>0.36580437325556497</v>
      </c>
      <c r="F99" s="2">
        <v>0.61288536893401402</v>
      </c>
    </row>
    <row r="100" spans="1:6" x14ac:dyDescent="0.2">
      <c r="A100" s="10" t="s">
        <v>700</v>
      </c>
      <c r="B100" s="1">
        <v>700</v>
      </c>
      <c r="C100" s="1">
        <v>48</v>
      </c>
      <c r="D100" s="3">
        <v>0.84115529044500004</v>
      </c>
      <c r="E100" s="2">
        <v>0.28456211960108801</v>
      </c>
      <c r="F100" s="2">
        <v>0.54497235949822098</v>
      </c>
    </row>
    <row r="101" spans="1:6" x14ac:dyDescent="0.2">
      <c r="A101" s="10" t="s">
        <v>702</v>
      </c>
      <c r="B101" s="1">
        <v>394</v>
      </c>
      <c r="C101" s="1">
        <v>31</v>
      </c>
      <c r="D101" s="3">
        <v>0.98244713845300002</v>
      </c>
      <c r="E101" s="2">
        <v>1</v>
      </c>
      <c r="F101" s="2">
        <v>1</v>
      </c>
    </row>
    <row r="102" spans="1:6" x14ac:dyDescent="0.2">
      <c r="A102" s="10" t="s">
        <v>704</v>
      </c>
      <c r="B102" s="1">
        <v>64</v>
      </c>
      <c r="C102" s="1">
        <v>5</v>
      </c>
      <c r="D102" s="3">
        <v>0.97526302777200002</v>
      </c>
      <c r="E102" s="2">
        <v>1</v>
      </c>
      <c r="F102" s="2">
        <v>1</v>
      </c>
    </row>
    <row r="103" spans="1:6" x14ac:dyDescent="0.2">
      <c r="A103" s="10" t="s">
        <v>705</v>
      </c>
      <c r="B103" s="1">
        <v>178</v>
      </c>
      <c r="C103" s="1">
        <v>18</v>
      </c>
      <c r="D103" s="3">
        <v>1.29914004914</v>
      </c>
      <c r="E103" s="2">
        <v>0.26799084806602502</v>
      </c>
      <c r="F103" s="2">
        <v>0.53258940691602397</v>
      </c>
    </row>
    <row r="104" spans="1:6" x14ac:dyDescent="0.2">
      <c r="A104" s="10" t="s">
        <v>706</v>
      </c>
      <c r="B104" s="1">
        <v>65</v>
      </c>
      <c r="C104" s="1">
        <v>4</v>
      </c>
      <c r="D104" s="3">
        <v>0.753912524059</v>
      </c>
      <c r="E104" s="2">
        <v>0.81776292813128704</v>
      </c>
      <c r="F104" s="2">
        <v>0.93555770678547201</v>
      </c>
    </row>
    <row r="105" spans="1:6" x14ac:dyDescent="0.2">
      <c r="A105" s="10" t="s">
        <v>708</v>
      </c>
      <c r="B105" s="1">
        <v>648</v>
      </c>
      <c r="C105" s="1">
        <v>52</v>
      </c>
      <c r="D105" s="3">
        <v>1.0043479981700001</v>
      </c>
      <c r="E105" s="2">
        <v>0.94107750671173396</v>
      </c>
      <c r="F105" s="2">
        <v>1</v>
      </c>
    </row>
    <row r="106" spans="1:6" x14ac:dyDescent="0.2">
      <c r="A106" s="10" t="s">
        <v>711</v>
      </c>
      <c r="B106" s="1">
        <v>122</v>
      </c>
      <c r="C106" s="1">
        <v>12</v>
      </c>
      <c r="D106" s="3">
        <v>1.25805734608</v>
      </c>
      <c r="E106" s="2">
        <v>0.40376872404408298</v>
      </c>
      <c r="F106" s="2">
        <v>0.64097523803340395</v>
      </c>
    </row>
    <row r="107" spans="1:6" x14ac:dyDescent="0.2">
      <c r="A107" s="10" t="s">
        <v>712</v>
      </c>
      <c r="B107" s="1">
        <v>2014</v>
      </c>
      <c r="C107" s="1">
        <v>113</v>
      </c>
      <c r="D107" s="3">
        <v>0.65244103552099997</v>
      </c>
      <c r="E107" s="2">
        <v>1.2443336323597099E-5</v>
      </c>
      <c r="F107" s="2">
        <v>8.4939295774119194E-5</v>
      </c>
    </row>
    <row r="108" spans="1:6" x14ac:dyDescent="0.2">
      <c r="A108" s="10" t="s">
        <v>713</v>
      </c>
      <c r="B108" s="1">
        <v>181</v>
      </c>
      <c r="C108" s="1">
        <v>17</v>
      </c>
      <c r="D108" s="3">
        <v>1.1957207297100001</v>
      </c>
      <c r="E108" s="2">
        <v>0.48903059057142301</v>
      </c>
      <c r="F108" s="2">
        <v>0.70438351119003095</v>
      </c>
    </row>
    <row r="109" spans="1:6" x14ac:dyDescent="0.2">
      <c r="A109" s="10" t="s">
        <v>714</v>
      </c>
      <c r="B109" s="1">
        <v>353</v>
      </c>
      <c r="C109" s="1">
        <v>26</v>
      </c>
      <c r="D109" s="3">
        <v>0.91329153336299995</v>
      </c>
      <c r="E109" s="2">
        <v>0.76556514427237399</v>
      </c>
      <c r="F109" s="2">
        <v>0.91055854280880899</v>
      </c>
    </row>
    <row r="110" spans="1:6" x14ac:dyDescent="0.2">
      <c r="A110" s="10" t="s">
        <v>716</v>
      </c>
      <c r="B110" s="1">
        <v>60</v>
      </c>
      <c r="C110" s="1">
        <v>8</v>
      </c>
      <c r="D110" s="3">
        <v>1.7756670624299999</v>
      </c>
      <c r="E110" s="2">
        <v>0.14532800762510101</v>
      </c>
      <c r="F110" s="2">
        <v>0.40743744994894499</v>
      </c>
    </row>
    <row r="111" spans="1:6" x14ac:dyDescent="0.2">
      <c r="A111" s="10" t="s">
        <v>717</v>
      </c>
      <c r="B111" s="1">
        <v>147</v>
      </c>
      <c r="C111" s="1">
        <v>4</v>
      </c>
      <c r="D111" s="3">
        <v>0.31974179666500002</v>
      </c>
      <c r="E111" s="2">
        <v>1.3575918331381999E-2</v>
      </c>
      <c r="F111" s="2">
        <v>5.32854794506743E-2</v>
      </c>
    </row>
    <row r="112" spans="1:6" x14ac:dyDescent="0.2">
      <c r="A112" s="10" t="s">
        <v>719</v>
      </c>
      <c r="B112" s="1">
        <v>161</v>
      </c>
      <c r="C112" s="1">
        <v>8</v>
      </c>
      <c r="D112" s="3">
        <v>0.59920464259399997</v>
      </c>
      <c r="E112" s="2">
        <v>0.18749002958038299</v>
      </c>
      <c r="F112" s="2">
        <v>0.42752980057222301</v>
      </c>
    </row>
    <row r="113" spans="1:6" x14ac:dyDescent="0.2">
      <c r="A113" s="10" t="s">
        <v>720</v>
      </c>
      <c r="B113" s="1">
        <v>1064</v>
      </c>
      <c r="C113" s="1">
        <v>114</v>
      </c>
      <c r="D113" s="3">
        <v>1.41973333333</v>
      </c>
      <c r="E113" s="2">
        <v>1.2370715482239399E-3</v>
      </c>
      <c r="F113" s="2">
        <v>6.9364368953985104E-3</v>
      </c>
    </row>
    <row r="114" spans="1:6" x14ac:dyDescent="0.2">
      <c r="A114" s="10" t="s">
        <v>721</v>
      </c>
      <c r="B114" s="1">
        <v>65</v>
      </c>
      <c r="C114" s="1">
        <v>6</v>
      </c>
      <c r="D114" s="3">
        <v>1.1712647944200001</v>
      </c>
      <c r="E114" s="2">
        <v>0.64601231951804305</v>
      </c>
      <c r="F114" s="2">
        <v>0.84250370590072898</v>
      </c>
    </row>
    <row r="115" spans="1:6" x14ac:dyDescent="0.2">
      <c r="A115" s="10" t="s">
        <v>722</v>
      </c>
      <c r="B115" s="1">
        <v>514</v>
      </c>
      <c r="C115" s="1">
        <v>44</v>
      </c>
      <c r="D115" s="3">
        <v>1.0803169233500001</v>
      </c>
      <c r="E115" s="2">
        <v>0.61953326861893399</v>
      </c>
      <c r="F115" s="2">
        <v>0.83133951430062003</v>
      </c>
    </row>
    <row r="116" spans="1:6" x14ac:dyDescent="0.2">
      <c r="A116" s="10" t="s">
        <v>723</v>
      </c>
      <c r="B116" s="1">
        <v>348</v>
      </c>
      <c r="C116" s="1">
        <v>26</v>
      </c>
      <c r="D116" s="3">
        <v>0.92780591214200003</v>
      </c>
      <c r="E116" s="2">
        <v>0.84127014138798795</v>
      </c>
      <c r="F116" s="2">
        <v>0.94116514018069197</v>
      </c>
    </row>
    <row r="117" spans="1:6" x14ac:dyDescent="0.2">
      <c r="A117" s="10" t="s">
        <v>724</v>
      </c>
      <c r="B117" s="1">
        <v>359</v>
      </c>
      <c r="C117" s="1">
        <v>36</v>
      </c>
      <c r="D117" s="3">
        <v>1.2912301290099999</v>
      </c>
      <c r="E117" s="2">
        <v>0.16684949051708201</v>
      </c>
      <c r="F117" s="2">
        <v>0.42752980057222301</v>
      </c>
    </row>
    <row r="118" spans="1:6" x14ac:dyDescent="0.2">
      <c r="A118" s="10" t="s">
        <v>726</v>
      </c>
      <c r="B118" s="1">
        <v>822</v>
      </c>
      <c r="C118" s="1">
        <v>51</v>
      </c>
      <c r="D118" s="3">
        <v>0.75106774620399996</v>
      </c>
      <c r="E118" s="2">
        <v>5.4991832369261702E-2</v>
      </c>
      <c r="F118" s="2">
        <v>0.17986911837446001</v>
      </c>
    </row>
    <row r="119" spans="1:6" x14ac:dyDescent="0.2">
      <c r="A119" s="10" t="s">
        <v>727</v>
      </c>
      <c r="B119" s="1">
        <v>123</v>
      </c>
      <c r="C119" s="1">
        <v>7</v>
      </c>
      <c r="D119" s="3">
        <v>0.69278996865200004</v>
      </c>
      <c r="E119" s="2">
        <v>0.40707031383750403</v>
      </c>
      <c r="F119" s="2">
        <v>0.64097523803340395</v>
      </c>
    </row>
    <row r="120" spans="1:6" x14ac:dyDescent="0.2">
      <c r="A120" s="10" t="s">
        <v>728</v>
      </c>
      <c r="B120" s="1">
        <v>94</v>
      </c>
      <c r="C120" s="1">
        <v>9</v>
      </c>
      <c r="D120" s="3">
        <v>1.22022955524</v>
      </c>
      <c r="E120" s="2">
        <v>0.56451803726295702</v>
      </c>
      <c r="F120" s="2">
        <v>0.77745027938845901</v>
      </c>
    </row>
    <row r="121" spans="1:6" x14ac:dyDescent="0.2">
      <c r="A121" s="10" t="s">
        <v>729</v>
      </c>
      <c r="B121" s="1">
        <v>159</v>
      </c>
      <c r="C121" s="1">
        <v>16</v>
      </c>
      <c r="D121" s="3">
        <v>1.2915163332199999</v>
      </c>
      <c r="E121" s="2">
        <v>0.30487388329958398</v>
      </c>
      <c r="F121" s="2">
        <v>0.56982380569088897</v>
      </c>
    </row>
    <row r="122" spans="1:6" x14ac:dyDescent="0.2">
      <c r="A122" s="10" t="s">
        <v>731</v>
      </c>
      <c r="B122" s="1">
        <v>82</v>
      </c>
      <c r="C122" s="1">
        <v>4</v>
      </c>
      <c r="D122" s="3">
        <v>0.58889234921599998</v>
      </c>
      <c r="E122" s="2">
        <v>0.41234712765206299</v>
      </c>
      <c r="F122" s="2">
        <v>0.64097523803340395</v>
      </c>
    </row>
    <row r="123" spans="1:6" x14ac:dyDescent="0.2">
      <c r="A123" s="10" t="s">
        <v>732</v>
      </c>
      <c r="B123" s="1">
        <v>81</v>
      </c>
      <c r="C123" s="1">
        <v>5</v>
      </c>
      <c r="D123" s="3">
        <v>0.75620574938200003</v>
      </c>
      <c r="E123" s="2">
        <v>0.68310209386827203</v>
      </c>
      <c r="F123" s="2">
        <v>0.844464793207234</v>
      </c>
    </row>
    <row r="124" spans="1:6" x14ac:dyDescent="0.2">
      <c r="A124" s="10" t="s">
        <v>733</v>
      </c>
      <c r="B124" s="1">
        <v>203</v>
      </c>
      <c r="C124" s="1">
        <v>17</v>
      </c>
      <c r="D124" s="3">
        <v>1.05264593562</v>
      </c>
      <c r="E124" s="2">
        <v>0.79450737000369598</v>
      </c>
      <c r="F124" s="2">
        <v>0.93555770678547201</v>
      </c>
    </row>
    <row r="125" spans="1:6" x14ac:dyDescent="0.2">
      <c r="A125" s="10" t="s">
        <v>734</v>
      </c>
      <c r="B125" s="1">
        <v>136</v>
      </c>
      <c r="C125" s="1">
        <v>8</v>
      </c>
      <c r="D125" s="3">
        <v>0.71750609260800002</v>
      </c>
      <c r="E125" s="2">
        <v>0.42932845051138702</v>
      </c>
      <c r="F125" s="2">
        <v>0.64812083394507403</v>
      </c>
    </row>
    <row r="126" spans="1:6" x14ac:dyDescent="0.2">
      <c r="A126" s="10" t="s">
        <v>735</v>
      </c>
      <c r="B126" s="1">
        <v>103</v>
      </c>
      <c r="C126" s="1">
        <v>6</v>
      </c>
      <c r="D126" s="3">
        <v>0.71051245390899997</v>
      </c>
      <c r="E126" s="2">
        <v>0.58228008963384803</v>
      </c>
      <c r="F126" s="2">
        <v>0.79493890497838404</v>
      </c>
    </row>
    <row r="127" spans="1:6" x14ac:dyDescent="0.2">
      <c r="A127" s="10" t="s">
        <v>736</v>
      </c>
      <c r="B127" s="1">
        <v>58</v>
      </c>
      <c r="C127" s="1">
        <v>5</v>
      </c>
      <c r="D127" s="3">
        <v>1.08612886456</v>
      </c>
      <c r="E127" s="2">
        <v>0.80706859260642705</v>
      </c>
      <c r="F127" s="2">
        <v>0.93555770678547201</v>
      </c>
    </row>
    <row r="128" spans="1:6" x14ac:dyDescent="0.2">
      <c r="A128" s="10" t="s">
        <v>737</v>
      </c>
      <c r="B128" s="1">
        <v>253</v>
      </c>
      <c r="C128" s="1">
        <v>32</v>
      </c>
      <c r="D128" s="3">
        <v>1.6841726429899999</v>
      </c>
      <c r="E128" s="2">
        <v>9.6002790943996493E-3</v>
      </c>
      <c r="F128" s="2">
        <v>4.0736319400560703E-2</v>
      </c>
    </row>
    <row r="129" spans="1:6" x14ac:dyDescent="0.2">
      <c r="A129" s="10" t="s">
        <v>738</v>
      </c>
      <c r="B129" s="1">
        <v>84</v>
      </c>
      <c r="C129" s="1">
        <v>2</v>
      </c>
      <c r="D129" s="3">
        <v>0.27955123528600001</v>
      </c>
      <c r="E129" s="2">
        <v>6.5792404380036001E-2</v>
      </c>
      <c r="F129" s="2">
        <v>0.19864245168587799</v>
      </c>
    </row>
    <row r="130" spans="1:6" x14ac:dyDescent="0.2">
      <c r="A130" s="10" t="s">
        <v>740</v>
      </c>
      <c r="B130" s="1">
        <v>482</v>
      </c>
      <c r="C130" s="1">
        <v>44</v>
      </c>
      <c r="D130" s="3">
        <v>1.16193423893</v>
      </c>
      <c r="E130" s="2">
        <v>0.34764053463658701</v>
      </c>
      <c r="F130" s="2">
        <v>0.599775427889497</v>
      </c>
    </row>
    <row r="131" spans="1:6" x14ac:dyDescent="0.2">
      <c r="A131" s="10" t="s">
        <v>741</v>
      </c>
      <c r="B131" s="1">
        <v>398</v>
      </c>
      <c r="C131" s="1">
        <v>30</v>
      </c>
      <c r="D131" s="3">
        <v>0.93672456575700003</v>
      </c>
      <c r="E131" s="2">
        <v>0.85124490385769502</v>
      </c>
      <c r="F131" s="2">
        <v>0.94116514018069197</v>
      </c>
    </row>
    <row r="132" spans="1:6" x14ac:dyDescent="0.2">
      <c r="A132" s="10" t="s">
        <v>746</v>
      </c>
      <c r="B132" s="1">
        <v>189</v>
      </c>
      <c r="C132" s="1">
        <v>8</v>
      </c>
      <c r="D132" s="3">
        <v>0.50550466538899996</v>
      </c>
      <c r="E132" s="2">
        <v>5.7777229689795498E-2</v>
      </c>
      <c r="F132" s="2">
        <v>0.18093289655285</v>
      </c>
    </row>
    <row r="133" spans="1:6" x14ac:dyDescent="0.2">
      <c r="A133" s="10" t="s">
        <v>747</v>
      </c>
      <c r="B133" s="1">
        <v>111</v>
      </c>
      <c r="C133" s="1">
        <v>7</v>
      </c>
      <c r="D133" s="3">
        <v>0.77338286713299997</v>
      </c>
      <c r="E133" s="2">
        <v>0.72371250810415599</v>
      </c>
      <c r="F133" s="2">
        <v>0.88079739358412801</v>
      </c>
    </row>
    <row r="134" spans="1:6" x14ac:dyDescent="0.2">
      <c r="A134" s="10" t="s">
        <v>748</v>
      </c>
      <c r="B134" s="1">
        <v>1485</v>
      </c>
      <c r="C134" s="1">
        <v>66</v>
      </c>
      <c r="D134" s="3">
        <v>0.50916949186100002</v>
      </c>
      <c r="E134" s="2">
        <v>1.5096099194019101E-8</v>
      </c>
      <c r="F134" s="2">
        <v>1.48130473341313E-7</v>
      </c>
    </row>
    <row r="135" spans="1:6" x14ac:dyDescent="0.2">
      <c r="A135" s="10" t="s">
        <v>750</v>
      </c>
      <c r="B135" s="1">
        <v>69</v>
      </c>
      <c r="C135" s="1">
        <v>6</v>
      </c>
      <c r="D135" s="3">
        <v>1.0965898119199999</v>
      </c>
      <c r="E135" s="2">
        <v>0.82233734736557396</v>
      </c>
      <c r="F135" s="2">
        <v>0.93555770678547201</v>
      </c>
    </row>
    <row r="136" spans="1:6" x14ac:dyDescent="0.2">
      <c r="A136" s="10" t="s">
        <v>751</v>
      </c>
      <c r="B136" s="1">
        <v>75</v>
      </c>
      <c r="C136" s="1">
        <v>9</v>
      </c>
      <c r="D136" s="3">
        <v>1.5736141906900001</v>
      </c>
      <c r="E136" s="2">
        <v>0.197630966776248</v>
      </c>
      <c r="F136" s="2">
        <v>0.43094530255376201</v>
      </c>
    </row>
    <row r="137" spans="1:6" x14ac:dyDescent="0.2">
      <c r="A137" s="10" t="s">
        <v>754</v>
      </c>
      <c r="B137" s="1">
        <v>3558</v>
      </c>
      <c r="C137" s="1">
        <v>160</v>
      </c>
      <c r="D137" s="3">
        <v>0.47400722553399999</v>
      </c>
      <c r="E137" s="2">
        <v>2.1576943935664799E-20</v>
      </c>
      <c r="F137" s="2">
        <v>4.8394002827133801E-19</v>
      </c>
    </row>
    <row r="138" spans="1:6" x14ac:dyDescent="0.2">
      <c r="A138" s="10" t="s">
        <v>755</v>
      </c>
      <c r="B138" s="1">
        <v>619</v>
      </c>
      <c r="C138" s="1">
        <v>48</v>
      </c>
      <c r="D138" s="3">
        <v>0.96619567950499996</v>
      </c>
      <c r="E138" s="2">
        <v>0.87987752065824898</v>
      </c>
      <c r="F138" s="2">
        <v>0.95931090793989604</v>
      </c>
    </row>
    <row r="139" spans="1:6" x14ac:dyDescent="0.2">
      <c r="A139" s="10" t="s">
        <v>756</v>
      </c>
      <c r="B139" s="1">
        <v>288</v>
      </c>
      <c r="C139" s="1">
        <v>29</v>
      </c>
      <c r="D139" s="3">
        <v>1.2956029228799999</v>
      </c>
      <c r="E139" s="2">
        <v>0.18789526267186901</v>
      </c>
      <c r="F139" s="2">
        <v>0.42752980057222301</v>
      </c>
    </row>
    <row r="140" spans="1:6" x14ac:dyDescent="0.2">
      <c r="A140" s="10" t="s">
        <v>757</v>
      </c>
      <c r="B140" s="1">
        <v>65</v>
      </c>
      <c r="C140" s="1">
        <v>2</v>
      </c>
      <c r="D140" s="3">
        <v>0.364347948827</v>
      </c>
      <c r="E140" s="2">
        <v>0.171612207331898</v>
      </c>
      <c r="F140" s="2">
        <v>0.42752980057222301</v>
      </c>
    </row>
    <row r="141" spans="1:6" x14ac:dyDescent="0.2">
      <c r="A141" s="10" t="s">
        <v>759</v>
      </c>
      <c r="B141" s="1">
        <v>675</v>
      </c>
      <c r="C141" s="1">
        <v>60</v>
      </c>
      <c r="D141" s="3">
        <v>1.12910900101</v>
      </c>
      <c r="E141" s="2">
        <v>0.38352314589159597</v>
      </c>
      <c r="F141" s="2">
        <v>0.62722014484354804</v>
      </c>
    </row>
    <row r="142" spans="1:6" x14ac:dyDescent="0.2">
      <c r="A142" s="10" t="s">
        <v>760</v>
      </c>
      <c r="B142" s="1">
        <v>52</v>
      </c>
      <c r="C142" s="1">
        <v>5</v>
      </c>
      <c r="D142" s="3">
        <v>1.2253008724400001</v>
      </c>
      <c r="E142" s="2">
        <v>0.60648866313481198</v>
      </c>
      <c r="F142" s="2">
        <v>0.82085103544970195</v>
      </c>
    </row>
    <row r="143" spans="1:6" x14ac:dyDescent="0.2">
      <c r="A143" s="10" t="s">
        <v>761</v>
      </c>
      <c r="B143" s="1">
        <v>2824</v>
      </c>
      <c r="C143" s="1">
        <v>135</v>
      </c>
      <c r="D143" s="3">
        <v>0.52619266092100003</v>
      </c>
      <c r="E143" s="2">
        <v>2.3584846726082001E-13</v>
      </c>
      <c r="F143" s="2">
        <v>3.7028209359948798E-12</v>
      </c>
    </row>
    <row r="144" spans="1:6" x14ac:dyDescent="0.2">
      <c r="A144" s="10" t="s">
        <v>764</v>
      </c>
      <c r="B144" s="1">
        <v>126</v>
      </c>
      <c r="C144" s="1">
        <v>10</v>
      </c>
      <c r="D144" s="3">
        <v>0.99211582166599999</v>
      </c>
      <c r="E144" s="2">
        <v>1</v>
      </c>
      <c r="F144" s="2">
        <v>1</v>
      </c>
    </row>
    <row r="145" spans="1:6" x14ac:dyDescent="0.2">
      <c r="A145" s="10" t="s">
        <v>766</v>
      </c>
      <c r="B145" s="1">
        <v>177</v>
      </c>
      <c r="C145" s="1">
        <v>19</v>
      </c>
      <c r="D145" s="3">
        <v>1.3900083004799999</v>
      </c>
      <c r="E145" s="2">
        <v>0.207056461723816</v>
      </c>
      <c r="F145" s="2">
        <v>0.43941520598367301</v>
      </c>
    </row>
    <row r="146" spans="1:6" x14ac:dyDescent="0.2">
      <c r="A146" s="10" t="s">
        <v>767</v>
      </c>
      <c r="B146" s="1">
        <v>108</v>
      </c>
      <c r="C146" s="1">
        <v>5</v>
      </c>
      <c r="D146" s="3">
        <v>0.55691491872700005</v>
      </c>
      <c r="E146" s="2">
        <v>0.28166821359981598</v>
      </c>
      <c r="F146" s="2">
        <v>0.54497235949822098</v>
      </c>
    </row>
    <row r="147" spans="1:6" x14ac:dyDescent="0.2">
      <c r="A147" s="10" t="s">
        <v>768</v>
      </c>
      <c r="B147" s="1">
        <v>324</v>
      </c>
      <c r="C147" s="1">
        <v>24</v>
      </c>
      <c r="D147" s="3">
        <v>0.91917695473299998</v>
      </c>
      <c r="E147" s="2">
        <v>0.75687708219910399</v>
      </c>
      <c r="F147" s="2">
        <v>0.90709696110884896</v>
      </c>
    </row>
    <row r="148" spans="1:6" x14ac:dyDescent="0.2">
      <c r="A148" s="10" t="s">
        <v>769</v>
      </c>
      <c r="B148" s="1">
        <v>259</v>
      </c>
      <c r="C148" s="1">
        <v>16</v>
      </c>
      <c r="D148" s="3">
        <v>0.75464435090100002</v>
      </c>
      <c r="E148" s="2">
        <v>0.35387400358124799</v>
      </c>
      <c r="F148" s="2">
        <v>0.60389368002452104</v>
      </c>
    </row>
    <row r="149" spans="1:6" x14ac:dyDescent="0.2">
      <c r="A149" s="10" t="s">
        <v>771</v>
      </c>
      <c r="B149" s="1">
        <v>68</v>
      </c>
      <c r="C149" s="1">
        <v>3</v>
      </c>
      <c r="D149" s="3">
        <v>0.53005974607899997</v>
      </c>
      <c r="E149" s="2">
        <v>0.37085420413204701</v>
      </c>
      <c r="F149" s="2">
        <v>0.61288536893401402</v>
      </c>
    </row>
    <row r="150" spans="1:6" x14ac:dyDescent="0.2">
      <c r="A150" s="10" t="s">
        <v>772</v>
      </c>
      <c r="B150" s="1">
        <v>215</v>
      </c>
      <c r="C150" s="1">
        <v>9</v>
      </c>
      <c r="D150" s="3">
        <v>0.49919488515299998</v>
      </c>
      <c r="E150" s="2">
        <v>4.1376073563318599E-2</v>
      </c>
      <c r="F150" s="2">
        <v>0.141218338031327</v>
      </c>
    </row>
    <row r="151" spans="1:6" x14ac:dyDescent="0.2">
      <c r="A151" s="10" t="s">
        <v>774</v>
      </c>
      <c r="B151" s="1">
        <v>168</v>
      </c>
      <c r="C151" s="1">
        <v>15</v>
      </c>
      <c r="D151" s="3">
        <v>1.12993399974</v>
      </c>
      <c r="E151" s="2">
        <v>0.66655847330874995</v>
      </c>
      <c r="F151" s="2">
        <v>0.84250370590072898</v>
      </c>
    </row>
    <row r="152" spans="1:6" x14ac:dyDescent="0.2">
      <c r="A152" s="10" t="s">
        <v>775</v>
      </c>
      <c r="B152" s="1">
        <v>1021</v>
      </c>
      <c r="C152" s="1">
        <v>49</v>
      </c>
      <c r="D152" s="3">
        <v>0.562914548535</v>
      </c>
      <c r="E152" s="2">
        <v>4.58228223923795E-5</v>
      </c>
      <c r="F152" s="2">
        <v>2.8776732462414302E-4</v>
      </c>
    </row>
    <row r="153" spans="1:6" x14ac:dyDescent="0.2">
      <c r="A153" s="10" t="s">
        <v>776</v>
      </c>
      <c r="B153" s="1">
        <v>207</v>
      </c>
      <c r="C153" s="1">
        <v>7</v>
      </c>
      <c r="D153" s="3">
        <v>0.39943181818200002</v>
      </c>
      <c r="E153" s="2">
        <v>9.5651008246992603E-3</v>
      </c>
      <c r="F153" s="2">
        <v>4.0736319400560703E-2</v>
      </c>
    </row>
    <row r="154" spans="1:6" x14ac:dyDescent="0.2">
      <c r="A154" s="10" t="s">
        <v>777</v>
      </c>
      <c r="B154" s="1">
        <v>505</v>
      </c>
      <c r="C154" s="1">
        <v>27</v>
      </c>
      <c r="D154" s="3">
        <v>0.64231119764699995</v>
      </c>
      <c r="E154" s="2">
        <v>2.40660424503744E-2</v>
      </c>
      <c r="F154" s="2">
        <v>8.7869038714157799E-2</v>
      </c>
    </row>
    <row r="155" spans="1:6" x14ac:dyDescent="0.2">
      <c r="A155" s="10" t="s">
        <v>778</v>
      </c>
      <c r="B155" s="1">
        <v>242</v>
      </c>
      <c r="C155" s="1">
        <v>7</v>
      </c>
      <c r="D155" s="3">
        <v>0.33909574468100001</v>
      </c>
      <c r="E155" s="2">
        <v>1.6867486291732201E-3</v>
      </c>
      <c r="F155" s="2">
        <v>9.1317080958688308E-3</v>
      </c>
    </row>
    <row r="156" spans="1:6" x14ac:dyDescent="0.2">
      <c r="A156" s="10" t="s">
        <v>779</v>
      </c>
      <c r="B156" s="1">
        <v>122</v>
      </c>
      <c r="C156" s="1">
        <v>14</v>
      </c>
      <c r="D156" s="3">
        <v>1.49756613757</v>
      </c>
      <c r="E156" s="2">
        <v>0.17623635094680101</v>
      </c>
      <c r="F156" s="2">
        <v>0.42752980057222301</v>
      </c>
    </row>
    <row r="157" spans="1:6" x14ac:dyDescent="0.2">
      <c r="A157" s="10" t="s">
        <v>780</v>
      </c>
      <c r="B157" s="1">
        <v>105</v>
      </c>
      <c r="C157" s="1">
        <v>6</v>
      </c>
      <c r="D157" s="3">
        <v>0.69606036029399998</v>
      </c>
      <c r="E157" s="2">
        <v>0.47278539818356502</v>
      </c>
      <c r="F157" s="2">
        <v>0.69371315434410896</v>
      </c>
    </row>
    <row r="158" spans="1:6" x14ac:dyDescent="0.2">
      <c r="A158" s="10" t="s">
        <v>781</v>
      </c>
      <c r="B158" s="1">
        <v>294</v>
      </c>
      <c r="C158" s="1">
        <v>13</v>
      </c>
      <c r="D158" s="3">
        <v>0.52750024672999996</v>
      </c>
      <c r="E158" s="2">
        <v>2.18931192510619E-2</v>
      </c>
      <c r="F158" s="2">
        <v>8.1838564819445805E-2</v>
      </c>
    </row>
    <row r="159" spans="1:6" x14ac:dyDescent="0.2">
      <c r="A159" s="10" t="s">
        <v>782</v>
      </c>
      <c r="B159" s="1">
        <v>447</v>
      </c>
      <c r="C159" s="1">
        <v>31</v>
      </c>
      <c r="D159" s="3">
        <v>0.85401012480899996</v>
      </c>
      <c r="E159" s="2">
        <v>0.47834613355871097</v>
      </c>
      <c r="F159" s="2">
        <v>0.69537354600664503</v>
      </c>
    </row>
    <row r="160" spans="1:6" x14ac:dyDescent="0.2">
      <c r="A160" s="10" t="s">
        <v>784</v>
      </c>
      <c r="B160" s="1">
        <v>85</v>
      </c>
      <c r="C160" s="1">
        <v>4</v>
      </c>
      <c r="D160" s="3">
        <v>0.56696156345299997</v>
      </c>
      <c r="E160" s="2">
        <v>0.32016060270586899</v>
      </c>
      <c r="F160" s="2">
        <v>0.58078162683162304</v>
      </c>
    </row>
    <row r="161" spans="1:6" x14ac:dyDescent="0.2">
      <c r="A161" s="10" t="s">
        <v>785</v>
      </c>
      <c r="B161" s="1">
        <v>59</v>
      </c>
      <c r="C161" s="1">
        <v>3</v>
      </c>
      <c r="D161" s="3">
        <v>0.61563800277400005</v>
      </c>
      <c r="E161" s="2">
        <v>0.62750452127204603</v>
      </c>
      <c r="F161" s="2">
        <v>0.83214167005150796</v>
      </c>
    </row>
    <row r="162" spans="1:6" x14ac:dyDescent="0.2">
      <c r="A162" s="10" t="s">
        <v>787</v>
      </c>
      <c r="B162" s="1">
        <v>50</v>
      </c>
      <c r="C162" s="1">
        <v>4</v>
      </c>
      <c r="D162" s="3">
        <v>1.0008097166000001</v>
      </c>
      <c r="E162" s="2">
        <v>1</v>
      </c>
      <c r="F162"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B3406-564F-0141-892C-D8265550951A}">
  <dimension ref="A1:F90"/>
  <sheetViews>
    <sheetView workbookViewId="0"/>
  </sheetViews>
  <sheetFormatPr baseColWidth="10" defaultColWidth="11" defaultRowHeight="16" x14ac:dyDescent="0.2"/>
  <cols>
    <col min="1" max="1" width="11" style="12"/>
    <col min="2" max="2" width="12.83203125" customWidth="1"/>
    <col min="3" max="3" width="13.5" customWidth="1"/>
    <col min="4" max="4" width="10.83203125" style="7"/>
    <col min="5" max="6" width="10.83203125" style="8"/>
  </cols>
  <sheetData>
    <row r="1" spans="1:6" x14ac:dyDescent="0.2">
      <c r="A1" s="4" t="s">
        <v>807</v>
      </c>
      <c r="B1" s="1"/>
      <c r="C1" s="1"/>
      <c r="D1" s="3"/>
      <c r="E1" s="2"/>
      <c r="F1" s="2"/>
    </row>
    <row r="2" spans="1:6" x14ac:dyDescent="0.2">
      <c r="A2" s="11" t="s">
        <v>560</v>
      </c>
    </row>
    <row r="3" spans="1:6" s="12" customFormat="1" x14ac:dyDescent="0.2">
      <c r="A3" s="10" t="s">
        <v>808</v>
      </c>
      <c r="D3" s="13"/>
      <c r="E3" s="14"/>
      <c r="F3" s="14"/>
    </row>
    <row r="4" spans="1:6" s="12" customFormat="1" x14ac:dyDescent="0.2">
      <c r="A4" s="10" t="s">
        <v>809</v>
      </c>
      <c r="D4" s="13"/>
      <c r="E4" s="14"/>
      <c r="F4" s="14"/>
    </row>
    <row r="5" spans="1:6" x14ac:dyDescent="0.2">
      <c r="A5" s="4" t="s">
        <v>563</v>
      </c>
      <c r="B5" s="4" t="s">
        <v>564</v>
      </c>
      <c r="C5" s="4" t="s">
        <v>565</v>
      </c>
      <c r="D5" s="6" t="s">
        <v>566</v>
      </c>
      <c r="E5" s="5" t="s">
        <v>567</v>
      </c>
      <c r="F5" s="5" t="s">
        <v>568</v>
      </c>
    </row>
    <row r="6" spans="1:6" x14ac:dyDescent="0.2">
      <c r="A6" s="10" t="s">
        <v>570</v>
      </c>
      <c r="B6" s="1">
        <v>62</v>
      </c>
      <c r="C6" s="1">
        <v>7</v>
      </c>
      <c r="D6" s="3">
        <v>0.51912956727799997</v>
      </c>
      <c r="E6" s="2">
        <v>0.108663163176706</v>
      </c>
      <c r="F6" s="2">
        <v>0.18110527196117601</v>
      </c>
    </row>
    <row r="7" spans="1:6" x14ac:dyDescent="0.2">
      <c r="A7" s="10" t="s">
        <v>571</v>
      </c>
      <c r="B7" s="1">
        <v>261</v>
      </c>
      <c r="C7" s="1">
        <v>80</v>
      </c>
      <c r="D7" s="3">
        <v>1.8576300935400001</v>
      </c>
      <c r="E7" s="2">
        <v>1.5654417358637701E-5</v>
      </c>
      <c r="F7" s="2">
        <v>7.0032919762326397E-5</v>
      </c>
    </row>
    <row r="8" spans="1:6" x14ac:dyDescent="0.2">
      <c r="A8" s="10" t="s">
        <v>572</v>
      </c>
      <c r="B8" s="1">
        <v>51</v>
      </c>
      <c r="C8" s="1">
        <v>9</v>
      </c>
      <c r="D8" s="3">
        <v>0.87715855573000001</v>
      </c>
      <c r="E8" s="2">
        <v>0.86004171724552703</v>
      </c>
      <c r="F8" s="2">
        <v>0.891506658120363</v>
      </c>
    </row>
    <row r="9" spans="1:6" x14ac:dyDescent="0.2">
      <c r="A9" s="10" t="s">
        <v>577</v>
      </c>
      <c r="B9" s="1">
        <v>103</v>
      </c>
      <c r="C9" s="1">
        <v>27</v>
      </c>
      <c r="D9" s="3">
        <v>1.46403996779</v>
      </c>
      <c r="E9" s="2">
        <v>0.103306241646148</v>
      </c>
      <c r="F9" s="2">
        <v>0.17562061079845201</v>
      </c>
    </row>
    <row r="10" spans="1:6" x14ac:dyDescent="0.2">
      <c r="A10" s="10" t="s">
        <v>585</v>
      </c>
      <c r="B10" s="1">
        <v>55</v>
      </c>
      <c r="C10" s="1">
        <v>19</v>
      </c>
      <c r="D10" s="3">
        <v>2.1775395727700002</v>
      </c>
      <c r="E10" s="2">
        <v>9.4399405140463306E-3</v>
      </c>
      <c r="F10" s="2">
        <v>2.2288748435942699E-2</v>
      </c>
    </row>
    <row r="11" spans="1:6" x14ac:dyDescent="0.2">
      <c r="A11" s="10" t="s">
        <v>586</v>
      </c>
      <c r="B11" s="1">
        <v>500</v>
      </c>
      <c r="C11" s="1">
        <v>88</v>
      </c>
      <c r="D11" s="3">
        <v>0.86708829522499997</v>
      </c>
      <c r="E11" s="2">
        <v>0.26786235028958599</v>
      </c>
      <c r="F11" s="2">
        <v>0.39255689266577298</v>
      </c>
    </row>
    <row r="12" spans="1:6" x14ac:dyDescent="0.2">
      <c r="A12" s="10" t="s">
        <v>589</v>
      </c>
      <c r="B12" s="1">
        <v>881</v>
      </c>
      <c r="C12" s="1">
        <v>18</v>
      </c>
      <c r="D12" s="3">
        <v>7.4075023163000006E-2</v>
      </c>
      <c r="E12" s="2">
        <v>7.9002215197594704E-63</v>
      </c>
      <c r="F12" s="2">
        <v>6.7151882917955497E-61</v>
      </c>
    </row>
    <row r="13" spans="1:6" x14ac:dyDescent="0.2">
      <c r="A13" s="10" t="s">
        <v>590</v>
      </c>
      <c r="B13" s="1">
        <v>2277</v>
      </c>
      <c r="C13" s="1">
        <v>516</v>
      </c>
      <c r="D13" s="3">
        <v>1.3094605098500001</v>
      </c>
      <c r="E13" s="2">
        <v>1.43415256965168E-5</v>
      </c>
      <c r="F13" s="2">
        <v>6.7723871344662495E-5</v>
      </c>
    </row>
    <row r="14" spans="1:6" x14ac:dyDescent="0.2">
      <c r="A14" s="10" t="s">
        <v>592</v>
      </c>
      <c r="B14" s="1">
        <v>55</v>
      </c>
      <c r="C14" s="1">
        <v>8</v>
      </c>
      <c r="D14" s="3">
        <v>0.69568772908499998</v>
      </c>
      <c r="E14" s="2">
        <v>0.397901097228539</v>
      </c>
      <c r="F14" s="2">
        <v>0.52846239475665402</v>
      </c>
    </row>
    <row r="15" spans="1:6" x14ac:dyDescent="0.2">
      <c r="A15" s="10" t="s">
        <v>593</v>
      </c>
      <c r="B15" s="1">
        <v>340</v>
      </c>
      <c r="C15" s="1">
        <v>66</v>
      </c>
      <c r="D15" s="3">
        <v>0.98623104094199998</v>
      </c>
      <c r="E15" s="2">
        <v>1</v>
      </c>
      <c r="F15" s="2">
        <v>1</v>
      </c>
    </row>
    <row r="16" spans="1:6" x14ac:dyDescent="0.2">
      <c r="A16" s="10" t="s">
        <v>594</v>
      </c>
      <c r="B16" s="1">
        <v>109</v>
      </c>
      <c r="C16" s="1">
        <v>14</v>
      </c>
      <c r="D16" s="3">
        <v>0.59993470927500003</v>
      </c>
      <c r="E16" s="2">
        <v>8.7830467096558701E-2</v>
      </c>
      <c r="F16" s="2">
        <v>0.15235897353484701</v>
      </c>
    </row>
    <row r="17" spans="1:6" x14ac:dyDescent="0.2">
      <c r="A17" s="10" t="s">
        <v>595</v>
      </c>
      <c r="B17" s="1">
        <v>374</v>
      </c>
      <c r="C17" s="1">
        <v>34</v>
      </c>
      <c r="D17" s="3">
        <v>0.395667365479</v>
      </c>
      <c r="E17" s="2">
        <v>1.52210304778337E-8</v>
      </c>
      <c r="F17" s="2">
        <v>1.17617053692351E-7</v>
      </c>
    </row>
    <row r="18" spans="1:6" x14ac:dyDescent="0.2">
      <c r="A18" s="10" t="s">
        <v>598</v>
      </c>
      <c r="B18" s="1">
        <v>164</v>
      </c>
      <c r="C18" s="1">
        <v>37</v>
      </c>
      <c r="D18" s="3">
        <v>1.19860936501</v>
      </c>
      <c r="E18" s="2">
        <v>0.32173564575118602</v>
      </c>
      <c r="F18" s="2">
        <v>0.44108919175565803</v>
      </c>
    </row>
    <row r="19" spans="1:6" x14ac:dyDescent="0.2">
      <c r="A19" s="10" t="s">
        <v>599</v>
      </c>
      <c r="B19" s="1">
        <v>87</v>
      </c>
      <c r="C19" s="1">
        <v>7</v>
      </c>
      <c r="D19" s="3">
        <v>0.35540123456799999</v>
      </c>
      <c r="E19" s="2">
        <v>4.1068409102679197E-3</v>
      </c>
      <c r="F19" s="2">
        <v>1.02671022756698E-2</v>
      </c>
    </row>
    <row r="20" spans="1:6" x14ac:dyDescent="0.2">
      <c r="A20" s="10" t="s">
        <v>600</v>
      </c>
      <c r="B20" s="1">
        <v>56</v>
      </c>
      <c r="C20" s="1">
        <v>7</v>
      </c>
      <c r="D20" s="3">
        <v>0.58328434254399997</v>
      </c>
      <c r="E20" s="2">
        <v>0.23570631543273601</v>
      </c>
      <c r="F20" s="2">
        <v>0.362838237061755</v>
      </c>
    </row>
    <row r="21" spans="1:6" x14ac:dyDescent="0.2">
      <c r="A21" s="10" t="s">
        <v>602</v>
      </c>
      <c r="B21" s="1">
        <v>297</v>
      </c>
      <c r="C21" s="1">
        <v>10</v>
      </c>
      <c r="D21" s="3">
        <v>0.136858364165</v>
      </c>
      <c r="E21" s="2">
        <v>5.6807583717264796E-17</v>
      </c>
      <c r="F21" s="2">
        <v>6.0358057699593803E-16</v>
      </c>
    </row>
    <row r="22" spans="1:6" x14ac:dyDescent="0.2">
      <c r="A22" s="10" t="s">
        <v>603</v>
      </c>
      <c r="B22" s="1">
        <v>1069</v>
      </c>
      <c r="C22" s="1">
        <v>80</v>
      </c>
      <c r="D22" s="3">
        <v>0.29278014842</v>
      </c>
      <c r="E22" s="2">
        <v>4.9546627705130298E-32</v>
      </c>
      <c r="F22" s="2">
        <v>1.4038211183120199E-30</v>
      </c>
    </row>
    <row r="23" spans="1:6" x14ac:dyDescent="0.2">
      <c r="A23" s="10" t="s">
        <v>604</v>
      </c>
      <c r="B23" s="1">
        <v>80</v>
      </c>
      <c r="C23" s="1">
        <v>7</v>
      </c>
      <c r="D23" s="3">
        <v>0.389941184208</v>
      </c>
      <c r="E23" s="2">
        <v>1.0623060364162501E-2</v>
      </c>
      <c r="F23" s="2">
        <v>2.4248668327732498E-2</v>
      </c>
    </row>
    <row r="24" spans="1:6" x14ac:dyDescent="0.2">
      <c r="A24" s="10" t="s">
        <v>610</v>
      </c>
      <c r="B24" s="1">
        <v>62</v>
      </c>
      <c r="C24" s="1">
        <v>10</v>
      </c>
      <c r="D24" s="3">
        <v>0.78641289981499995</v>
      </c>
      <c r="E24" s="2">
        <v>0.629532005201492</v>
      </c>
      <c r="F24" s="2">
        <v>0.78354990168634198</v>
      </c>
    </row>
    <row r="25" spans="1:6" x14ac:dyDescent="0.2">
      <c r="A25" s="10" t="s">
        <v>611</v>
      </c>
      <c r="B25" s="1">
        <v>66</v>
      </c>
      <c r="C25" s="1">
        <v>5</v>
      </c>
      <c r="D25" s="3">
        <v>0.33353918706500002</v>
      </c>
      <c r="E25" s="2">
        <v>1.17944192280585E-2</v>
      </c>
      <c r="F25" s="2">
        <v>2.57057854970506E-2</v>
      </c>
    </row>
    <row r="26" spans="1:6" x14ac:dyDescent="0.2">
      <c r="A26" s="10" t="s">
        <v>614</v>
      </c>
      <c r="B26" s="1">
        <v>148</v>
      </c>
      <c r="C26" s="1">
        <v>20</v>
      </c>
      <c r="D26" s="3">
        <v>0.63516435986200004</v>
      </c>
      <c r="E26" s="2">
        <v>5.9949551155174502E-2</v>
      </c>
      <c r="F26" s="2">
        <v>0.113795533452044</v>
      </c>
    </row>
    <row r="27" spans="1:6" x14ac:dyDescent="0.2">
      <c r="A27" s="10" t="s">
        <v>615</v>
      </c>
      <c r="B27" s="1">
        <v>266</v>
      </c>
      <c r="C27" s="1">
        <v>30</v>
      </c>
      <c r="D27" s="3">
        <v>0.51077777121599999</v>
      </c>
      <c r="E27" s="2">
        <v>2.8029851886318203E-4</v>
      </c>
      <c r="F27" s="2">
        <v>8.5090621797751604E-4</v>
      </c>
    </row>
    <row r="28" spans="1:6" x14ac:dyDescent="0.2">
      <c r="A28" s="10" t="s">
        <v>616</v>
      </c>
      <c r="B28" s="1">
        <v>85</v>
      </c>
      <c r="C28" s="1">
        <v>19</v>
      </c>
      <c r="D28" s="3">
        <v>1.18177626891</v>
      </c>
      <c r="E28" s="2">
        <v>0.49436793841619397</v>
      </c>
      <c r="F28" s="2">
        <v>0.64648115023656205</v>
      </c>
    </row>
    <row r="29" spans="1:6" x14ac:dyDescent="0.2">
      <c r="A29" s="10" t="s">
        <v>617</v>
      </c>
      <c r="B29" s="1">
        <v>52</v>
      </c>
      <c r="C29" s="1">
        <v>25</v>
      </c>
      <c r="D29" s="3">
        <v>3.8419495884799999</v>
      </c>
      <c r="E29" s="2">
        <v>3.3081387474538299E-6</v>
      </c>
      <c r="F29" s="2">
        <v>1.75744870958485E-5</v>
      </c>
    </row>
    <row r="30" spans="1:6" x14ac:dyDescent="0.2">
      <c r="A30" s="10" t="s">
        <v>618</v>
      </c>
      <c r="B30" s="1">
        <v>72</v>
      </c>
      <c r="C30" s="1">
        <v>15</v>
      </c>
      <c r="D30" s="3">
        <v>1.0789473684199999</v>
      </c>
      <c r="E30" s="2">
        <v>0.766308102600604</v>
      </c>
      <c r="F30" s="2">
        <v>0.85686082194336399</v>
      </c>
    </row>
    <row r="31" spans="1:6" x14ac:dyDescent="0.2">
      <c r="A31" s="10" t="s">
        <v>621</v>
      </c>
      <c r="B31" s="1">
        <v>223</v>
      </c>
      <c r="C31" s="1">
        <v>21</v>
      </c>
      <c r="D31" s="3">
        <v>0.417569457777</v>
      </c>
      <c r="E31" s="2">
        <v>3.4905268325923003E-5</v>
      </c>
      <c r="F31" s="2">
        <v>1.28997730769715E-4</v>
      </c>
    </row>
    <row r="32" spans="1:6" x14ac:dyDescent="0.2">
      <c r="A32" s="10" t="s">
        <v>622</v>
      </c>
      <c r="B32" s="1">
        <v>173</v>
      </c>
      <c r="C32" s="1">
        <v>52</v>
      </c>
      <c r="D32" s="3">
        <v>1.7886566884799999</v>
      </c>
      <c r="E32" s="2">
        <v>9.11551351773751E-4</v>
      </c>
      <c r="F32" s="2">
        <v>2.6337797553772201E-3</v>
      </c>
    </row>
    <row r="33" spans="1:6" x14ac:dyDescent="0.2">
      <c r="A33" s="10" t="s">
        <v>623</v>
      </c>
      <c r="B33" s="1">
        <v>1382</v>
      </c>
      <c r="C33" s="1">
        <v>210</v>
      </c>
      <c r="D33" s="3">
        <v>0.68959656255500001</v>
      </c>
      <c r="E33" s="2">
        <v>3.1645587295326798E-6</v>
      </c>
      <c r="F33" s="2">
        <v>1.75744870958485E-5</v>
      </c>
    </row>
    <row r="34" spans="1:6" x14ac:dyDescent="0.2">
      <c r="A34" s="10" t="s">
        <v>626</v>
      </c>
      <c r="B34" s="1">
        <v>57</v>
      </c>
      <c r="C34" s="1">
        <v>15</v>
      </c>
      <c r="D34" s="3">
        <v>1.4679802955700001</v>
      </c>
      <c r="E34" s="2">
        <v>0.239046367946568</v>
      </c>
      <c r="F34" s="2">
        <v>0.362838237061755</v>
      </c>
    </row>
    <row r="35" spans="1:6" x14ac:dyDescent="0.2">
      <c r="A35" s="10" t="s">
        <v>632</v>
      </c>
      <c r="B35" s="1">
        <v>82</v>
      </c>
      <c r="C35" s="1">
        <v>14</v>
      </c>
      <c r="D35" s="3">
        <v>0.84197510844400003</v>
      </c>
      <c r="E35" s="2">
        <v>0.674896618948294</v>
      </c>
      <c r="F35" s="2">
        <v>0.80797482550147903</v>
      </c>
    </row>
    <row r="36" spans="1:6" x14ac:dyDescent="0.2">
      <c r="A36" s="10" t="s">
        <v>633</v>
      </c>
      <c r="B36" s="1">
        <v>73</v>
      </c>
      <c r="C36" s="1">
        <v>8</v>
      </c>
      <c r="D36" s="3">
        <v>0.50151523150800004</v>
      </c>
      <c r="E36" s="2">
        <v>7.3966892530248907E-2</v>
      </c>
      <c r="F36" s="2">
        <v>0.13376991202279101</v>
      </c>
    </row>
    <row r="37" spans="1:6" x14ac:dyDescent="0.2">
      <c r="A37" s="10" t="s">
        <v>638</v>
      </c>
      <c r="B37" s="1">
        <v>164</v>
      </c>
      <c r="C37" s="1">
        <v>14</v>
      </c>
      <c r="D37" s="3">
        <v>0.376420859178</v>
      </c>
      <c r="E37" s="2">
        <v>1.34732469159258E-4</v>
      </c>
      <c r="F37" s="2">
        <v>4.4047153378988301E-4</v>
      </c>
    </row>
    <row r="38" spans="1:6" x14ac:dyDescent="0.2">
      <c r="A38" s="10" t="s">
        <v>639</v>
      </c>
      <c r="B38" s="1">
        <v>70</v>
      </c>
      <c r="C38" s="1">
        <v>20</v>
      </c>
      <c r="D38" s="3">
        <v>1.6476124567499999</v>
      </c>
      <c r="E38" s="2">
        <v>6.8533479267944897E-2</v>
      </c>
      <c r="F38" s="2">
        <v>0.12663795082120299</v>
      </c>
    </row>
    <row r="39" spans="1:6" x14ac:dyDescent="0.2">
      <c r="A39" s="10" t="s">
        <v>641</v>
      </c>
      <c r="B39" s="1">
        <v>171</v>
      </c>
      <c r="C39" s="1">
        <v>26</v>
      </c>
      <c r="D39" s="3">
        <v>0.72982674750200005</v>
      </c>
      <c r="E39" s="2">
        <v>0.171917620009715</v>
      </c>
      <c r="F39" s="2">
        <v>0.28101918655434099</v>
      </c>
    </row>
    <row r="40" spans="1:6" x14ac:dyDescent="0.2">
      <c r="A40" s="10" t="s">
        <v>645</v>
      </c>
      <c r="B40" s="1">
        <v>199</v>
      </c>
      <c r="C40" s="1">
        <v>17</v>
      </c>
      <c r="D40" s="3">
        <v>0.37543257847099998</v>
      </c>
      <c r="E40" s="2">
        <v>1.8201779667594501E-5</v>
      </c>
      <c r="F40" s="2">
        <v>7.7357563587276699E-5</v>
      </c>
    </row>
    <row r="41" spans="1:6" x14ac:dyDescent="0.2">
      <c r="A41" s="10" t="s">
        <v>647</v>
      </c>
      <c r="B41" s="1">
        <v>103</v>
      </c>
      <c r="C41" s="1">
        <v>29</v>
      </c>
      <c r="D41" s="3">
        <v>1.6177821275299999</v>
      </c>
      <c r="E41" s="2">
        <v>3.3327020908766498E-2</v>
      </c>
      <c r="F41" s="2">
        <v>6.5878994819654799E-2</v>
      </c>
    </row>
    <row r="42" spans="1:6" x14ac:dyDescent="0.2">
      <c r="A42" s="10" t="s">
        <v>649</v>
      </c>
      <c r="B42" s="1">
        <v>115</v>
      </c>
      <c r="C42" s="1">
        <v>22</v>
      </c>
      <c r="D42" s="3">
        <v>0.96869574288899996</v>
      </c>
      <c r="E42" s="2">
        <v>1</v>
      </c>
      <c r="F42" s="2">
        <v>1</v>
      </c>
    </row>
    <row r="43" spans="1:6" x14ac:dyDescent="0.2">
      <c r="A43" s="10" t="s">
        <v>656</v>
      </c>
      <c r="B43" s="1">
        <v>154</v>
      </c>
      <c r="C43" s="1">
        <v>7</v>
      </c>
      <c r="D43" s="3">
        <v>0.19122738258499999</v>
      </c>
      <c r="E43" s="2">
        <v>8.8229780511582303E-8</v>
      </c>
      <c r="F43" s="2">
        <v>6.2496094529037395E-7</v>
      </c>
    </row>
    <row r="44" spans="1:6" x14ac:dyDescent="0.2">
      <c r="A44" s="10" t="s">
        <v>657</v>
      </c>
      <c r="B44" s="1">
        <v>126</v>
      </c>
      <c r="C44" s="1">
        <v>49</v>
      </c>
      <c r="D44" s="3">
        <v>2.6627503852099998</v>
      </c>
      <c r="E44" s="2">
        <v>6.0012650135642297E-7</v>
      </c>
      <c r="F44" s="2">
        <v>3.6436251868068499E-6</v>
      </c>
    </row>
    <row r="45" spans="1:6" x14ac:dyDescent="0.2">
      <c r="A45" s="10" t="s">
        <v>659</v>
      </c>
      <c r="B45" s="1">
        <v>52</v>
      </c>
      <c r="C45" s="1">
        <v>27</v>
      </c>
      <c r="D45" s="3">
        <v>4.4889847009699997</v>
      </c>
      <c r="E45" s="2">
        <v>1.8368383639069599E-7</v>
      </c>
      <c r="F45" s="2">
        <v>1.20100969947763E-6</v>
      </c>
    </row>
    <row r="46" spans="1:6" x14ac:dyDescent="0.2">
      <c r="A46" s="10" t="s">
        <v>660</v>
      </c>
      <c r="B46" s="1">
        <v>229</v>
      </c>
      <c r="C46" s="1">
        <v>26</v>
      </c>
      <c r="D46" s="3">
        <v>0.51614250454400001</v>
      </c>
      <c r="E46" s="2">
        <v>9.2956932542725404E-4</v>
      </c>
      <c r="F46" s="2">
        <v>2.6337797553772201E-3</v>
      </c>
    </row>
    <row r="47" spans="1:6" x14ac:dyDescent="0.2">
      <c r="A47" s="10" t="s">
        <v>661</v>
      </c>
      <c r="B47" s="1">
        <v>226</v>
      </c>
      <c r="C47" s="1">
        <v>27</v>
      </c>
      <c r="D47" s="3">
        <v>0.54752552749799999</v>
      </c>
      <c r="E47" s="2">
        <v>2.7777033967793701E-3</v>
      </c>
      <c r="F47" s="2">
        <v>7.1546905674620001E-3</v>
      </c>
    </row>
    <row r="48" spans="1:6" x14ac:dyDescent="0.2">
      <c r="A48" s="10" t="s">
        <v>663</v>
      </c>
      <c r="B48" s="1">
        <v>2474</v>
      </c>
      <c r="C48" s="1">
        <v>631</v>
      </c>
      <c r="D48" s="3">
        <v>1.7073670418</v>
      </c>
      <c r="E48" s="2">
        <v>8.4560599226472897E-19</v>
      </c>
      <c r="F48" s="2">
        <v>1.02680727632146E-17</v>
      </c>
    </row>
    <row r="49" spans="1:6" x14ac:dyDescent="0.2">
      <c r="A49" s="10" t="s">
        <v>664</v>
      </c>
      <c r="B49" s="1">
        <v>1613</v>
      </c>
      <c r="C49" s="1">
        <v>330</v>
      </c>
      <c r="D49" s="3">
        <v>1.0694030030099999</v>
      </c>
      <c r="E49" s="2">
        <v>0.339208118377331</v>
      </c>
      <c r="F49" s="2">
        <v>0.45766174701703399</v>
      </c>
    </row>
    <row r="50" spans="1:6" x14ac:dyDescent="0.2">
      <c r="A50" s="10" t="s">
        <v>669</v>
      </c>
      <c r="B50" s="1">
        <v>81</v>
      </c>
      <c r="C50" s="1">
        <v>31</v>
      </c>
      <c r="D50" s="3">
        <v>2.57338912134</v>
      </c>
      <c r="E50" s="2">
        <v>9.98139967801917E-5</v>
      </c>
      <c r="F50" s="2">
        <v>3.5350790526317901E-4</v>
      </c>
    </row>
    <row r="51" spans="1:6" x14ac:dyDescent="0.2">
      <c r="A51" s="10" t="s">
        <v>671</v>
      </c>
      <c r="B51" s="1">
        <v>50</v>
      </c>
      <c r="C51" s="1">
        <v>9</v>
      </c>
      <c r="D51" s="3">
        <v>0.89870343071600001</v>
      </c>
      <c r="E51" s="2">
        <v>0.86002560690218999</v>
      </c>
      <c r="F51" s="2">
        <v>0.891506658120363</v>
      </c>
    </row>
    <row r="52" spans="1:6" x14ac:dyDescent="0.2">
      <c r="A52" s="10" t="s">
        <v>672</v>
      </c>
      <c r="B52" s="1">
        <v>50</v>
      </c>
      <c r="C52" s="1">
        <v>23</v>
      </c>
      <c r="D52" s="3">
        <v>3.52969127241</v>
      </c>
      <c r="E52" s="2">
        <v>2.0347048334317401E-5</v>
      </c>
      <c r="F52" s="2">
        <v>8.1102860298522494E-5</v>
      </c>
    </row>
    <row r="53" spans="1:6" x14ac:dyDescent="0.2">
      <c r="A53" s="10" t="s">
        <v>677</v>
      </c>
      <c r="B53" s="1">
        <v>549</v>
      </c>
      <c r="C53" s="1">
        <v>221</v>
      </c>
      <c r="D53" s="3">
        <v>3.07317563328</v>
      </c>
      <c r="E53" s="2">
        <v>3.1772416939127601E-31</v>
      </c>
      <c r="F53" s="2">
        <v>6.7516385995646101E-30</v>
      </c>
    </row>
    <row r="54" spans="1:6" x14ac:dyDescent="0.2">
      <c r="A54" s="10" t="s">
        <v>679</v>
      </c>
      <c r="B54" s="1">
        <v>270</v>
      </c>
      <c r="C54" s="1">
        <v>69</v>
      </c>
      <c r="D54" s="3">
        <v>1.42649574477</v>
      </c>
      <c r="E54" s="2">
        <v>1.5325685746983E-2</v>
      </c>
      <c r="F54" s="2">
        <v>3.17727631339891E-2</v>
      </c>
    </row>
    <row r="55" spans="1:6" x14ac:dyDescent="0.2">
      <c r="A55" s="10" t="s">
        <v>680</v>
      </c>
      <c r="B55" s="1">
        <v>61</v>
      </c>
      <c r="C55" s="1">
        <v>13</v>
      </c>
      <c r="D55" s="3">
        <v>1.1105658861300001</v>
      </c>
      <c r="E55" s="2">
        <v>0.74606347690571495</v>
      </c>
      <c r="F55" s="2">
        <v>0.85686082194336399</v>
      </c>
    </row>
    <row r="56" spans="1:6" x14ac:dyDescent="0.2">
      <c r="A56" s="10" t="s">
        <v>682</v>
      </c>
      <c r="B56" s="1">
        <v>79</v>
      </c>
      <c r="C56" s="1">
        <v>11</v>
      </c>
      <c r="D56" s="3">
        <v>0.66018690832600002</v>
      </c>
      <c r="E56" s="2">
        <v>0.25361582093516299</v>
      </c>
      <c r="F56" s="2">
        <v>0.37819903121910298</v>
      </c>
    </row>
    <row r="57" spans="1:6" x14ac:dyDescent="0.2">
      <c r="A57" s="10" t="s">
        <v>691</v>
      </c>
      <c r="B57" s="1">
        <v>82</v>
      </c>
      <c r="C57" s="1">
        <v>5</v>
      </c>
      <c r="D57" s="3">
        <v>0.26352072584899999</v>
      </c>
      <c r="E57" s="2">
        <v>1.0769538500139399E-3</v>
      </c>
      <c r="F57" s="2">
        <v>2.8618068207296198E-3</v>
      </c>
    </row>
    <row r="58" spans="1:6" x14ac:dyDescent="0.2">
      <c r="A58" s="10" t="s">
        <v>694</v>
      </c>
      <c r="B58" s="1">
        <v>78</v>
      </c>
      <c r="C58" s="1">
        <v>14</v>
      </c>
      <c r="D58" s="3">
        <v>0.89520158511400005</v>
      </c>
      <c r="E58" s="2">
        <v>0.77621509752516504</v>
      </c>
      <c r="F58" s="2">
        <v>0.85686082194336399</v>
      </c>
    </row>
    <row r="59" spans="1:6" x14ac:dyDescent="0.2">
      <c r="A59" s="10" t="s">
        <v>696</v>
      </c>
      <c r="B59" s="1">
        <v>248</v>
      </c>
      <c r="C59" s="1">
        <v>29</v>
      </c>
      <c r="D59" s="3">
        <v>0.53327673267999998</v>
      </c>
      <c r="E59" s="2">
        <v>1.07738609721586E-3</v>
      </c>
      <c r="F59" s="2">
        <v>2.8618068207296198E-3</v>
      </c>
    </row>
    <row r="60" spans="1:6" x14ac:dyDescent="0.2">
      <c r="A60" s="10" t="s">
        <v>700</v>
      </c>
      <c r="B60" s="1">
        <v>119</v>
      </c>
      <c r="C60" s="1">
        <v>43</v>
      </c>
      <c r="D60" s="3">
        <v>2.3578540232399998</v>
      </c>
      <c r="E60" s="2">
        <v>2.0991328547852901E-5</v>
      </c>
      <c r="F60" s="2">
        <v>8.1102860298522494E-5</v>
      </c>
    </row>
    <row r="61" spans="1:6" x14ac:dyDescent="0.2">
      <c r="A61" s="10" t="s">
        <v>704</v>
      </c>
      <c r="B61" s="1">
        <v>56</v>
      </c>
      <c r="C61" s="1">
        <v>23</v>
      </c>
      <c r="D61" s="3">
        <v>2.8850292102699999</v>
      </c>
      <c r="E61" s="2">
        <v>2.45380804300794E-4</v>
      </c>
      <c r="F61" s="2">
        <v>7.7249512465064798E-4</v>
      </c>
    </row>
    <row r="62" spans="1:6" x14ac:dyDescent="0.2">
      <c r="A62" s="10" t="s">
        <v>705</v>
      </c>
      <c r="B62" s="1">
        <v>58</v>
      </c>
      <c r="C62" s="1">
        <v>10</v>
      </c>
      <c r="D62" s="3">
        <v>0.85252004581899998</v>
      </c>
      <c r="E62" s="2">
        <v>0.74176042891442995</v>
      </c>
      <c r="F62" s="2">
        <v>0.85686082194336399</v>
      </c>
    </row>
    <row r="63" spans="1:6" x14ac:dyDescent="0.2">
      <c r="A63" s="10" t="s">
        <v>708</v>
      </c>
      <c r="B63" s="1">
        <v>171</v>
      </c>
      <c r="C63" s="1">
        <v>35</v>
      </c>
      <c r="D63" s="3">
        <v>1.0556869601000001</v>
      </c>
      <c r="E63" s="2">
        <v>0.77028358011894005</v>
      </c>
      <c r="F63" s="2">
        <v>0.85686082194336399</v>
      </c>
    </row>
    <row r="64" spans="1:6" x14ac:dyDescent="0.2">
      <c r="A64" s="10" t="s">
        <v>711</v>
      </c>
      <c r="B64" s="1">
        <v>79</v>
      </c>
      <c r="C64" s="1">
        <v>26</v>
      </c>
      <c r="D64" s="3">
        <v>2.0280593179199999</v>
      </c>
      <c r="E64" s="2">
        <v>6.1306241500097098E-3</v>
      </c>
      <c r="F64" s="2">
        <v>1.48886586500236E-2</v>
      </c>
    </row>
    <row r="65" spans="1:6" x14ac:dyDescent="0.2">
      <c r="A65" s="10" t="s">
        <v>714</v>
      </c>
      <c r="B65" s="1">
        <v>51</v>
      </c>
      <c r="C65" s="1">
        <v>13</v>
      </c>
      <c r="D65" s="3">
        <v>1.40517616355</v>
      </c>
      <c r="E65" s="2">
        <v>0.28922025113515598</v>
      </c>
      <c r="F65" s="2">
        <v>0.416673243160819</v>
      </c>
    </row>
    <row r="66" spans="1:6" x14ac:dyDescent="0.2">
      <c r="A66" s="10" t="s">
        <v>720</v>
      </c>
      <c r="B66" s="1">
        <v>101</v>
      </c>
      <c r="C66" s="1">
        <v>21</v>
      </c>
      <c r="D66" s="3">
        <v>1.07654085873</v>
      </c>
      <c r="E66" s="2">
        <v>0.80062204488908995</v>
      </c>
      <c r="F66" s="2">
        <v>0.86539502625328202</v>
      </c>
    </row>
    <row r="67" spans="1:6" x14ac:dyDescent="0.2">
      <c r="A67" s="10" t="s">
        <v>722</v>
      </c>
      <c r="B67" s="1">
        <v>316</v>
      </c>
      <c r="C67" s="1">
        <v>69</v>
      </c>
      <c r="D67" s="3">
        <v>1.15162755357</v>
      </c>
      <c r="E67" s="2">
        <v>0.31112527040314297</v>
      </c>
      <c r="F67" s="2">
        <v>0.43353521285683899</v>
      </c>
    </row>
    <row r="68" spans="1:6" x14ac:dyDescent="0.2">
      <c r="A68" s="10" t="s">
        <v>723</v>
      </c>
      <c r="B68" s="1">
        <v>134</v>
      </c>
      <c r="C68" s="1">
        <v>24</v>
      </c>
      <c r="D68" s="3">
        <v>0.89210775345399995</v>
      </c>
      <c r="E68" s="2">
        <v>0.66215099398210997</v>
      </c>
      <c r="F68" s="2">
        <v>0.80404049269256295</v>
      </c>
    </row>
    <row r="69" spans="1:6" x14ac:dyDescent="0.2">
      <c r="A69" s="10" t="s">
        <v>724</v>
      </c>
      <c r="B69" s="1">
        <v>842</v>
      </c>
      <c r="C69" s="1">
        <v>84</v>
      </c>
      <c r="D69" s="3">
        <v>0.420803249529</v>
      </c>
      <c r="E69" s="2">
        <v>1.4108700758215501E-15</v>
      </c>
      <c r="F69" s="2">
        <v>1.3324884049425801E-14</v>
      </c>
    </row>
    <row r="70" spans="1:6" x14ac:dyDescent="0.2">
      <c r="A70" s="10" t="s">
        <v>726</v>
      </c>
      <c r="B70" s="1">
        <v>149</v>
      </c>
      <c r="C70" s="1">
        <v>30</v>
      </c>
      <c r="D70" s="3">
        <v>1.0335256053599999</v>
      </c>
      <c r="E70" s="2">
        <v>0.83551254566273203</v>
      </c>
      <c r="F70" s="2">
        <v>0.88773207976665303</v>
      </c>
    </row>
    <row r="71" spans="1:6" x14ac:dyDescent="0.2">
      <c r="A71" s="10" t="s">
        <v>727</v>
      </c>
      <c r="B71" s="1">
        <v>54</v>
      </c>
      <c r="C71" s="1">
        <v>7</v>
      </c>
      <c r="D71" s="3">
        <v>0.60830925488099996</v>
      </c>
      <c r="E71" s="2">
        <v>0.30042381527803702</v>
      </c>
      <c r="F71" s="2">
        <v>0.42560040497722001</v>
      </c>
    </row>
    <row r="72" spans="1:6" x14ac:dyDescent="0.2">
      <c r="A72" s="10" t="s">
        <v>728</v>
      </c>
      <c r="B72" s="1">
        <v>134</v>
      </c>
      <c r="C72" s="1">
        <v>45</v>
      </c>
      <c r="D72" s="3">
        <v>2.1054359867099999</v>
      </c>
      <c r="E72" s="2">
        <v>1.07508078766764E-4</v>
      </c>
      <c r="F72" s="2">
        <v>3.6552746780699902E-4</v>
      </c>
    </row>
    <row r="73" spans="1:6" x14ac:dyDescent="0.2">
      <c r="A73" s="10" t="s">
        <v>733</v>
      </c>
      <c r="B73" s="1">
        <v>171</v>
      </c>
      <c r="C73" s="1">
        <v>94</v>
      </c>
      <c r="D73" s="3">
        <v>5.2757964136500002</v>
      </c>
      <c r="E73" s="2">
        <v>3.2335243389481702E-25</v>
      </c>
      <c r="F73" s="2">
        <v>5.4969913762118802E-24</v>
      </c>
    </row>
    <row r="74" spans="1:6" x14ac:dyDescent="0.2">
      <c r="A74" s="10" t="s">
        <v>735</v>
      </c>
      <c r="B74" s="1">
        <v>87</v>
      </c>
      <c r="C74" s="1">
        <v>16</v>
      </c>
      <c r="D74" s="3">
        <v>0.92240398915199995</v>
      </c>
      <c r="E74" s="2">
        <v>0.89207383448276301</v>
      </c>
      <c r="F74" s="2">
        <v>0.91356958953054002</v>
      </c>
    </row>
    <row r="75" spans="1:6" x14ac:dyDescent="0.2">
      <c r="A75" s="10" t="s">
        <v>736</v>
      </c>
      <c r="B75" s="1">
        <v>73</v>
      </c>
      <c r="C75" s="1">
        <v>7</v>
      </c>
      <c r="D75" s="3">
        <v>0.43180778983200002</v>
      </c>
      <c r="E75" s="2">
        <v>2.6461177351004402E-2</v>
      </c>
      <c r="F75" s="2">
        <v>5.3552382734175501E-2</v>
      </c>
    </row>
    <row r="76" spans="1:6" x14ac:dyDescent="0.2">
      <c r="A76" s="10" t="s">
        <v>737</v>
      </c>
      <c r="B76" s="1">
        <v>205</v>
      </c>
      <c r="C76" s="1">
        <v>17</v>
      </c>
      <c r="D76" s="3">
        <v>0.36307599623800002</v>
      </c>
      <c r="E76" s="2">
        <v>9.9104427711711102E-6</v>
      </c>
      <c r="F76" s="2">
        <v>4.95522138558556E-5</v>
      </c>
    </row>
    <row r="77" spans="1:6" x14ac:dyDescent="0.2">
      <c r="A77" s="10" t="s">
        <v>738</v>
      </c>
      <c r="B77" s="1">
        <v>113</v>
      </c>
      <c r="C77" s="1">
        <v>28</v>
      </c>
      <c r="D77" s="3">
        <v>1.3563878996300001</v>
      </c>
      <c r="E77" s="2">
        <v>0.18807150849704299</v>
      </c>
      <c r="F77" s="2">
        <v>0.29603848559719798</v>
      </c>
    </row>
    <row r="78" spans="1:6" x14ac:dyDescent="0.2">
      <c r="A78" s="10" t="s">
        <v>740</v>
      </c>
      <c r="B78" s="1">
        <v>133</v>
      </c>
      <c r="C78" s="1">
        <v>35</v>
      </c>
      <c r="D78" s="3">
        <v>1.47452547453</v>
      </c>
      <c r="E78" s="2">
        <v>6.0244694180493802E-2</v>
      </c>
      <c r="F78" s="2">
        <v>0.113795533452044</v>
      </c>
    </row>
    <row r="79" spans="1:6" x14ac:dyDescent="0.2">
      <c r="A79" s="10" t="s">
        <v>741</v>
      </c>
      <c r="B79" s="1">
        <v>104</v>
      </c>
      <c r="C79" s="1">
        <v>19</v>
      </c>
      <c r="D79" s="3">
        <v>0.914677406232</v>
      </c>
      <c r="E79" s="2">
        <v>0.80430831851775597</v>
      </c>
      <c r="F79" s="2">
        <v>0.86539502625328202</v>
      </c>
    </row>
    <row r="80" spans="1:6" x14ac:dyDescent="0.2">
      <c r="A80" s="10" t="s">
        <v>747</v>
      </c>
      <c r="B80" s="1">
        <v>308</v>
      </c>
      <c r="C80" s="1">
        <v>5</v>
      </c>
      <c r="D80" s="3">
        <v>6.4412948144099993E-2</v>
      </c>
      <c r="E80" s="2">
        <v>6.7997841158804605E-23</v>
      </c>
      <c r="F80" s="2">
        <v>9.6330274974973096E-22</v>
      </c>
    </row>
    <row r="81" spans="1:6" x14ac:dyDescent="0.2">
      <c r="A81" s="10" t="s">
        <v>748</v>
      </c>
      <c r="B81" s="1">
        <v>195</v>
      </c>
      <c r="C81" s="1">
        <v>25</v>
      </c>
      <c r="D81" s="3">
        <v>0.59558823529399996</v>
      </c>
      <c r="E81" s="2">
        <v>1.35539083308319E-2</v>
      </c>
      <c r="F81" s="2">
        <v>2.8802055203017801E-2</v>
      </c>
    </row>
    <row r="82" spans="1:6" x14ac:dyDescent="0.2">
      <c r="A82" s="10" t="s">
        <v>751</v>
      </c>
      <c r="B82" s="1">
        <v>115</v>
      </c>
      <c r="C82" s="1">
        <v>20</v>
      </c>
      <c r="D82" s="3">
        <v>0.86060826807500002</v>
      </c>
      <c r="E82" s="2">
        <v>0.63605815548655997</v>
      </c>
      <c r="F82" s="2">
        <v>0.78354990168634198</v>
      </c>
    </row>
    <row r="83" spans="1:6" x14ac:dyDescent="0.2">
      <c r="A83" s="10" t="s">
        <v>756</v>
      </c>
      <c r="B83" s="1">
        <v>387</v>
      </c>
      <c r="C83" s="1">
        <v>23</v>
      </c>
      <c r="D83" s="3">
        <v>0.24705079940899999</v>
      </c>
      <c r="E83" s="2">
        <v>8.0130693952589002E-15</v>
      </c>
      <c r="F83" s="2">
        <v>6.8111089859700601E-14</v>
      </c>
    </row>
    <row r="84" spans="1:6" x14ac:dyDescent="0.2">
      <c r="A84" s="10" t="s">
        <v>759</v>
      </c>
      <c r="B84" s="1">
        <v>233</v>
      </c>
      <c r="C84" s="1">
        <v>54</v>
      </c>
      <c r="D84" s="3">
        <v>1.24497464059</v>
      </c>
      <c r="E84" s="2">
        <v>0.17947615237989101</v>
      </c>
      <c r="F84" s="2">
        <v>0.28783911230737302</v>
      </c>
    </row>
    <row r="85" spans="1:6" x14ac:dyDescent="0.2">
      <c r="A85" s="10" t="s">
        <v>761</v>
      </c>
      <c r="B85" s="1">
        <v>213</v>
      </c>
      <c r="C85" s="1">
        <v>57</v>
      </c>
      <c r="D85" s="3">
        <v>1.51707277098</v>
      </c>
      <c r="E85" s="2">
        <v>1.0840581134751E-2</v>
      </c>
      <c r="F85" s="2">
        <v>2.4248668327732498E-2</v>
      </c>
    </row>
    <row r="86" spans="1:6" x14ac:dyDescent="0.2">
      <c r="A86" s="10" t="s">
        <v>768</v>
      </c>
      <c r="B86" s="1">
        <v>116</v>
      </c>
      <c r="C86" s="1">
        <v>25</v>
      </c>
      <c r="D86" s="3">
        <v>1.1277090964600001</v>
      </c>
      <c r="E86" s="2">
        <v>0.558013267906453</v>
      </c>
      <c r="F86" s="2">
        <v>0.71865345109164402</v>
      </c>
    </row>
    <row r="87" spans="1:6" x14ac:dyDescent="0.2">
      <c r="A87" s="10" t="s">
        <v>774</v>
      </c>
      <c r="B87" s="1">
        <v>1047</v>
      </c>
      <c r="C87" s="1">
        <v>41</v>
      </c>
      <c r="D87" s="3">
        <v>0.142987580137</v>
      </c>
      <c r="E87" s="2">
        <v>1.53635144975646E-56</v>
      </c>
      <c r="F87" s="2">
        <v>6.5294936614649499E-55</v>
      </c>
    </row>
    <row r="88" spans="1:6" x14ac:dyDescent="0.2">
      <c r="A88" s="10" t="s">
        <v>775</v>
      </c>
      <c r="B88" s="1">
        <v>54</v>
      </c>
      <c r="C88" s="1">
        <v>12</v>
      </c>
      <c r="D88" s="3">
        <v>1.1719594926800001</v>
      </c>
      <c r="E88" s="2">
        <v>0.60716969148155198</v>
      </c>
      <c r="F88" s="2">
        <v>0.77028990710346201</v>
      </c>
    </row>
    <row r="89" spans="1:6" x14ac:dyDescent="0.2">
      <c r="A89" s="10" t="s">
        <v>777</v>
      </c>
      <c r="B89" s="1">
        <v>50</v>
      </c>
      <c r="C89" s="1">
        <v>11</v>
      </c>
      <c r="D89" s="3">
        <v>1.1567206292100001</v>
      </c>
      <c r="E89" s="2">
        <v>0.72022941762082804</v>
      </c>
      <c r="F89" s="2">
        <v>0.85027084024680999</v>
      </c>
    </row>
    <row r="90" spans="1:6" x14ac:dyDescent="0.2">
      <c r="A90" s="10" t="s">
        <v>782</v>
      </c>
      <c r="B90" s="1">
        <v>65</v>
      </c>
      <c r="C90" s="1">
        <v>7</v>
      </c>
      <c r="D90" s="3">
        <v>0.49202970531200002</v>
      </c>
      <c r="E90" s="2">
        <v>8.3223757408333696E-2</v>
      </c>
      <c r="F90" s="2">
        <v>0.14737540374392399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0A49B-B1DD-3D46-83C7-BC090D6B2322}">
  <dimension ref="A1:F49"/>
  <sheetViews>
    <sheetView workbookViewId="0"/>
  </sheetViews>
  <sheetFormatPr baseColWidth="10" defaultColWidth="11" defaultRowHeight="16" x14ac:dyDescent="0.2"/>
  <cols>
    <col min="1" max="1" width="11" style="12"/>
    <col min="2" max="2" width="12.83203125" customWidth="1"/>
    <col min="3" max="3" width="13.6640625" customWidth="1"/>
    <col min="4" max="4" width="10.83203125" style="7"/>
    <col min="5" max="6" width="10.83203125" style="8"/>
  </cols>
  <sheetData>
    <row r="1" spans="1:6" x14ac:dyDescent="0.2">
      <c r="A1" s="9" t="s">
        <v>810</v>
      </c>
      <c r="B1" s="1"/>
      <c r="C1" s="1"/>
      <c r="D1" s="3"/>
      <c r="E1" s="2"/>
      <c r="F1" s="2"/>
    </row>
    <row r="2" spans="1:6" x14ac:dyDescent="0.2">
      <c r="A2" s="11" t="s">
        <v>560</v>
      </c>
    </row>
    <row r="3" spans="1:6" s="12" customFormat="1" x14ac:dyDescent="0.2">
      <c r="A3" s="10" t="s">
        <v>811</v>
      </c>
      <c r="D3" s="13"/>
      <c r="E3" s="14"/>
      <c r="F3" s="14"/>
    </row>
    <row r="4" spans="1:6" s="12" customFormat="1" x14ac:dyDescent="0.2">
      <c r="A4" s="10" t="s">
        <v>812</v>
      </c>
      <c r="D4" s="13"/>
      <c r="E4" s="14"/>
      <c r="F4" s="14"/>
    </row>
    <row r="5" spans="1:6" x14ac:dyDescent="0.2">
      <c r="A5" s="4" t="s">
        <v>563</v>
      </c>
      <c r="B5" s="4" t="s">
        <v>564</v>
      </c>
      <c r="C5" s="4" t="s">
        <v>565</v>
      </c>
      <c r="D5" s="6" t="s">
        <v>566</v>
      </c>
      <c r="E5" s="5" t="s">
        <v>567</v>
      </c>
      <c r="F5" s="5" t="s">
        <v>568</v>
      </c>
    </row>
    <row r="6" spans="1:6" x14ac:dyDescent="0.2">
      <c r="A6" s="10" t="s">
        <v>571</v>
      </c>
      <c r="B6" s="1">
        <v>61</v>
      </c>
      <c r="C6" s="1">
        <v>26</v>
      </c>
      <c r="D6" s="3">
        <v>0.59681902851400004</v>
      </c>
      <c r="E6" s="2">
        <v>5.0371426662679901E-2</v>
      </c>
      <c r="F6" s="2">
        <v>6.9260711661184901E-2</v>
      </c>
    </row>
    <row r="7" spans="1:6" x14ac:dyDescent="0.2">
      <c r="A7" s="10" t="s">
        <v>586</v>
      </c>
      <c r="B7" s="1">
        <v>265</v>
      </c>
      <c r="C7" s="1">
        <v>161</v>
      </c>
      <c r="D7" s="3">
        <v>1.3146082455799999</v>
      </c>
      <c r="E7" s="2">
        <v>4.5502163710879798E-2</v>
      </c>
      <c r="F7" s="2">
        <v>6.4583716234797098E-2</v>
      </c>
    </row>
    <row r="8" spans="1:6" x14ac:dyDescent="0.2">
      <c r="A8" s="10" t="s">
        <v>590</v>
      </c>
      <c r="B8" s="1">
        <v>397</v>
      </c>
      <c r="C8" s="1">
        <v>240</v>
      </c>
      <c r="D8" s="3">
        <v>1.32562169022</v>
      </c>
      <c r="E8" s="2">
        <v>1.4502948324841201E-2</v>
      </c>
      <c r="F8" s="2">
        <v>3.03871298234769E-2</v>
      </c>
    </row>
    <row r="9" spans="1:6" x14ac:dyDescent="0.2">
      <c r="A9" s="10" t="s">
        <v>593</v>
      </c>
      <c r="B9" s="1">
        <v>131</v>
      </c>
      <c r="C9" s="1">
        <v>70</v>
      </c>
      <c r="D9" s="3">
        <v>0.93320489223000003</v>
      </c>
      <c r="E9" s="2">
        <v>0.71634826587839995</v>
      </c>
      <c r="F9" s="2">
        <v>0.733007527875572</v>
      </c>
    </row>
    <row r="10" spans="1:6" x14ac:dyDescent="0.2">
      <c r="A10" s="10" t="s">
        <v>595</v>
      </c>
      <c r="B10" s="1">
        <v>176</v>
      </c>
      <c r="C10" s="1">
        <v>40</v>
      </c>
      <c r="D10" s="3">
        <v>0.20944288193400001</v>
      </c>
      <c r="E10" s="2">
        <v>6.1286486822588403E-20</v>
      </c>
      <c r="F10" s="2">
        <v>2.69660542019389E-18</v>
      </c>
    </row>
    <row r="11" spans="1:6" x14ac:dyDescent="0.2">
      <c r="A11" s="10" t="s">
        <v>598</v>
      </c>
      <c r="B11" s="1">
        <v>71</v>
      </c>
      <c r="C11" s="1">
        <v>41</v>
      </c>
      <c r="D11" s="3">
        <v>1.1217243720300001</v>
      </c>
      <c r="E11" s="2">
        <v>0.71555556480003901</v>
      </c>
      <c r="F11" s="2">
        <v>0.733007527875572</v>
      </c>
    </row>
    <row r="12" spans="1:6" x14ac:dyDescent="0.2">
      <c r="A12" s="10" t="s">
        <v>599</v>
      </c>
      <c r="B12" s="1">
        <v>65</v>
      </c>
      <c r="C12" s="1">
        <v>29</v>
      </c>
      <c r="D12" s="3">
        <v>0.64833445115099997</v>
      </c>
      <c r="E12" s="2">
        <v>9.8830144401109807E-2</v>
      </c>
      <c r="F12" s="2">
        <v>0.127897833930848</v>
      </c>
    </row>
    <row r="13" spans="1:6" x14ac:dyDescent="0.2">
      <c r="A13" s="10" t="s">
        <v>615</v>
      </c>
      <c r="B13" s="1">
        <v>70</v>
      </c>
      <c r="C13" s="1">
        <v>24</v>
      </c>
      <c r="D13" s="3">
        <v>0.41258649954299997</v>
      </c>
      <c r="E13" s="2">
        <v>5.1845350927034605E-4</v>
      </c>
      <c r="F13" s="2">
        <v>1.75476572368425E-3</v>
      </c>
    </row>
    <row r="14" spans="1:6" x14ac:dyDescent="0.2">
      <c r="A14" s="10" t="s">
        <v>621</v>
      </c>
      <c r="B14" s="1">
        <v>115</v>
      </c>
      <c r="C14" s="1">
        <v>42</v>
      </c>
      <c r="D14" s="3">
        <v>0.44748858447500001</v>
      </c>
      <c r="E14" s="2">
        <v>4.2621810579924001E-5</v>
      </c>
      <c r="F14" s="2">
        <v>1.89088513551177E-4</v>
      </c>
    </row>
    <row r="15" spans="1:6" x14ac:dyDescent="0.2">
      <c r="A15" s="10" t="s">
        <v>622</v>
      </c>
      <c r="B15" s="1">
        <v>532</v>
      </c>
      <c r="C15" s="1">
        <v>315</v>
      </c>
      <c r="D15" s="3">
        <v>1.2691361399700001</v>
      </c>
      <c r="E15" s="2">
        <v>2.3237350091546899E-2</v>
      </c>
      <c r="F15" s="2">
        <v>4.0897736161122501E-2</v>
      </c>
    </row>
    <row r="16" spans="1:6" x14ac:dyDescent="0.2">
      <c r="A16" s="10" t="s">
        <v>623</v>
      </c>
      <c r="B16" s="1">
        <v>213</v>
      </c>
      <c r="C16" s="1">
        <v>80</v>
      </c>
      <c r="D16" s="3">
        <v>0.44841690652900001</v>
      </c>
      <c r="E16" s="2">
        <v>7.0567374997973695E-8</v>
      </c>
      <c r="F16" s="2">
        <v>4.4356635713012E-7</v>
      </c>
    </row>
    <row r="17" spans="1:6" x14ac:dyDescent="0.2">
      <c r="A17" s="10" t="s">
        <v>626</v>
      </c>
      <c r="B17" s="1">
        <v>58</v>
      </c>
      <c r="C17" s="1">
        <v>22</v>
      </c>
      <c r="D17" s="3">
        <v>0.4884004884</v>
      </c>
      <c r="E17" s="2">
        <v>1.02981347272378E-2</v>
      </c>
      <c r="F17" s="2">
        <v>2.38483119999192E-2</v>
      </c>
    </row>
    <row r="18" spans="1:6" x14ac:dyDescent="0.2">
      <c r="A18" s="10" t="s">
        <v>632</v>
      </c>
      <c r="B18" s="1">
        <v>86</v>
      </c>
      <c r="C18" s="1">
        <v>37</v>
      </c>
      <c r="D18" s="3">
        <v>0.60270315022599996</v>
      </c>
      <c r="E18" s="2">
        <v>2.6064722075999101E-2</v>
      </c>
      <c r="F18" s="2">
        <v>4.4109529667075403E-2</v>
      </c>
    </row>
    <row r="19" spans="1:6" x14ac:dyDescent="0.2">
      <c r="A19" s="10" t="s">
        <v>645</v>
      </c>
      <c r="B19" s="1">
        <v>89</v>
      </c>
      <c r="C19" s="1">
        <v>30</v>
      </c>
      <c r="D19" s="3">
        <v>0.39786983460499997</v>
      </c>
      <c r="E19" s="2">
        <v>4.2974662170722103E-5</v>
      </c>
      <c r="F19" s="2">
        <v>1.89088513551177E-4</v>
      </c>
    </row>
    <row r="20" spans="1:6" x14ac:dyDescent="0.2">
      <c r="A20" s="10" t="s">
        <v>647</v>
      </c>
      <c r="B20" s="1">
        <v>56</v>
      </c>
      <c r="C20" s="1">
        <v>19</v>
      </c>
      <c r="D20" s="3">
        <v>0.40866264671000002</v>
      </c>
      <c r="E20" s="2">
        <v>1.53673985702222E-3</v>
      </c>
      <c r="F20" s="2">
        <v>4.2260346068111101E-3</v>
      </c>
    </row>
    <row r="21" spans="1:6" x14ac:dyDescent="0.2">
      <c r="A21" s="10" t="s">
        <v>656</v>
      </c>
      <c r="B21" s="1">
        <v>50</v>
      </c>
      <c r="C21" s="1">
        <v>14</v>
      </c>
      <c r="D21" s="3">
        <v>0.308336086334</v>
      </c>
      <c r="E21" s="2">
        <v>1.29264067516927E-4</v>
      </c>
      <c r="F21" s="2">
        <v>5.1705627006770898E-4</v>
      </c>
    </row>
    <row r="22" spans="1:6" x14ac:dyDescent="0.2">
      <c r="A22" s="10" t="s">
        <v>657</v>
      </c>
      <c r="B22" s="1">
        <v>152</v>
      </c>
      <c r="C22" s="1">
        <v>69</v>
      </c>
      <c r="D22" s="3">
        <v>0.65617185724000004</v>
      </c>
      <c r="E22" s="2">
        <v>1.36070334643036E-2</v>
      </c>
      <c r="F22" s="2">
        <v>2.9935473621467899E-2</v>
      </c>
    </row>
    <row r="23" spans="1:6" x14ac:dyDescent="0.2">
      <c r="A23" s="10" t="s">
        <v>660</v>
      </c>
      <c r="B23" s="1">
        <v>58</v>
      </c>
      <c r="C23" s="1">
        <v>19</v>
      </c>
      <c r="D23" s="3">
        <v>0.38673511083899997</v>
      </c>
      <c r="E23" s="2">
        <v>6.835735371944E-4</v>
      </c>
      <c r="F23" s="2">
        <v>2.1483739740395399E-3</v>
      </c>
    </row>
    <row r="24" spans="1:6" x14ac:dyDescent="0.2">
      <c r="A24" s="10" t="s">
        <v>661</v>
      </c>
      <c r="B24" s="1">
        <v>62</v>
      </c>
      <c r="C24" s="1">
        <v>21</v>
      </c>
      <c r="D24" s="3">
        <v>0.406382357237</v>
      </c>
      <c r="E24" s="2">
        <v>1.01002984952336E-3</v>
      </c>
      <c r="F24" s="2">
        <v>2.9627542252685401E-3</v>
      </c>
    </row>
    <row r="25" spans="1:6" x14ac:dyDescent="0.2">
      <c r="A25" s="10" t="s">
        <v>663</v>
      </c>
      <c r="B25" s="1">
        <v>1115</v>
      </c>
      <c r="C25" s="1">
        <v>643</v>
      </c>
      <c r="D25" s="3">
        <v>1.30492863515</v>
      </c>
      <c r="E25" s="2">
        <v>5.7710152940999102E-3</v>
      </c>
      <c r="F25" s="2">
        <v>1.49367454670821E-2</v>
      </c>
    </row>
    <row r="26" spans="1:6" x14ac:dyDescent="0.2">
      <c r="A26" s="10" t="s">
        <v>664</v>
      </c>
      <c r="B26" s="1">
        <v>221</v>
      </c>
      <c r="C26" s="1">
        <v>117</v>
      </c>
      <c r="D26" s="3">
        <v>0.90894039735099996</v>
      </c>
      <c r="E26" s="2">
        <v>0.51743267122650405</v>
      </c>
      <c r="F26" s="2">
        <v>0.58377019317862</v>
      </c>
    </row>
    <row r="27" spans="1:6" x14ac:dyDescent="0.2">
      <c r="A27" s="10" t="s">
        <v>677</v>
      </c>
      <c r="B27" s="1">
        <v>391</v>
      </c>
      <c r="C27" s="1">
        <v>254</v>
      </c>
      <c r="D27" s="3">
        <v>1.68524864029</v>
      </c>
      <c r="E27" s="2">
        <v>7.9657178182206596E-6</v>
      </c>
      <c r="F27" s="2">
        <v>4.3811448000213598E-5</v>
      </c>
    </row>
    <row r="28" spans="1:6" x14ac:dyDescent="0.2">
      <c r="A28" s="10" t="s">
        <v>679</v>
      </c>
      <c r="B28" s="1">
        <v>147</v>
      </c>
      <c r="C28" s="1">
        <v>87</v>
      </c>
      <c r="D28" s="3">
        <v>1.2021367521399999</v>
      </c>
      <c r="E28" s="2">
        <v>0.30116402480155302</v>
      </c>
      <c r="F28" s="2">
        <v>0.35814100246671199</v>
      </c>
    </row>
    <row r="29" spans="1:6" x14ac:dyDescent="0.2">
      <c r="A29" s="10" t="s">
        <v>696</v>
      </c>
      <c r="B29" s="1">
        <v>64</v>
      </c>
      <c r="C29" s="1">
        <v>21</v>
      </c>
      <c r="D29" s="3">
        <v>0.38650605765200002</v>
      </c>
      <c r="E29" s="2">
        <v>3.0461702612231002E-4</v>
      </c>
      <c r="F29" s="2">
        <v>1.1169290957818E-3</v>
      </c>
    </row>
    <row r="30" spans="1:6" x14ac:dyDescent="0.2">
      <c r="A30" s="10" t="s">
        <v>699</v>
      </c>
      <c r="B30" s="1">
        <v>66</v>
      </c>
      <c r="C30" s="1">
        <v>31</v>
      </c>
      <c r="D30" s="3">
        <v>0.71517857142899999</v>
      </c>
      <c r="E30" s="2">
        <v>0.20778619088439901</v>
      </c>
      <c r="F30" s="2">
        <v>0.261216925683245</v>
      </c>
    </row>
    <row r="31" spans="1:6" x14ac:dyDescent="0.2">
      <c r="A31" s="10" t="s">
        <v>708</v>
      </c>
      <c r="B31" s="1">
        <v>52</v>
      </c>
      <c r="C31" s="1">
        <v>31</v>
      </c>
      <c r="D31" s="3">
        <v>1.2127976190500001</v>
      </c>
      <c r="E31" s="2">
        <v>0.57250950156069003</v>
      </c>
      <c r="F31" s="2">
        <v>0.62976045171675898</v>
      </c>
    </row>
    <row r="32" spans="1:6" x14ac:dyDescent="0.2">
      <c r="A32" s="10" t="s">
        <v>711</v>
      </c>
      <c r="B32" s="1">
        <v>65</v>
      </c>
      <c r="C32" s="1">
        <v>38</v>
      </c>
      <c r="D32" s="3">
        <v>1.15593156608</v>
      </c>
      <c r="E32" s="2">
        <v>0.61313570354407798</v>
      </c>
      <c r="F32" s="2">
        <v>0.65799929160827897</v>
      </c>
    </row>
    <row r="33" spans="1:6" x14ac:dyDescent="0.2">
      <c r="A33" s="10" t="s">
        <v>722</v>
      </c>
      <c r="B33" s="1">
        <v>114</v>
      </c>
      <c r="C33" s="1">
        <v>29</v>
      </c>
      <c r="D33" s="3">
        <v>0.25777015031400002</v>
      </c>
      <c r="E33" s="2">
        <v>4.59134550529114E-11</v>
      </c>
      <c r="F33" s="2">
        <v>5.0504800558202603E-10</v>
      </c>
    </row>
    <row r="34" spans="1:6" x14ac:dyDescent="0.2">
      <c r="A34" s="10" t="s">
        <v>723</v>
      </c>
      <c r="B34" s="1">
        <v>51</v>
      </c>
      <c r="C34" s="1">
        <v>22</v>
      </c>
      <c r="D34" s="3">
        <v>0.61159530124999995</v>
      </c>
      <c r="E34" s="2">
        <v>8.82520355690425E-2</v>
      </c>
      <c r="F34" s="2">
        <v>0.11766938075872301</v>
      </c>
    </row>
    <row r="35" spans="1:6" x14ac:dyDescent="0.2">
      <c r="A35" s="10" t="s">
        <v>724</v>
      </c>
      <c r="B35" s="1">
        <v>71</v>
      </c>
      <c r="C35" s="1">
        <v>16</v>
      </c>
      <c r="D35" s="3">
        <v>0.22562065541199999</v>
      </c>
      <c r="E35" s="2">
        <v>1.6284178562306699E-8</v>
      </c>
      <c r="F35" s="2">
        <v>1.1941730945691599E-7</v>
      </c>
    </row>
    <row r="36" spans="1:6" x14ac:dyDescent="0.2">
      <c r="A36" s="10" t="s">
        <v>726</v>
      </c>
      <c r="B36" s="1">
        <v>138</v>
      </c>
      <c r="C36" s="1">
        <v>64</v>
      </c>
      <c r="D36" s="3">
        <v>0.68720232223900002</v>
      </c>
      <c r="E36" s="2">
        <v>4.0507500377712002E-2</v>
      </c>
      <c r="F36" s="2">
        <v>6.0432859073315297E-2</v>
      </c>
    </row>
    <row r="37" spans="1:6" x14ac:dyDescent="0.2">
      <c r="A37" s="10" t="s">
        <v>728</v>
      </c>
      <c r="B37" s="1">
        <v>129</v>
      </c>
      <c r="C37" s="1">
        <v>58</v>
      </c>
      <c r="D37" s="3">
        <v>0.64759541706199997</v>
      </c>
      <c r="E37" s="2">
        <v>2.150970464499E-2</v>
      </c>
      <c r="F37" s="2">
        <v>4.0897736161122501E-2</v>
      </c>
    </row>
    <row r="38" spans="1:6" x14ac:dyDescent="0.2">
      <c r="A38" s="10" t="s">
        <v>734</v>
      </c>
      <c r="B38" s="1">
        <v>62</v>
      </c>
      <c r="C38" s="1">
        <v>26</v>
      </c>
      <c r="D38" s="3">
        <v>0.57951632675800002</v>
      </c>
      <c r="E38" s="2">
        <v>3.8005980773125399E-2</v>
      </c>
      <c r="F38" s="2">
        <v>5.9723684072054202E-2</v>
      </c>
    </row>
    <row r="39" spans="1:6" x14ac:dyDescent="0.2">
      <c r="A39" s="10" t="s">
        <v>735</v>
      </c>
      <c r="B39" s="1">
        <v>82</v>
      </c>
      <c r="C39" s="1">
        <v>36</v>
      </c>
      <c r="D39" s="3">
        <v>0.62640412316600003</v>
      </c>
      <c r="E39" s="2">
        <v>4.1204222095442201E-2</v>
      </c>
      <c r="F39" s="2">
        <v>6.0432859073315297E-2</v>
      </c>
    </row>
    <row r="40" spans="1:6" x14ac:dyDescent="0.2">
      <c r="A40" s="10" t="s">
        <v>736</v>
      </c>
      <c r="B40" s="1">
        <v>76</v>
      </c>
      <c r="C40" s="1">
        <v>14</v>
      </c>
      <c r="D40" s="3">
        <v>0.17321525624199999</v>
      </c>
      <c r="E40" s="2">
        <v>2.9958582556479503E-11</v>
      </c>
      <c r="F40" s="2">
        <v>4.393925441617E-10</v>
      </c>
    </row>
    <row r="41" spans="1:6" x14ac:dyDescent="0.2">
      <c r="A41" s="10" t="s">
        <v>738</v>
      </c>
      <c r="B41" s="1">
        <v>60</v>
      </c>
      <c r="C41" s="1">
        <v>42</v>
      </c>
      <c r="D41" s="3">
        <v>1.9456337071000001</v>
      </c>
      <c r="E41" s="2">
        <v>1.77799887268137E-2</v>
      </c>
      <c r="F41" s="2">
        <v>3.5559977453627399E-2</v>
      </c>
    </row>
    <row r="42" spans="1:6" x14ac:dyDescent="0.2">
      <c r="A42" s="10" t="s">
        <v>740</v>
      </c>
      <c r="B42" s="1">
        <v>65</v>
      </c>
      <c r="C42" s="1">
        <v>27</v>
      </c>
      <c r="D42" s="3">
        <v>0.56927710843400003</v>
      </c>
      <c r="E42" s="2">
        <v>3.0578811043243399E-2</v>
      </c>
      <c r="F42" s="2">
        <v>4.98321365149152E-2</v>
      </c>
    </row>
    <row r="43" spans="1:6" x14ac:dyDescent="0.2">
      <c r="A43" s="10" t="s">
        <v>741</v>
      </c>
      <c r="B43" s="1">
        <v>73</v>
      </c>
      <c r="C43" s="1">
        <v>36</v>
      </c>
      <c r="D43" s="3">
        <v>0.78764478764500001</v>
      </c>
      <c r="E43" s="2">
        <v>0.338224592287383</v>
      </c>
      <c r="F43" s="2">
        <v>0.39162847528012801</v>
      </c>
    </row>
    <row r="44" spans="1:6" x14ac:dyDescent="0.2">
      <c r="A44" s="10" t="s">
        <v>747</v>
      </c>
      <c r="B44" s="1">
        <v>52</v>
      </c>
      <c r="C44" s="1">
        <v>4</v>
      </c>
      <c r="D44" s="3">
        <v>6.4442263657200002E-2</v>
      </c>
      <c r="E44" s="2">
        <v>3.1698872837036302E-13</v>
      </c>
      <c r="F44" s="2">
        <v>6.97375202414799E-12</v>
      </c>
    </row>
    <row r="45" spans="1:6" x14ac:dyDescent="0.2">
      <c r="A45" s="10" t="s">
        <v>751</v>
      </c>
      <c r="B45" s="1">
        <v>136</v>
      </c>
      <c r="C45" s="1">
        <v>60</v>
      </c>
      <c r="D45" s="3">
        <v>0.62305295950200001</v>
      </c>
      <c r="E45" s="2">
        <v>9.2588023548967006E-3</v>
      </c>
      <c r="F45" s="2">
        <v>2.26326279786364E-2</v>
      </c>
    </row>
    <row r="46" spans="1:6" x14ac:dyDescent="0.2">
      <c r="A46" s="10" t="s">
        <v>756</v>
      </c>
      <c r="B46" s="1">
        <v>164</v>
      </c>
      <c r="C46" s="1">
        <v>52</v>
      </c>
      <c r="D46" s="3">
        <v>0.34618213917899998</v>
      </c>
      <c r="E46" s="2">
        <v>3.7528882114889599E-10</v>
      </c>
      <c r="F46" s="2">
        <v>3.30254162611028E-9</v>
      </c>
    </row>
    <row r="47" spans="1:6" x14ac:dyDescent="0.2">
      <c r="A47" s="10" t="s">
        <v>759</v>
      </c>
      <c r="B47" s="1">
        <v>70</v>
      </c>
      <c r="C47" s="1">
        <v>40</v>
      </c>
      <c r="D47" s="3">
        <v>1.09325194981</v>
      </c>
      <c r="E47" s="2">
        <v>0.80673679415561095</v>
      </c>
      <c r="F47" s="2">
        <v>0.80673679415561095</v>
      </c>
    </row>
    <row r="48" spans="1:6" x14ac:dyDescent="0.2">
      <c r="A48" s="10" t="s">
        <v>761</v>
      </c>
      <c r="B48" s="1">
        <v>130</v>
      </c>
      <c r="C48" s="1">
        <v>59</v>
      </c>
      <c r="D48" s="3">
        <v>0.65944421717000001</v>
      </c>
      <c r="E48" s="2">
        <v>2.2528865722847499E-2</v>
      </c>
      <c r="F48" s="2">
        <v>4.0897736161122501E-2</v>
      </c>
    </row>
    <row r="49" spans="1:6" x14ac:dyDescent="0.2">
      <c r="A49" s="10" t="s">
        <v>782</v>
      </c>
      <c r="B49" s="1">
        <v>55</v>
      </c>
      <c r="C49" s="1">
        <v>26</v>
      </c>
      <c r="D49" s="3">
        <v>0.72569432435199999</v>
      </c>
      <c r="E49" s="2">
        <v>0.27166007700588901</v>
      </c>
      <c r="F49" s="2">
        <v>0.33202898300719702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5F28F-B4E3-EB4E-A97D-A7169F44648B}">
  <dimension ref="A1:F21"/>
  <sheetViews>
    <sheetView workbookViewId="0"/>
  </sheetViews>
  <sheetFormatPr baseColWidth="10" defaultColWidth="11" defaultRowHeight="16" x14ac:dyDescent="0.2"/>
  <cols>
    <col min="2" max="2" width="13.83203125" customWidth="1"/>
    <col min="4" max="4" width="10.83203125" style="7"/>
    <col min="5" max="6" width="10.83203125" style="8"/>
  </cols>
  <sheetData>
    <row r="1" spans="1:6" x14ac:dyDescent="0.2">
      <c r="A1" s="4" t="s">
        <v>813</v>
      </c>
      <c r="B1" s="1"/>
      <c r="C1" s="1"/>
      <c r="D1" s="3"/>
      <c r="E1" s="2"/>
      <c r="F1" s="2"/>
    </row>
    <row r="2" spans="1:6" x14ac:dyDescent="0.2">
      <c r="A2" s="11" t="s">
        <v>560</v>
      </c>
    </row>
    <row r="3" spans="1:6" s="12" customFormat="1" x14ac:dyDescent="0.2">
      <c r="A3" s="10" t="s">
        <v>814</v>
      </c>
      <c r="B3" s="10"/>
      <c r="C3" s="10"/>
      <c r="D3" s="16"/>
      <c r="E3" s="17"/>
      <c r="F3" s="17"/>
    </row>
    <row r="4" spans="1:6" s="12" customFormat="1" x14ac:dyDescent="0.2">
      <c r="A4" s="10" t="s">
        <v>815</v>
      </c>
      <c r="B4" s="10"/>
      <c r="C4" s="10"/>
      <c r="D4" s="16"/>
      <c r="E4" s="17"/>
      <c r="F4" s="17"/>
    </row>
    <row r="5" spans="1:6" x14ac:dyDescent="0.2">
      <c r="A5" s="4" t="s">
        <v>563</v>
      </c>
      <c r="B5" s="4" t="s">
        <v>564</v>
      </c>
      <c r="C5" s="4" t="s">
        <v>565</v>
      </c>
      <c r="D5" s="6" t="s">
        <v>566</v>
      </c>
      <c r="E5" s="5" t="s">
        <v>567</v>
      </c>
      <c r="F5" s="5" t="s">
        <v>568</v>
      </c>
    </row>
    <row r="6" spans="1:6" x14ac:dyDescent="0.2">
      <c r="A6" s="10" t="s">
        <v>586</v>
      </c>
      <c r="B6" s="1">
        <v>133</v>
      </c>
      <c r="C6" s="1">
        <v>88</v>
      </c>
      <c r="D6" s="3">
        <v>1.2492549019600001</v>
      </c>
      <c r="E6" s="2">
        <v>0.26384746294359801</v>
      </c>
      <c r="F6" s="2">
        <v>0.301539957649826</v>
      </c>
    </row>
    <row r="7" spans="1:6" x14ac:dyDescent="0.2">
      <c r="A7" s="10" t="s">
        <v>593</v>
      </c>
      <c r="B7" s="1">
        <v>110</v>
      </c>
      <c r="C7" s="1">
        <v>91</v>
      </c>
      <c r="D7" s="3">
        <v>3.2174858634199999</v>
      </c>
      <c r="E7" s="2">
        <v>7.4648655148597202E-7</v>
      </c>
      <c r="F7" s="2">
        <v>2.38875696475511E-6</v>
      </c>
    </row>
    <row r="8" spans="1:6" x14ac:dyDescent="0.2">
      <c r="A8" s="10" t="s">
        <v>607</v>
      </c>
      <c r="B8" s="1">
        <v>56</v>
      </c>
      <c r="C8" s="1">
        <v>40</v>
      </c>
      <c r="D8" s="3">
        <v>1.59242761693</v>
      </c>
      <c r="E8" s="2">
        <v>0.12594736117514799</v>
      </c>
      <c r="F8" s="2">
        <v>0.17931405612724499</v>
      </c>
    </row>
    <row r="9" spans="1:6" x14ac:dyDescent="0.2">
      <c r="A9" s="10" t="s">
        <v>622</v>
      </c>
      <c r="B9" s="1">
        <v>150</v>
      </c>
      <c r="C9" s="1">
        <v>103</v>
      </c>
      <c r="D9" s="3">
        <v>1.4198751433300001</v>
      </c>
      <c r="E9" s="2">
        <v>6.3385449331546204E-2</v>
      </c>
      <c r="F9" s="2">
        <v>0.10141671893047401</v>
      </c>
    </row>
    <row r="10" spans="1:6" x14ac:dyDescent="0.2">
      <c r="A10" s="10" t="s">
        <v>623</v>
      </c>
      <c r="B10" s="1">
        <v>76</v>
      </c>
      <c r="C10" s="1">
        <v>24</v>
      </c>
      <c r="D10" s="3">
        <v>0.27066150479700002</v>
      </c>
      <c r="E10" s="2">
        <v>8.5513499330347405E-8</v>
      </c>
      <c r="F10" s="2">
        <v>4.5607199642852002E-7</v>
      </c>
    </row>
    <row r="11" spans="1:6" x14ac:dyDescent="0.2">
      <c r="A11" s="10" t="s">
        <v>657</v>
      </c>
      <c r="B11" s="1">
        <v>92</v>
      </c>
      <c r="C11" s="1">
        <v>50</v>
      </c>
      <c r="D11" s="3">
        <v>0.73198198198200004</v>
      </c>
      <c r="E11" s="2">
        <v>0.15217770739852601</v>
      </c>
      <c r="F11" s="2">
        <v>0.187295639875109</v>
      </c>
    </row>
    <row r="12" spans="1:6" x14ac:dyDescent="0.2">
      <c r="A12" s="10" t="s">
        <v>663</v>
      </c>
      <c r="B12" s="1">
        <v>623</v>
      </c>
      <c r="C12" s="1">
        <v>397</v>
      </c>
      <c r="D12" s="3">
        <v>1.17542080382</v>
      </c>
      <c r="E12" s="2">
        <v>0.13448554209543401</v>
      </c>
      <c r="F12" s="2">
        <v>0.17931405612724499</v>
      </c>
    </row>
    <row r="13" spans="1:6" x14ac:dyDescent="0.2">
      <c r="A13" s="10" t="s">
        <v>677</v>
      </c>
      <c r="B13" s="1">
        <v>307</v>
      </c>
      <c r="C13" s="1">
        <v>169</v>
      </c>
      <c r="D13" s="3">
        <v>0.71662803188799995</v>
      </c>
      <c r="E13" s="2">
        <v>1.05173113583135E-2</v>
      </c>
      <c r="F13" s="2">
        <v>2.40395688190022E-2</v>
      </c>
    </row>
    <row r="14" spans="1:6" x14ac:dyDescent="0.2">
      <c r="A14" s="10" t="s">
        <v>679</v>
      </c>
      <c r="B14" s="1">
        <v>71</v>
      </c>
      <c r="C14" s="1">
        <v>53</v>
      </c>
      <c r="D14" s="3">
        <v>1.8964218455699999</v>
      </c>
      <c r="E14" s="2">
        <v>2.3926068350048998E-2</v>
      </c>
      <c r="F14" s="2">
        <v>4.7852136700097997E-2</v>
      </c>
    </row>
    <row r="15" spans="1:6" x14ac:dyDescent="0.2">
      <c r="A15" s="10" t="s">
        <v>700</v>
      </c>
      <c r="B15" s="1">
        <v>50</v>
      </c>
      <c r="C15" s="1">
        <v>15</v>
      </c>
      <c r="D15" s="3">
        <v>0.25677139761599999</v>
      </c>
      <c r="E15" s="2">
        <v>5.3861719190555201E-6</v>
      </c>
      <c r="F15" s="2">
        <v>1.4363125117481399E-5</v>
      </c>
    </row>
    <row r="16" spans="1:6" x14ac:dyDescent="0.2">
      <c r="A16" s="10" t="s">
        <v>704</v>
      </c>
      <c r="B16" s="1">
        <v>75</v>
      </c>
      <c r="C16" s="1">
        <v>49</v>
      </c>
      <c r="D16" s="3">
        <v>1.19139915203</v>
      </c>
      <c r="E16" s="2">
        <v>0.54360568629088901</v>
      </c>
      <c r="F16" s="2">
        <v>0.57984606537694905</v>
      </c>
    </row>
    <row r="17" spans="1:6" x14ac:dyDescent="0.2">
      <c r="A17" s="10" t="s">
        <v>726</v>
      </c>
      <c r="B17" s="1">
        <v>63</v>
      </c>
      <c r="C17" s="1">
        <v>47</v>
      </c>
      <c r="D17" s="3">
        <v>1.8858024691399999</v>
      </c>
      <c r="E17" s="2">
        <v>3.3744717971637903E-2</v>
      </c>
      <c r="F17" s="2">
        <v>5.9990609727356203E-2</v>
      </c>
    </row>
    <row r="18" spans="1:6" x14ac:dyDescent="0.2">
      <c r="A18" s="10" t="s">
        <v>728</v>
      </c>
      <c r="B18" s="1">
        <v>544</v>
      </c>
      <c r="C18" s="1">
        <v>477</v>
      </c>
      <c r="D18" s="3">
        <v>8.0460064104600004</v>
      </c>
      <c r="E18" s="2">
        <v>1.3235335095641101E-60</v>
      </c>
      <c r="F18" s="2">
        <v>2.1176536153025802E-59</v>
      </c>
    </row>
    <row r="19" spans="1:6" x14ac:dyDescent="0.2">
      <c r="A19" s="10" t="s">
        <v>741</v>
      </c>
      <c r="B19" s="1">
        <v>50</v>
      </c>
      <c r="C19" s="1">
        <v>32</v>
      </c>
      <c r="D19" s="3">
        <v>1.11846946284</v>
      </c>
      <c r="E19" s="2">
        <v>0.76900971271362795</v>
      </c>
      <c r="F19" s="2">
        <v>0.76900971271362795</v>
      </c>
    </row>
    <row r="20" spans="1:6" x14ac:dyDescent="0.2">
      <c r="A20" s="10" t="s">
        <v>756</v>
      </c>
      <c r="B20" s="1">
        <v>66</v>
      </c>
      <c r="C20" s="1">
        <v>9</v>
      </c>
      <c r="D20" s="3">
        <v>9.0249844201500007E-2</v>
      </c>
      <c r="E20" s="2">
        <v>3.0343494628323001E-16</v>
      </c>
      <c r="F20" s="2">
        <v>2.42747957026584E-15</v>
      </c>
    </row>
    <row r="21" spans="1:6" x14ac:dyDescent="0.2">
      <c r="A21" s="10" t="s">
        <v>761</v>
      </c>
      <c r="B21" s="1">
        <v>57</v>
      </c>
      <c r="C21" s="1">
        <v>16</v>
      </c>
      <c r="D21" s="3">
        <v>0.23152214168599999</v>
      </c>
      <c r="E21" s="2">
        <v>2.3507484268296699E-7</v>
      </c>
      <c r="F21" s="2">
        <v>9.4029937073186703E-7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5ADD1-BACE-C54A-8223-C7B2765AF7B4}">
  <dimension ref="A1:BT156"/>
  <sheetViews>
    <sheetView workbookViewId="0"/>
  </sheetViews>
  <sheetFormatPr baseColWidth="10" defaultColWidth="11" defaultRowHeight="16" x14ac:dyDescent="0.2"/>
  <cols>
    <col min="2" max="3" width="15.6640625" bestFit="1" customWidth="1"/>
    <col min="4" max="5" width="16.33203125" bestFit="1" customWidth="1"/>
    <col min="8" max="8" width="12.6640625" bestFit="1" customWidth="1"/>
    <col min="10" max="10" width="9.83203125" bestFit="1" customWidth="1"/>
    <col min="11" max="12" width="15.6640625" bestFit="1" customWidth="1"/>
    <col min="13" max="14" width="16.33203125" bestFit="1" customWidth="1"/>
    <col min="15" max="15" width="6.6640625" bestFit="1" customWidth="1"/>
    <col min="16" max="16" width="12.1640625" bestFit="1" customWidth="1"/>
    <col min="17" max="17" width="12.6640625" bestFit="1" customWidth="1"/>
    <col min="19" max="19" width="9.83203125" bestFit="1" customWidth="1"/>
    <col min="20" max="21" width="15.6640625" bestFit="1" customWidth="1"/>
    <col min="22" max="23" width="16.33203125" bestFit="1" customWidth="1"/>
    <col min="24" max="24" width="6.6640625" bestFit="1" customWidth="1"/>
    <col min="25" max="25" width="12.1640625" bestFit="1" customWidth="1"/>
    <col min="26" max="26" width="12.6640625" bestFit="1" customWidth="1"/>
    <col min="28" max="28" width="9.83203125" bestFit="1" customWidth="1"/>
    <col min="29" max="30" width="15.6640625" bestFit="1" customWidth="1"/>
    <col min="31" max="32" width="16.33203125" bestFit="1" customWidth="1"/>
    <col min="33" max="33" width="6.6640625" bestFit="1" customWidth="1"/>
    <col min="34" max="34" width="12.1640625" bestFit="1" customWidth="1"/>
    <col min="35" max="35" width="12.6640625" bestFit="1" customWidth="1"/>
    <col min="37" max="37" width="9.83203125" bestFit="1" customWidth="1"/>
    <col min="38" max="39" width="15.6640625" bestFit="1" customWidth="1"/>
    <col min="40" max="41" width="16.33203125" bestFit="1" customWidth="1"/>
    <col min="42" max="42" width="6.6640625" bestFit="1" customWidth="1"/>
    <col min="43" max="43" width="12.1640625" bestFit="1" customWidth="1"/>
    <col min="44" max="44" width="12.6640625" bestFit="1" customWidth="1"/>
    <col min="46" max="46" width="9.83203125" bestFit="1" customWidth="1"/>
    <col min="47" max="48" width="15.6640625" bestFit="1" customWidth="1"/>
    <col min="49" max="50" width="16.33203125" bestFit="1" customWidth="1"/>
    <col min="51" max="51" width="6.6640625" bestFit="1" customWidth="1"/>
    <col min="52" max="52" width="12.1640625" bestFit="1" customWidth="1"/>
    <col min="53" max="53" width="12.6640625" bestFit="1" customWidth="1"/>
    <col min="55" max="55" width="14" bestFit="1" customWidth="1"/>
    <col min="56" max="57" width="15.6640625" bestFit="1" customWidth="1"/>
    <col min="58" max="59" width="16.33203125" bestFit="1" customWidth="1"/>
    <col min="60" max="64" width="14" bestFit="1" customWidth="1"/>
    <col min="65" max="66" width="15.6640625" bestFit="1" customWidth="1"/>
    <col min="67" max="68" width="16.33203125" bestFit="1" customWidth="1"/>
    <col min="71" max="71" width="12.6640625" bestFit="1" customWidth="1"/>
  </cols>
  <sheetData>
    <row r="1" spans="1:72" x14ac:dyDescent="0.2">
      <c r="A1" s="15" t="s">
        <v>816</v>
      </c>
    </row>
    <row r="2" spans="1:72" x14ac:dyDescent="0.2">
      <c r="A2" s="12" t="s">
        <v>817</v>
      </c>
    </row>
    <row r="3" spans="1:72" x14ac:dyDescent="0.2">
      <c r="A3" s="12"/>
    </row>
    <row r="4" spans="1:72" x14ac:dyDescent="0.2">
      <c r="A4" s="89" t="s">
        <v>818</v>
      </c>
      <c r="B4" s="90"/>
      <c r="C4" s="90"/>
      <c r="D4" s="90"/>
      <c r="E4" s="90"/>
      <c r="F4" s="90"/>
      <c r="G4" s="90"/>
      <c r="H4" s="91"/>
      <c r="J4" s="89" t="s">
        <v>818</v>
      </c>
      <c r="K4" s="90"/>
      <c r="L4" s="90"/>
      <c r="M4" s="90"/>
      <c r="N4" s="90"/>
      <c r="O4" s="90"/>
      <c r="P4" s="90"/>
      <c r="Q4" s="91"/>
      <c r="S4" s="89" t="s">
        <v>303</v>
      </c>
      <c r="T4" s="90"/>
      <c r="U4" s="90"/>
      <c r="V4" s="90"/>
      <c r="W4" s="90"/>
      <c r="X4" s="90"/>
      <c r="Y4" s="90"/>
      <c r="Z4" s="91"/>
      <c r="AB4" s="89" t="s">
        <v>303</v>
      </c>
      <c r="AC4" s="90"/>
      <c r="AD4" s="90"/>
      <c r="AE4" s="90"/>
      <c r="AF4" s="90"/>
      <c r="AG4" s="90"/>
      <c r="AH4" s="90"/>
      <c r="AI4" s="91"/>
      <c r="AK4" s="89" t="s">
        <v>8</v>
      </c>
      <c r="AL4" s="90"/>
      <c r="AM4" s="90"/>
      <c r="AN4" s="90"/>
      <c r="AO4" s="90"/>
      <c r="AP4" s="90"/>
      <c r="AQ4" s="90"/>
      <c r="AR4" s="91"/>
      <c r="AT4" s="89" t="s">
        <v>8</v>
      </c>
      <c r="AU4" s="90"/>
      <c r="AV4" s="90"/>
      <c r="AW4" s="90"/>
      <c r="AX4" s="90"/>
      <c r="AY4" s="90"/>
      <c r="AZ4" s="90"/>
      <c r="BA4" s="91"/>
      <c r="BC4" s="89" t="s">
        <v>163</v>
      </c>
      <c r="BD4" s="90"/>
      <c r="BE4" s="90"/>
      <c r="BF4" s="90"/>
      <c r="BG4" s="90"/>
      <c r="BH4" s="90"/>
      <c r="BI4" s="90"/>
      <c r="BJ4" s="91"/>
      <c r="BL4" s="89" t="s">
        <v>163</v>
      </c>
      <c r="BM4" s="90"/>
      <c r="BN4" s="90"/>
      <c r="BO4" s="90"/>
      <c r="BP4" s="90"/>
      <c r="BQ4" s="90"/>
      <c r="BR4" s="90"/>
      <c r="BS4" s="91"/>
    </row>
    <row r="5" spans="1:72" x14ac:dyDescent="0.2">
      <c r="A5" s="92" t="s">
        <v>819</v>
      </c>
      <c r="B5" s="93"/>
      <c r="C5" s="93"/>
      <c r="D5" s="93"/>
      <c r="E5" s="93"/>
      <c r="F5" s="93"/>
      <c r="G5" s="93"/>
      <c r="H5" s="94"/>
      <c r="J5" s="92" t="s">
        <v>1493</v>
      </c>
      <c r="K5" s="93"/>
      <c r="L5" s="93"/>
      <c r="M5" s="93"/>
      <c r="N5" s="93"/>
      <c r="O5" s="93"/>
      <c r="P5" s="93"/>
      <c r="Q5" s="94"/>
      <c r="S5" s="92" t="s">
        <v>820</v>
      </c>
      <c r="T5" s="93"/>
      <c r="U5" s="93"/>
      <c r="V5" s="93"/>
      <c r="W5" s="93"/>
      <c r="X5" s="93"/>
      <c r="Y5" s="93"/>
      <c r="Z5" s="94"/>
      <c r="AB5" s="92" t="s">
        <v>821</v>
      </c>
      <c r="AC5" s="93"/>
      <c r="AD5" s="93"/>
      <c r="AE5" s="93"/>
      <c r="AF5" s="93"/>
      <c r="AG5" s="93"/>
      <c r="AH5" s="93"/>
      <c r="AI5" s="94"/>
      <c r="AK5" s="92" t="s">
        <v>822</v>
      </c>
      <c r="AL5" s="93"/>
      <c r="AM5" s="93"/>
      <c r="AN5" s="93"/>
      <c r="AO5" s="93"/>
      <c r="AP5" s="93"/>
      <c r="AQ5" s="93"/>
      <c r="AR5" s="94"/>
      <c r="AT5" s="92" t="s">
        <v>823</v>
      </c>
      <c r="AU5" s="93"/>
      <c r="AV5" s="93"/>
      <c r="AW5" s="93"/>
      <c r="AX5" s="93"/>
      <c r="AY5" s="93"/>
      <c r="AZ5" s="93"/>
      <c r="BA5" s="94"/>
      <c r="BC5" s="92" t="s">
        <v>824</v>
      </c>
      <c r="BD5" s="93"/>
      <c r="BE5" s="93"/>
      <c r="BF5" s="93"/>
      <c r="BG5" s="93"/>
      <c r="BH5" s="93"/>
      <c r="BI5" s="93"/>
      <c r="BJ5" s="94"/>
      <c r="BL5" s="92" t="s">
        <v>825</v>
      </c>
      <c r="BM5" s="93"/>
      <c r="BN5" s="93"/>
      <c r="BO5" s="93"/>
      <c r="BP5" s="93"/>
      <c r="BQ5" s="93"/>
      <c r="BR5" s="93"/>
      <c r="BS5" s="94"/>
    </row>
    <row r="6" spans="1:72" x14ac:dyDescent="0.2">
      <c r="A6" s="47" t="s">
        <v>563</v>
      </c>
      <c r="B6" s="48" t="s">
        <v>826</v>
      </c>
      <c r="C6" s="48" t="s">
        <v>827</v>
      </c>
      <c r="D6" s="48" t="s">
        <v>828</v>
      </c>
      <c r="E6" s="48" t="s">
        <v>829</v>
      </c>
      <c r="F6" s="49" t="s">
        <v>566</v>
      </c>
      <c r="G6" s="50" t="s">
        <v>567</v>
      </c>
      <c r="H6" s="51" t="s">
        <v>568</v>
      </c>
      <c r="J6" s="47" t="s">
        <v>563</v>
      </c>
      <c r="K6" s="48" t="s">
        <v>826</v>
      </c>
      <c r="L6" s="48" t="s">
        <v>827</v>
      </c>
      <c r="M6" s="48" t="s">
        <v>828</v>
      </c>
      <c r="N6" s="48" t="s">
        <v>829</v>
      </c>
      <c r="O6" s="49" t="s">
        <v>566</v>
      </c>
      <c r="P6" s="50" t="s">
        <v>567</v>
      </c>
      <c r="Q6" s="51" t="s">
        <v>568</v>
      </c>
      <c r="S6" s="47" t="s">
        <v>563</v>
      </c>
      <c r="T6" s="48" t="s">
        <v>826</v>
      </c>
      <c r="U6" s="48" t="s">
        <v>827</v>
      </c>
      <c r="V6" s="48" t="s">
        <v>828</v>
      </c>
      <c r="W6" s="48" t="s">
        <v>829</v>
      </c>
      <c r="X6" s="49" t="s">
        <v>566</v>
      </c>
      <c r="Y6" s="50" t="s">
        <v>567</v>
      </c>
      <c r="Z6" s="51" t="s">
        <v>568</v>
      </c>
      <c r="AB6" s="47" t="s">
        <v>563</v>
      </c>
      <c r="AC6" s="48" t="s">
        <v>826</v>
      </c>
      <c r="AD6" s="48" t="s">
        <v>827</v>
      </c>
      <c r="AE6" s="48" t="s">
        <v>828</v>
      </c>
      <c r="AF6" s="48" t="s">
        <v>829</v>
      </c>
      <c r="AG6" s="49" t="s">
        <v>566</v>
      </c>
      <c r="AH6" s="50" t="s">
        <v>567</v>
      </c>
      <c r="AI6" s="51" t="s">
        <v>568</v>
      </c>
      <c r="AK6" s="47" t="s">
        <v>563</v>
      </c>
      <c r="AL6" s="48" t="s">
        <v>826</v>
      </c>
      <c r="AM6" s="48" t="s">
        <v>827</v>
      </c>
      <c r="AN6" s="48" t="s">
        <v>828</v>
      </c>
      <c r="AO6" s="48" t="s">
        <v>829</v>
      </c>
      <c r="AP6" s="49" t="s">
        <v>566</v>
      </c>
      <c r="AQ6" s="50" t="s">
        <v>567</v>
      </c>
      <c r="AR6" s="51" t="s">
        <v>568</v>
      </c>
      <c r="AT6" s="47" t="s">
        <v>563</v>
      </c>
      <c r="AU6" s="48" t="s">
        <v>826</v>
      </c>
      <c r="AV6" s="48" t="s">
        <v>827</v>
      </c>
      <c r="AW6" s="48" t="s">
        <v>828</v>
      </c>
      <c r="AX6" s="48" t="s">
        <v>829</v>
      </c>
      <c r="AY6" s="49" t="s">
        <v>566</v>
      </c>
      <c r="AZ6" s="50" t="s">
        <v>567</v>
      </c>
      <c r="BA6" s="51" t="s">
        <v>568</v>
      </c>
      <c r="BC6" s="47" t="s">
        <v>563</v>
      </c>
      <c r="BD6" s="48" t="s">
        <v>826</v>
      </c>
      <c r="BE6" s="48" t="s">
        <v>827</v>
      </c>
      <c r="BF6" s="48" t="s">
        <v>828</v>
      </c>
      <c r="BG6" s="48" t="s">
        <v>829</v>
      </c>
      <c r="BH6" s="49" t="s">
        <v>566</v>
      </c>
      <c r="BI6" s="50" t="s">
        <v>567</v>
      </c>
      <c r="BJ6" s="51" t="s">
        <v>568</v>
      </c>
      <c r="BL6" s="47" t="s">
        <v>563</v>
      </c>
      <c r="BM6" s="48" t="s">
        <v>826</v>
      </c>
      <c r="BN6" s="48" t="s">
        <v>827</v>
      </c>
      <c r="BO6" s="48" t="s">
        <v>828</v>
      </c>
      <c r="BP6" s="48" t="s">
        <v>829</v>
      </c>
      <c r="BQ6" s="49" t="s">
        <v>566</v>
      </c>
      <c r="BR6" s="50" t="s">
        <v>567</v>
      </c>
      <c r="BS6" s="51" t="s">
        <v>568</v>
      </c>
      <c r="BT6" s="1"/>
    </row>
    <row r="7" spans="1:72" x14ac:dyDescent="0.2">
      <c r="A7" s="52" t="s">
        <v>569</v>
      </c>
      <c r="B7" s="44">
        <v>54</v>
      </c>
      <c r="C7" s="44">
        <v>25</v>
      </c>
      <c r="D7" s="53">
        <v>0.61433446999999997</v>
      </c>
      <c r="E7" s="53">
        <v>0.59566357000000003</v>
      </c>
      <c r="F7" s="53">
        <v>1.0315384599999999</v>
      </c>
      <c r="G7" s="54">
        <v>1</v>
      </c>
      <c r="H7" s="55">
        <v>1</v>
      </c>
      <c r="I7" s="1"/>
      <c r="J7" s="56" t="s">
        <v>571</v>
      </c>
      <c r="K7" s="1">
        <v>2416</v>
      </c>
      <c r="L7" s="1">
        <v>644</v>
      </c>
      <c r="M7" s="57">
        <v>27.485779294699999</v>
      </c>
      <c r="N7" s="57">
        <v>20.875202593200001</v>
      </c>
      <c r="O7" s="57">
        <v>1.4367022862700001</v>
      </c>
      <c r="P7" s="2">
        <v>2.7390686395670302E-13</v>
      </c>
      <c r="Q7" s="58">
        <v>2.58841986439084E-11</v>
      </c>
      <c r="R7" s="1"/>
      <c r="S7" s="56" t="s">
        <v>573</v>
      </c>
      <c r="T7" s="1">
        <v>58</v>
      </c>
      <c r="U7" s="1">
        <v>40</v>
      </c>
      <c r="V7" s="57">
        <v>0.79321663019699995</v>
      </c>
      <c r="W7" s="57">
        <v>0.79586152009599997</v>
      </c>
      <c r="X7" s="57">
        <v>0.996650124069</v>
      </c>
      <c r="Y7" s="1">
        <v>1</v>
      </c>
      <c r="Z7" s="59">
        <v>1</v>
      </c>
      <c r="AA7" s="1"/>
      <c r="AB7" s="56" t="s">
        <v>571</v>
      </c>
      <c r="AC7" s="1">
        <v>31</v>
      </c>
      <c r="AD7" s="1">
        <v>27</v>
      </c>
      <c r="AE7" s="57">
        <v>0.42396061269099999</v>
      </c>
      <c r="AF7" s="57">
        <v>0.68130204390600002</v>
      </c>
      <c r="AG7" s="57">
        <v>0.62067176364700005</v>
      </c>
      <c r="AH7" s="1">
        <v>7.3656768709222206E-2</v>
      </c>
      <c r="AI7" s="59">
        <v>0.29002352679256299</v>
      </c>
      <c r="AJ7" s="1"/>
      <c r="AK7" s="56" t="s">
        <v>570</v>
      </c>
      <c r="AL7" s="1">
        <v>38</v>
      </c>
      <c r="AM7" s="1">
        <v>34</v>
      </c>
      <c r="AN7" s="57">
        <v>0.49647243271500002</v>
      </c>
      <c r="AO7" s="57">
        <v>0.61349693251500004</v>
      </c>
      <c r="AP7" s="57">
        <v>0.808298319328</v>
      </c>
      <c r="AQ7" s="1">
        <v>0.40254768677516001</v>
      </c>
      <c r="AR7" s="59">
        <v>1</v>
      </c>
      <c r="AS7" s="1"/>
      <c r="AT7" s="56" t="s">
        <v>571</v>
      </c>
      <c r="AU7" s="1">
        <v>143</v>
      </c>
      <c r="AV7" s="1">
        <v>106</v>
      </c>
      <c r="AW7" s="57">
        <v>1.8683041546900001</v>
      </c>
      <c r="AX7" s="57">
        <v>3.7522123893799999</v>
      </c>
      <c r="AY7" s="57">
        <v>0.48836172356000002</v>
      </c>
      <c r="AZ7" s="2">
        <v>9.5251650191813297E-8</v>
      </c>
      <c r="BA7" s="58">
        <v>4.50064047156318E-6</v>
      </c>
      <c r="BC7" s="56" t="s">
        <v>586</v>
      </c>
      <c r="BD7" s="1">
        <v>372</v>
      </c>
      <c r="BE7" s="1">
        <v>267</v>
      </c>
      <c r="BF7" s="67">
        <v>48.2490272374</v>
      </c>
      <c r="BG7" s="67">
        <v>40.639269406399997</v>
      </c>
      <c r="BH7" s="67">
        <v>1.36183154516</v>
      </c>
      <c r="BI7" s="1">
        <v>3.9727277287606704E-3</v>
      </c>
      <c r="BJ7" s="59">
        <v>7.5084554073576601E-2</v>
      </c>
      <c r="BK7" s="1"/>
      <c r="BL7" s="56" t="s">
        <v>586</v>
      </c>
      <c r="BM7" s="1">
        <v>372</v>
      </c>
      <c r="BN7" s="1">
        <v>144</v>
      </c>
      <c r="BO7" s="57">
        <v>48.2490272374</v>
      </c>
      <c r="BP7" s="57">
        <v>50.349650349699999</v>
      </c>
      <c r="BQ7" s="57">
        <v>0.91938178780299995</v>
      </c>
      <c r="BR7" s="54">
        <v>0.57964310729811397</v>
      </c>
      <c r="BS7" s="55">
        <v>1</v>
      </c>
      <c r="BT7" s="1"/>
    </row>
    <row r="8" spans="1:72" x14ac:dyDescent="0.2">
      <c r="A8" s="52" t="s">
        <v>570</v>
      </c>
      <c r="B8" s="44">
        <v>68</v>
      </c>
      <c r="C8" s="44">
        <v>25</v>
      </c>
      <c r="D8" s="53">
        <v>0.77360636999999999</v>
      </c>
      <c r="E8" s="53">
        <v>0.59566357000000003</v>
      </c>
      <c r="F8" s="53">
        <v>1.30105939</v>
      </c>
      <c r="G8" s="1">
        <v>0.31643592943003501</v>
      </c>
      <c r="H8" s="59">
        <v>1</v>
      </c>
      <c r="I8" s="1"/>
      <c r="J8" s="56" t="s">
        <v>574</v>
      </c>
      <c r="K8" s="1">
        <v>120</v>
      </c>
      <c r="L8" s="1">
        <v>31</v>
      </c>
      <c r="M8" s="57">
        <v>1.3651877133100001</v>
      </c>
      <c r="N8" s="57">
        <v>1.00486223663</v>
      </c>
      <c r="O8" s="57">
        <v>1.3635450385100001</v>
      </c>
      <c r="P8" s="1">
        <v>0.13528731918175099</v>
      </c>
      <c r="Q8" s="59">
        <v>0.63789328175581494</v>
      </c>
      <c r="R8" s="1"/>
      <c r="S8" s="56" t="s">
        <v>574</v>
      </c>
      <c r="T8" s="1">
        <v>102</v>
      </c>
      <c r="U8" s="1">
        <v>64</v>
      </c>
      <c r="V8" s="57">
        <v>1.3949671772400001</v>
      </c>
      <c r="W8" s="57">
        <v>1.2733784321499999</v>
      </c>
      <c r="X8" s="57">
        <v>1.0968359916799999</v>
      </c>
      <c r="Y8" s="1">
        <v>0.57889050250487395</v>
      </c>
      <c r="Z8" s="59">
        <v>1</v>
      </c>
      <c r="AA8" s="1"/>
      <c r="AB8" s="56" t="s">
        <v>573</v>
      </c>
      <c r="AC8" s="1">
        <v>58</v>
      </c>
      <c r="AD8" s="1">
        <v>81</v>
      </c>
      <c r="AE8" s="57">
        <v>0.79321663019699995</v>
      </c>
      <c r="AF8" s="57">
        <v>2.04390613172</v>
      </c>
      <c r="AG8" s="57">
        <v>0.38319598893099999</v>
      </c>
      <c r="AH8" s="2">
        <v>2.7639670636875201E-8</v>
      </c>
      <c r="AI8" s="58">
        <v>1.74097036659222E-6</v>
      </c>
      <c r="AJ8" s="1"/>
      <c r="AK8" s="56" t="s">
        <v>571</v>
      </c>
      <c r="AL8" s="1">
        <v>143</v>
      </c>
      <c r="AM8" s="1">
        <v>147</v>
      </c>
      <c r="AN8" s="57">
        <v>1.8683041546900001</v>
      </c>
      <c r="AO8" s="57">
        <v>2.6524720317599999</v>
      </c>
      <c r="AP8" s="57">
        <v>0.69873482611000004</v>
      </c>
      <c r="AQ8" s="1">
        <v>2.6106196516722498E-3</v>
      </c>
      <c r="AR8" s="59">
        <v>0.16446903805535201</v>
      </c>
      <c r="AS8" s="1"/>
      <c r="AT8" s="56" t="s">
        <v>585</v>
      </c>
      <c r="AU8" s="1">
        <v>130</v>
      </c>
      <c r="AV8" s="1">
        <v>46</v>
      </c>
      <c r="AW8" s="57">
        <v>1.6984583224500001</v>
      </c>
      <c r="AX8" s="57">
        <v>1.6283185840700001</v>
      </c>
      <c r="AY8" s="57">
        <v>1.0438191988500001</v>
      </c>
      <c r="AZ8" s="1">
        <v>0.86412242703052</v>
      </c>
      <c r="BA8" s="59">
        <v>1</v>
      </c>
      <c r="BC8" s="56" t="s">
        <v>590</v>
      </c>
      <c r="BD8" s="1">
        <v>31</v>
      </c>
      <c r="BE8" s="1">
        <v>36</v>
      </c>
      <c r="BF8" s="67">
        <v>4.02075226978</v>
      </c>
      <c r="BG8" s="67">
        <v>5.4794520547900003</v>
      </c>
      <c r="BH8" s="67">
        <v>0.722635135135</v>
      </c>
      <c r="BI8" s="1">
        <v>0.21038886879170901</v>
      </c>
      <c r="BJ8" s="59">
        <v>1</v>
      </c>
      <c r="BK8" s="1"/>
      <c r="BL8" s="56" t="s">
        <v>599</v>
      </c>
      <c r="BM8" s="1">
        <v>164</v>
      </c>
      <c r="BN8" s="1">
        <v>90</v>
      </c>
      <c r="BO8" s="57">
        <v>21.271076524000001</v>
      </c>
      <c r="BP8" s="57">
        <v>31.4685314685</v>
      </c>
      <c r="BQ8" s="57">
        <v>0.58839465495099996</v>
      </c>
      <c r="BR8" s="1">
        <v>8.6085510869480099E-4</v>
      </c>
      <c r="BS8" s="59">
        <v>3.2540323108663498E-2</v>
      </c>
      <c r="BT8" s="1"/>
    </row>
    <row r="9" spans="1:72" x14ac:dyDescent="0.2">
      <c r="A9" s="52" t="s">
        <v>571</v>
      </c>
      <c r="B9" s="44">
        <v>2416</v>
      </c>
      <c r="C9" s="44">
        <v>1098</v>
      </c>
      <c r="D9" s="53">
        <v>27.485779300000001</v>
      </c>
      <c r="E9" s="53">
        <v>26.161543999999999</v>
      </c>
      <c r="F9" s="53">
        <v>1.0698037300000001</v>
      </c>
      <c r="G9" s="1">
        <v>0.11329047856701201</v>
      </c>
      <c r="H9" s="59">
        <v>0.71373001497217803</v>
      </c>
      <c r="I9" s="1"/>
      <c r="J9" s="56" t="s">
        <v>579</v>
      </c>
      <c r="K9" s="1">
        <v>850</v>
      </c>
      <c r="L9" s="1">
        <v>193</v>
      </c>
      <c r="M9" s="57">
        <v>9.6700796359499996</v>
      </c>
      <c r="N9" s="57">
        <v>6.2560777957899996</v>
      </c>
      <c r="O9" s="57">
        <v>1.6041294162199999</v>
      </c>
      <c r="P9" s="2">
        <v>3.0268595782779401E-9</v>
      </c>
      <c r="Q9" s="58">
        <v>1.4301911507363301E-7</v>
      </c>
      <c r="R9" s="1"/>
      <c r="S9" s="56" t="s">
        <v>585</v>
      </c>
      <c r="T9" s="1">
        <v>55</v>
      </c>
      <c r="U9" s="1">
        <v>25</v>
      </c>
      <c r="V9" s="57">
        <v>0.75218818380700003</v>
      </c>
      <c r="W9" s="57">
        <v>0.49741345005999998</v>
      </c>
      <c r="X9" s="57">
        <v>1.5160810252200001</v>
      </c>
      <c r="Y9" s="1">
        <v>8.7585834110169805E-2</v>
      </c>
      <c r="Z9" s="59">
        <v>0.47424446594037101</v>
      </c>
      <c r="AA9" s="1"/>
      <c r="AB9" s="56" t="s">
        <v>574</v>
      </c>
      <c r="AC9" s="1">
        <v>102</v>
      </c>
      <c r="AD9" s="1">
        <v>57</v>
      </c>
      <c r="AE9" s="57">
        <v>1.3949671772400001</v>
      </c>
      <c r="AF9" s="57">
        <v>1.4383043149100001</v>
      </c>
      <c r="AG9" s="57">
        <v>0.96944302503799995</v>
      </c>
      <c r="AH9" s="1">
        <v>0.86728986115457596</v>
      </c>
      <c r="AI9" s="59">
        <v>1</v>
      </c>
      <c r="AJ9" s="1"/>
      <c r="AK9" s="56" t="s">
        <v>581</v>
      </c>
      <c r="AL9" s="1">
        <v>47</v>
      </c>
      <c r="AM9" s="1">
        <v>37</v>
      </c>
      <c r="AN9" s="57">
        <v>0.61405800888399997</v>
      </c>
      <c r="AO9" s="57">
        <v>0.66762901479600001</v>
      </c>
      <c r="AP9" s="57">
        <v>0.91926355170700003</v>
      </c>
      <c r="AQ9" s="1">
        <v>0.73983485181996</v>
      </c>
      <c r="AR9" s="59">
        <v>1</v>
      </c>
      <c r="AS9" s="1"/>
      <c r="AT9" s="56" t="s">
        <v>586</v>
      </c>
      <c r="AU9" s="1">
        <v>148</v>
      </c>
      <c r="AV9" s="1">
        <v>106</v>
      </c>
      <c r="AW9" s="57">
        <v>1.93362947478</v>
      </c>
      <c r="AX9" s="57">
        <v>3.7522123893799999</v>
      </c>
      <c r="AY9" s="57">
        <v>0.50577399715399995</v>
      </c>
      <c r="AZ9" s="2">
        <v>2.87614520643602E-7</v>
      </c>
      <c r="BA9" s="58">
        <v>1.0871828880328199E-5</v>
      </c>
      <c r="BC9" s="56" t="s">
        <v>593</v>
      </c>
      <c r="BD9" s="1">
        <v>27</v>
      </c>
      <c r="BE9" s="1">
        <v>28</v>
      </c>
      <c r="BF9" s="67">
        <v>3.50194552529</v>
      </c>
      <c r="BG9" s="67">
        <v>4.2617960426200003</v>
      </c>
      <c r="BH9" s="67">
        <v>0.81523617511500002</v>
      </c>
      <c r="BI9" s="1">
        <v>0.49187916263985998</v>
      </c>
      <c r="BJ9" s="59">
        <v>1</v>
      </c>
      <c r="BK9" s="1"/>
      <c r="BL9" s="56" t="s">
        <v>615</v>
      </c>
      <c r="BM9" s="1">
        <v>69</v>
      </c>
      <c r="BN9" s="1">
        <v>35</v>
      </c>
      <c r="BO9" s="57">
        <v>8.9494163424100002</v>
      </c>
      <c r="BP9" s="57">
        <v>12.2377622378</v>
      </c>
      <c r="BQ9" s="57">
        <v>0.70488400488400005</v>
      </c>
      <c r="BR9" s="1">
        <v>0.130201244832513</v>
      </c>
      <c r="BS9" s="59">
        <v>1</v>
      </c>
      <c r="BT9" s="1"/>
    </row>
    <row r="10" spans="1:72" x14ac:dyDescent="0.2">
      <c r="A10" s="52" t="s">
        <v>574</v>
      </c>
      <c r="B10" s="44">
        <v>120</v>
      </c>
      <c r="C10" s="44">
        <v>40</v>
      </c>
      <c r="D10" s="53">
        <v>1.3651877100000001</v>
      </c>
      <c r="E10" s="53">
        <v>0.95306170999999995</v>
      </c>
      <c r="F10" s="53">
        <v>1.4384083000000001</v>
      </c>
      <c r="G10" s="1">
        <v>5.0219083413482801E-2</v>
      </c>
      <c r="H10" s="59">
        <v>0.43181237396713901</v>
      </c>
      <c r="I10" s="1"/>
      <c r="J10" s="56" t="s">
        <v>585</v>
      </c>
      <c r="K10" s="1">
        <v>65</v>
      </c>
      <c r="L10" s="1">
        <v>25</v>
      </c>
      <c r="M10" s="57">
        <v>0.73947667804299999</v>
      </c>
      <c r="N10" s="57">
        <v>0.81037277147499998</v>
      </c>
      <c r="O10" s="57">
        <v>0.91186246418299999</v>
      </c>
      <c r="P10" s="1">
        <v>0.71750345135962001</v>
      </c>
      <c r="Q10" s="59">
        <v>1</v>
      </c>
      <c r="R10" s="1"/>
      <c r="S10" s="56" t="s">
        <v>586</v>
      </c>
      <c r="T10" s="1">
        <v>1881</v>
      </c>
      <c r="U10" s="1">
        <v>1264</v>
      </c>
      <c r="V10" s="57">
        <v>25.724835886200001</v>
      </c>
      <c r="W10" s="57">
        <v>25.149224035</v>
      </c>
      <c r="X10" s="57">
        <v>1.03081495354</v>
      </c>
      <c r="Y10" s="1">
        <v>0.47483308320158801</v>
      </c>
      <c r="Z10" s="59">
        <v>1</v>
      </c>
      <c r="AA10" s="1"/>
      <c r="AB10" s="56" t="s">
        <v>577</v>
      </c>
      <c r="AC10" s="1">
        <v>91</v>
      </c>
      <c r="AD10" s="1">
        <v>77</v>
      </c>
      <c r="AE10" s="57">
        <v>1.2445295404800001</v>
      </c>
      <c r="AF10" s="57">
        <v>1.9429724955800001</v>
      </c>
      <c r="AG10" s="57">
        <v>0.63599853961300001</v>
      </c>
      <c r="AH10" s="1">
        <v>4.27575104716932E-3</v>
      </c>
      <c r="AI10" s="59">
        <v>3.8331370058369001E-2</v>
      </c>
      <c r="AJ10" s="1"/>
      <c r="AK10" s="56" t="s">
        <v>585</v>
      </c>
      <c r="AL10" s="1">
        <v>130</v>
      </c>
      <c r="AM10" s="1">
        <v>77</v>
      </c>
      <c r="AN10" s="57">
        <v>1.6984583224500001</v>
      </c>
      <c r="AO10" s="57">
        <v>1.3893901118700001</v>
      </c>
      <c r="AP10" s="57">
        <v>1.22629231481</v>
      </c>
      <c r="AQ10" s="1">
        <v>0.17739123079639599</v>
      </c>
      <c r="AR10" s="59">
        <v>1</v>
      </c>
      <c r="AS10" s="1"/>
      <c r="AT10" s="56" t="s">
        <v>590</v>
      </c>
      <c r="AU10" s="1">
        <v>4264</v>
      </c>
      <c r="AV10" s="1">
        <v>1549</v>
      </c>
      <c r="AW10" s="57">
        <v>55.709432976199999</v>
      </c>
      <c r="AX10" s="57">
        <v>54.8318584071</v>
      </c>
      <c r="AY10" s="57">
        <v>1.03613597887</v>
      </c>
      <c r="AZ10" s="1">
        <v>0.42533752233880401</v>
      </c>
      <c r="BA10" s="59">
        <v>1</v>
      </c>
      <c r="BC10" s="56" t="s">
        <v>599</v>
      </c>
      <c r="BD10" s="1">
        <v>164</v>
      </c>
      <c r="BE10" s="1">
        <v>124</v>
      </c>
      <c r="BF10" s="67">
        <v>21.271076524000001</v>
      </c>
      <c r="BG10" s="67">
        <v>18.873668188700002</v>
      </c>
      <c r="BH10" s="67">
        <v>1.1613434660099999</v>
      </c>
      <c r="BI10" s="1">
        <v>0.28977921412004798</v>
      </c>
      <c r="BJ10" s="59">
        <v>1</v>
      </c>
      <c r="BK10" s="1"/>
      <c r="BL10" s="56" t="s">
        <v>621</v>
      </c>
      <c r="BM10" s="1">
        <v>425</v>
      </c>
      <c r="BN10" s="1">
        <v>202</v>
      </c>
      <c r="BO10" s="57">
        <v>55.123216601800003</v>
      </c>
      <c r="BP10" s="57">
        <v>70.6293706294</v>
      </c>
      <c r="BQ10" s="57">
        <v>0.51078807302700002</v>
      </c>
      <c r="BR10" s="2">
        <v>4.43067814109424E-6</v>
      </c>
      <c r="BS10" s="59">
        <v>5.61881379545027E-4</v>
      </c>
      <c r="BT10" s="1"/>
    </row>
    <row r="11" spans="1:72" x14ac:dyDescent="0.2">
      <c r="A11" s="52" t="s">
        <v>575</v>
      </c>
      <c r="B11" s="44">
        <v>76</v>
      </c>
      <c r="C11" s="44">
        <v>32</v>
      </c>
      <c r="D11" s="53">
        <v>0.86461889000000003</v>
      </c>
      <c r="E11" s="53">
        <v>0.76244937000000002</v>
      </c>
      <c r="F11" s="53">
        <v>1.1351704199999999</v>
      </c>
      <c r="G11" s="1">
        <v>0.60604281623894296</v>
      </c>
      <c r="H11" s="59">
        <v>1</v>
      </c>
      <c r="I11" s="1"/>
      <c r="J11" s="56" t="s">
        <v>586</v>
      </c>
      <c r="K11" s="1">
        <v>452</v>
      </c>
      <c r="L11" s="1">
        <v>200</v>
      </c>
      <c r="M11" s="57">
        <v>5.14220705347</v>
      </c>
      <c r="N11" s="57">
        <v>6.4829821717999998</v>
      </c>
      <c r="O11" s="57">
        <v>0.78197409450699995</v>
      </c>
      <c r="P11" s="1">
        <v>5.8071461243110996E-3</v>
      </c>
      <c r="Q11" s="59">
        <v>5.4877530874739899E-2</v>
      </c>
      <c r="R11" s="1"/>
      <c r="S11" s="56" t="s">
        <v>587</v>
      </c>
      <c r="T11" s="1">
        <v>65</v>
      </c>
      <c r="U11" s="1">
        <v>39</v>
      </c>
      <c r="V11" s="57">
        <v>0.88894967177200002</v>
      </c>
      <c r="W11" s="57">
        <v>0.77596498209300002</v>
      </c>
      <c r="X11" s="57">
        <v>1.1469113656200001</v>
      </c>
      <c r="Y11" s="1">
        <v>0.54820074427126897</v>
      </c>
      <c r="Z11" s="59">
        <v>1</v>
      </c>
      <c r="AA11" s="1"/>
      <c r="AB11" s="56" t="s">
        <v>584</v>
      </c>
      <c r="AC11" s="1">
        <v>31</v>
      </c>
      <c r="AD11" s="1">
        <v>27</v>
      </c>
      <c r="AE11" s="57">
        <v>0.42396061269099999</v>
      </c>
      <c r="AF11" s="57">
        <v>0.68130204390600002</v>
      </c>
      <c r="AG11" s="57">
        <v>0.62067176364700005</v>
      </c>
      <c r="AH11" s="1">
        <v>7.3656768709222206E-2</v>
      </c>
      <c r="AI11" s="59">
        <v>0.29002352679256299</v>
      </c>
      <c r="AJ11" s="1"/>
      <c r="AK11" s="56" t="s">
        <v>586</v>
      </c>
      <c r="AL11" s="1">
        <v>148</v>
      </c>
      <c r="AM11" s="1">
        <v>146</v>
      </c>
      <c r="AN11" s="57">
        <v>1.93362947478</v>
      </c>
      <c r="AO11" s="57">
        <v>2.6344280043300001</v>
      </c>
      <c r="AP11" s="57">
        <v>0.728739382923</v>
      </c>
      <c r="AQ11" s="1">
        <v>8.4532014626097704E-3</v>
      </c>
      <c r="AR11" s="59">
        <v>0.290183309691319</v>
      </c>
      <c r="AS11" s="1"/>
      <c r="AT11" s="56" t="s">
        <v>593</v>
      </c>
      <c r="AU11" s="1">
        <v>403</v>
      </c>
      <c r="AV11" s="1">
        <v>136</v>
      </c>
      <c r="AW11" s="57">
        <v>5.2652207995799998</v>
      </c>
      <c r="AX11" s="57">
        <v>4.8141592920400003</v>
      </c>
      <c r="AY11" s="57">
        <v>1.09890217982</v>
      </c>
      <c r="AZ11" s="1">
        <v>0.36995013722149001</v>
      </c>
      <c r="BA11" s="59">
        <v>1</v>
      </c>
      <c r="BC11" s="56" t="s">
        <v>615</v>
      </c>
      <c r="BD11" s="1">
        <v>69</v>
      </c>
      <c r="BE11" s="1">
        <v>42</v>
      </c>
      <c r="BF11" s="67">
        <v>8.9494163424100002</v>
      </c>
      <c r="BG11" s="67">
        <v>6.3926940639299996</v>
      </c>
      <c r="BH11" s="67">
        <v>1.4392551892600001</v>
      </c>
      <c r="BI11" s="1">
        <v>7.4944760164682003E-2</v>
      </c>
      <c r="BJ11" s="59">
        <v>1</v>
      </c>
      <c r="BK11" s="1"/>
      <c r="BL11" s="56" t="s">
        <v>623</v>
      </c>
      <c r="BM11" s="1">
        <v>383</v>
      </c>
      <c r="BN11" s="1">
        <v>187</v>
      </c>
      <c r="BO11" s="57">
        <v>49.675745784699998</v>
      </c>
      <c r="BP11" s="57">
        <v>65.384615384599996</v>
      </c>
      <c r="BQ11" s="57">
        <v>0.52258944814999997</v>
      </c>
      <c r="BR11" s="2">
        <v>5.9458347041801804E-6</v>
      </c>
      <c r="BS11" s="59">
        <v>5.61881379545027E-4</v>
      </c>
      <c r="BT11" s="1"/>
    </row>
    <row r="12" spans="1:72" x14ac:dyDescent="0.2">
      <c r="A12" s="52" t="s">
        <v>579</v>
      </c>
      <c r="B12" s="44">
        <v>850</v>
      </c>
      <c r="C12" s="44">
        <v>349</v>
      </c>
      <c r="D12" s="53">
        <v>9.6700796400000009</v>
      </c>
      <c r="E12" s="53">
        <v>8.3154634299999994</v>
      </c>
      <c r="F12" s="53">
        <v>1.1803425400000001</v>
      </c>
      <c r="G12" s="1">
        <v>1.2574748759441499E-2</v>
      </c>
      <c r="H12" s="59">
        <v>0.26700375737461102</v>
      </c>
      <c r="I12" s="1"/>
      <c r="J12" s="56" t="s">
        <v>590</v>
      </c>
      <c r="K12" s="1">
        <v>2144</v>
      </c>
      <c r="L12" s="1">
        <v>871</v>
      </c>
      <c r="M12" s="57">
        <v>24.3913538111</v>
      </c>
      <c r="N12" s="57">
        <v>28.233387358200002</v>
      </c>
      <c r="O12" s="57">
        <v>0.82001898192099998</v>
      </c>
      <c r="P12" s="2">
        <v>2.86038461904498E-5</v>
      </c>
      <c r="Q12" s="59">
        <v>5.4061269299950001E-4</v>
      </c>
      <c r="R12" s="1"/>
      <c r="S12" s="56" t="s">
        <v>590</v>
      </c>
      <c r="T12" s="1">
        <v>229</v>
      </c>
      <c r="U12" s="1">
        <v>112</v>
      </c>
      <c r="V12" s="57">
        <v>3.1318380744000001</v>
      </c>
      <c r="W12" s="57">
        <v>2.2284122562699999</v>
      </c>
      <c r="X12" s="57">
        <v>1.4185196950400001</v>
      </c>
      <c r="Y12" s="1">
        <v>2.52320567250167E-3</v>
      </c>
      <c r="Z12" s="59">
        <v>2.8052110123695101E-2</v>
      </c>
      <c r="AA12" s="1"/>
      <c r="AB12" s="56" t="s">
        <v>585</v>
      </c>
      <c r="AC12" s="1">
        <v>55</v>
      </c>
      <c r="AD12" s="1">
        <v>35</v>
      </c>
      <c r="AE12" s="57">
        <v>0.75218818380700003</v>
      </c>
      <c r="AF12" s="57">
        <v>0.88316931617500005</v>
      </c>
      <c r="AG12" s="57">
        <v>0.85056792456499997</v>
      </c>
      <c r="AH12" s="1">
        <v>0.50611025307395796</v>
      </c>
      <c r="AI12" s="59">
        <v>1</v>
      </c>
      <c r="AJ12" s="1"/>
      <c r="AK12" s="56" t="s">
        <v>590</v>
      </c>
      <c r="AL12" s="1">
        <v>4264</v>
      </c>
      <c r="AM12" s="1">
        <v>3107</v>
      </c>
      <c r="AN12" s="57">
        <v>55.709432976199999</v>
      </c>
      <c r="AO12" s="57">
        <v>56.062793215399999</v>
      </c>
      <c r="AP12" s="57">
        <v>0.98576912158600005</v>
      </c>
      <c r="AQ12" s="1">
        <v>0.69600888038564701</v>
      </c>
      <c r="AR12" s="59">
        <v>1</v>
      </c>
      <c r="AS12" s="1"/>
      <c r="AT12" s="56" t="s">
        <v>595</v>
      </c>
      <c r="AU12" s="1">
        <v>169</v>
      </c>
      <c r="AV12" s="1">
        <v>27</v>
      </c>
      <c r="AW12" s="57">
        <v>2.2079958191800002</v>
      </c>
      <c r="AX12" s="57">
        <v>0.95575221238899999</v>
      </c>
      <c r="AY12" s="57">
        <v>2.3398005888300002</v>
      </c>
      <c r="AZ12" s="2">
        <v>9.8555322287599295E-6</v>
      </c>
      <c r="BA12" s="59">
        <v>3.1044926520593802E-4</v>
      </c>
      <c r="BC12" s="56" t="s">
        <v>621</v>
      </c>
      <c r="BD12" s="1">
        <v>425</v>
      </c>
      <c r="BE12" s="1">
        <v>275</v>
      </c>
      <c r="BF12" s="67">
        <v>55.123216601800003</v>
      </c>
      <c r="BG12" s="67">
        <v>41.856925418599999</v>
      </c>
      <c r="BH12" s="67">
        <v>1.70625328429</v>
      </c>
      <c r="BI12" s="2">
        <v>5.9214761813547599E-7</v>
      </c>
      <c r="BJ12" s="59">
        <v>1.1191589982760499E-4</v>
      </c>
      <c r="BK12" s="1"/>
      <c r="BL12" s="56" t="s">
        <v>624</v>
      </c>
      <c r="BM12" s="1">
        <v>130</v>
      </c>
      <c r="BN12" s="1">
        <v>70</v>
      </c>
      <c r="BO12" s="57">
        <v>16.8612191958</v>
      </c>
      <c r="BP12" s="57">
        <v>24.475524475499999</v>
      </c>
      <c r="BQ12" s="57">
        <v>0.62580788945800003</v>
      </c>
      <c r="BR12" s="1">
        <v>6.0887766653627204E-3</v>
      </c>
      <c r="BS12" s="59">
        <v>0.19179646495892599</v>
      </c>
      <c r="BT12" s="1"/>
    </row>
    <row r="13" spans="1:72" x14ac:dyDescent="0.2">
      <c r="A13" s="52" t="s">
        <v>585</v>
      </c>
      <c r="B13" s="44">
        <v>65</v>
      </c>
      <c r="C13" s="44">
        <v>31</v>
      </c>
      <c r="D13" s="53">
        <v>0.73947668</v>
      </c>
      <c r="E13" s="53">
        <v>0.73862282999999995</v>
      </c>
      <c r="F13" s="53">
        <v>1.0011646199999999</v>
      </c>
      <c r="G13" s="1">
        <v>1</v>
      </c>
      <c r="H13" s="59">
        <v>1</v>
      </c>
      <c r="I13" s="1"/>
      <c r="J13" s="56" t="s">
        <v>593</v>
      </c>
      <c r="K13" s="1">
        <v>664</v>
      </c>
      <c r="L13" s="1">
        <v>162</v>
      </c>
      <c r="M13" s="57">
        <v>7.5540386803199997</v>
      </c>
      <c r="N13" s="57">
        <v>5.2512155591600003</v>
      </c>
      <c r="O13" s="57">
        <v>1.4743651683500001</v>
      </c>
      <c r="P13" s="2">
        <v>1.03707219072625E-5</v>
      </c>
      <c r="Q13" s="59">
        <v>2.17785160052512E-4</v>
      </c>
      <c r="R13" s="1"/>
      <c r="S13" s="56" t="s">
        <v>592</v>
      </c>
      <c r="T13" s="1">
        <v>50</v>
      </c>
      <c r="U13" s="1">
        <v>36</v>
      </c>
      <c r="V13" s="57">
        <v>0.68380743982500003</v>
      </c>
      <c r="W13" s="57">
        <v>0.71627536808600001</v>
      </c>
      <c r="X13" s="57">
        <v>0.95435906851499996</v>
      </c>
      <c r="Y13" s="1">
        <v>0.82663075516579598</v>
      </c>
      <c r="Z13" s="59">
        <v>1</v>
      </c>
      <c r="AA13" s="1"/>
      <c r="AB13" s="56" t="s">
        <v>586</v>
      </c>
      <c r="AC13" s="1">
        <v>1881</v>
      </c>
      <c r="AD13" s="1">
        <v>943</v>
      </c>
      <c r="AE13" s="57">
        <v>25.724835886200001</v>
      </c>
      <c r="AF13" s="57">
        <v>23.795104718600001</v>
      </c>
      <c r="AG13" s="57">
        <v>1.1091856517500001</v>
      </c>
      <c r="AH13" s="1">
        <v>2.4231458591464999E-2</v>
      </c>
      <c r="AI13" s="59">
        <v>0.127215157605191</v>
      </c>
      <c r="AJ13" s="1"/>
      <c r="AK13" s="56" t="s">
        <v>593</v>
      </c>
      <c r="AL13" s="1">
        <v>403</v>
      </c>
      <c r="AM13" s="1">
        <v>303</v>
      </c>
      <c r="AN13" s="57">
        <v>5.2652207995799998</v>
      </c>
      <c r="AO13" s="57">
        <v>5.46734031036</v>
      </c>
      <c r="AP13" s="57">
        <v>0.96097681758200004</v>
      </c>
      <c r="AQ13" s="1">
        <v>0.61065925402868204</v>
      </c>
      <c r="AR13" s="59">
        <v>1</v>
      </c>
      <c r="AS13" s="1"/>
      <c r="AT13" s="56" t="s">
        <v>598</v>
      </c>
      <c r="AU13" s="1">
        <v>202</v>
      </c>
      <c r="AV13" s="1">
        <v>95</v>
      </c>
      <c r="AW13" s="57">
        <v>2.6391429317999999</v>
      </c>
      <c r="AX13" s="57">
        <v>3.3628318584099999</v>
      </c>
      <c r="AY13" s="57">
        <v>0.77896431900999996</v>
      </c>
      <c r="AZ13" s="1">
        <v>5.4155340746555002E-2</v>
      </c>
      <c r="BA13" s="59">
        <v>0.63752334129862098</v>
      </c>
      <c r="BC13" s="56" t="s">
        <v>623</v>
      </c>
      <c r="BD13" s="1">
        <v>383</v>
      </c>
      <c r="BE13" s="1">
        <v>261</v>
      </c>
      <c r="BF13" s="67">
        <v>49.675745784699998</v>
      </c>
      <c r="BG13" s="67">
        <v>39.726027397300001</v>
      </c>
      <c r="BH13" s="67">
        <v>1.49768929968</v>
      </c>
      <c r="BI13" s="1">
        <v>1.86318467233265E-4</v>
      </c>
      <c r="BJ13" s="59">
        <v>1.17380634356957E-2</v>
      </c>
      <c r="BK13" s="1"/>
      <c r="BL13" s="56" t="s">
        <v>645</v>
      </c>
      <c r="BM13" s="1">
        <v>47</v>
      </c>
      <c r="BN13" s="1">
        <v>40</v>
      </c>
      <c r="BO13" s="57">
        <v>6.0959792477299999</v>
      </c>
      <c r="BP13" s="57">
        <v>13.986013986</v>
      </c>
      <c r="BQ13" s="57">
        <v>0.399240331492</v>
      </c>
      <c r="BR13" s="2">
        <v>7.7511536696499306E-5</v>
      </c>
      <c r="BS13" s="59">
        <v>4.8832268118794604E-3</v>
      </c>
      <c r="BT13" s="1"/>
    </row>
    <row r="14" spans="1:72" x14ac:dyDescent="0.2">
      <c r="A14" s="52" t="s">
        <v>586</v>
      </c>
      <c r="B14" s="44">
        <v>452</v>
      </c>
      <c r="C14" s="44">
        <v>227</v>
      </c>
      <c r="D14" s="53">
        <v>5.1422070499999997</v>
      </c>
      <c r="E14" s="53">
        <v>5.4086252100000003</v>
      </c>
      <c r="F14" s="53">
        <v>0.94807171999999995</v>
      </c>
      <c r="G14" s="1">
        <v>0.527407072840539</v>
      </c>
      <c r="H14" s="59">
        <v>1</v>
      </c>
      <c r="I14" s="1"/>
      <c r="J14" s="56" t="s">
        <v>594</v>
      </c>
      <c r="K14" s="1">
        <v>142</v>
      </c>
      <c r="L14" s="1">
        <v>29</v>
      </c>
      <c r="M14" s="57">
        <v>1.6154721274199999</v>
      </c>
      <c r="N14" s="57">
        <v>0.94003241491099998</v>
      </c>
      <c r="O14" s="57">
        <v>1.7303263261999999</v>
      </c>
      <c r="P14" s="1">
        <v>6.2842112721874701E-3</v>
      </c>
      <c r="Q14" s="59">
        <v>5.56013113531739E-2</v>
      </c>
      <c r="R14" s="1"/>
      <c r="S14" s="56" t="s">
        <v>593</v>
      </c>
      <c r="T14" s="1">
        <v>368</v>
      </c>
      <c r="U14" s="1">
        <v>252</v>
      </c>
      <c r="V14" s="57">
        <v>5.0328227571099999</v>
      </c>
      <c r="W14" s="57">
        <v>5.0139275766000004</v>
      </c>
      <c r="X14" s="57">
        <v>1.0039682539699999</v>
      </c>
      <c r="Y14" s="1">
        <v>1</v>
      </c>
      <c r="Z14" s="59">
        <v>1</v>
      </c>
      <c r="AA14" s="1"/>
      <c r="AB14" s="56" t="s">
        <v>587</v>
      </c>
      <c r="AC14" s="1">
        <v>65</v>
      </c>
      <c r="AD14" s="1">
        <v>60</v>
      </c>
      <c r="AE14" s="57">
        <v>0.88894967177200002</v>
      </c>
      <c r="AF14" s="57">
        <v>1.5140045420099999</v>
      </c>
      <c r="AG14" s="57">
        <v>0.58344832344399999</v>
      </c>
      <c r="AH14" s="1">
        <v>3.3430979350808302E-3</v>
      </c>
      <c r="AI14" s="59">
        <v>3.1592275486513902E-2</v>
      </c>
      <c r="AJ14" s="1"/>
      <c r="AK14" s="56" t="s">
        <v>595</v>
      </c>
      <c r="AL14" s="1">
        <v>169</v>
      </c>
      <c r="AM14" s="1">
        <v>98</v>
      </c>
      <c r="AN14" s="57">
        <v>2.2079958191800002</v>
      </c>
      <c r="AO14" s="57">
        <v>1.76831468784</v>
      </c>
      <c r="AP14" s="57">
        <v>1.25425817622</v>
      </c>
      <c r="AQ14" s="1">
        <v>7.9580214766738794E-2</v>
      </c>
      <c r="AR14" s="59">
        <v>1</v>
      </c>
      <c r="AS14" s="1"/>
      <c r="AT14" s="56" t="s">
        <v>613</v>
      </c>
      <c r="AU14" s="1">
        <v>122</v>
      </c>
      <c r="AV14" s="1">
        <v>48</v>
      </c>
      <c r="AW14" s="57">
        <v>1.5939378102999999</v>
      </c>
      <c r="AX14" s="57">
        <v>1.69911504425</v>
      </c>
      <c r="AY14" s="57">
        <v>0.93709616746299995</v>
      </c>
      <c r="AZ14" s="1">
        <v>0.72748274160410797</v>
      </c>
      <c r="BA14" s="59">
        <v>1</v>
      </c>
      <c r="BC14" s="56" t="s">
        <v>624</v>
      </c>
      <c r="BD14" s="1">
        <v>130</v>
      </c>
      <c r="BE14" s="1">
        <v>70</v>
      </c>
      <c r="BF14" s="67">
        <v>16.8612191958</v>
      </c>
      <c r="BG14" s="67">
        <v>10.654490106500001</v>
      </c>
      <c r="BH14" s="67">
        <v>1.70069088478</v>
      </c>
      <c r="BI14" s="1">
        <v>7.5053274881846496E-4</v>
      </c>
      <c r="BJ14" s="59">
        <v>3.54626723816725E-2</v>
      </c>
      <c r="BK14" s="1"/>
      <c r="BL14" s="56" t="s">
        <v>646</v>
      </c>
      <c r="BM14" s="1">
        <v>109</v>
      </c>
      <c r="BN14" s="1">
        <v>38</v>
      </c>
      <c r="BO14" s="57">
        <v>14.137483787300001</v>
      </c>
      <c r="BP14" s="57">
        <v>13.2867132867</v>
      </c>
      <c r="BQ14" s="57">
        <v>1.0745746541600001</v>
      </c>
      <c r="BR14" s="1">
        <v>0.76477857263832505</v>
      </c>
      <c r="BS14" s="59">
        <v>1</v>
      </c>
      <c r="BT14" s="1"/>
    </row>
    <row r="15" spans="1:72" x14ac:dyDescent="0.2">
      <c r="A15" s="52" t="s">
        <v>588</v>
      </c>
      <c r="B15" s="44">
        <v>82</v>
      </c>
      <c r="C15" s="44">
        <v>35</v>
      </c>
      <c r="D15" s="53">
        <v>0.93287827000000001</v>
      </c>
      <c r="E15" s="53">
        <v>0.83392900000000003</v>
      </c>
      <c r="F15" s="53">
        <v>1.11977164</v>
      </c>
      <c r="G15" s="1">
        <v>0.62047538910665601</v>
      </c>
      <c r="H15" s="59">
        <v>1</v>
      </c>
      <c r="I15" s="1"/>
      <c r="J15" s="56" t="s">
        <v>595</v>
      </c>
      <c r="K15" s="1">
        <v>72</v>
      </c>
      <c r="L15" s="1">
        <v>34</v>
      </c>
      <c r="M15" s="57">
        <v>0.81911262798600004</v>
      </c>
      <c r="N15" s="57">
        <v>1.1021069692100001</v>
      </c>
      <c r="O15" s="57">
        <v>0.74110359904500001</v>
      </c>
      <c r="P15" s="1">
        <v>0.149456972728543</v>
      </c>
      <c r="Q15" s="59">
        <v>0.67255637727844197</v>
      </c>
      <c r="R15" s="1"/>
      <c r="S15" s="56" t="s">
        <v>595</v>
      </c>
      <c r="T15" s="1">
        <v>208</v>
      </c>
      <c r="U15" s="1">
        <v>131</v>
      </c>
      <c r="V15" s="57">
        <v>2.8446389496700002</v>
      </c>
      <c r="W15" s="57">
        <v>2.6064464783100001</v>
      </c>
      <c r="X15" s="57">
        <v>1.0940616188700001</v>
      </c>
      <c r="Y15" s="1">
        <v>0.43334847861051201</v>
      </c>
      <c r="Z15" s="59">
        <v>1</v>
      </c>
      <c r="AA15" s="1"/>
      <c r="AB15" s="56" t="s">
        <v>588</v>
      </c>
      <c r="AC15" s="1">
        <v>36</v>
      </c>
      <c r="AD15" s="1">
        <v>32</v>
      </c>
      <c r="AE15" s="57">
        <v>0.49234135667399997</v>
      </c>
      <c r="AF15" s="57">
        <v>0.80746908907399995</v>
      </c>
      <c r="AG15" s="57">
        <v>0.60780305112699995</v>
      </c>
      <c r="AH15" s="1">
        <v>4.1981509820577398E-2</v>
      </c>
      <c r="AI15" s="59">
        <v>0.18891679419259799</v>
      </c>
      <c r="AJ15" s="1"/>
      <c r="AK15" s="56" t="s">
        <v>598</v>
      </c>
      <c r="AL15" s="1">
        <v>202</v>
      </c>
      <c r="AM15" s="1">
        <v>169</v>
      </c>
      <c r="AN15" s="57">
        <v>2.6391429317999999</v>
      </c>
      <c r="AO15" s="57">
        <v>3.0494406351499999</v>
      </c>
      <c r="AP15" s="57">
        <v>0.86180430494799998</v>
      </c>
      <c r="AQ15" s="1">
        <v>0.16550439527998201</v>
      </c>
      <c r="AR15" s="59">
        <v>1</v>
      </c>
      <c r="AS15" s="1"/>
      <c r="AT15" s="56" t="s">
        <v>614</v>
      </c>
      <c r="AU15" s="1">
        <v>122</v>
      </c>
      <c r="AV15" s="1">
        <v>53</v>
      </c>
      <c r="AW15" s="57">
        <v>1.5939378102999999</v>
      </c>
      <c r="AX15" s="57">
        <v>1.87610619469</v>
      </c>
      <c r="AY15" s="57">
        <v>0.84716279722200005</v>
      </c>
      <c r="AZ15" s="1">
        <v>0.34448892449575202</v>
      </c>
      <c r="BA15" s="59">
        <v>1</v>
      </c>
      <c r="BC15" s="56" t="s">
        <v>632</v>
      </c>
      <c r="BD15" s="1">
        <v>59</v>
      </c>
      <c r="BE15" s="1">
        <v>31</v>
      </c>
      <c r="BF15" s="67">
        <v>7.6523994811899998</v>
      </c>
      <c r="BG15" s="67">
        <v>4.71841704718</v>
      </c>
      <c r="BH15" s="67">
        <v>1.6733417905000001</v>
      </c>
      <c r="BI15" s="1">
        <v>2.84131580433984E-2</v>
      </c>
      <c r="BJ15" s="59">
        <v>0.48818971547293699</v>
      </c>
      <c r="BK15" s="1"/>
      <c r="BL15" s="56" t="s">
        <v>657</v>
      </c>
      <c r="BM15" s="1">
        <v>99</v>
      </c>
      <c r="BN15" s="1">
        <v>52</v>
      </c>
      <c r="BO15" s="57">
        <v>12.8404669261</v>
      </c>
      <c r="BP15" s="57">
        <v>18.181818181800001</v>
      </c>
      <c r="BQ15" s="57">
        <v>0.66294642857099995</v>
      </c>
      <c r="BR15" s="1">
        <v>2.9774208293757799E-2</v>
      </c>
      <c r="BS15" s="59">
        <v>0.80390362393146098</v>
      </c>
      <c r="BT15" s="1"/>
    </row>
    <row r="16" spans="1:72" x14ac:dyDescent="0.2">
      <c r="A16" s="52" t="s">
        <v>590</v>
      </c>
      <c r="B16" s="44">
        <v>2144</v>
      </c>
      <c r="C16" s="44">
        <v>1090</v>
      </c>
      <c r="D16" s="53">
        <v>24.391353800000001</v>
      </c>
      <c r="E16" s="53">
        <v>25.9709316</v>
      </c>
      <c r="F16" s="53">
        <v>0.91955814999999996</v>
      </c>
      <c r="G16" s="1">
        <v>5.3508186841843899E-2</v>
      </c>
      <c r="H16" s="59">
        <v>0.43181237396713901</v>
      </c>
      <c r="I16" s="1"/>
      <c r="J16" s="56" t="s">
        <v>598</v>
      </c>
      <c r="K16" s="1">
        <v>140</v>
      </c>
      <c r="L16" s="1">
        <v>36</v>
      </c>
      <c r="M16" s="57">
        <v>1.5927189988599999</v>
      </c>
      <c r="N16" s="57">
        <v>1.1669367909199999</v>
      </c>
      <c r="O16" s="57">
        <v>1.37077713552</v>
      </c>
      <c r="P16" s="1">
        <v>9.9845939783099802E-2</v>
      </c>
      <c r="Q16" s="59">
        <v>0.51412407441861596</v>
      </c>
      <c r="R16" s="1"/>
      <c r="S16" s="56" t="s">
        <v>596</v>
      </c>
      <c r="T16" s="1">
        <v>95</v>
      </c>
      <c r="U16" s="1">
        <v>58</v>
      </c>
      <c r="V16" s="57">
        <v>1.2992341356699999</v>
      </c>
      <c r="W16" s="57">
        <v>1.15399920414</v>
      </c>
      <c r="X16" s="57">
        <v>1.1275102368400001</v>
      </c>
      <c r="Y16" s="1">
        <v>0.50825597043340098</v>
      </c>
      <c r="Z16" s="59">
        <v>1</v>
      </c>
      <c r="AA16" s="1"/>
      <c r="AB16" s="56" t="s">
        <v>590</v>
      </c>
      <c r="AC16" s="1">
        <v>229</v>
      </c>
      <c r="AD16" s="1">
        <v>101</v>
      </c>
      <c r="AE16" s="57">
        <v>3.1318380744000001</v>
      </c>
      <c r="AF16" s="57">
        <v>2.54857431239</v>
      </c>
      <c r="AG16" s="57">
        <v>1.23625806037</v>
      </c>
      <c r="AH16" s="1">
        <v>8.9534364818593906E-2</v>
      </c>
      <c r="AI16" s="59">
        <v>0.33180382256302399</v>
      </c>
      <c r="AJ16" s="1"/>
      <c r="AK16" s="56" t="s">
        <v>600</v>
      </c>
      <c r="AL16" s="1">
        <v>61</v>
      </c>
      <c r="AM16" s="1">
        <v>39</v>
      </c>
      <c r="AN16" s="57">
        <v>0.79696890514800001</v>
      </c>
      <c r="AO16" s="57">
        <v>0.70371706965000003</v>
      </c>
      <c r="AP16" s="57">
        <v>1.13357782303</v>
      </c>
      <c r="AQ16" s="1">
        <v>0.61136192139293499</v>
      </c>
      <c r="AR16" s="59">
        <v>1</v>
      </c>
      <c r="AS16" s="1"/>
      <c r="AT16" s="56" t="s">
        <v>615</v>
      </c>
      <c r="AU16" s="1">
        <v>104</v>
      </c>
      <c r="AV16" s="1">
        <v>25</v>
      </c>
      <c r="AW16" s="57">
        <v>1.35876665796</v>
      </c>
      <c r="AX16" s="57">
        <v>0.88495575221199996</v>
      </c>
      <c r="AY16" s="57">
        <v>1.54278145695</v>
      </c>
      <c r="AZ16" s="1">
        <v>5.7343369323156403E-2</v>
      </c>
      <c r="BA16" s="59">
        <v>0.63752334129862098</v>
      </c>
      <c r="BC16" s="56" t="s">
        <v>641</v>
      </c>
      <c r="BD16" s="1">
        <v>26</v>
      </c>
      <c r="BE16" s="1">
        <v>35</v>
      </c>
      <c r="BF16" s="67">
        <v>3.3722438391699998</v>
      </c>
      <c r="BG16" s="67">
        <v>5.3272450532700004</v>
      </c>
      <c r="BH16" s="67">
        <v>0.62021093001000005</v>
      </c>
      <c r="BI16" s="1">
        <v>8.7152619969849507E-2</v>
      </c>
      <c r="BJ16" s="59">
        <v>1</v>
      </c>
      <c r="BK16" s="1"/>
      <c r="BL16" s="56" t="s">
        <v>663</v>
      </c>
      <c r="BM16" s="1">
        <v>235</v>
      </c>
      <c r="BN16" s="1">
        <v>94</v>
      </c>
      <c r="BO16" s="57">
        <v>30.4798962387</v>
      </c>
      <c r="BP16" s="57">
        <v>32.867132867099997</v>
      </c>
      <c r="BQ16" s="57">
        <v>0.89552238805999995</v>
      </c>
      <c r="BR16" s="1">
        <v>0.45569294025891299</v>
      </c>
      <c r="BS16" s="59">
        <v>1</v>
      </c>
      <c r="BT16" s="1"/>
    </row>
    <row r="17" spans="1:72" x14ac:dyDescent="0.2">
      <c r="A17" s="52" t="s">
        <v>593</v>
      </c>
      <c r="B17" s="44">
        <v>664</v>
      </c>
      <c r="C17" s="44">
        <v>308</v>
      </c>
      <c r="D17" s="53">
        <v>7.5540386799999997</v>
      </c>
      <c r="E17" s="53">
        <v>7.3385751700000004</v>
      </c>
      <c r="F17" s="53">
        <v>1.03175953</v>
      </c>
      <c r="G17" s="1">
        <v>0.69494544449391704</v>
      </c>
      <c r="H17" s="59">
        <v>1</v>
      </c>
      <c r="I17" s="1"/>
      <c r="J17" s="56" t="s">
        <v>600</v>
      </c>
      <c r="K17" s="1">
        <v>63</v>
      </c>
      <c r="L17" s="1">
        <v>28</v>
      </c>
      <c r="M17" s="57">
        <v>0.71672354948799999</v>
      </c>
      <c r="N17" s="57">
        <v>0.90761750405200003</v>
      </c>
      <c r="O17" s="57">
        <v>0.78815744241999997</v>
      </c>
      <c r="P17" s="1">
        <v>0.28289767154769102</v>
      </c>
      <c r="Q17" s="59">
        <v>1</v>
      </c>
      <c r="R17" s="1"/>
      <c r="S17" s="56" t="s">
        <v>598</v>
      </c>
      <c r="T17" s="1">
        <v>132</v>
      </c>
      <c r="U17" s="1">
        <v>57</v>
      </c>
      <c r="V17" s="57">
        <v>1.8052516411399999</v>
      </c>
      <c r="W17" s="57">
        <v>1.13410266614</v>
      </c>
      <c r="X17" s="57">
        <v>1.60266823046</v>
      </c>
      <c r="Y17" s="1">
        <v>2.78224686042615E-3</v>
      </c>
      <c r="Z17" s="59">
        <v>2.92135920344745E-2</v>
      </c>
      <c r="AA17" s="1"/>
      <c r="AB17" s="56" t="s">
        <v>592</v>
      </c>
      <c r="AC17" s="1">
        <v>50</v>
      </c>
      <c r="AD17" s="1">
        <v>62</v>
      </c>
      <c r="AE17" s="57">
        <v>0.68380743982500003</v>
      </c>
      <c r="AF17" s="57">
        <v>1.56447136008</v>
      </c>
      <c r="AG17" s="57">
        <v>0.43320954859999999</v>
      </c>
      <c r="AH17" s="2">
        <v>1.43925014531508E-5</v>
      </c>
      <c r="AI17" s="59">
        <v>3.88597539235071E-4</v>
      </c>
      <c r="AJ17" s="1"/>
      <c r="AK17" s="56" t="s">
        <v>607</v>
      </c>
      <c r="AL17" s="1">
        <v>31</v>
      </c>
      <c r="AM17" s="1">
        <v>26</v>
      </c>
      <c r="AN17" s="57">
        <v>0.40501698458300001</v>
      </c>
      <c r="AO17" s="57">
        <v>0.4691447131</v>
      </c>
      <c r="AP17" s="57">
        <v>0.86275340820799995</v>
      </c>
      <c r="AQ17" s="1">
        <v>0.592767523068499</v>
      </c>
      <c r="AR17" s="59">
        <v>1</v>
      </c>
      <c r="AS17" s="1"/>
      <c r="AT17" s="56" t="s">
        <v>616</v>
      </c>
      <c r="AU17" s="1">
        <v>120</v>
      </c>
      <c r="AV17" s="1">
        <v>65</v>
      </c>
      <c r="AW17" s="57">
        <v>1.56780768226</v>
      </c>
      <c r="AX17" s="57">
        <v>2.30088495575</v>
      </c>
      <c r="AY17" s="57">
        <v>0.67631863756099997</v>
      </c>
      <c r="AZ17" s="1">
        <v>1.50483206550128E-2</v>
      </c>
      <c r="BA17" s="59">
        <v>0.21877943106134001</v>
      </c>
      <c r="BC17" s="56" t="s">
        <v>646</v>
      </c>
      <c r="BD17" s="1">
        <v>109</v>
      </c>
      <c r="BE17" s="1">
        <v>59</v>
      </c>
      <c r="BF17" s="67">
        <v>14.137483787300001</v>
      </c>
      <c r="BG17" s="67">
        <v>8.9802130897999994</v>
      </c>
      <c r="BH17" s="67">
        <v>1.6688514516899999</v>
      </c>
      <c r="BI17" s="1">
        <v>2.9334505963081398E-3</v>
      </c>
      <c r="BJ17" s="59">
        <v>7.5084554073576601E-2</v>
      </c>
      <c r="BK17" s="1"/>
      <c r="BL17" s="56" t="s">
        <v>711</v>
      </c>
      <c r="BM17" s="1">
        <v>119</v>
      </c>
      <c r="BN17" s="1">
        <v>38</v>
      </c>
      <c r="BO17" s="57">
        <v>15.4345006485</v>
      </c>
      <c r="BP17" s="57">
        <v>13.2867132867</v>
      </c>
      <c r="BQ17" s="57">
        <v>1.1911527284500001</v>
      </c>
      <c r="BR17" s="1">
        <v>0.43624890106654102</v>
      </c>
      <c r="BS17" s="59">
        <v>1</v>
      </c>
      <c r="BT17" s="1"/>
    </row>
    <row r="18" spans="1:72" x14ac:dyDescent="0.2">
      <c r="A18" s="52" t="s">
        <v>594</v>
      </c>
      <c r="B18" s="44">
        <v>142</v>
      </c>
      <c r="C18" s="44">
        <v>47</v>
      </c>
      <c r="D18" s="53">
        <v>1.6154721299999999</v>
      </c>
      <c r="E18" s="53">
        <v>1.11984751</v>
      </c>
      <c r="F18" s="53">
        <v>1.44984943</v>
      </c>
      <c r="G18" s="1">
        <v>2.8140385139502701E-2</v>
      </c>
      <c r="H18" s="59">
        <v>0.37989519938328697</v>
      </c>
      <c r="I18" s="1"/>
      <c r="J18" s="56" t="s">
        <v>603</v>
      </c>
      <c r="K18" s="1">
        <v>95</v>
      </c>
      <c r="L18" s="1">
        <v>38</v>
      </c>
      <c r="M18" s="57">
        <v>1.08077360637</v>
      </c>
      <c r="N18" s="57">
        <v>1.23176661264</v>
      </c>
      <c r="O18" s="57">
        <v>0.87607820586499996</v>
      </c>
      <c r="P18" s="1">
        <v>0.48731545124228098</v>
      </c>
      <c r="Q18" s="59">
        <v>1</v>
      </c>
      <c r="R18" s="1"/>
      <c r="S18" s="56" t="s">
        <v>599</v>
      </c>
      <c r="T18" s="1">
        <v>214</v>
      </c>
      <c r="U18" s="1">
        <v>165</v>
      </c>
      <c r="V18" s="57">
        <v>2.92669584245</v>
      </c>
      <c r="W18" s="57">
        <v>3.2829287703899999</v>
      </c>
      <c r="X18" s="57">
        <v>0.88821776514100004</v>
      </c>
      <c r="Y18" s="1">
        <v>0.26513443694498501</v>
      </c>
      <c r="Z18" s="59">
        <v>1</v>
      </c>
      <c r="AA18" s="1"/>
      <c r="AB18" s="56" t="s">
        <v>593</v>
      </c>
      <c r="AC18" s="1">
        <v>368</v>
      </c>
      <c r="AD18" s="1">
        <v>226</v>
      </c>
      <c r="AE18" s="57">
        <v>5.0328227571099999</v>
      </c>
      <c r="AF18" s="57">
        <v>5.7027504415800001</v>
      </c>
      <c r="AG18" s="57">
        <v>0.87629990620300002</v>
      </c>
      <c r="AH18" s="1">
        <v>0.13335017949877001</v>
      </c>
      <c r="AI18" s="59">
        <v>0.45823970773213901</v>
      </c>
      <c r="AJ18" s="1"/>
      <c r="AK18" s="56" t="s">
        <v>610</v>
      </c>
      <c r="AL18" s="1">
        <v>68</v>
      </c>
      <c r="AM18" s="1">
        <v>44</v>
      </c>
      <c r="AN18" s="57">
        <v>0.88842435327900005</v>
      </c>
      <c r="AO18" s="57">
        <v>0.79393720678500002</v>
      </c>
      <c r="AP18" s="57">
        <v>1.12007765501</v>
      </c>
      <c r="AQ18" s="1">
        <v>0.63092810903711405</v>
      </c>
      <c r="AR18" s="59">
        <v>1</v>
      </c>
      <c r="AS18" s="1"/>
      <c r="AT18" s="56" t="s">
        <v>618</v>
      </c>
      <c r="AU18" s="1">
        <v>326</v>
      </c>
      <c r="AV18" s="1">
        <v>122</v>
      </c>
      <c r="AW18" s="57">
        <v>4.2592108701300004</v>
      </c>
      <c r="AX18" s="57">
        <v>4.3185840708000001</v>
      </c>
      <c r="AY18" s="57">
        <v>0.98564007802999998</v>
      </c>
      <c r="AZ18" s="1">
        <v>0.91334630579489995</v>
      </c>
      <c r="BA18" s="59">
        <v>1</v>
      </c>
      <c r="BC18" s="56" t="s">
        <v>657</v>
      </c>
      <c r="BD18" s="1">
        <v>99</v>
      </c>
      <c r="BE18" s="1">
        <v>52</v>
      </c>
      <c r="BF18" s="67">
        <v>12.8404669261</v>
      </c>
      <c r="BG18" s="67">
        <v>7.9147640791500002</v>
      </c>
      <c r="BH18" s="67">
        <v>1.71402815934</v>
      </c>
      <c r="BI18" s="1">
        <v>2.50256128875822E-3</v>
      </c>
      <c r="BJ18" s="59">
        <v>7.5084554073576601E-2</v>
      </c>
      <c r="BK18" s="1"/>
      <c r="BL18" s="56" t="s">
        <v>726</v>
      </c>
      <c r="BM18" s="1">
        <v>90</v>
      </c>
      <c r="BN18" s="1">
        <v>36</v>
      </c>
      <c r="BO18" s="57">
        <v>11.673151751000001</v>
      </c>
      <c r="BP18" s="57">
        <v>12.587412587399999</v>
      </c>
      <c r="BQ18" s="57">
        <v>0.91776798825299999</v>
      </c>
      <c r="BR18" s="1">
        <v>0.67043424244073602</v>
      </c>
      <c r="BS18" s="59">
        <v>1</v>
      </c>
      <c r="BT18" s="1"/>
    </row>
    <row r="19" spans="1:72" x14ac:dyDescent="0.2">
      <c r="A19" s="52" t="s">
        <v>595</v>
      </c>
      <c r="B19" s="44">
        <v>72</v>
      </c>
      <c r="C19" s="44">
        <v>45</v>
      </c>
      <c r="D19" s="53">
        <v>0.81911263000000001</v>
      </c>
      <c r="E19" s="53">
        <v>1.07219442</v>
      </c>
      <c r="F19" s="53">
        <v>0.76200964000000004</v>
      </c>
      <c r="G19" s="1">
        <v>0.16454410246492401</v>
      </c>
      <c r="H19" s="59">
        <v>0.84050906394244895</v>
      </c>
      <c r="I19" s="1"/>
      <c r="J19" s="56" t="s">
        <v>610</v>
      </c>
      <c r="K19" s="1">
        <v>247</v>
      </c>
      <c r="L19" s="1">
        <v>108</v>
      </c>
      <c r="M19" s="57">
        <v>2.8100113765599999</v>
      </c>
      <c r="N19" s="57">
        <v>3.5008103727700002</v>
      </c>
      <c r="O19" s="57">
        <v>0.79696936196400003</v>
      </c>
      <c r="P19" s="1">
        <v>5.6710056386312803E-2</v>
      </c>
      <c r="Q19" s="59">
        <v>0.34597128726099502</v>
      </c>
      <c r="R19" s="1"/>
      <c r="S19" s="56" t="s">
        <v>600</v>
      </c>
      <c r="T19" s="1">
        <v>34</v>
      </c>
      <c r="U19" s="1">
        <v>29</v>
      </c>
      <c r="V19" s="57">
        <v>0.46498905908100002</v>
      </c>
      <c r="W19" s="57">
        <v>0.57699960206900003</v>
      </c>
      <c r="X19" s="57">
        <v>0.80496726080500003</v>
      </c>
      <c r="Y19" s="1">
        <v>0.44085972132745199</v>
      </c>
      <c r="Z19" s="59">
        <v>1</v>
      </c>
      <c r="AA19" s="1"/>
      <c r="AB19" s="56" t="s">
        <v>595</v>
      </c>
      <c r="AC19" s="1">
        <v>208</v>
      </c>
      <c r="AD19" s="1">
        <v>151</v>
      </c>
      <c r="AE19" s="57">
        <v>2.8446389496700002</v>
      </c>
      <c r="AF19" s="57">
        <v>3.8102447640700001</v>
      </c>
      <c r="AG19" s="57">
        <v>0.73915637491800001</v>
      </c>
      <c r="AH19" s="1">
        <v>5.8816131131331096E-3</v>
      </c>
      <c r="AI19" s="59">
        <v>4.6317703265923299E-2</v>
      </c>
      <c r="AJ19" s="1"/>
      <c r="AK19" s="56" t="s">
        <v>613</v>
      </c>
      <c r="AL19" s="1">
        <v>122</v>
      </c>
      <c r="AM19" s="1">
        <v>82</v>
      </c>
      <c r="AN19" s="57">
        <v>1.5939378102999999</v>
      </c>
      <c r="AO19" s="57">
        <v>1.47961024901</v>
      </c>
      <c r="AP19" s="57">
        <v>1.0785202647600001</v>
      </c>
      <c r="AQ19" s="1">
        <v>0.617460719963975</v>
      </c>
      <c r="AR19" s="59">
        <v>1</v>
      </c>
      <c r="AS19" s="1"/>
      <c r="AT19" s="56" t="s">
        <v>621</v>
      </c>
      <c r="AU19" s="1">
        <v>73</v>
      </c>
      <c r="AV19" s="1">
        <v>37</v>
      </c>
      <c r="AW19" s="57">
        <v>0.95374967337299998</v>
      </c>
      <c r="AX19" s="57">
        <v>1.30973451327</v>
      </c>
      <c r="AY19" s="57">
        <v>0.72558351782700004</v>
      </c>
      <c r="AZ19" s="1">
        <v>0.129819824598295</v>
      </c>
      <c r="BA19" s="59">
        <v>1</v>
      </c>
      <c r="BC19" s="56" t="s">
        <v>663</v>
      </c>
      <c r="BD19" s="1">
        <v>235</v>
      </c>
      <c r="BE19" s="1">
        <v>233</v>
      </c>
      <c r="BF19" s="67">
        <v>30.4798962387</v>
      </c>
      <c r="BG19" s="67">
        <v>35.464231354600003</v>
      </c>
      <c r="BH19" s="67">
        <v>0.79783486003500004</v>
      </c>
      <c r="BI19" s="1">
        <v>4.7846031730876398E-2</v>
      </c>
      <c r="BJ19" s="59">
        <v>0.75357499976130404</v>
      </c>
      <c r="BK19" s="1"/>
      <c r="BL19" s="56" t="s">
        <v>730</v>
      </c>
      <c r="BM19" s="1">
        <v>53</v>
      </c>
      <c r="BN19" s="1">
        <v>25</v>
      </c>
      <c r="BO19" s="57">
        <v>6.8741893644600003</v>
      </c>
      <c r="BP19" s="57">
        <v>8.7412587412599994</v>
      </c>
      <c r="BQ19" s="57">
        <v>0.77064066852400004</v>
      </c>
      <c r="BR19" s="1">
        <v>0.29280230368938898</v>
      </c>
      <c r="BS19" s="59">
        <v>1</v>
      </c>
      <c r="BT19" s="1"/>
    </row>
    <row r="20" spans="1:72" x14ac:dyDescent="0.2">
      <c r="A20" s="52" t="s">
        <v>598</v>
      </c>
      <c r="B20" s="44">
        <v>140</v>
      </c>
      <c r="C20" s="44">
        <v>57</v>
      </c>
      <c r="D20" s="53">
        <v>1.592719</v>
      </c>
      <c r="E20" s="53">
        <v>1.35811294</v>
      </c>
      <c r="F20" s="53">
        <v>1.17554001</v>
      </c>
      <c r="G20" s="1">
        <v>0.31940469095489898</v>
      </c>
      <c r="H20" s="59">
        <v>1</v>
      </c>
      <c r="I20" s="1"/>
      <c r="J20" s="56" t="s">
        <v>614</v>
      </c>
      <c r="K20" s="1">
        <v>161</v>
      </c>
      <c r="L20" s="1">
        <v>51</v>
      </c>
      <c r="M20" s="57">
        <v>1.83162684869</v>
      </c>
      <c r="N20" s="57">
        <v>1.65316045381</v>
      </c>
      <c r="O20" s="57">
        <v>1.1099688919499999</v>
      </c>
      <c r="P20" s="1">
        <v>0.58018744346578</v>
      </c>
      <c r="Q20" s="59">
        <v>1</v>
      </c>
      <c r="R20" s="1"/>
      <c r="S20" s="56" t="s">
        <v>603</v>
      </c>
      <c r="T20" s="1">
        <v>55</v>
      </c>
      <c r="U20" s="1">
        <v>30</v>
      </c>
      <c r="V20" s="57">
        <v>0.75218818380700003</v>
      </c>
      <c r="W20" s="57">
        <v>0.59689614007199998</v>
      </c>
      <c r="X20" s="57">
        <v>1.2621377061200001</v>
      </c>
      <c r="Y20" s="1">
        <v>0.32103387740991302</v>
      </c>
      <c r="Z20" s="59">
        <v>1</v>
      </c>
      <c r="AA20" s="1"/>
      <c r="AB20" s="56" t="s">
        <v>596</v>
      </c>
      <c r="AC20" s="1">
        <v>95</v>
      </c>
      <c r="AD20" s="1">
        <v>70</v>
      </c>
      <c r="AE20" s="57">
        <v>1.2992341356699999</v>
      </c>
      <c r="AF20" s="57">
        <v>1.7663386323500001</v>
      </c>
      <c r="AG20" s="57">
        <v>0.73207110196199998</v>
      </c>
      <c r="AH20" s="1">
        <v>5.8488658775465899E-2</v>
      </c>
      <c r="AI20" s="59">
        <v>0.24565236685695699</v>
      </c>
      <c r="AJ20" s="1"/>
      <c r="AK20" s="56" t="s">
        <v>614</v>
      </c>
      <c r="AL20" s="1">
        <v>122</v>
      </c>
      <c r="AM20" s="1">
        <v>82</v>
      </c>
      <c r="AN20" s="57">
        <v>1.5939378102999999</v>
      </c>
      <c r="AO20" s="57">
        <v>1.47961024901</v>
      </c>
      <c r="AP20" s="57">
        <v>1.0785202647600001</v>
      </c>
      <c r="AQ20" s="1">
        <v>0.617460719963975</v>
      </c>
      <c r="AR20" s="59">
        <v>1</v>
      </c>
      <c r="AS20" s="1"/>
      <c r="AT20" s="56" t="s">
        <v>623</v>
      </c>
      <c r="AU20" s="1">
        <v>745</v>
      </c>
      <c r="AV20" s="1">
        <v>129</v>
      </c>
      <c r="AW20" s="57">
        <v>9.7334726940199996</v>
      </c>
      <c r="AX20" s="57">
        <v>4.5663716814199997</v>
      </c>
      <c r="AY20" s="57">
        <v>2.25357106392</v>
      </c>
      <c r="AZ20" s="2">
        <v>3.6234475966538001E-19</v>
      </c>
      <c r="BA20" s="58">
        <v>6.8483159576756801E-17</v>
      </c>
      <c r="BC20" s="56" t="s">
        <v>671</v>
      </c>
      <c r="BD20" s="1">
        <v>62</v>
      </c>
      <c r="BE20" s="1">
        <v>27</v>
      </c>
      <c r="BF20" s="67">
        <v>8.04150453956</v>
      </c>
      <c r="BG20" s="67">
        <v>4.1095890410999996</v>
      </c>
      <c r="BH20" s="67">
        <v>2.0404325340899998</v>
      </c>
      <c r="BI20" s="1">
        <v>2.0699695646516302E-3</v>
      </c>
      <c r="BJ20" s="59">
        <v>7.5084554073576601E-2</v>
      </c>
      <c r="BK20" s="1"/>
      <c r="BL20" s="56" t="s">
        <v>734</v>
      </c>
      <c r="BM20" s="1">
        <v>58</v>
      </c>
      <c r="BN20" s="1">
        <v>29</v>
      </c>
      <c r="BO20" s="57">
        <v>7.52269779507</v>
      </c>
      <c r="BP20" s="57">
        <v>10.1398601399</v>
      </c>
      <c r="BQ20" s="57">
        <v>0.72089761570800004</v>
      </c>
      <c r="BR20" s="1">
        <v>0.16807850931054699</v>
      </c>
      <c r="BS20" s="59">
        <v>1</v>
      </c>
      <c r="BT20" s="1"/>
    </row>
    <row r="21" spans="1:72" x14ac:dyDescent="0.2">
      <c r="A21" s="52" t="s">
        <v>599</v>
      </c>
      <c r="B21" s="44">
        <v>43</v>
      </c>
      <c r="C21" s="44">
        <v>27</v>
      </c>
      <c r="D21" s="53">
        <v>0.48919225999999999</v>
      </c>
      <c r="E21" s="53">
        <v>0.64331665000000005</v>
      </c>
      <c r="F21" s="53">
        <v>0.75924444000000002</v>
      </c>
      <c r="G21" s="1">
        <v>0.304956586831444</v>
      </c>
      <c r="H21" s="59">
        <v>1</v>
      </c>
      <c r="I21" s="1"/>
      <c r="J21" s="56" t="s">
        <v>615</v>
      </c>
      <c r="K21" s="1">
        <v>265</v>
      </c>
      <c r="L21" s="1">
        <v>68</v>
      </c>
      <c r="M21" s="57">
        <v>3.0147895335600001</v>
      </c>
      <c r="N21" s="57">
        <v>2.2042139384100001</v>
      </c>
      <c r="O21" s="57">
        <v>1.37917026048</v>
      </c>
      <c r="P21" s="1">
        <v>1.89194020011615E-2</v>
      </c>
      <c r="Q21" s="59">
        <v>0.14899029075914699</v>
      </c>
      <c r="R21" s="1"/>
      <c r="S21" s="56" t="s">
        <v>607</v>
      </c>
      <c r="T21" s="1">
        <v>291</v>
      </c>
      <c r="U21" s="1">
        <v>255</v>
      </c>
      <c r="V21" s="57">
        <v>3.97975929978</v>
      </c>
      <c r="W21" s="57">
        <v>5.0736171906100003</v>
      </c>
      <c r="X21" s="57">
        <v>0.77546687668100001</v>
      </c>
      <c r="Y21" s="1">
        <v>4.3178810054553601E-3</v>
      </c>
      <c r="Z21" s="59">
        <v>4.0803975501553097E-2</v>
      </c>
      <c r="AA21" s="1"/>
      <c r="AB21" s="56" t="s">
        <v>598</v>
      </c>
      <c r="AC21" s="1">
        <v>132</v>
      </c>
      <c r="AD21" s="1">
        <v>104</v>
      </c>
      <c r="AE21" s="57">
        <v>1.8052516411399999</v>
      </c>
      <c r="AF21" s="57">
        <v>2.62427453949</v>
      </c>
      <c r="AG21" s="57">
        <v>0.68216734519</v>
      </c>
      <c r="AH21" s="1">
        <v>4.6339266601272402E-3</v>
      </c>
      <c r="AI21" s="59">
        <v>3.8331370058369001E-2</v>
      </c>
      <c r="AJ21" s="1"/>
      <c r="AK21" s="56" t="s">
        <v>615</v>
      </c>
      <c r="AL21" s="1">
        <v>104</v>
      </c>
      <c r="AM21" s="1">
        <v>81</v>
      </c>
      <c r="AN21" s="57">
        <v>1.35876665796</v>
      </c>
      <c r="AO21" s="57">
        <v>1.46156622158</v>
      </c>
      <c r="AP21" s="57">
        <v>0.92869593655500005</v>
      </c>
      <c r="AQ21" s="1">
        <v>0.65282472875549202</v>
      </c>
      <c r="AR21" s="59">
        <v>1</v>
      </c>
      <c r="AS21" s="1"/>
      <c r="AT21" s="56" t="s">
        <v>639</v>
      </c>
      <c r="AU21" s="1">
        <v>110</v>
      </c>
      <c r="AV21" s="1">
        <v>46</v>
      </c>
      <c r="AW21" s="57">
        <v>1.4371570420699999</v>
      </c>
      <c r="AX21" s="57">
        <v>1.6283185840700001</v>
      </c>
      <c r="AY21" s="57">
        <v>0.88089008253000001</v>
      </c>
      <c r="AZ21" s="1">
        <v>0.467991019980598</v>
      </c>
      <c r="BA21" s="59">
        <v>1</v>
      </c>
      <c r="BC21" s="56" t="s">
        <v>679</v>
      </c>
      <c r="BD21" s="1">
        <v>61</v>
      </c>
      <c r="BE21" s="1">
        <v>47</v>
      </c>
      <c r="BF21" s="67">
        <v>7.9118028534400002</v>
      </c>
      <c r="BG21" s="67">
        <v>7.1537290715399999</v>
      </c>
      <c r="BH21" s="67">
        <v>1.11507341924</v>
      </c>
      <c r="BI21" s="1">
        <v>0.61665237984032995</v>
      </c>
      <c r="BJ21" s="59">
        <v>1</v>
      </c>
      <c r="BK21" s="1"/>
      <c r="BL21" s="56" t="s">
        <v>735</v>
      </c>
      <c r="BM21" s="1">
        <v>80</v>
      </c>
      <c r="BN21" s="1">
        <v>34</v>
      </c>
      <c r="BO21" s="57">
        <v>10.376134889799999</v>
      </c>
      <c r="BP21" s="57">
        <v>11.888111888099999</v>
      </c>
      <c r="BQ21" s="57">
        <v>0.85809142759900003</v>
      </c>
      <c r="BR21" s="1">
        <v>0.503418509825732</v>
      </c>
      <c r="BS21" s="59">
        <v>1</v>
      </c>
      <c r="BT21" s="1"/>
    </row>
    <row r="22" spans="1:72" x14ac:dyDescent="0.2">
      <c r="A22" s="52" t="s">
        <v>600</v>
      </c>
      <c r="B22" s="44">
        <v>63</v>
      </c>
      <c r="C22" s="44">
        <v>40</v>
      </c>
      <c r="D22" s="53">
        <v>0.71672354999999999</v>
      </c>
      <c r="E22" s="53">
        <v>0.95306170999999995</v>
      </c>
      <c r="F22" s="53">
        <v>0.75023203999999999</v>
      </c>
      <c r="G22" s="1">
        <v>0.169075085034124</v>
      </c>
      <c r="H22" s="59">
        <v>0.840926080827616</v>
      </c>
      <c r="I22" s="1"/>
      <c r="J22" s="56" t="s">
        <v>616</v>
      </c>
      <c r="K22" s="1">
        <v>83</v>
      </c>
      <c r="L22" s="1">
        <v>35</v>
      </c>
      <c r="M22" s="57">
        <v>0.94425483503999996</v>
      </c>
      <c r="N22" s="57">
        <v>1.1345218800600001</v>
      </c>
      <c r="O22" s="57">
        <v>0.83069451508600001</v>
      </c>
      <c r="P22" s="1">
        <v>0.34456159265679198</v>
      </c>
      <c r="Q22" s="59">
        <v>1</v>
      </c>
      <c r="R22" s="1"/>
      <c r="S22" s="56" t="s">
        <v>610</v>
      </c>
      <c r="T22" s="1">
        <v>86</v>
      </c>
      <c r="U22" s="1">
        <v>31</v>
      </c>
      <c r="V22" s="57">
        <v>1.1761487964999999</v>
      </c>
      <c r="W22" s="57">
        <v>0.61679267807399996</v>
      </c>
      <c r="X22" s="57">
        <v>1.9176718480799999</v>
      </c>
      <c r="Y22" s="1">
        <v>1.6954212908082101E-3</v>
      </c>
      <c r="Z22" s="59">
        <v>2.0944558065920101E-2</v>
      </c>
      <c r="AA22" s="1"/>
      <c r="AB22" s="56" t="s">
        <v>599</v>
      </c>
      <c r="AC22" s="1">
        <v>214</v>
      </c>
      <c r="AD22" s="1">
        <v>175</v>
      </c>
      <c r="AE22" s="57">
        <v>2.92669584245</v>
      </c>
      <c r="AF22" s="57">
        <v>4.4158465808700003</v>
      </c>
      <c r="AG22" s="57">
        <v>0.65260395282399997</v>
      </c>
      <c r="AH22" s="2">
        <v>4.8257244102655802E-5</v>
      </c>
      <c r="AI22" s="59">
        <v>8.2914719412744895E-4</v>
      </c>
      <c r="AJ22" s="1"/>
      <c r="AK22" s="56" t="s">
        <v>616</v>
      </c>
      <c r="AL22" s="1">
        <v>120</v>
      </c>
      <c r="AM22" s="1">
        <v>115</v>
      </c>
      <c r="AN22" s="57">
        <v>1.56780768226</v>
      </c>
      <c r="AO22" s="57">
        <v>2.0750631541</v>
      </c>
      <c r="AP22" s="57">
        <v>0.75165337426900003</v>
      </c>
      <c r="AQ22" s="1">
        <v>3.2720731059089701E-2</v>
      </c>
      <c r="AR22" s="59">
        <v>0.68713535224088396</v>
      </c>
      <c r="AS22" s="1"/>
      <c r="AT22" s="56" t="s">
        <v>641</v>
      </c>
      <c r="AU22" s="1">
        <v>255</v>
      </c>
      <c r="AV22" s="1">
        <v>70</v>
      </c>
      <c r="AW22" s="57">
        <v>3.3315913248000002</v>
      </c>
      <c r="AX22" s="57">
        <v>2.4778761061900001</v>
      </c>
      <c r="AY22" s="57">
        <v>1.35640916726</v>
      </c>
      <c r="AZ22" s="1">
        <v>2.6117562942793798E-2</v>
      </c>
      <c r="BA22" s="59">
        <v>0.32908129307920098</v>
      </c>
      <c r="BC22" s="56" t="s">
        <v>711</v>
      </c>
      <c r="BD22" s="1">
        <v>119</v>
      </c>
      <c r="BE22" s="1">
        <v>67</v>
      </c>
      <c r="BF22" s="67">
        <v>15.4345006485</v>
      </c>
      <c r="BG22" s="67">
        <v>10.197869102</v>
      </c>
      <c r="BH22" s="67">
        <v>1.6072246131300001</v>
      </c>
      <c r="BI22" s="1">
        <v>3.48932242035821E-3</v>
      </c>
      <c r="BJ22" s="59">
        <v>7.5084554073576601E-2</v>
      </c>
      <c r="BK22" s="1"/>
      <c r="BL22" s="56" t="s">
        <v>741</v>
      </c>
      <c r="BM22" s="1">
        <v>90</v>
      </c>
      <c r="BN22" s="1">
        <v>34</v>
      </c>
      <c r="BO22" s="57">
        <v>11.673151751000001</v>
      </c>
      <c r="BP22" s="57">
        <v>11.888111888099999</v>
      </c>
      <c r="BQ22" s="57">
        <v>0.97952837522699998</v>
      </c>
      <c r="BR22" s="1">
        <v>0.91462041457350296</v>
      </c>
      <c r="BS22" s="59">
        <v>1</v>
      </c>
      <c r="BT22" s="1"/>
    </row>
    <row r="23" spans="1:72" x14ac:dyDescent="0.2">
      <c r="A23" s="52" t="s">
        <v>603</v>
      </c>
      <c r="B23" s="44">
        <v>95</v>
      </c>
      <c r="C23" s="44">
        <v>64</v>
      </c>
      <c r="D23" s="53">
        <v>1.0807736100000001</v>
      </c>
      <c r="E23" s="53">
        <v>1.52489874</v>
      </c>
      <c r="F23" s="53">
        <v>0.70556892999999998</v>
      </c>
      <c r="G23" s="1">
        <v>3.3110635712233202E-2</v>
      </c>
      <c r="H23" s="59">
        <v>0.39111938435075499</v>
      </c>
      <c r="I23" s="1"/>
      <c r="J23" s="56" t="s">
        <v>617</v>
      </c>
      <c r="K23" s="1">
        <v>91</v>
      </c>
      <c r="L23" s="1">
        <v>30</v>
      </c>
      <c r="M23" s="57">
        <v>1.03526734926</v>
      </c>
      <c r="N23" s="57">
        <v>0.97244732577000004</v>
      </c>
      <c r="O23" s="57">
        <v>1.0652757021899999</v>
      </c>
      <c r="P23" s="1">
        <v>0.83522788789025604</v>
      </c>
      <c r="Q23" s="59">
        <v>1</v>
      </c>
      <c r="R23" s="1"/>
      <c r="S23" s="56" t="s">
        <v>613</v>
      </c>
      <c r="T23" s="1">
        <v>62</v>
      </c>
      <c r="U23" s="1">
        <v>41</v>
      </c>
      <c r="V23" s="57">
        <v>0.84792122538299997</v>
      </c>
      <c r="W23" s="57">
        <v>0.81575805809799995</v>
      </c>
      <c r="X23" s="57">
        <v>1.03976450799</v>
      </c>
      <c r="Y23" s="1">
        <v>0.91988001069176695</v>
      </c>
      <c r="Z23" s="59">
        <v>1</v>
      </c>
      <c r="AA23" s="1"/>
      <c r="AB23" s="56" t="s">
        <v>600</v>
      </c>
      <c r="AC23" s="1">
        <v>34</v>
      </c>
      <c r="AD23" s="1">
        <v>32</v>
      </c>
      <c r="AE23" s="57">
        <v>0.46498905908100002</v>
      </c>
      <c r="AF23" s="57">
        <v>0.80746908907399995</v>
      </c>
      <c r="AG23" s="57">
        <v>0.57387846935999998</v>
      </c>
      <c r="AH23" s="1">
        <v>2.7498394788110399E-2</v>
      </c>
      <c r="AI23" s="59">
        <v>0.140464773377104</v>
      </c>
      <c r="AJ23" s="1"/>
      <c r="AK23" s="56" t="s">
        <v>617</v>
      </c>
      <c r="AL23" s="1">
        <v>45</v>
      </c>
      <c r="AM23" s="1">
        <v>33</v>
      </c>
      <c r="AN23" s="57">
        <v>0.58792788084699998</v>
      </c>
      <c r="AO23" s="57">
        <v>0.59545290508799997</v>
      </c>
      <c r="AP23" s="57">
        <v>0.98728778121600003</v>
      </c>
      <c r="AQ23" s="1">
        <v>1</v>
      </c>
      <c r="AR23" s="59">
        <v>1</v>
      </c>
      <c r="AS23" s="1"/>
      <c r="AT23" s="56" t="s">
        <v>649</v>
      </c>
      <c r="AU23" s="1">
        <v>98</v>
      </c>
      <c r="AV23" s="1">
        <v>43</v>
      </c>
      <c r="AW23" s="57">
        <v>1.28037627384</v>
      </c>
      <c r="AX23" s="57">
        <v>1.5221238938099999</v>
      </c>
      <c r="AY23" s="57">
        <v>0.83911753480999995</v>
      </c>
      <c r="AZ23" s="1">
        <v>0.34018844092727102</v>
      </c>
      <c r="BA23" s="59">
        <v>1</v>
      </c>
      <c r="BC23" s="56" t="s">
        <v>714</v>
      </c>
      <c r="BD23" s="1">
        <v>38</v>
      </c>
      <c r="BE23" s="1">
        <v>27</v>
      </c>
      <c r="BF23" s="67">
        <v>4.9286640726300002</v>
      </c>
      <c r="BG23" s="67">
        <v>4.1095890410999996</v>
      </c>
      <c r="BH23" s="67">
        <v>1.20964074579</v>
      </c>
      <c r="BI23" s="1">
        <v>0.52474165531857098</v>
      </c>
      <c r="BJ23" s="59">
        <v>1</v>
      </c>
      <c r="BK23" s="1"/>
      <c r="BL23" s="56" t="s">
        <v>761</v>
      </c>
      <c r="BM23" s="1">
        <v>133</v>
      </c>
      <c r="BN23" s="1">
        <v>56</v>
      </c>
      <c r="BO23" s="57">
        <v>17.250324254199999</v>
      </c>
      <c r="BP23" s="57">
        <v>19.580419580400001</v>
      </c>
      <c r="BQ23" s="57">
        <v>0.856191222571</v>
      </c>
      <c r="BR23" s="1">
        <v>0.41612710375691803</v>
      </c>
      <c r="BS23" s="59">
        <v>1</v>
      </c>
      <c r="BT23" s="1"/>
    </row>
    <row r="24" spans="1:72" x14ac:dyDescent="0.2">
      <c r="A24" s="52" t="s">
        <v>610</v>
      </c>
      <c r="B24" s="44">
        <v>247</v>
      </c>
      <c r="C24" s="44">
        <v>142</v>
      </c>
      <c r="D24" s="53">
        <v>2.8100113800000002</v>
      </c>
      <c r="E24" s="53">
        <v>3.3833690700000001</v>
      </c>
      <c r="F24" s="53">
        <v>0.82563684000000004</v>
      </c>
      <c r="G24" s="1">
        <v>7.8121722084306899E-2</v>
      </c>
      <c r="H24" s="59">
        <v>0.54685205459014796</v>
      </c>
      <c r="I24" s="1"/>
      <c r="J24" s="56" t="s">
        <v>618</v>
      </c>
      <c r="K24" s="1">
        <v>67</v>
      </c>
      <c r="L24" s="1">
        <v>33</v>
      </c>
      <c r="M24" s="57">
        <v>0.76222980659799999</v>
      </c>
      <c r="N24" s="57">
        <v>1.06969205835</v>
      </c>
      <c r="O24" s="57">
        <v>0.710361670123</v>
      </c>
      <c r="P24" s="1">
        <v>0.109805118094197</v>
      </c>
      <c r="Q24" s="59">
        <v>0.53213249537957097</v>
      </c>
      <c r="R24" s="1"/>
      <c r="S24" s="56" t="s">
        <v>614</v>
      </c>
      <c r="T24" s="1">
        <v>125</v>
      </c>
      <c r="U24" s="1">
        <v>97</v>
      </c>
      <c r="V24" s="57">
        <v>1.70951859956</v>
      </c>
      <c r="W24" s="57">
        <v>1.9299641862300001</v>
      </c>
      <c r="X24" s="57">
        <v>0.88379075048199995</v>
      </c>
      <c r="Y24" s="1">
        <v>0.37089016867751401</v>
      </c>
      <c r="Z24" s="59">
        <v>1</v>
      </c>
      <c r="AA24" s="1"/>
      <c r="AB24" s="56" t="s">
        <v>601</v>
      </c>
      <c r="AC24" s="1">
        <v>34</v>
      </c>
      <c r="AD24" s="1">
        <v>27</v>
      </c>
      <c r="AE24" s="57">
        <v>0.46498905908100002</v>
      </c>
      <c r="AF24" s="57">
        <v>0.68130204390600002</v>
      </c>
      <c r="AG24" s="57">
        <v>0.68101737351500002</v>
      </c>
      <c r="AH24" s="1">
        <v>0.140521189454066</v>
      </c>
      <c r="AI24" s="59">
        <v>0.47425901440747298</v>
      </c>
      <c r="AJ24" s="1"/>
      <c r="AK24" s="56" t="s">
        <v>618</v>
      </c>
      <c r="AL24" s="1">
        <v>326</v>
      </c>
      <c r="AM24" s="1">
        <v>235</v>
      </c>
      <c r="AN24" s="57">
        <v>4.2592108701300004</v>
      </c>
      <c r="AO24" s="57">
        <v>4.2403464453300002</v>
      </c>
      <c r="AP24" s="57">
        <v>1.00464670631</v>
      </c>
      <c r="AQ24" s="1">
        <v>0.96516834194143097</v>
      </c>
      <c r="AR24" s="59">
        <v>1</v>
      </c>
      <c r="AS24" s="1"/>
      <c r="AT24" s="56" t="s">
        <v>657</v>
      </c>
      <c r="AU24" s="1">
        <v>418</v>
      </c>
      <c r="AV24" s="1">
        <v>149</v>
      </c>
      <c r="AW24" s="57">
        <v>5.46119675986</v>
      </c>
      <c r="AX24" s="57">
        <v>5.2743362831900003</v>
      </c>
      <c r="AY24" s="57">
        <v>1.0374748183</v>
      </c>
      <c r="AZ24" s="1">
        <v>0.73355695537975696</v>
      </c>
      <c r="BA24" s="59">
        <v>1</v>
      </c>
      <c r="BC24" s="56" t="s">
        <v>726</v>
      </c>
      <c r="BD24" s="1">
        <v>90</v>
      </c>
      <c r="BE24" s="1">
        <v>64</v>
      </c>
      <c r="BF24" s="67">
        <v>11.673151751000001</v>
      </c>
      <c r="BG24" s="67">
        <v>9.7412480974100006</v>
      </c>
      <c r="BH24" s="67">
        <v>1.22453193833</v>
      </c>
      <c r="BI24" s="1">
        <v>0.26600654277518299</v>
      </c>
      <c r="BJ24" s="59">
        <v>1</v>
      </c>
      <c r="BK24" s="1"/>
      <c r="BL24" s="60" t="s">
        <v>772</v>
      </c>
      <c r="BM24" s="61">
        <v>26</v>
      </c>
      <c r="BN24" s="61">
        <v>28</v>
      </c>
      <c r="BO24" s="62">
        <v>3.3722438391699998</v>
      </c>
      <c r="BP24" s="62">
        <v>9.7902097902099996</v>
      </c>
      <c r="BQ24" s="62">
        <v>0.32157238734400001</v>
      </c>
      <c r="BR24" s="61">
        <v>1.04074998975566E-4</v>
      </c>
      <c r="BS24" s="63">
        <v>4.91754370159549E-3</v>
      </c>
      <c r="BT24" s="1"/>
    </row>
    <row r="25" spans="1:72" x14ac:dyDescent="0.2">
      <c r="A25" s="52" t="s">
        <v>611</v>
      </c>
      <c r="B25" s="44">
        <v>62</v>
      </c>
      <c r="C25" s="44">
        <v>25</v>
      </c>
      <c r="D25" s="53">
        <v>0.70534699000000001</v>
      </c>
      <c r="E25" s="53">
        <v>0.59566357000000003</v>
      </c>
      <c r="F25" s="53">
        <v>1.1854445499999999</v>
      </c>
      <c r="G25" s="1">
        <v>0.565327382398227</v>
      </c>
      <c r="H25" s="59">
        <v>1</v>
      </c>
      <c r="I25" s="1"/>
      <c r="J25" s="56" t="s">
        <v>621</v>
      </c>
      <c r="K25" s="1">
        <v>120</v>
      </c>
      <c r="L25" s="1">
        <v>54</v>
      </c>
      <c r="M25" s="57">
        <v>1.3651877133100001</v>
      </c>
      <c r="N25" s="57">
        <v>1.7504051863900001</v>
      </c>
      <c r="O25" s="57">
        <v>0.77688068691500001</v>
      </c>
      <c r="P25" s="1">
        <v>0.13837896588353699</v>
      </c>
      <c r="Q25" s="59">
        <v>0.63789328175581494</v>
      </c>
      <c r="R25" s="1"/>
      <c r="S25" s="56" t="s">
        <v>615</v>
      </c>
      <c r="T25" s="1">
        <v>69</v>
      </c>
      <c r="U25" s="1">
        <v>42</v>
      </c>
      <c r="V25" s="57">
        <v>0.94365426695800003</v>
      </c>
      <c r="W25" s="57">
        <v>0.83565459610000004</v>
      </c>
      <c r="X25" s="57">
        <v>1.1304707993900001</v>
      </c>
      <c r="Y25" s="1">
        <v>0.56158963650821903</v>
      </c>
      <c r="Z25" s="59">
        <v>1</v>
      </c>
      <c r="AA25" s="1"/>
      <c r="AB25" s="56" t="s">
        <v>607</v>
      </c>
      <c r="AC25" s="1">
        <v>291</v>
      </c>
      <c r="AD25" s="1">
        <v>158</v>
      </c>
      <c r="AE25" s="57">
        <v>3.97975929978</v>
      </c>
      <c r="AF25" s="57">
        <v>3.9868786272999999</v>
      </c>
      <c r="AG25" s="57">
        <v>0.99814029881400002</v>
      </c>
      <c r="AH25" s="1">
        <v>1</v>
      </c>
      <c r="AI25" s="59">
        <v>1</v>
      </c>
      <c r="AJ25" s="1"/>
      <c r="AK25" s="56" t="s">
        <v>621</v>
      </c>
      <c r="AL25" s="1">
        <v>73</v>
      </c>
      <c r="AM25" s="1">
        <v>66</v>
      </c>
      <c r="AN25" s="57">
        <v>0.95374967337299998</v>
      </c>
      <c r="AO25" s="57">
        <v>1.1909058101800001</v>
      </c>
      <c r="AP25" s="57">
        <v>0.79894313135299999</v>
      </c>
      <c r="AQ25" s="1">
        <v>0.19563229077248201</v>
      </c>
      <c r="AR25" s="59">
        <v>1</v>
      </c>
      <c r="AS25" s="1"/>
      <c r="AT25" s="56" t="s">
        <v>663</v>
      </c>
      <c r="AU25" s="1">
        <v>6166</v>
      </c>
      <c r="AV25" s="1">
        <v>2250</v>
      </c>
      <c r="AW25" s="57">
        <v>80.559184740000006</v>
      </c>
      <c r="AX25" s="57">
        <v>79.6460176991</v>
      </c>
      <c r="AY25" s="57">
        <v>1.05897550777</v>
      </c>
      <c r="AZ25" s="1">
        <v>0.30571995868072899</v>
      </c>
      <c r="BA25" s="59">
        <v>1</v>
      </c>
      <c r="BC25" s="56" t="s">
        <v>730</v>
      </c>
      <c r="BD25" s="1">
        <v>53</v>
      </c>
      <c r="BE25" s="1">
        <v>48</v>
      </c>
      <c r="BF25" s="67">
        <v>6.8741893644600003</v>
      </c>
      <c r="BG25" s="67">
        <v>7.3059360730599998</v>
      </c>
      <c r="BH25" s="67">
        <v>0.93654247910900001</v>
      </c>
      <c r="BI25" s="1">
        <v>0.757166346957313</v>
      </c>
      <c r="BJ25" s="59">
        <v>1</v>
      </c>
      <c r="BK25" s="1"/>
      <c r="BL25" s="1"/>
      <c r="BM25" s="1"/>
      <c r="BN25" s="1"/>
      <c r="BO25" s="1"/>
      <c r="BP25" s="1"/>
      <c r="BQ25" s="1"/>
      <c r="BR25" s="1"/>
      <c r="BS25" s="1"/>
      <c r="BT25" s="1"/>
    </row>
    <row r="26" spans="1:72" x14ac:dyDescent="0.2">
      <c r="A26" s="52" t="s">
        <v>613</v>
      </c>
      <c r="B26" s="44">
        <v>60</v>
      </c>
      <c r="C26" s="44">
        <v>26</v>
      </c>
      <c r="D26" s="53">
        <v>0.68259386</v>
      </c>
      <c r="E26" s="53">
        <v>0.61949010999999998</v>
      </c>
      <c r="F26" s="53">
        <v>1.1025640999999999</v>
      </c>
      <c r="G26" s="1">
        <v>0.72965040475822796</v>
      </c>
      <c r="H26" s="59">
        <v>1</v>
      </c>
      <c r="I26" s="1"/>
      <c r="J26" s="56" t="s">
        <v>622</v>
      </c>
      <c r="K26" s="1">
        <v>168</v>
      </c>
      <c r="L26" s="1">
        <v>51</v>
      </c>
      <c r="M26" s="57">
        <v>1.9112627986299999</v>
      </c>
      <c r="N26" s="57">
        <v>1.65316045381</v>
      </c>
      <c r="O26" s="57">
        <v>1.1591687475300001</v>
      </c>
      <c r="P26" s="1">
        <v>0.39257652165432699</v>
      </c>
      <c r="Q26" s="59">
        <v>1</v>
      </c>
      <c r="R26" s="1"/>
      <c r="S26" s="56" t="s">
        <v>616</v>
      </c>
      <c r="T26" s="1">
        <v>77</v>
      </c>
      <c r="U26" s="1">
        <v>60</v>
      </c>
      <c r="V26" s="57">
        <v>1.05306345733</v>
      </c>
      <c r="W26" s="57">
        <v>1.1937922801400001</v>
      </c>
      <c r="X26" s="57">
        <v>0.88086155263800003</v>
      </c>
      <c r="Y26" s="1">
        <v>0.48474250968047999</v>
      </c>
      <c r="Z26" s="59">
        <v>1</v>
      </c>
      <c r="AA26" s="1"/>
      <c r="AB26" s="56" t="s">
        <v>610</v>
      </c>
      <c r="AC26" s="1">
        <v>86</v>
      </c>
      <c r="AD26" s="1">
        <v>63</v>
      </c>
      <c r="AE26" s="57">
        <v>1.1761487964999999</v>
      </c>
      <c r="AF26" s="57">
        <v>1.5897047691099999</v>
      </c>
      <c r="AG26" s="57">
        <v>0.73675747630900001</v>
      </c>
      <c r="AH26" s="1">
        <v>6.9898589031291203E-2</v>
      </c>
      <c r="AI26" s="59">
        <v>0.28719202884595701</v>
      </c>
      <c r="AJ26" s="1"/>
      <c r="AK26" s="56" t="s">
        <v>622</v>
      </c>
      <c r="AL26" s="1">
        <v>64</v>
      </c>
      <c r="AM26" s="1">
        <v>47</v>
      </c>
      <c r="AN26" s="57">
        <v>0.83616409720399998</v>
      </c>
      <c r="AO26" s="57">
        <v>0.84806928906500001</v>
      </c>
      <c r="AP26" s="57">
        <v>0.98584363524200003</v>
      </c>
      <c r="AQ26" s="1">
        <v>1</v>
      </c>
      <c r="AR26" s="59">
        <v>1</v>
      </c>
      <c r="AS26" s="1"/>
      <c r="AT26" s="56" t="s">
        <v>664</v>
      </c>
      <c r="AU26" s="1">
        <v>2036</v>
      </c>
      <c r="AV26" s="1">
        <v>826</v>
      </c>
      <c r="AW26" s="57">
        <v>26.6004703423</v>
      </c>
      <c r="AX26" s="57">
        <v>29.2389380531</v>
      </c>
      <c r="AY26" s="57">
        <v>0.87705895181299998</v>
      </c>
      <c r="AZ26" s="1">
        <v>7.6220081251945297E-3</v>
      </c>
      <c r="BA26" s="59">
        <v>0.12004662797181399</v>
      </c>
      <c r="BC26" s="56" t="s">
        <v>735</v>
      </c>
      <c r="BD26" s="1">
        <v>80</v>
      </c>
      <c r="BE26" s="1">
        <v>59</v>
      </c>
      <c r="BF26" s="67">
        <v>10.376134889799999</v>
      </c>
      <c r="BG26" s="67">
        <v>8.9802130897999994</v>
      </c>
      <c r="BH26" s="67">
        <v>1.1734406043800001</v>
      </c>
      <c r="BI26" s="1">
        <v>0.42033223758133897</v>
      </c>
      <c r="BJ26" s="59">
        <v>1</v>
      </c>
      <c r="BK26" s="1"/>
      <c r="BL26" s="1"/>
      <c r="BM26" s="1"/>
      <c r="BN26" s="1"/>
      <c r="BO26" s="1"/>
      <c r="BP26" s="1"/>
      <c r="BQ26" s="1"/>
      <c r="BR26" s="1"/>
      <c r="BS26" s="1"/>
      <c r="BT26" s="1"/>
    </row>
    <row r="27" spans="1:72" x14ac:dyDescent="0.2">
      <c r="A27" s="52" t="s">
        <v>614</v>
      </c>
      <c r="B27" s="44">
        <v>161</v>
      </c>
      <c r="C27" s="44">
        <v>80</v>
      </c>
      <c r="D27" s="53">
        <v>1.8316268499999999</v>
      </c>
      <c r="E27" s="53">
        <v>1.9061234199999999</v>
      </c>
      <c r="F27" s="53">
        <v>0.96018802999999997</v>
      </c>
      <c r="G27" s="1">
        <v>0.78109237794723696</v>
      </c>
      <c r="H27" s="59">
        <v>1</v>
      </c>
      <c r="I27" s="1"/>
      <c r="J27" s="56" t="s">
        <v>623</v>
      </c>
      <c r="K27" s="1">
        <v>562</v>
      </c>
      <c r="L27" s="1">
        <v>224</v>
      </c>
      <c r="M27" s="57">
        <v>6.3936291240000003</v>
      </c>
      <c r="N27" s="57">
        <v>7.2609400324099997</v>
      </c>
      <c r="O27" s="57">
        <v>0.87239239704100002</v>
      </c>
      <c r="P27" s="1">
        <v>0.100648628325337</v>
      </c>
      <c r="Q27" s="59">
        <v>0.51412407441861596</v>
      </c>
      <c r="R27" s="1"/>
      <c r="S27" s="56" t="s">
        <v>617</v>
      </c>
      <c r="T27" s="1">
        <v>136</v>
      </c>
      <c r="U27" s="1">
        <v>145</v>
      </c>
      <c r="V27" s="57">
        <v>1.85995623632</v>
      </c>
      <c r="W27" s="57">
        <v>2.8849980103499999</v>
      </c>
      <c r="X27" s="57">
        <v>0.63796563256799999</v>
      </c>
      <c r="Y27" s="1">
        <v>2.1888176695979299E-4</v>
      </c>
      <c r="Z27" s="59">
        <v>4.1368653955400798E-3</v>
      </c>
      <c r="AA27" s="1"/>
      <c r="AB27" s="56" t="s">
        <v>613</v>
      </c>
      <c r="AC27" s="1">
        <v>62</v>
      </c>
      <c r="AD27" s="1">
        <v>52</v>
      </c>
      <c r="AE27" s="57">
        <v>0.84792122538299997</v>
      </c>
      <c r="AF27" s="57">
        <v>1.31213726975</v>
      </c>
      <c r="AG27" s="57">
        <v>0.64318832891199995</v>
      </c>
      <c r="AH27" s="1">
        <v>2.2957762236930301E-2</v>
      </c>
      <c r="AI27" s="59">
        <v>0.127215157605191</v>
      </c>
      <c r="AJ27" s="1"/>
      <c r="AK27" s="56" t="s">
        <v>623</v>
      </c>
      <c r="AL27" s="1">
        <v>745</v>
      </c>
      <c r="AM27" s="1">
        <v>398</v>
      </c>
      <c r="AN27" s="57">
        <v>9.7334726940199996</v>
      </c>
      <c r="AO27" s="57">
        <v>7.1815229159099996</v>
      </c>
      <c r="AP27" s="57">
        <v>1.3936668434099999</v>
      </c>
      <c r="AQ27" s="2">
        <v>2.2216644535508299E-7</v>
      </c>
      <c r="AR27" s="58">
        <v>4.1989458172110597E-5</v>
      </c>
      <c r="AS27" s="1"/>
      <c r="AT27" s="56" t="s">
        <v>669</v>
      </c>
      <c r="AU27" s="1">
        <v>84</v>
      </c>
      <c r="AV27" s="1">
        <v>33</v>
      </c>
      <c r="AW27" s="57">
        <v>1.0974653775800001</v>
      </c>
      <c r="AX27" s="57">
        <v>1.1681415929200001</v>
      </c>
      <c r="AY27" s="57">
        <v>0.93882550738600001</v>
      </c>
      <c r="AZ27" s="1">
        <v>0.75383264196520805</v>
      </c>
      <c r="BA27" s="59">
        <v>1</v>
      </c>
      <c r="BC27" s="56" t="s">
        <v>741</v>
      </c>
      <c r="BD27" s="1">
        <v>90</v>
      </c>
      <c r="BE27" s="1">
        <v>47</v>
      </c>
      <c r="BF27" s="67">
        <v>11.673151751000001</v>
      </c>
      <c r="BG27" s="67">
        <v>7.1537290715399999</v>
      </c>
      <c r="BH27" s="67">
        <v>1.71524978911</v>
      </c>
      <c r="BI27" s="1">
        <v>3.8849144532256798E-3</v>
      </c>
      <c r="BJ27" s="59">
        <v>7.5084554073576601E-2</v>
      </c>
      <c r="BK27" s="1"/>
      <c r="BL27" s="1"/>
      <c r="BM27" s="1"/>
      <c r="BN27" s="1"/>
      <c r="BO27" s="1"/>
      <c r="BP27" s="1"/>
      <c r="BQ27" s="1"/>
      <c r="BR27" s="1"/>
      <c r="BS27" s="1"/>
      <c r="BT27" s="1"/>
    </row>
    <row r="28" spans="1:72" x14ac:dyDescent="0.2">
      <c r="A28" s="52" t="s">
        <v>615</v>
      </c>
      <c r="B28" s="44">
        <v>265</v>
      </c>
      <c r="C28" s="44">
        <v>100</v>
      </c>
      <c r="D28" s="53">
        <v>3.0147895299999998</v>
      </c>
      <c r="E28" s="53">
        <v>2.3826542800000001</v>
      </c>
      <c r="F28" s="53">
        <v>1.2735542500000001</v>
      </c>
      <c r="G28" s="1">
        <v>4.1124907869660499E-2</v>
      </c>
      <c r="H28" s="59">
        <v>0.43181237396713901</v>
      </c>
      <c r="I28" s="1"/>
      <c r="J28" s="56" t="s">
        <v>625</v>
      </c>
      <c r="K28" s="1">
        <v>185</v>
      </c>
      <c r="L28" s="1">
        <v>49</v>
      </c>
      <c r="M28" s="57">
        <v>2.1046643913500001</v>
      </c>
      <c r="N28" s="57">
        <v>1.5883306320899999</v>
      </c>
      <c r="O28" s="57">
        <v>1.3320684462000001</v>
      </c>
      <c r="P28" s="1">
        <v>8.3111871744184995E-2</v>
      </c>
      <c r="Q28" s="59">
        <v>0.46200422822502801</v>
      </c>
      <c r="R28" s="1"/>
      <c r="S28" s="56" t="s">
        <v>618</v>
      </c>
      <c r="T28" s="1">
        <v>46</v>
      </c>
      <c r="U28" s="1">
        <v>32</v>
      </c>
      <c r="V28" s="57">
        <v>0.62910284463900001</v>
      </c>
      <c r="W28" s="57">
        <v>0.63668921607600004</v>
      </c>
      <c r="X28" s="57">
        <v>0.98800922102900002</v>
      </c>
      <c r="Y28" s="1">
        <v>1</v>
      </c>
      <c r="Z28" s="59">
        <v>1</v>
      </c>
      <c r="AA28" s="1"/>
      <c r="AB28" s="56" t="s">
        <v>614</v>
      </c>
      <c r="AC28" s="1">
        <v>125</v>
      </c>
      <c r="AD28" s="1">
        <v>76</v>
      </c>
      <c r="AE28" s="57">
        <v>1.70951859956</v>
      </c>
      <c r="AF28" s="57">
        <v>1.9177390865499999</v>
      </c>
      <c r="AG28" s="57">
        <v>0.88953556494499997</v>
      </c>
      <c r="AH28" s="1">
        <v>0.45606805921131499</v>
      </c>
      <c r="AI28" s="59">
        <v>1</v>
      </c>
      <c r="AJ28" s="1"/>
      <c r="AK28" s="56" t="s">
        <v>626</v>
      </c>
      <c r="AL28" s="1">
        <v>36</v>
      </c>
      <c r="AM28" s="1">
        <v>35</v>
      </c>
      <c r="AN28" s="57">
        <v>0.470342304677</v>
      </c>
      <c r="AO28" s="57">
        <v>0.63154095994199999</v>
      </c>
      <c r="AP28" s="57">
        <v>0.74354723774499998</v>
      </c>
      <c r="AQ28" s="1">
        <v>0.228727676444095</v>
      </c>
      <c r="AR28" s="59">
        <v>1</v>
      </c>
      <c r="AS28" s="1"/>
      <c r="AT28" s="56" t="s">
        <v>677</v>
      </c>
      <c r="AU28" s="1">
        <v>1919</v>
      </c>
      <c r="AV28" s="1">
        <v>892</v>
      </c>
      <c r="AW28" s="57">
        <v>25.071857852099999</v>
      </c>
      <c r="AX28" s="57">
        <v>31.575221238899999</v>
      </c>
      <c r="AY28" s="57">
        <v>0.72511777653499998</v>
      </c>
      <c r="AZ28" s="2">
        <v>4.3752782896057203E-11</v>
      </c>
      <c r="BA28" s="58">
        <v>4.1346379836774103E-9</v>
      </c>
      <c r="BC28" s="56" t="s">
        <v>761</v>
      </c>
      <c r="BD28" s="1">
        <v>133</v>
      </c>
      <c r="BE28" s="1">
        <v>64</v>
      </c>
      <c r="BF28" s="67">
        <v>17.250324254199999</v>
      </c>
      <c r="BG28" s="67">
        <v>9.7412480974100006</v>
      </c>
      <c r="BH28" s="67">
        <v>1.93154878527</v>
      </c>
      <c r="BI28" s="2">
        <v>4.1609298203015403E-5</v>
      </c>
      <c r="BJ28" s="59">
        <v>3.9320786801849503E-3</v>
      </c>
      <c r="BK28" s="1"/>
      <c r="BL28" s="1"/>
      <c r="BM28" s="1"/>
      <c r="BN28" s="1"/>
      <c r="BO28" s="1"/>
      <c r="BP28" s="1"/>
      <c r="BQ28" s="1"/>
      <c r="BR28" s="2"/>
      <c r="BS28" s="1"/>
      <c r="BT28" s="1"/>
    </row>
    <row r="29" spans="1:72" x14ac:dyDescent="0.2">
      <c r="A29" s="52" t="s">
        <v>616</v>
      </c>
      <c r="B29" s="44">
        <v>83</v>
      </c>
      <c r="C29" s="44">
        <v>39</v>
      </c>
      <c r="D29" s="53">
        <v>0.94425484000000004</v>
      </c>
      <c r="E29" s="53">
        <v>0.92923517</v>
      </c>
      <c r="F29" s="53">
        <v>1.0163175499999999</v>
      </c>
      <c r="G29" s="1">
        <v>1</v>
      </c>
      <c r="H29" s="59">
        <v>1</v>
      </c>
      <c r="I29" s="1"/>
      <c r="J29" s="56" t="s">
        <v>626</v>
      </c>
      <c r="K29" s="1">
        <v>141</v>
      </c>
      <c r="L29" s="1">
        <v>34</v>
      </c>
      <c r="M29" s="57">
        <v>1.60409556314</v>
      </c>
      <c r="N29" s="57">
        <v>1.1021069692100001</v>
      </c>
      <c r="O29" s="57">
        <v>1.46290628634</v>
      </c>
      <c r="P29" s="1">
        <v>4.5996953673544803E-2</v>
      </c>
      <c r="Q29" s="59">
        <v>0.31047943729642702</v>
      </c>
      <c r="R29" s="1"/>
      <c r="S29" s="56" t="s">
        <v>621</v>
      </c>
      <c r="T29" s="1">
        <v>541</v>
      </c>
      <c r="U29" s="1">
        <v>416</v>
      </c>
      <c r="V29" s="57">
        <v>7.3987964989100004</v>
      </c>
      <c r="W29" s="57">
        <v>8.2769598089900001</v>
      </c>
      <c r="X29" s="57">
        <v>0.88542554218799996</v>
      </c>
      <c r="Y29" s="1">
        <v>7.4942415161726894E-2</v>
      </c>
      <c r="Z29" s="59">
        <v>0.42921565047170901</v>
      </c>
      <c r="AA29" s="1"/>
      <c r="AB29" s="56" t="s">
        <v>616</v>
      </c>
      <c r="AC29" s="1">
        <v>77</v>
      </c>
      <c r="AD29" s="1">
        <v>36</v>
      </c>
      <c r="AE29" s="57">
        <v>1.05306345733</v>
      </c>
      <c r="AF29" s="57">
        <v>0.90840272520800003</v>
      </c>
      <c r="AG29" s="57">
        <v>1.1609421792200001</v>
      </c>
      <c r="AH29" s="1">
        <v>0.489671761967783</v>
      </c>
      <c r="AI29" s="59">
        <v>1</v>
      </c>
      <c r="AJ29" s="1"/>
      <c r="AK29" s="56" t="s">
        <v>639</v>
      </c>
      <c r="AL29" s="1">
        <v>110</v>
      </c>
      <c r="AM29" s="1">
        <v>113</v>
      </c>
      <c r="AN29" s="57">
        <v>1.4371570420699999</v>
      </c>
      <c r="AO29" s="57">
        <v>2.03897509924</v>
      </c>
      <c r="AP29" s="57">
        <v>0.70053913794199996</v>
      </c>
      <c r="AQ29" s="1">
        <v>9.2121685616291908E-3</v>
      </c>
      <c r="AR29" s="59">
        <v>0.290183309691319</v>
      </c>
      <c r="AS29" s="1"/>
      <c r="AT29" s="56" t="s">
        <v>679</v>
      </c>
      <c r="AU29" s="1">
        <v>269</v>
      </c>
      <c r="AV29" s="1">
        <v>118</v>
      </c>
      <c r="AW29" s="57">
        <v>3.5145022210599999</v>
      </c>
      <c r="AX29" s="57">
        <v>4.1769911504400001</v>
      </c>
      <c r="AY29" s="57">
        <v>0.83561846619900004</v>
      </c>
      <c r="AZ29" s="1">
        <v>0.115053494216196</v>
      </c>
      <c r="BA29" s="59">
        <v>1</v>
      </c>
      <c r="BC29" s="56" t="s">
        <v>762</v>
      </c>
      <c r="BD29" s="1">
        <v>38</v>
      </c>
      <c r="BE29" s="1">
        <v>26</v>
      </c>
      <c r="BF29" s="67">
        <v>4.9286640726300002</v>
      </c>
      <c r="BG29" s="67">
        <v>3.9573820395700001</v>
      </c>
      <c r="BH29" s="67">
        <v>1.25815930318</v>
      </c>
      <c r="BI29" s="1">
        <v>0.44171428004330998</v>
      </c>
      <c r="BJ29" s="59">
        <v>1</v>
      </c>
      <c r="BK29" s="1"/>
      <c r="BL29" s="1"/>
      <c r="BM29" s="1"/>
      <c r="BN29" s="1"/>
      <c r="BO29" s="1"/>
      <c r="BP29" s="1"/>
      <c r="BQ29" s="1"/>
      <c r="BR29" s="1"/>
      <c r="BS29" s="1"/>
      <c r="BT29" s="1"/>
    </row>
    <row r="30" spans="1:72" x14ac:dyDescent="0.2">
      <c r="A30" s="52" t="s">
        <v>617</v>
      </c>
      <c r="B30" s="44">
        <v>91</v>
      </c>
      <c r="C30" s="44">
        <v>41</v>
      </c>
      <c r="D30" s="53">
        <v>1.03526735</v>
      </c>
      <c r="E30" s="53">
        <v>0.97688825000000001</v>
      </c>
      <c r="F30" s="53">
        <v>1.0603854100000001</v>
      </c>
      <c r="G30" s="1">
        <v>0.85165336927194601</v>
      </c>
      <c r="H30" s="59">
        <v>1</v>
      </c>
      <c r="I30" s="1"/>
      <c r="J30" s="56" t="s">
        <v>629</v>
      </c>
      <c r="K30" s="1">
        <v>711</v>
      </c>
      <c r="L30" s="1">
        <v>159</v>
      </c>
      <c r="M30" s="57">
        <v>8.0887372013699999</v>
      </c>
      <c r="N30" s="57">
        <v>5.1539708265800002</v>
      </c>
      <c r="O30" s="57">
        <v>1.6195307190499999</v>
      </c>
      <c r="P30" s="2">
        <v>3.4082960303826598E-8</v>
      </c>
      <c r="Q30" s="58">
        <v>1.0736132495705401E-6</v>
      </c>
      <c r="R30" s="1"/>
      <c r="S30" s="56" t="s">
        <v>622</v>
      </c>
      <c r="T30" s="1">
        <v>5972</v>
      </c>
      <c r="U30" s="1">
        <v>4237</v>
      </c>
      <c r="V30" s="57">
        <v>81.6739606127</v>
      </c>
      <c r="W30" s="57">
        <v>84.301631516100002</v>
      </c>
      <c r="X30" s="57">
        <v>0.82991485809099996</v>
      </c>
      <c r="Y30" s="1">
        <v>1.40730037904348E-4</v>
      </c>
      <c r="Z30" s="59">
        <v>2.9553307959913101E-3</v>
      </c>
      <c r="AA30" s="1"/>
      <c r="AB30" s="56" t="s">
        <v>617</v>
      </c>
      <c r="AC30" s="1">
        <v>136</v>
      </c>
      <c r="AD30" s="1">
        <v>77</v>
      </c>
      <c r="AE30" s="57">
        <v>1.85995623632</v>
      </c>
      <c r="AF30" s="57">
        <v>1.9429724955800001</v>
      </c>
      <c r="AG30" s="57">
        <v>0.95646382602900004</v>
      </c>
      <c r="AH30" s="1">
        <v>0.772150004594365</v>
      </c>
      <c r="AI30" s="59">
        <v>1</v>
      </c>
      <c r="AJ30" s="1"/>
      <c r="AK30" s="56" t="s">
        <v>641</v>
      </c>
      <c r="AL30" s="1">
        <v>255</v>
      </c>
      <c r="AM30" s="1">
        <v>154</v>
      </c>
      <c r="AN30" s="57">
        <v>3.3315913248000002</v>
      </c>
      <c r="AO30" s="57">
        <v>2.7787802237500001</v>
      </c>
      <c r="AP30" s="57">
        <v>1.20579650111</v>
      </c>
      <c r="AQ30" s="1">
        <v>7.4849702817090302E-2</v>
      </c>
      <c r="AR30" s="59">
        <v>1</v>
      </c>
      <c r="AS30" s="1"/>
      <c r="AT30" s="56" t="s">
        <v>694</v>
      </c>
      <c r="AU30" s="1">
        <v>85</v>
      </c>
      <c r="AV30" s="1">
        <v>27</v>
      </c>
      <c r="AW30" s="57">
        <v>1.1105304415999999</v>
      </c>
      <c r="AX30" s="57">
        <v>0.95575221238899999</v>
      </c>
      <c r="AY30" s="57">
        <v>1.16376252061</v>
      </c>
      <c r="AZ30" s="1">
        <v>0.59239847048083305</v>
      </c>
      <c r="BA30" s="59">
        <v>1</v>
      </c>
      <c r="BC30" s="60" t="s">
        <v>782</v>
      </c>
      <c r="BD30" s="61">
        <v>42</v>
      </c>
      <c r="BE30" s="61">
        <v>34</v>
      </c>
      <c r="BF30" s="68">
        <v>5.4474708171200001</v>
      </c>
      <c r="BG30" s="68">
        <v>5.1750380517499996</v>
      </c>
      <c r="BH30" s="68">
        <v>1.0556765916199999</v>
      </c>
      <c r="BI30" s="61">
        <v>0.90596059688597896</v>
      </c>
      <c r="BJ30" s="63">
        <v>1</v>
      </c>
      <c r="BK30" s="1"/>
      <c r="BL30" s="1"/>
      <c r="BM30" s="1"/>
      <c r="BN30" s="1"/>
      <c r="BO30" s="1"/>
      <c r="BP30" s="1"/>
      <c r="BQ30" s="1"/>
      <c r="BR30" s="1"/>
      <c r="BS30" s="1"/>
      <c r="BT30" s="1"/>
    </row>
    <row r="31" spans="1:72" x14ac:dyDescent="0.2">
      <c r="A31" s="52" t="s">
        <v>618</v>
      </c>
      <c r="B31" s="44">
        <v>67</v>
      </c>
      <c r="C31" s="44">
        <v>35</v>
      </c>
      <c r="D31" s="53">
        <v>0.76222981000000001</v>
      </c>
      <c r="E31" s="53">
        <v>0.83392900000000003</v>
      </c>
      <c r="F31" s="53">
        <v>0.91336205000000004</v>
      </c>
      <c r="G31" s="1">
        <v>0.67145096570787899</v>
      </c>
      <c r="H31" s="59">
        <v>1</v>
      </c>
      <c r="I31" s="1"/>
      <c r="J31" s="56" t="s">
        <v>632</v>
      </c>
      <c r="K31" s="1">
        <v>125</v>
      </c>
      <c r="L31" s="1">
        <v>34</v>
      </c>
      <c r="M31" s="57">
        <v>1.4220705347</v>
      </c>
      <c r="N31" s="57">
        <v>1.1021069692100001</v>
      </c>
      <c r="O31" s="57">
        <v>1.2945079936199999</v>
      </c>
      <c r="P31" s="1">
        <v>0.20267716087381299</v>
      </c>
      <c r="Q31" s="59">
        <v>0.85124407567001403</v>
      </c>
      <c r="R31" s="1"/>
      <c r="S31" s="56" t="s">
        <v>623</v>
      </c>
      <c r="T31" s="1">
        <v>430</v>
      </c>
      <c r="U31" s="1">
        <v>205</v>
      </c>
      <c r="V31" s="57">
        <v>5.8807439824900003</v>
      </c>
      <c r="W31" s="57">
        <v>4.0787902904899997</v>
      </c>
      <c r="X31" s="57">
        <v>1.46938992494</v>
      </c>
      <c r="Y31" s="2">
        <v>7.23013309241164E-6</v>
      </c>
      <c r="Z31" s="59">
        <v>2.7329903089316001E-4</v>
      </c>
      <c r="AA31" s="1"/>
      <c r="AB31" s="56" t="s">
        <v>618</v>
      </c>
      <c r="AC31" s="1">
        <v>46</v>
      </c>
      <c r="AD31" s="1">
        <v>39</v>
      </c>
      <c r="AE31" s="57">
        <v>0.62910284463900001</v>
      </c>
      <c r="AF31" s="57">
        <v>0.98410295230900002</v>
      </c>
      <c r="AG31" s="57">
        <v>0.63698151559399996</v>
      </c>
      <c r="AH31" s="1">
        <v>4.0368161521192401E-2</v>
      </c>
      <c r="AI31" s="59">
        <v>0.18608737871964301</v>
      </c>
      <c r="AJ31" s="1"/>
      <c r="AK31" s="56" t="s">
        <v>645</v>
      </c>
      <c r="AL31" s="1">
        <v>70</v>
      </c>
      <c r="AM31" s="1">
        <v>39</v>
      </c>
      <c r="AN31" s="57">
        <v>0.91455448131700001</v>
      </c>
      <c r="AO31" s="57">
        <v>0.70371706965000003</v>
      </c>
      <c r="AP31" s="57">
        <v>1.30237071297</v>
      </c>
      <c r="AQ31" s="1">
        <v>0.205602937688493</v>
      </c>
      <c r="AR31" s="59">
        <v>1</v>
      </c>
      <c r="AS31" s="1"/>
      <c r="AT31" s="56" t="s">
        <v>700</v>
      </c>
      <c r="AU31" s="1">
        <v>359</v>
      </c>
      <c r="AV31" s="1">
        <v>67</v>
      </c>
      <c r="AW31" s="57">
        <v>4.6903579827500002</v>
      </c>
      <c r="AX31" s="57">
        <v>2.3716814159299999</v>
      </c>
      <c r="AY31" s="57">
        <v>2.0257628921899999</v>
      </c>
      <c r="AZ31" s="2">
        <v>2.77278836373072E-8</v>
      </c>
      <c r="BA31" s="58">
        <v>1.74685666915035E-6</v>
      </c>
      <c r="BC31" s="10"/>
      <c r="BD31" s="1"/>
      <c r="BE31" s="1"/>
      <c r="BF31" s="1"/>
      <c r="BG31" s="1"/>
      <c r="BH31" s="1"/>
      <c r="BI31" s="1"/>
      <c r="BJ31" s="1"/>
      <c r="BK31" s="1"/>
      <c r="BL31" s="1"/>
      <c r="BM31" s="1"/>
      <c r="BN31" s="1"/>
      <c r="BO31" s="1"/>
      <c r="BP31" s="1"/>
      <c r="BQ31" s="1"/>
      <c r="BR31" s="1"/>
      <c r="BS31" s="1"/>
      <c r="BT31" s="1"/>
    </row>
    <row r="32" spans="1:72" x14ac:dyDescent="0.2">
      <c r="A32" s="52" t="s">
        <v>619</v>
      </c>
      <c r="B32" s="44">
        <v>100</v>
      </c>
      <c r="C32" s="44">
        <v>34</v>
      </c>
      <c r="D32" s="53">
        <v>1.1376564300000001</v>
      </c>
      <c r="E32" s="53">
        <v>0.81010245000000003</v>
      </c>
      <c r="F32" s="53">
        <v>1.40898937</v>
      </c>
      <c r="G32" s="1">
        <v>9.4428062493401799E-2</v>
      </c>
      <c r="H32" s="59">
        <v>0.61541047625010104</v>
      </c>
      <c r="I32" s="1"/>
      <c r="J32" s="56" t="s">
        <v>633</v>
      </c>
      <c r="K32" s="1">
        <v>336</v>
      </c>
      <c r="L32" s="1">
        <v>77</v>
      </c>
      <c r="M32" s="57">
        <v>3.8225255972699999</v>
      </c>
      <c r="N32" s="57">
        <v>2.49594813614</v>
      </c>
      <c r="O32" s="57">
        <v>1.55261629783</v>
      </c>
      <c r="P32" s="1">
        <v>3.9169316483838099E-4</v>
      </c>
      <c r="Q32" s="59">
        <v>5.2878577253181397E-3</v>
      </c>
      <c r="R32" s="1"/>
      <c r="S32" s="56" t="s">
        <v>624</v>
      </c>
      <c r="T32" s="1">
        <v>89</v>
      </c>
      <c r="U32" s="1">
        <v>31</v>
      </c>
      <c r="V32" s="57">
        <v>1.2171772428900001</v>
      </c>
      <c r="W32" s="57">
        <v>0.61679267807399996</v>
      </c>
      <c r="X32" s="57">
        <v>1.98539164765</v>
      </c>
      <c r="Y32" s="1">
        <v>7.2965522589693902E-4</v>
      </c>
      <c r="Z32" s="59">
        <v>9.8503455496086797E-3</v>
      </c>
      <c r="AA32" s="1"/>
      <c r="AB32" s="56" t="s">
        <v>620</v>
      </c>
      <c r="AC32" s="1">
        <v>46</v>
      </c>
      <c r="AD32" s="1">
        <v>25</v>
      </c>
      <c r="AE32" s="57">
        <v>0.62910284463900001</v>
      </c>
      <c r="AF32" s="57">
        <v>0.63083522583899998</v>
      </c>
      <c r="AG32" s="57">
        <v>0.99723644370999998</v>
      </c>
      <c r="AH32" s="1">
        <v>1</v>
      </c>
      <c r="AI32" s="59">
        <v>1</v>
      </c>
      <c r="AJ32" s="1"/>
      <c r="AK32" s="56" t="s">
        <v>647</v>
      </c>
      <c r="AL32" s="1">
        <v>54</v>
      </c>
      <c r="AM32" s="1">
        <v>42</v>
      </c>
      <c r="AN32" s="57">
        <v>0.70551345701599999</v>
      </c>
      <c r="AO32" s="57">
        <v>0.757849151931</v>
      </c>
      <c r="AP32" s="57">
        <v>0.93045112781999995</v>
      </c>
      <c r="AQ32" s="1">
        <v>0.75601614767901504</v>
      </c>
      <c r="AR32" s="59">
        <v>1</v>
      </c>
      <c r="AS32" s="1"/>
      <c r="AT32" s="56" t="s">
        <v>708</v>
      </c>
      <c r="AU32" s="1">
        <v>136</v>
      </c>
      <c r="AV32" s="1">
        <v>45</v>
      </c>
      <c r="AW32" s="57">
        <v>1.77684870656</v>
      </c>
      <c r="AX32" s="57">
        <v>1.5929203539800001</v>
      </c>
      <c r="AY32" s="57">
        <v>1.11755490526</v>
      </c>
      <c r="AZ32" s="1">
        <v>0.55508789953136894</v>
      </c>
      <c r="BA32" s="59">
        <v>1</v>
      </c>
      <c r="BC32" s="1"/>
      <c r="BD32" s="1"/>
      <c r="BE32" s="1"/>
      <c r="BF32" s="1"/>
      <c r="BG32" s="1"/>
      <c r="BH32" s="1"/>
      <c r="BI32" s="1"/>
      <c r="BJ32" s="1"/>
      <c r="BK32" s="1"/>
      <c r="BL32" s="1"/>
      <c r="BM32" s="1"/>
      <c r="BN32" s="1"/>
      <c r="BO32" s="1"/>
      <c r="BP32" s="1"/>
      <c r="BQ32" s="1"/>
      <c r="BR32" s="1"/>
      <c r="BS32" s="1"/>
      <c r="BT32" s="1"/>
    </row>
    <row r="33" spans="1:72" x14ac:dyDescent="0.2">
      <c r="A33" s="52" t="s">
        <v>621</v>
      </c>
      <c r="B33" s="44">
        <v>120</v>
      </c>
      <c r="C33" s="44">
        <v>62</v>
      </c>
      <c r="D33" s="53">
        <v>1.3651877100000001</v>
      </c>
      <c r="E33" s="53">
        <v>1.47724565</v>
      </c>
      <c r="F33" s="53">
        <v>0.92309410000000003</v>
      </c>
      <c r="G33" s="1">
        <v>0.63218662149168903</v>
      </c>
      <c r="H33" s="59">
        <v>1</v>
      </c>
      <c r="I33" s="1"/>
      <c r="J33" s="56" t="s">
        <v>638</v>
      </c>
      <c r="K33" s="1">
        <v>129</v>
      </c>
      <c r="L33" s="1">
        <v>33</v>
      </c>
      <c r="M33" s="57">
        <v>1.46757679181</v>
      </c>
      <c r="N33" s="57">
        <v>1.06969205835</v>
      </c>
      <c r="O33" s="57">
        <v>1.3775020730300001</v>
      </c>
      <c r="P33" s="1">
        <v>0.104986970446578</v>
      </c>
      <c r="Q33" s="59">
        <v>0.52217203722114003</v>
      </c>
      <c r="R33" s="1"/>
      <c r="S33" s="56" t="s">
        <v>626</v>
      </c>
      <c r="T33" s="1">
        <v>123</v>
      </c>
      <c r="U33" s="1">
        <v>71</v>
      </c>
      <c r="V33" s="57">
        <v>1.6821663019699999</v>
      </c>
      <c r="W33" s="57">
        <v>1.41265419817</v>
      </c>
      <c r="X33" s="57">
        <v>1.19404841904</v>
      </c>
      <c r="Y33" s="1">
        <v>0.26924651239057301</v>
      </c>
      <c r="Z33" s="59">
        <v>1</v>
      </c>
      <c r="AA33" s="1"/>
      <c r="AB33" s="56" t="s">
        <v>621</v>
      </c>
      <c r="AC33" s="1">
        <v>541</v>
      </c>
      <c r="AD33" s="1">
        <v>446</v>
      </c>
      <c r="AE33" s="57">
        <v>7.3987964989100004</v>
      </c>
      <c r="AF33" s="57">
        <v>11.254100428999999</v>
      </c>
      <c r="AG33" s="57">
        <v>0.63006007551300003</v>
      </c>
      <c r="AH33" s="2">
        <v>1.0942399802457401E-11</v>
      </c>
      <c r="AI33" s="58">
        <v>2.0681135626644401E-9</v>
      </c>
      <c r="AJ33" s="1"/>
      <c r="AK33" s="56" t="s">
        <v>649</v>
      </c>
      <c r="AL33" s="1">
        <v>98</v>
      </c>
      <c r="AM33" s="1">
        <v>81</v>
      </c>
      <c r="AN33" s="57">
        <v>1.28037627384</v>
      </c>
      <c r="AO33" s="57">
        <v>1.46156622158</v>
      </c>
      <c r="AP33" s="57">
        <v>0.87442241959599998</v>
      </c>
      <c r="AQ33" s="1">
        <v>0.40179458415626301</v>
      </c>
      <c r="AR33" s="59">
        <v>1</v>
      </c>
      <c r="AS33" s="1"/>
      <c r="AT33" s="56" t="s">
        <v>711</v>
      </c>
      <c r="AU33" s="1">
        <v>103</v>
      </c>
      <c r="AV33" s="1">
        <v>43</v>
      </c>
      <c r="AW33" s="57">
        <v>1.3457015939400001</v>
      </c>
      <c r="AX33" s="57">
        <v>1.5221238938099999</v>
      </c>
      <c r="AY33" s="57">
        <v>0.88251363595800003</v>
      </c>
      <c r="AZ33" s="1">
        <v>0.51102572066876895</v>
      </c>
      <c r="BA33" s="59">
        <v>1</v>
      </c>
      <c r="BC33" s="1"/>
      <c r="BD33" s="1"/>
      <c r="BE33" s="1"/>
      <c r="BF33" s="1"/>
      <c r="BG33" s="1"/>
      <c r="BH33" s="1"/>
      <c r="BI33" s="1"/>
      <c r="BJ33" s="1"/>
      <c r="BK33" s="1"/>
      <c r="BL33" s="1"/>
      <c r="BM33" s="1"/>
      <c r="BN33" s="1"/>
      <c r="BO33" s="1"/>
      <c r="BP33" s="1"/>
      <c r="BQ33" s="1"/>
      <c r="BR33" s="1"/>
      <c r="BS33" s="1"/>
      <c r="BT33" s="1"/>
    </row>
    <row r="34" spans="1:72" x14ac:dyDescent="0.2">
      <c r="A34" s="52" t="s">
        <v>622</v>
      </c>
      <c r="B34" s="44">
        <v>168</v>
      </c>
      <c r="C34" s="44">
        <v>88</v>
      </c>
      <c r="D34" s="53">
        <v>1.9112628</v>
      </c>
      <c r="E34" s="53">
        <v>2.0967357600000001</v>
      </c>
      <c r="F34" s="53">
        <v>0.90981842999999996</v>
      </c>
      <c r="G34" s="1">
        <v>0.49978369729258398</v>
      </c>
      <c r="H34" s="59">
        <v>1</v>
      </c>
      <c r="I34" s="1"/>
      <c r="J34" s="56" t="s">
        <v>639</v>
      </c>
      <c r="K34" s="1">
        <v>354</v>
      </c>
      <c r="L34" s="1">
        <v>68</v>
      </c>
      <c r="M34" s="57">
        <v>4.0273037542700001</v>
      </c>
      <c r="N34" s="57">
        <v>2.2042139384100001</v>
      </c>
      <c r="O34" s="57">
        <v>1.8618002677600001</v>
      </c>
      <c r="P34" s="2">
        <v>1.03664189161932E-6</v>
      </c>
      <c r="Q34" s="58">
        <v>2.44906646895065E-5</v>
      </c>
      <c r="R34" s="1"/>
      <c r="S34" s="56" t="s">
        <v>632</v>
      </c>
      <c r="T34" s="1">
        <v>167</v>
      </c>
      <c r="U34" s="1">
        <v>57</v>
      </c>
      <c r="V34" s="57">
        <v>2.2839168490200001</v>
      </c>
      <c r="W34" s="57">
        <v>1.13410266614</v>
      </c>
      <c r="X34" s="57">
        <v>2.03755048924</v>
      </c>
      <c r="Y34" s="2">
        <v>1.8186243572957801E-6</v>
      </c>
      <c r="Z34" s="58">
        <v>8.5930000882225498E-5</v>
      </c>
      <c r="AA34" s="1"/>
      <c r="AB34" s="56" t="s">
        <v>622</v>
      </c>
      <c r="AC34" s="1">
        <v>5972</v>
      </c>
      <c r="AD34" s="1">
        <v>3397</v>
      </c>
      <c r="AE34" s="57">
        <v>81.6739606127</v>
      </c>
      <c r="AF34" s="57">
        <v>85.717890487000005</v>
      </c>
      <c r="AG34" s="57">
        <v>0.74256741022600004</v>
      </c>
      <c r="AH34" s="2">
        <v>3.6845933684491401E-8</v>
      </c>
      <c r="AI34" s="58">
        <v>1.74097036659222E-6</v>
      </c>
      <c r="AJ34" s="1"/>
      <c r="AK34" s="56" t="s">
        <v>657</v>
      </c>
      <c r="AL34" s="1">
        <v>418</v>
      </c>
      <c r="AM34" s="1">
        <v>312</v>
      </c>
      <c r="AN34" s="57">
        <v>5.46119675986</v>
      </c>
      <c r="AO34" s="57">
        <v>5.6297365572000002</v>
      </c>
      <c r="AP34" s="57">
        <v>0.96833319159200004</v>
      </c>
      <c r="AQ34" s="1">
        <v>0.699687596715028</v>
      </c>
      <c r="AR34" s="59">
        <v>1</v>
      </c>
      <c r="AS34" s="1"/>
      <c r="AT34" s="56" t="s">
        <v>722</v>
      </c>
      <c r="AU34" s="1">
        <v>113</v>
      </c>
      <c r="AV34" s="1">
        <v>25</v>
      </c>
      <c r="AW34" s="57">
        <v>1.4763522341299999</v>
      </c>
      <c r="AX34" s="57">
        <v>0.88495575221199996</v>
      </c>
      <c r="AY34" s="57">
        <v>1.67829200371</v>
      </c>
      <c r="AZ34" s="1">
        <v>2.0034112283111701E-2</v>
      </c>
      <c r="BA34" s="59">
        <v>0.27046051582200697</v>
      </c>
      <c r="BC34" s="1"/>
      <c r="BD34" s="1"/>
      <c r="BE34" s="1"/>
      <c r="BF34" s="1"/>
      <c r="BG34" s="1"/>
      <c r="BH34" s="1"/>
      <c r="BI34" s="1"/>
      <c r="BJ34" s="1"/>
      <c r="BK34" s="1"/>
      <c r="BL34" s="1"/>
      <c r="BM34" s="1"/>
      <c r="BN34" s="1"/>
      <c r="BO34" s="1"/>
      <c r="BP34" s="1"/>
      <c r="BQ34" s="1"/>
      <c r="BR34" s="1"/>
      <c r="BS34" s="1"/>
      <c r="BT34" s="1"/>
    </row>
    <row r="35" spans="1:72" x14ac:dyDescent="0.2">
      <c r="A35" s="52" t="s">
        <v>623</v>
      </c>
      <c r="B35" s="44">
        <v>562</v>
      </c>
      <c r="C35" s="44">
        <v>268</v>
      </c>
      <c r="D35" s="53">
        <v>6.3936291199999999</v>
      </c>
      <c r="E35" s="53">
        <v>6.3855134600000003</v>
      </c>
      <c r="F35" s="53">
        <v>1.0013577600000001</v>
      </c>
      <c r="G35" s="1">
        <v>1</v>
      </c>
      <c r="H35" s="59">
        <v>1</v>
      </c>
      <c r="I35" s="1"/>
      <c r="J35" s="56" t="s">
        <v>640</v>
      </c>
      <c r="K35" s="1">
        <v>113</v>
      </c>
      <c r="L35" s="1">
        <v>27</v>
      </c>
      <c r="M35" s="57">
        <v>1.28555176337</v>
      </c>
      <c r="N35" s="57">
        <v>0.87520259319299998</v>
      </c>
      <c r="O35" s="57">
        <v>1.4749678801799999</v>
      </c>
      <c r="P35" s="1">
        <v>8.0409176792827802E-2</v>
      </c>
      <c r="Q35" s="59">
        <v>0.46052528526801401</v>
      </c>
      <c r="R35" s="1"/>
      <c r="S35" s="56" t="s">
        <v>633</v>
      </c>
      <c r="T35" s="1">
        <v>40</v>
      </c>
      <c r="U35" s="1">
        <v>25</v>
      </c>
      <c r="V35" s="57">
        <v>0.54704595186000005</v>
      </c>
      <c r="W35" s="57">
        <v>0.49741345005999998</v>
      </c>
      <c r="X35" s="57">
        <v>1.1003300330000001</v>
      </c>
      <c r="Y35" s="1">
        <v>0.80046580760663899</v>
      </c>
      <c r="Z35" s="59">
        <v>1</v>
      </c>
      <c r="AA35" s="1"/>
      <c r="AB35" s="56" t="s">
        <v>623</v>
      </c>
      <c r="AC35" s="1">
        <v>430</v>
      </c>
      <c r="AD35" s="1">
        <v>308</v>
      </c>
      <c r="AE35" s="57">
        <v>5.8807439824900003</v>
      </c>
      <c r="AF35" s="57">
        <v>7.7718899823400003</v>
      </c>
      <c r="AG35" s="57">
        <v>0.74146465275499995</v>
      </c>
      <c r="AH35" s="1">
        <v>1.27059599490061E-4</v>
      </c>
      <c r="AI35" s="59">
        <v>2.0011886919684601E-3</v>
      </c>
      <c r="AJ35" s="1"/>
      <c r="AK35" s="56" t="s">
        <v>659</v>
      </c>
      <c r="AL35" s="1">
        <v>43</v>
      </c>
      <c r="AM35" s="1">
        <v>34</v>
      </c>
      <c r="AN35" s="57">
        <v>0.56179775280900002</v>
      </c>
      <c r="AO35" s="57">
        <v>0.61349693251500004</v>
      </c>
      <c r="AP35" s="57">
        <v>0.91525423728800004</v>
      </c>
      <c r="AQ35" s="1">
        <v>0.72901561564136497</v>
      </c>
      <c r="AR35" s="59">
        <v>1</v>
      </c>
      <c r="AS35" s="1"/>
      <c r="AT35" s="56" t="s">
        <v>723</v>
      </c>
      <c r="AU35" s="1">
        <v>198</v>
      </c>
      <c r="AV35" s="1">
        <v>47</v>
      </c>
      <c r="AW35" s="57">
        <v>2.5868826757300001</v>
      </c>
      <c r="AX35" s="57">
        <v>1.6637168141600001</v>
      </c>
      <c r="AY35" s="57">
        <v>1.56961692996</v>
      </c>
      <c r="AZ35" s="1">
        <v>5.5005736603222499E-3</v>
      </c>
      <c r="BA35" s="59">
        <v>9.4509856527355093E-2</v>
      </c>
      <c r="BC35" s="1"/>
      <c r="BD35" s="1"/>
      <c r="BE35" s="1"/>
      <c r="BF35" s="1"/>
      <c r="BG35" s="1"/>
      <c r="BH35" s="1"/>
      <c r="BI35" s="1"/>
      <c r="BJ35" s="1"/>
      <c r="BK35" s="1"/>
      <c r="BL35" s="1"/>
      <c r="BM35" s="1"/>
      <c r="BN35" s="1"/>
      <c r="BO35" s="1"/>
      <c r="BP35" s="1"/>
      <c r="BQ35" s="1"/>
      <c r="BR35" s="1"/>
      <c r="BS35" s="1"/>
      <c r="BT35" s="1"/>
    </row>
    <row r="36" spans="1:72" x14ac:dyDescent="0.2">
      <c r="A36" s="52" t="s">
        <v>625</v>
      </c>
      <c r="B36" s="44">
        <v>185</v>
      </c>
      <c r="C36" s="44">
        <v>73</v>
      </c>
      <c r="D36" s="53">
        <v>2.1046643899999999</v>
      </c>
      <c r="E36" s="53">
        <v>1.7393376199999999</v>
      </c>
      <c r="F36" s="53">
        <v>1.2145535000000001</v>
      </c>
      <c r="G36" s="1">
        <v>0.17868900402131199</v>
      </c>
      <c r="H36" s="59">
        <v>0.86595440410327895</v>
      </c>
      <c r="I36" s="1"/>
      <c r="J36" s="56" t="s">
        <v>641</v>
      </c>
      <c r="K36" s="1">
        <v>149</v>
      </c>
      <c r="L36" s="1">
        <v>41</v>
      </c>
      <c r="M36" s="57">
        <v>1.69510807736</v>
      </c>
      <c r="N36" s="57">
        <v>1.3290113452200001</v>
      </c>
      <c r="O36" s="57">
        <v>1.28021542222</v>
      </c>
      <c r="P36" s="1">
        <v>0.18203667042841401</v>
      </c>
      <c r="Q36" s="59">
        <v>0.78193024343114004</v>
      </c>
      <c r="R36" s="1"/>
      <c r="S36" s="56" t="s">
        <v>638</v>
      </c>
      <c r="T36" s="1">
        <v>61</v>
      </c>
      <c r="U36" s="1">
        <v>26</v>
      </c>
      <c r="V36" s="57">
        <v>0.834245076586</v>
      </c>
      <c r="W36" s="57">
        <v>0.51730998806200001</v>
      </c>
      <c r="X36" s="57">
        <v>1.61781398852</v>
      </c>
      <c r="Y36" s="1">
        <v>4.8086486125114701E-2</v>
      </c>
      <c r="Z36" s="59">
        <v>0.29317244766602202</v>
      </c>
      <c r="AA36" s="1"/>
      <c r="AB36" s="56" t="s">
        <v>624</v>
      </c>
      <c r="AC36" s="1">
        <v>89</v>
      </c>
      <c r="AD36" s="1">
        <v>78</v>
      </c>
      <c r="AE36" s="57">
        <v>1.2171772428900001</v>
      </c>
      <c r="AF36" s="57">
        <v>1.96820590462</v>
      </c>
      <c r="AG36" s="57">
        <v>0.61371793096799998</v>
      </c>
      <c r="AH36" s="1">
        <v>2.4084573049779801E-3</v>
      </c>
      <c r="AI36" s="59">
        <v>2.5288801702268798E-2</v>
      </c>
      <c r="AJ36" s="1"/>
      <c r="AK36" s="56" t="s">
        <v>660</v>
      </c>
      <c r="AL36" s="1">
        <v>81</v>
      </c>
      <c r="AM36" s="1">
        <v>72</v>
      </c>
      <c r="AN36" s="57">
        <v>1.0582701855200001</v>
      </c>
      <c r="AO36" s="57">
        <v>1.2991699747400001</v>
      </c>
      <c r="AP36" s="57">
        <v>0.81259078304499999</v>
      </c>
      <c r="AQ36" s="1">
        <v>0.216706376393837</v>
      </c>
      <c r="AR36" s="59">
        <v>1</v>
      </c>
      <c r="AS36" s="1"/>
      <c r="AT36" s="56" t="s">
        <v>726</v>
      </c>
      <c r="AU36" s="1">
        <v>78</v>
      </c>
      <c r="AV36" s="1">
        <v>36</v>
      </c>
      <c r="AW36" s="57">
        <v>1.0190749934700001</v>
      </c>
      <c r="AX36" s="57">
        <v>1.27433628319</v>
      </c>
      <c r="AY36" s="57">
        <v>0.79762847588899999</v>
      </c>
      <c r="AZ36" s="1">
        <v>0.28825146101011301</v>
      </c>
      <c r="BA36" s="59">
        <v>1</v>
      </c>
      <c r="BC36" s="1"/>
      <c r="BD36" s="1"/>
      <c r="BE36" s="1"/>
      <c r="BF36" s="1"/>
      <c r="BG36" s="1"/>
      <c r="BH36" s="1"/>
      <c r="BI36" s="1"/>
      <c r="BJ36" s="1"/>
      <c r="BK36" s="1"/>
      <c r="BL36" s="1"/>
      <c r="BM36" s="1"/>
      <c r="BN36" s="1"/>
      <c r="BO36" s="1"/>
      <c r="BP36" s="1"/>
      <c r="BQ36" s="1"/>
      <c r="BR36" s="1"/>
      <c r="BS36" s="1"/>
      <c r="BT36" s="1"/>
    </row>
    <row r="37" spans="1:72" x14ac:dyDescent="0.2">
      <c r="A37" s="52" t="s">
        <v>626</v>
      </c>
      <c r="B37" s="44">
        <v>141</v>
      </c>
      <c r="C37" s="44">
        <v>60</v>
      </c>
      <c r="D37" s="53">
        <v>1.60409556</v>
      </c>
      <c r="E37" s="53">
        <v>1.4295925700000001</v>
      </c>
      <c r="F37" s="53">
        <v>1.1240547999999999</v>
      </c>
      <c r="G37" s="1">
        <v>0.49415055914679001</v>
      </c>
      <c r="H37" s="59">
        <v>1</v>
      </c>
      <c r="I37" s="1"/>
      <c r="J37" s="56" t="s">
        <v>643</v>
      </c>
      <c r="K37" s="1">
        <v>109</v>
      </c>
      <c r="L37" s="1">
        <v>39</v>
      </c>
      <c r="M37" s="57">
        <v>1.24004550626</v>
      </c>
      <c r="N37" s="57">
        <v>1.2641815235</v>
      </c>
      <c r="O37" s="57">
        <v>0.980668066718</v>
      </c>
      <c r="P37" s="1">
        <v>0.924914177210579</v>
      </c>
      <c r="Q37" s="59">
        <v>1</v>
      </c>
      <c r="R37" s="1"/>
      <c r="S37" s="56" t="s">
        <v>640</v>
      </c>
      <c r="T37" s="1">
        <v>751</v>
      </c>
      <c r="U37" s="1">
        <v>473</v>
      </c>
      <c r="V37" s="57">
        <v>10.2707877462</v>
      </c>
      <c r="W37" s="57">
        <v>9.4110624751300005</v>
      </c>
      <c r="X37" s="57">
        <v>1.1018092366500001</v>
      </c>
      <c r="Y37" s="1">
        <v>0.118138836522115</v>
      </c>
      <c r="Z37" s="59">
        <v>0.62022889174110196</v>
      </c>
      <c r="AA37" s="1"/>
      <c r="AB37" s="56" t="s">
        <v>626</v>
      </c>
      <c r="AC37" s="1">
        <v>123</v>
      </c>
      <c r="AD37" s="1">
        <v>70</v>
      </c>
      <c r="AE37" s="57">
        <v>1.6821663019699999</v>
      </c>
      <c r="AF37" s="57">
        <v>1.7663386323500001</v>
      </c>
      <c r="AG37" s="57">
        <v>0.95153110903600002</v>
      </c>
      <c r="AH37" s="1">
        <v>0.76116982452475201</v>
      </c>
      <c r="AI37" s="59">
        <v>1</v>
      </c>
      <c r="AJ37" s="1"/>
      <c r="AK37" s="56" t="s">
        <v>661</v>
      </c>
      <c r="AL37" s="1">
        <v>87</v>
      </c>
      <c r="AM37" s="1">
        <v>73</v>
      </c>
      <c r="AN37" s="57">
        <v>1.1366605696400001</v>
      </c>
      <c r="AO37" s="57">
        <v>1.3172140021700001</v>
      </c>
      <c r="AP37" s="57">
        <v>0.86135183230699996</v>
      </c>
      <c r="AQ37" s="1">
        <v>0.37556047172517598</v>
      </c>
      <c r="AR37" s="59">
        <v>1</v>
      </c>
      <c r="AS37" s="1"/>
      <c r="AT37" s="56" t="s">
        <v>728</v>
      </c>
      <c r="AU37" s="1">
        <v>223</v>
      </c>
      <c r="AV37" s="1">
        <v>47</v>
      </c>
      <c r="AW37" s="57">
        <v>2.9135092762000001</v>
      </c>
      <c r="AX37" s="57">
        <v>1.6637168141600001</v>
      </c>
      <c r="AY37" s="57">
        <v>1.7737482713299999</v>
      </c>
      <c r="AZ37" s="1">
        <v>2.21191761717694E-4</v>
      </c>
      <c r="BA37" s="59">
        <v>5.2256553705805299E-3</v>
      </c>
      <c r="BC37" s="1"/>
      <c r="BD37" s="1"/>
      <c r="BE37" s="1"/>
      <c r="BF37" s="1"/>
      <c r="BG37" s="1"/>
      <c r="BH37" s="1"/>
      <c r="BI37" s="1"/>
      <c r="BJ37" s="1"/>
      <c r="BK37" s="1"/>
      <c r="BL37" s="1"/>
      <c r="BM37" s="1"/>
      <c r="BN37" s="1"/>
      <c r="BO37" s="1"/>
      <c r="BP37" s="1"/>
      <c r="BQ37" s="1"/>
      <c r="BR37" s="1"/>
      <c r="BS37" s="1"/>
      <c r="BT37" s="1"/>
    </row>
    <row r="38" spans="1:72" x14ac:dyDescent="0.2">
      <c r="A38" s="52" t="s">
        <v>629</v>
      </c>
      <c r="B38" s="44">
        <v>711</v>
      </c>
      <c r="C38" s="44">
        <v>276</v>
      </c>
      <c r="D38" s="53">
        <v>8.0887372000000006</v>
      </c>
      <c r="E38" s="53">
        <v>6.5761257999999998</v>
      </c>
      <c r="F38" s="53">
        <v>1.2502583199999999</v>
      </c>
      <c r="G38" s="1">
        <v>2.31627427635438E-3</v>
      </c>
      <c r="H38" s="59">
        <v>0.110158273652044</v>
      </c>
      <c r="I38" s="1"/>
      <c r="J38" s="56" t="s">
        <v>645</v>
      </c>
      <c r="K38" s="1">
        <v>307</v>
      </c>
      <c r="L38" s="1">
        <v>77</v>
      </c>
      <c r="M38" s="57">
        <v>3.4926052332199999</v>
      </c>
      <c r="N38" s="57">
        <v>2.49594813614</v>
      </c>
      <c r="O38" s="57">
        <v>1.4137610591700001</v>
      </c>
      <c r="P38" s="1">
        <v>6.4721103162424598E-3</v>
      </c>
      <c r="Q38" s="59">
        <v>5.56013113531739E-2</v>
      </c>
      <c r="R38" s="1"/>
      <c r="S38" s="56" t="s">
        <v>645</v>
      </c>
      <c r="T38" s="1">
        <v>89</v>
      </c>
      <c r="U38" s="1">
        <v>47</v>
      </c>
      <c r="V38" s="57">
        <v>1.2171772428900001</v>
      </c>
      <c r="W38" s="57">
        <v>0.93513728611199998</v>
      </c>
      <c r="X38" s="57">
        <v>1.30531900165</v>
      </c>
      <c r="Y38" s="1">
        <v>0.160162442585707</v>
      </c>
      <c r="Z38" s="59">
        <v>0.77617183714612004</v>
      </c>
      <c r="AA38" s="1"/>
      <c r="AB38" s="56" t="s">
        <v>632</v>
      </c>
      <c r="AC38" s="1">
        <v>167</v>
      </c>
      <c r="AD38" s="1">
        <v>128</v>
      </c>
      <c r="AE38" s="57">
        <v>2.2839168490200001</v>
      </c>
      <c r="AF38" s="57">
        <v>3.2298763563000001</v>
      </c>
      <c r="AG38" s="57">
        <v>0.70027663575900001</v>
      </c>
      <c r="AH38" s="1">
        <v>2.9973702839282798E-3</v>
      </c>
      <c r="AI38" s="59">
        <v>2.9815946508549698E-2</v>
      </c>
      <c r="AJ38" s="1"/>
      <c r="AK38" s="56" t="s">
        <v>663</v>
      </c>
      <c r="AL38" s="1">
        <v>6166</v>
      </c>
      <c r="AM38" s="1">
        <v>4490</v>
      </c>
      <c r="AN38" s="57">
        <v>80.559184740000006</v>
      </c>
      <c r="AO38" s="57">
        <v>81.017683146899998</v>
      </c>
      <c r="AP38" s="57">
        <v>0.97088991067399999</v>
      </c>
      <c r="AQ38" s="1">
        <v>0.51657952817959396</v>
      </c>
      <c r="AR38" s="59">
        <v>1</v>
      </c>
      <c r="AS38" s="1"/>
      <c r="AT38" s="56" t="s">
        <v>733</v>
      </c>
      <c r="AU38" s="1">
        <v>164</v>
      </c>
      <c r="AV38" s="1">
        <v>30</v>
      </c>
      <c r="AW38" s="57">
        <v>2.1426704990899998</v>
      </c>
      <c r="AX38" s="57">
        <v>1.0619469026499999</v>
      </c>
      <c r="AY38" s="57">
        <v>2.0399643969699999</v>
      </c>
      <c r="AZ38" s="1">
        <v>1.5878916394799499E-4</v>
      </c>
      <c r="BA38" s="59">
        <v>4.2873074265958599E-3</v>
      </c>
      <c r="BC38" s="1"/>
      <c r="BD38" s="1"/>
      <c r="BE38" s="1"/>
      <c r="BF38" s="1"/>
      <c r="BG38" s="1"/>
      <c r="BH38" s="1"/>
      <c r="BI38" s="1"/>
      <c r="BJ38" s="1"/>
      <c r="BK38" s="1"/>
      <c r="BL38" s="1"/>
      <c r="BM38" s="1"/>
      <c r="BN38" s="1"/>
      <c r="BO38" s="1"/>
      <c r="BP38" s="1"/>
      <c r="BQ38" s="1"/>
      <c r="BR38" s="1"/>
      <c r="BS38" s="1"/>
      <c r="BT38" s="1"/>
    </row>
    <row r="39" spans="1:72" x14ac:dyDescent="0.2">
      <c r="A39" s="52" t="s">
        <v>632</v>
      </c>
      <c r="B39" s="44">
        <v>125</v>
      </c>
      <c r="C39" s="44">
        <v>56</v>
      </c>
      <c r="D39" s="53">
        <v>1.4220705300000001</v>
      </c>
      <c r="E39" s="53">
        <v>1.3342864000000001</v>
      </c>
      <c r="F39" s="53">
        <v>1.0667401700000001</v>
      </c>
      <c r="G39" s="1">
        <v>0.74902377616590099</v>
      </c>
      <c r="H39" s="59">
        <v>1</v>
      </c>
      <c r="I39" s="1"/>
      <c r="J39" s="56" t="s">
        <v>647</v>
      </c>
      <c r="K39" s="1">
        <v>245</v>
      </c>
      <c r="L39" s="1">
        <v>68</v>
      </c>
      <c r="M39" s="57">
        <v>2.7872582480100001</v>
      </c>
      <c r="N39" s="57">
        <v>2.2042139384100001</v>
      </c>
      <c r="O39" s="57">
        <v>1.2720975458599999</v>
      </c>
      <c r="P39" s="1">
        <v>8.9280090073369497E-2</v>
      </c>
      <c r="Q39" s="59">
        <v>0.48211248639619497</v>
      </c>
      <c r="R39" s="1"/>
      <c r="S39" s="56" t="s">
        <v>649</v>
      </c>
      <c r="T39" s="1">
        <v>106</v>
      </c>
      <c r="U39" s="1">
        <v>87</v>
      </c>
      <c r="V39" s="57">
        <v>1.4496717724299999</v>
      </c>
      <c r="W39" s="57">
        <v>1.7309988062099999</v>
      </c>
      <c r="X39" s="57">
        <v>0.83508634248000002</v>
      </c>
      <c r="Y39" s="1">
        <v>0.237410123880503</v>
      </c>
      <c r="Z39" s="59">
        <v>1</v>
      </c>
      <c r="AA39" s="1"/>
      <c r="AB39" s="56" t="s">
        <v>638</v>
      </c>
      <c r="AC39" s="1">
        <v>61</v>
      </c>
      <c r="AD39" s="1">
        <v>29</v>
      </c>
      <c r="AE39" s="57">
        <v>0.834245076586</v>
      </c>
      <c r="AF39" s="57">
        <v>0.73176886197299995</v>
      </c>
      <c r="AG39" s="57">
        <v>1.1412171448399999</v>
      </c>
      <c r="AH39" s="1">
        <v>0.58186169336754001</v>
      </c>
      <c r="AI39" s="59">
        <v>1</v>
      </c>
      <c r="AJ39" s="1"/>
      <c r="AK39" s="56" t="s">
        <v>664</v>
      </c>
      <c r="AL39" s="1">
        <v>2036</v>
      </c>
      <c r="AM39" s="1">
        <v>1540</v>
      </c>
      <c r="AN39" s="57">
        <v>26.6004703423</v>
      </c>
      <c r="AO39" s="57">
        <v>27.787802237499999</v>
      </c>
      <c r="AP39" s="57">
        <v>0.94178637311400004</v>
      </c>
      <c r="AQ39" s="1">
        <v>0.13159546308346001</v>
      </c>
      <c r="AR39" s="59">
        <v>1</v>
      </c>
      <c r="AS39" s="1"/>
      <c r="AT39" s="56" t="s">
        <v>738</v>
      </c>
      <c r="AU39" s="1">
        <v>216</v>
      </c>
      <c r="AV39" s="1">
        <v>88</v>
      </c>
      <c r="AW39" s="57">
        <v>2.82205382806</v>
      </c>
      <c r="AX39" s="57">
        <v>3.1150442477900002</v>
      </c>
      <c r="AY39" s="57">
        <v>0.90321200713799998</v>
      </c>
      <c r="AZ39" s="1">
        <v>0.43150737779534398</v>
      </c>
      <c r="BA39" s="59">
        <v>1</v>
      </c>
      <c r="BC39" s="1"/>
      <c r="BD39" s="1"/>
      <c r="BE39" s="1"/>
      <c r="BF39" s="1"/>
      <c r="BG39" s="1"/>
      <c r="BH39" s="1"/>
      <c r="BI39" s="1"/>
      <c r="BJ39" s="1"/>
      <c r="BK39" s="1"/>
      <c r="BL39" s="1"/>
      <c r="BM39" s="1"/>
      <c r="BN39" s="1"/>
      <c r="BO39" s="1"/>
      <c r="BP39" s="1"/>
      <c r="BQ39" s="1"/>
      <c r="BR39" s="1"/>
      <c r="BS39" s="1"/>
      <c r="BT39" s="1"/>
    </row>
    <row r="40" spans="1:72" x14ac:dyDescent="0.2">
      <c r="A40" s="52" t="s">
        <v>633</v>
      </c>
      <c r="B40" s="44">
        <v>336</v>
      </c>
      <c r="C40" s="44">
        <v>119</v>
      </c>
      <c r="D40" s="53">
        <v>3.8225256000000001</v>
      </c>
      <c r="E40" s="53">
        <v>2.8353585899999998</v>
      </c>
      <c r="F40" s="53">
        <v>1.3620005799999999</v>
      </c>
      <c r="G40" s="1">
        <v>4.2232275291609099E-3</v>
      </c>
      <c r="H40" s="59">
        <v>0.159638000602282</v>
      </c>
      <c r="I40" s="1"/>
      <c r="J40" s="56" t="s">
        <v>649</v>
      </c>
      <c r="K40" s="1">
        <v>196</v>
      </c>
      <c r="L40" s="1">
        <v>60</v>
      </c>
      <c r="M40" s="57">
        <v>2.2298065984100002</v>
      </c>
      <c r="N40" s="57">
        <v>1.9448946515400001</v>
      </c>
      <c r="O40" s="57">
        <v>1.1498332169700001</v>
      </c>
      <c r="P40" s="1">
        <v>0.38728375355946698</v>
      </c>
      <c r="Q40" s="59">
        <v>1</v>
      </c>
      <c r="R40" s="1"/>
      <c r="S40" s="56" t="s">
        <v>656</v>
      </c>
      <c r="T40" s="1">
        <v>41</v>
      </c>
      <c r="U40" s="1">
        <v>29</v>
      </c>
      <c r="V40" s="57">
        <v>0.56072210065600003</v>
      </c>
      <c r="W40" s="57">
        <v>0.57699960206900003</v>
      </c>
      <c r="X40" s="57">
        <v>0.97163033116899999</v>
      </c>
      <c r="Y40" s="1">
        <v>0.90352592759944805</v>
      </c>
      <c r="Z40" s="59">
        <v>1</v>
      </c>
      <c r="AA40" s="1"/>
      <c r="AB40" s="56" t="s">
        <v>640</v>
      </c>
      <c r="AC40" s="1">
        <v>751</v>
      </c>
      <c r="AD40" s="1">
        <v>397</v>
      </c>
      <c r="AE40" s="57">
        <v>10.2707877462</v>
      </c>
      <c r="AF40" s="57">
        <v>10.017663386300001</v>
      </c>
      <c r="AG40" s="57">
        <v>1.02816006499</v>
      </c>
      <c r="AH40" s="1">
        <v>0.69554195052598999</v>
      </c>
      <c r="AI40" s="59">
        <v>1</v>
      </c>
      <c r="AJ40" s="1"/>
      <c r="AK40" s="56" t="s">
        <v>669</v>
      </c>
      <c r="AL40" s="1">
        <v>84</v>
      </c>
      <c r="AM40" s="1">
        <v>62</v>
      </c>
      <c r="AN40" s="57">
        <v>1.0974653775800001</v>
      </c>
      <c r="AO40" s="57">
        <v>1.1187297004700001</v>
      </c>
      <c r="AP40" s="57">
        <v>0.98078152298999999</v>
      </c>
      <c r="AQ40" s="1">
        <v>0.93289812142774597</v>
      </c>
      <c r="AR40" s="59">
        <v>1</v>
      </c>
      <c r="AS40" s="1"/>
      <c r="AT40" s="56" t="s">
        <v>740</v>
      </c>
      <c r="AU40" s="1">
        <v>170</v>
      </c>
      <c r="AV40" s="1">
        <v>34</v>
      </c>
      <c r="AW40" s="57">
        <v>2.2210608831999998</v>
      </c>
      <c r="AX40" s="57">
        <v>1.2035398230100001</v>
      </c>
      <c r="AY40" s="57">
        <v>1.86464457509</v>
      </c>
      <c r="AZ40" s="1">
        <v>5.81837024021126E-4</v>
      </c>
      <c r="BA40" s="59">
        <v>1.2218577504443599E-2</v>
      </c>
      <c r="BC40" s="1"/>
      <c r="BD40" s="1"/>
      <c r="BE40" s="1"/>
      <c r="BF40" s="1"/>
      <c r="BG40" s="1"/>
      <c r="BH40" s="1"/>
      <c r="BI40" s="1"/>
      <c r="BJ40" s="1"/>
      <c r="BK40" s="1"/>
      <c r="BL40" s="1"/>
      <c r="BM40" s="1"/>
      <c r="BN40" s="1"/>
      <c r="BO40" s="1"/>
      <c r="BP40" s="1"/>
      <c r="BQ40" s="1"/>
      <c r="BR40" s="1"/>
      <c r="BS40" s="1"/>
      <c r="BT40" s="1"/>
    </row>
    <row r="41" spans="1:72" x14ac:dyDescent="0.2">
      <c r="A41" s="52" t="s">
        <v>638</v>
      </c>
      <c r="B41" s="44">
        <v>129</v>
      </c>
      <c r="C41" s="44">
        <v>55</v>
      </c>
      <c r="D41" s="53">
        <v>1.4675767900000001</v>
      </c>
      <c r="E41" s="53">
        <v>1.31045985</v>
      </c>
      <c r="F41" s="53">
        <v>1.12168026</v>
      </c>
      <c r="G41" s="1">
        <v>0.52559097724175297</v>
      </c>
      <c r="H41" s="59">
        <v>1</v>
      </c>
      <c r="I41" s="1"/>
      <c r="J41" s="56" t="s">
        <v>656</v>
      </c>
      <c r="K41" s="1">
        <v>119</v>
      </c>
      <c r="L41" s="1">
        <v>42</v>
      </c>
      <c r="M41" s="57">
        <v>1.35381114903</v>
      </c>
      <c r="N41" s="57">
        <v>1.3614262560799999</v>
      </c>
      <c r="O41" s="57">
        <v>0.99432975819799996</v>
      </c>
      <c r="P41" s="1">
        <v>1</v>
      </c>
      <c r="Q41" s="59">
        <v>1</v>
      </c>
      <c r="R41" s="1"/>
      <c r="S41" s="56" t="s">
        <v>657</v>
      </c>
      <c r="T41" s="1">
        <v>209</v>
      </c>
      <c r="U41" s="1">
        <v>71</v>
      </c>
      <c r="V41" s="57">
        <v>2.8583150984699999</v>
      </c>
      <c r="W41" s="57">
        <v>1.41265419817</v>
      </c>
      <c r="X41" s="57">
        <v>2.0534767099</v>
      </c>
      <c r="Y41" s="2">
        <v>6.8139897036180996E-8</v>
      </c>
      <c r="Z41" s="58">
        <v>4.2928135132793997E-6</v>
      </c>
      <c r="AA41" s="1"/>
      <c r="AB41" s="56" t="s">
        <v>645</v>
      </c>
      <c r="AC41" s="1">
        <v>89</v>
      </c>
      <c r="AD41" s="1">
        <v>117</v>
      </c>
      <c r="AE41" s="57">
        <v>1.2171772428900001</v>
      </c>
      <c r="AF41" s="57">
        <v>2.9523088569299998</v>
      </c>
      <c r="AG41" s="57">
        <v>0.40503803732400001</v>
      </c>
      <c r="AH41" s="2">
        <v>1.9551366761825501E-10</v>
      </c>
      <c r="AI41" s="58">
        <v>1.8476041589925098E-8</v>
      </c>
      <c r="AJ41" s="1"/>
      <c r="AK41" s="56" t="s">
        <v>672</v>
      </c>
      <c r="AL41" s="1">
        <v>43</v>
      </c>
      <c r="AM41" s="1">
        <v>38</v>
      </c>
      <c r="AN41" s="57">
        <v>0.56179775280900002</v>
      </c>
      <c r="AO41" s="57">
        <v>0.68567304222299996</v>
      </c>
      <c r="AP41" s="57">
        <v>0.81831697888800004</v>
      </c>
      <c r="AQ41" s="1">
        <v>0.36899339378433899</v>
      </c>
      <c r="AR41" s="59">
        <v>1</v>
      </c>
      <c r="AS41" s="1"/>
      <c r="AT41" s="56" t="s">
        <v>748</v>
      </c>
      <c r="AU41" s="1">
        <v>161</v>
      </c>
      <c r="AV41" s="1">
        <v>55</v>
      </c>
      <c r="AW41" s="57">
        <v>2.1034753070300001</v>
      </c>
      <c r="AX41" s="57">
        <v>1.9469026548699999</v>
      </c>
      <c r="AY41" s="57">
        <v>1.08214940005</v>
      </c>
      <c r="AZ41" s="1">
        <v>0.64292455319949704</v>
      </c>
      <c r="BA41" s="59">
        <v>1</v>
      </c>
      <c r="BC41" s="1"/>
      <c r="BD41" s="1"/>
      <c r="BE41" s="1"/>
      <c r="BF41" s="1"/>
      <c r="BG41" s="1"/>
      <c r="BH41" s="1"/>
      <c r="BI41" s="1"/>
      <c r="BJ41" s="1"/>
      <c r="BK41" s="1"/>
      <c r="BL41" s="1"/>
      <c r="BM41" s="1"/>
      <c r="BN41" s="1"/>
      <c r="BO41" s="1"/>
      <c r="BP41" s="1"/>
      <c r="BQ41" s="1"/>
      <c r="BR41" s="1"/>
      <c r="BS41" s="1"/>
      <c r="BT41" s="1"/>
    </row>
    <row r="42" spans="1:72" x14ac:dyDescent="0.2">
      <c r="A42" s="52" t="s">
        <v>639</v>
      </c>
      <c r="B42" s="44">
        <v>354</v>
      </c>
      <c r="C42" s="44">
        <v>170</v>
      </c>
      <c r="D42" s="53">
        <v>4.0273037499999997</v>
      </c>
      <c r="E42" s="53">
        <v>4.0505122699999996</v>
      </c>
      <c r="F42" s="53">
        <v>0.99402979000000002</v>
      </c>
      <c r="G42" s="1">
        <v>0.96198325016240305</v>
      </c>
      <c r="H42" s="59">
        <v>1</v>
      </c>
      <c r="I42" s="1"/>
      <c r="J42" s="56" t="s">
        <v>657</v>
      </c>
      <c r="K42" s="1">
        <v>34</v>
      </c>
      <c r="L42" s="1">
        <v>33</v>
      </c>
      <c r="M42" s="57">
        <v>0.38680318543800002</v>
      </c>
      <c r="N42" s="57">
        <v>1.06969205835</v>
      </c>
      <c r="O42" s="57">
        <v>0.35912344089600001</v>
      </c>
      <c r="P42" s="2">
        <v>5.9406910441036899E-5</v>
      </c>
      <c r="Q42" s="59">
        <v>9.3565883944633104E-4</v>
      </c>
      <c r="R42" s="1"/>
      <c r="S42" s="56" t="s">
        <v>659</v>
      </c>
      <c r="T42" s="1">
        <v>127</v>
      </c>
      <c r="U42" s="1">
        <v>136</v>
      </c>
      <c r="V42" s="57">
        <v>1.73687089716</v>
      </c>
      <c r="W42" s="57">
        <v>2.70592916832</v>
      </c>
      <c r="X42" s="57">
        <v>0.63554586761599996</v>
      </c>
      <c r="Y42" s="1">
        <v>2.90297740020293E-4</v>
      </c>
      <c r="Z42" s="59">
        <v>4.5721894053196198E-3</v>
      </c>
      <c r="AA42" s="1"/>
      <c r="AB42" s="56" t="s">
        <v>649</v>
      </c>
      <c r="AC42" s="1">
        <v>106</v>
      </c>
      <c r="AD42" s="1">
        <v>58</v>
      </c>
      <c r="AE42" s="57">
        <v>1.4496717724299999</v>
      </c>
      <c r="AF42" s="57">
        <v>1.46353772395</v>
      </c>
      <c r="AG42" s="57">
        <v>0.99038636385400003</v>
      </c>
      <c r="AH42" s="1">
        <v>1</v>
      </c>
      <c r="AI42" s="59">
        <v>1</v>
      </c>
      <c r="AJ42" s="1"/>
      <c r="AK42" s="56" t="s">
        <v>677</v>
      </c>
      <c r="AL42" s="1">
        <v>1919</v>
      </c>
      <c r="AM42" s="1">
        <v>1559</v>
      </c>
      <c r="AN42" s="57">
        <v>25.071857852099999</v>
      </c>
      <c r="AO42" s="57">
        <v>28.1306387586</v>
      </c>
      <c r="AP42" s="57">
        <v>0.85488115523499997</v>
      </c>
      <c r="AQ42" s="2">
        <v>8.7150347633427406E-5</v>
      </c>
      <c r="AR42" s="59">
        <v>8.2357078513588897E-3</v>
      </c>
      <c r="AS42" s="1"/>
      <c r="AT42" s="56" t="s">
        <v>759</v>
      </c>
      <c r="AU42" s="1">
        <v>254</v>
      </c>
      <c r="AV42" s="1">
        <v>86</v>
      </c>
      <c r="AW42" s="57">
        <v>3.3185262607800001</v>
      </c>
      <c r="AX42" s="57">
        <v>3.0442477876099998</v>
      </c>
      <c r="AY42" s="57">
        <v>1.0931898177199999</v>
      </c>
      <c r="AZ42" s="1">
        <v>0.53440083450106501</v>
      </c>
      <c r="BA42" s="59">
        <v>1</v>
      </c>
      <c r="BC42" s="1"/>
      <c r="BD42" s="1"/>
      <c r="BE42" s="1"/>
      <c r="BF42" s="1"/>
      <c r="BG42" s="1"/>
      <c r="BH42" s="1"/>
      <c r="BI42" s="1"/>
      <c r="BJ42" s="1"/>
      <c r="BK42" s="1"/>
      <c r="BL42" s="1"/>
      <c r="BM42" s="1"/>
      <c r="BN42" s="1"/>
      <c r="BO42" s="1"/>
      <c r="BP42" s="1"/>
      <c r="BQ42" s="1"/>
      <c r="BR42" s="1"/>
      <c r="BS42" s="1"/>
      <c r="BT42" s="1"/>
    </row>
    <row r="43" spans="1:72" x14ac:dyDescent="0.2">
      <c r="A43" s="52" t="s">
        <v>640</v>
      </c>
      <c r="B43" s="44">
        <v>113</v>
      </c>
      <c r="C43" s="44">
        <v>46</v>
      </c>
      <c r="D43" s="53">
        <v>1.2855517599999999</v>
      </c>
      <c r="E43" s="53">
        <v>1.0960209700000001</v>
      </c>
      <c r="F43" s="53">
        <v>1.17517826</v>
      </c>
      <c r="G43" s="1">
        <v>0.39394981153916703</v>
      </c>
      <c r="H43" s="59">
        <v>1</v>
      </c>
      <c r="I43" s="1"/>
      <c r="J43" s="56" t="s">
        <v>659</v>
      </c>
      <c r="K43" s="1">
        <v>87</v>
      </c>
      <c r="L43" s="1">
        <v>27</v>
      </c>
      <c r="M43" s="57">
        <v>0.98976109214999997</v>
      </c>
      <c r="N43" s="57">
        <v>0.87520259319299998</v>
      </c>
      <c r="O43" s="57">
        <v>1.13220217805</v>
      </c>
      <c r="P43" s="1">
        <v>0.66775693842005901</v>
      </c>
      <c r="Q43" s="59">
        <v>1</v>
      </c>
      <c r="R43" s="1"/>
      <c r="S43" s="56" t="s">
        <v>660</v>
      </c>
      <c r="T43" s="1">
        <v>51</v>
      </c>
      <c r="U43" s="1">
        <v>33</v>
      </c>
      <c r="V43" s="57">
        <v>0.69748358862100002</v>
      </c>
      <c r="W43" s="57">
        <v>0.65658575407899999</v>
      </c>
      <c r="X43" s="57">
        <v>1.0627261459099999</v>
      </c>
      <c r="Y43" s="1">
        <v>0.82440462783641999</v>
      </c>
      <c r="Z43" s="59">
        <v>1</v>
      </c>
      <c r="AA43" s="1"/>
      <c r="AB43" s="56" t="s">
        <v>656</v>
      </c>
      <c r="AC43" s="1">
        <v>41</v>
      </c>
      <c r="AD43" s="1">
        <v>31</v>
      </c>
      <c r="AE43" s="57">
        <v>0.56072210065600003</v>
      </c>
      <c r="AF43" s="57">
        <v>0.78223568003999999</v>
      </c>
      <c r="AG43" s="57">
        <v>0.71522309129100003</v>
      </c>
      <c r="AH43" s="1">
        <v>0.173359454655241</v>
      </c>
      <c r="AI43" s="59">
        <v>0.55533791406509503</v>
      </c>
      <c r="AJ43" s="1"/>
      <c r="AK43" s="56" t="s">
        <v>679</v>
      </c>
      <c r="AL43" s="1">
        <v>269</v>
      </c>
      <c r="AM43" s="1">
        <v>182</v>
      </c>
      <c r="AN43" s="57">
        <v>3.5145022210599999</v>
      </c>
      <c r="AO43" s="57">
        <v>3.2840129917000001</v>
      </c>
      <c r="AP43" s="57">
        <v>1.07274174708</v>
      </c>
      <c r="AQ43" s="1">
        <v>0.496865456032764</v>
      </c>
      <c r="AR43" s="59">
        <v>1</v>
      </c>
      <c r="AS43" s="1"/>
      <c r="AT43" s="60" t="s">
        <v>761</v>
      </c>
      <c r="AU43" s="61">
        <v>293</v>
      </c>
      <c r="AV43" s="61">
        <v>70</v>
      </c>
      <c r="AW43" s="62">
        <v>3.8280637575099998</v>
      </c>
      <c r="AX43" s="62">
        <v>2.4778761061900001</v>
      </c>
      <c r="AY43" s="62">
        <v>1.5665864498199999</v>
      </c>
      <c r="AZ43" s="61">
        <v>7.22673022222435E-4</v>
      </c>
      <c r="BA43" s="63">
        <v>1.3658520120004E-2</v>
      </c>
      <c r="BC43" s="1"/>
      <c r="BD43" s="1"/>
      <c r="BE43" s="1"/>
      <c r="BF43" s="1"/>
      <c r="BG43" s="1"/>
      <c r="BH43" s="1"/>
      <c r="BI43" s="1"/>
      <c r="BJ43" s="1"/>
      <c r="BK43" s="1"/>
      <c r="BL43" s="1"/>
      <c r="BM43" s="1"/>
      <c r="BN43" s="1"/>
      <c r="BO43" s="1"/>
      <c r="BP43" s="1"/>
      <c r="BQ43" s="1"/>
      <c r="BR43" s="1"/>
      <c r="BS43" s="1"/>
      <c r="BT43" s="1"/>
    </row>
    <row r="44" spans="1:72" x14ac:dyDescent="0.2">
      <c r="A44" s="52" t="s">
        <v>641</v>
      </c>
      <c r="B44" s="44">
        <v>149</v>
      </c>
      <c r="C44" s="44">
        <v>67</v>
      </c>
      <c r="D44" s="53">
        <v>1.69510808</v>
      </c>
      <c r="E44" s="53">
        <v>1.59637837</v>
      </c>
      <c r="F44" s="53">
        <v>1.06291249</v>
      </c>
      <c r="G44" s="1">
        <v>0.71419674694233104</v>
      </c>
      <c r="H44" s="59">
        <v>1</v>
      </c>
      <c r="I44" s="1"/>
      <c r="J44" s="56" t="s">
        <v>660</v>
      </c>
      <c r="K44" s="1">
        <v>228</v>
      </c>
      <c r="L44" s="1">
        <v>51</v>
      </c>
      <c r="M44" s="57">
        <v>2.5938566552900002</v>
      </c>
      <c r="N44" s="57">
        <v>1.65316045381</v>
      </c>
      <c r="O44" s="57">
        <v>1.58418181568</v>
      </c>
      <c r="P44" s="1">
        <v>2.8856185991418398E-3</v>
      </c>
      <c r="Q44" s="59">
        <v>3.2081289131635798E-2</v>
      </c>
      <c r="R44" s="1"/>
      <c r="S44" s="56" t="s">
        <v>661</v>
      </c>
      <c r="T44" s="1">
        <v>56</v>
      </c>
      <c r="U44" s="1">
        <v>38</v>
      </c>
      <c r="V44" s="57">
        <v>0.765864332604</v>
      </c>
      <c r="W44" s="57">
        <v>0.75606844409100005</v>
      </c>
      <c r="X44" s="57">
        <v>1.0130563453799999</v>
      </c>
      <c r="Y44" s="1">
        <v>1</v>
      </c>
      <c r="Z44" s="59">
        <v>1</v>
      </c>
      <c r="AA44" s="1"/>
      <c r="AB44" s="56" t="s">
        <v>657</v>
      </c>
      <c r="AC44" s="1">
        <v>209</v>
      </c>
      <c r="AD44" s="1">
        <v>121</v>
      </c>
      <c r="AE44" s="57">
        <v>2.8583150984699999</v>
      </c>
      <c r="AF44" s="57">
        <v>3.05324249306</v>
      </c>
      <c r="AG44" s="57">
        <v>0.93427872985799998</v>
      </c>
      <c r="AH44" s="1">
        <v>0.55884878766909396</v>
      </c>
      <c r="AI44" s="59">
        <v>1</v>
      </c>
      <c r="AJ44" s="1"/>
      <c r="AK44" s="56" t="s">
        <v>680</v>
      </c>
      <c r="AL44" s="1">
        <v>50</v>
      </c>
      <c r="AM44" s="1">
        <v>32</v>
      </c>
      <c r="AN44" s="57">
        <v>0.65325320094100003</v>
      </c>
      <c r="AO44" s="57">
        <v>0.57740887766100002</v>
      </c>
      <c r="AP44" s="57">
        <v>1.13221659653</v>
      </c>
      <c r="AQ44" s="1">
        <v>0.653891092724872</v>
      </c>
      <c r="AR44" s="59">
        <v>1</v>
      </c>
      <c r="AS44" s="1"/>
      <c r="AT44" s="1"/>
      <c r="AU44" s="1"/>
      <c r="AV44" s="1"/>
      <c r="AW44" s="1"/>
      <c r="AX44" s="1"/>
      <c r="AY44" s="1"/>
      <c r="AZ44" s="1"/>
      <c r="BA44" s="1"/>
      <c r="BC44" s="1"/>
      <c r="BD44" s="1"/>
      <c r="BE44" s="1"/>
      <c r="BF44" s="1"/>
      <c r="BG44" s="1"/>
      <c r="BH44" s="1"/>
      <c r="BI44" s="1"/>
      <c r="BJ44" s="1"/>
      <c r="BK44" s="1"/>
      <c r="BL44" s="1"/>
      <c r="BM44" s="1"/>
      <c r="BN44" s="1"/>
      <c r="BO44" s="1"/>
      <c r="BP44" s="1"/>
      <c r="BQ44" s="1"/>
      <c r="BR44" s="1"/>
      <c r="BS44" s="1"/>
      <c r="BT44" s="1"/>
    </row>
    <row r="45" spans="1:72" x14ac:dyDescent="0.2">
      <c r="A45" s="52" t="s">
        <v>643</v>
      </c>
      <c r="B45" s="44">
        <v>109</v>
      </c>
      <c r="C45" s="44">
        <v>42</v>
      </c>
      <c r="D45" s="53">
        <v>1.2400455100000001</v>
      </c>
      <c r="E45" s="53">
        <v>1.0007147999999999</v>
      </c>
      <c r="F45" s="53">
        <v>1.24216269</v>
      </c>
      <c r="G45" s="1">
        <v>0.25567256874782002</v>
      </c>
      <c r="H45" s="59">
        <v>1</v>
      </c>
      <c r="I45" s="1"/>
      <c r="J45" s="56" t="s">
        <v>661</v>
      </c>
      <c r="K45" s="1">
        <v>236</v>
      </c>
      <c r="L45" s="1">
        <v>55</v>
      </c>
      <c r="M45" s="57">
        <v>2.6848691695100002</v>
      </c>
      <c r="N45" s="57">
        <v>1.7828200972399999</v>
      </c>
      <c r="O45" s="57">
        <v>1.51992688163</v>
      </c>
      <c r="P45" s="1">
        <v>5.4033100232205302E-3</v>
      </c>
      <c r="Q45" s="59">
        <v>5.3748715494141099E-2</v>
      </c>
      <c r="R45" s="1"/>
      <c r="S45" s="56" t="s">
        <v>663</v>
      </c>
      <c r="T45" s="1">
        <v>4706</v>
      </c>
      <c r="U45" s="1">
        <v>3395</v>
      </c>
      <c r="V45" s="57">
        <v>64.359956236299993</v>
      </c>
      <c r="W45" s="57">
        <v>67.548746518100003</v>
      </c>
      <c r="X45" s="57">
        <v>0.86754436629200005</v>
      </c>
      <c r="Y45" s="1">
        <v>2.4659939710147298E-4</v>
      </c>
      <c r="Z45" s="59">
        <v>4.23702600474349E-3</v>
      </c>
      <c r="AA45" s="1"/>
      <c r="AB45" s="56" t="s">
        <v>659</v>
      </c>
      <c r="AC45" s="1">
        <v>127</v>
      </c>
      <c r="AD45" s="1">
        <v>75</v>
      </c>
      <c r="AE45" s="57">
        <v>1.73687089716</v>
      </c>
      <c r="AF45" s="57">
        <v>1.89250567752</v>
      </c>
      <c r="AG45" s="57">
        <v>0.91630897703500003</v>
      </c>
      <c r="AH45" s="1">
        <v>0.55260580984089402</v>
      </c>
      <c r="AI45" s="59">
        <v>1</v>
      </c>
      <c r="AJ45" s="1"/>
      <c r="AK45" s="56" t="s">
        <v>688</v>
      </c>
      <c r="AL45" s="1">
        <v>33</v>
      </c>
      <c r="AM45" s="1">
        <v>26</v>
      </c>
      <c r="AN45" s="57">
        <v>0.43114711262099997</v>
      </c>
      <c r="AO45" s="57">
        <v>0.4691447131</v>
      </c>
      <c r="AP45" s="57">
        <v>0.91865594056900002</v>
      </c>
      <c r="AQ45" s="1">
        <v>0.79201944662083501</v>
      </c>
      <c r="AR45" s="59">
        <v>1</v>
      </c>
      <c r="AS45" s="1"/>
      <c r="AT45" s="1"/>
      <c r="AU45" s="1"/>
      <c r="AV45" s="1"/>
      <c r="AW45" s="1"/>
      <c r="AX45" s="1"/>
      <c r="AY45" s="1"/>
      <c r="AZ45" s="1"/>
      <c r="BA45" s="1"/>
      <c r="BC45" s="1"/>
      <c r="BD45" s="1"/>
      <c r="BE45" s="1"/>
      <c r="BF45" s="1"/>
      <c r="BG45" s="1"/>
      <c r="BH45" s="1"/>
      <c r="BI45" s="1"/>
      <c r="BJ45" s="1"/>
      <c r="BK45" s="1"/>
      <c r="BL45" s="1"/>
      <c r="BM45" s="1"/>
      <c r="BN45" s="1"/>
      <c r="BO45" s="1"/>
      <c r="BP45" s="1"/>
      <c r="BQ45" s="1"/>
      <c r="BR45" s="1"/>
      <c r="BS45" s="1"/>
      <c r="BT45" s="1"/>
    </row>
    <row r="46" spans="1:72" x14ac:dyDescent="0.2">
      <c r="A46" s="52" t="s">
        <v>645</v>
      </c>
      <c r="B46" s="44">
        <v>307</v>
      </c>
      <c r="C46" s="44">
        <v>119</v>
      </c>
      <c r="D46" s="53">
        <v>3.4926052300000001</v>
      </c>
      <c r="E46" s="53">
        <v>2.8353585899999998</v>
      </c>
      <c r="F46" s="53">
        <v>1.24019269</v>
      </c>
      <c r="G46" s="1">
        <v>5.1271754909891602E-2</v>
      </c>
      <c r="H46" s="59">
        <v>0.43181237396713901</v>
      </c>
      <c r="I46" s="1"/>
      <c r="J46" s="56" t="s">
        <v>663</v>
      </c>
      <c r="K46" s="1">
        <v>4469</v>
      </c>
      <c r="L46" s="1">
        <v>1349</v>
      </c>
      <c r="M46" s="57">
        <v>50.841865756499999</v>
      </c>
      <c r="N46" s="57">
        <v>43.727714748799997</v>
      </c>
      <c r="O46" s="57">
        <v>1.33095649378</v>
      </c>
      <c r="P46" s="2">
        <v>1.00423404256791E-11</v>
      </c>
      <c r="Q46" s="58">
        <v>6.3266744681778103E-10</v>
      </c>
      <c r="R46" s="1"/>
      <c r="S46" s="56" t="s">
        <v>664</v>
      </c>
      <c r="T46" s="1">
        <v>118</v>
      </c>
      <c r="U46" s="1">
        <v>54</v>
      </c>
      <c r="V46" s="57">
        <v>1.61378555799</v>
      </c>
      <c r="W46" s="57">
        <v>1.0744130521299999</v>
      </c>
      <c r="X46" s="57">
        <v>1.5102503114700001</v>
      </c>
      <c r="Y46" s="1">
        <v>1.22939055114645E-2</v>
      </c>
      <c r="Z46" s="59">
        <v>0.105615824621218</v>
      </c>
      <c r="AA46" s="1"/>
      <c r="AB46" s="56" t="s">
        <v>662</v>
      </c>
      <c r="AC46" s="1">
        <v>40</v>
      </c>
      <c r="AD46" s="1">
        <v>30</v>
      </c>
      <c r="AE46" s="57">
        <v>0.54704595186000005</v>
      </c>
      <c r="AF46" s="57">
        <v>0.75700227100700002</v>
      </c>
      <c r="AG46" s="57">
        <v>0.72112211221099998</v>
      </c>
      <c r="AH46" s="1">
        <v>0.20870249320559101</v>
      </c>
      <c r="AI46" s="59">
        <v>0.62460654804821703</v>
      </c>
      <c r="AJ46" s="1"/>
      <c r="AK46" s="56" t="s">
        <v>694</v>
      </c>
      <c r="AL46" s="1">
        <v>85</v>
      </c>
      <c r="AM46" s="1">
        <v>71</v>
      </c>
      <c r="AN46" s="57">
        <v>1.1105304415999999</v>
      </c>
      <c r="AO46" s="57">
        <v>1.2811259473100001</v>
      </c>
      <c r="AP46" s="57">
        <v>0.86534399952399998</v>
      </c>
      <c r="AQ46" s="1">
        <v>0.37079732878244898</v>
      </c>
      <c r="AR46" s="59">
        <v>1</v>
      </c>
      <c r="AS46" s="1"/>
      <c r="AT46" s="1"/>
      <c r="AU46" s="1"/>
      <c r="AV46" s="1"/>
      <c r="AW46" s="1"/>
      <c r="AX46" s="1"/>
      <c r="AY46" s="1"/>
      <c r="AZ46" s="1"/>
      <c r="BA46" s="1"/>
      <c r="BC46" s="1"/>
      <c r="BD46" s="1"/>
      <c r="BE46" s="1"/>
      <c r="BF46" s="1"/>
      <c r="BG46" s="1"/>
      <c r="BH46" s="1"/>
      <c r="BI46" s="1"/>
      <c r="BJ46" s="1"/>
      <c r="BK46" s="1"/>
      <c r="BL46" s="1"/>
      <c r="BM46" s="1"/>
      <c r="BN46" s="1"/>
      <c r="BO46" s="1"/>
      <c r="BP46" s="1"/>
      <c r="BQ46" s="1"/>
      <c r="BR46" s="1"/>
      <c r="BS46" s="1"/>
      <c r="BT46" s="1"/>
    </row>
    <row r="47" spans="1:72" x14ac:dyDescent="0.2">
      <c r="A47" s="52" t="s">
        <v>647</v>
      </c>
      <c r="B47" s="44">
        <v>245</v>
      </c>
      <c r="C47" s="44">
        <v>97</v>
      </c>
      <c r="D47" s="53">
        <v>2.7872582499999998</v>
      </c>
      <c r="E47" s="53">
        <v>2.3111746499999999</v>
      </c>
      <c r="F47" s="53">
        <v>1.2118982</v>
      </c>
      <c r="G47" s="1">
        <v>0.12751144445853199</v>
      </c>
      <c r="H47" s="59">
        <v>0.75311446883320599</v>
      </c>
      <c r="I47" s="1"/>
      <c r="J47" s="56" t="s">
        <v>664</v>
      </c>
      <c r="K47" s="1">
        <v>1328</v>
      </c>
      <c r="L47" s="1">
        <v>525</v>
      </c>
      <c r="M47" s="57">
        <v>15.108077360599999</v>
      </c>
      <c r="N47" s="57">
        <v>17.017828201</v>
      </c>
      <c r="O47" s="57">
        <v>0.86780768592599999</v>
      </c>
      <c r="P47" s="1">
        <v>1.3128759510301499E-2</v>
      </c>
      <c r="Q47" s="59">
        <v>0.107884154236826</v>
      </c>
      <c r="R47" s="1"/>
      <c r="S47" s="56" t="s">
        <v>669</v>
      </c>
      <c r="T47" s="1">
        <v>111</v>
      </c>
      <c r="U47" s="1">
        <v>127</v>
      </c>
      <c r="V47" s="57">
        <v>1.5180525164100001</v>
      </c>
      <c r="W47" s="57">
        <v>2.5268603263</v>
      </c>
      <c r="X47" s="57">
        <v>0.59461229684899997</v>
      </c>
      <c r="Y47" s="2">
        <v>7.9355311212177599E-5</v>
      </c>
      <c r="Z47" s="59">
        <v>1.8747692273876999E-3</v>
      </c>
      <c r="AA47" s="1"/>
      <c r="AB47" s="56" t="s">
        <v>663</v>
      </c>
      <c r="AC47" s="1">
        <v>4706</v>
      </c>
      <c r="AD47" s="1">
        <v>2747</v>
      </c>
      <c r="AE47" s="57">
        <v>64.359956236299993</v>
      </c>
      <c r="AF47" s="57">
        <v>69.316174615199998</v>
      </c>
      <c r="AG47" s="57">
        <v>0.79937843306900003</v>
      </c>
      <c r="AH47" s="2">
        <v>1.06743919097974E-7</v>
      </c>
      <c r="AI47" s="58">
        <v>4.0349201419034202E-6</v>
      </c>
      <c r="AJ47" s="1"/>
      <c r="AK47" s="56" t="s">
        <v>696</v>
      </c>
      <c r="AL47" s="1">
        <v>92</v>
      </c>
      <c r="AM47" s="1">
        <v>74</v>
      </c>
      <c r="AN47" s="57">
        <v>1.20198588973</v>
      </c>
      <c r="AO47" s="57">
        <v>1.3352580295900001</v>
      </c>
      <c r="AP47" s="57">
        <v>0.89897567496099995</v>
      </c>
      <c r="AQ47" s="1">
        <v>0.52693245854590498</v>
      </c>
      <c r="AR47" s="59">
        <v>1</v>
      </c>
      <c r="AS47" s="1"/>
      <c r="AT47" s="1"/>
      <c r="AU47" s="1"/>
      <c r="AV47" s="1"/>
      <c r="AW47" s="1"/>
      <c r="AX47" s="1"/>
      <c r="AY47" s="1"/>
      <c r="AZ47" s="1"/>
      <c r="BA47" s="1"/>
      <c r="BC47" s="1"/>
      <c r="BD47" s="1"/>
      <c r="BE47" s="1"/>
      <c r="BF47" s="1"/>
      <c r="BG47" s="1"/>
      <c r="BH47" s="1"/>
      <c r="BI47" s="1"/>
      <c r="BJ47" s="1"/>
      <c r="BK47" s="1"/>
      <c r="BL47" s="1"/>
      <c r="BM47" s="1"/>
      <c r="BN47" s="1"/>
      <c r="BO47" s="1"/>
      <c r="BP47" s="1"/>
      <c r="BQ47" s="1"/>
      <c r="BR47" s="1"/>
      <c r="BS47" s="1"/>
      <c r="BT47" s="1"/>
    </row>
    <row r="48" spans="1:72" x14ac:dyDescent="0.2">
      <c r="A48" s="52" t="s">
        <v>649</v>
      </c>
      <c r="B48" s="44">
        <v>196</v>
      </c>
      <c r="C48" s="44">
        <v>94</v>
      </c>
      <c r="D48" s="53">
        <v>2.2298065999999999</v>
      </c>
      <c r="E48" s="53">
        <v>2.2396950200000001</v>
      </c>
      <c r="F48" s="53">
        <v>0.99548422999999997</v>
      </c>
      <c r="G48" s="1">
        <v>1</v>
      </c>
      <c r="H48" s="59">
        <v>1</v>
      </c>
      <c r="I48" s="1"/>
      <c r="J48" s="56" t="s">
        <v>669</v>
      </c>
      <c r="K48" s="1">
        <v>153</v>
      </c>
      <c r="L48" s="1">
        <v>43</v>
      </c>
      <c r="M48" s="57">
        <v>1.74061433447</v>
      </c>
      <c r="N48" s="57">
        <v>1.3938411669399999</v>
      </c>
      <c r="O48" s="57">
        <v>1.25319676567</v>
      </c>
      <c r="P48" s="1">
        <v>0.217865089562439</v>
      </c>
      <c r="Q48" s="59">
        <v>0.89514134624567498</v>
      </c>
      <c r="R48" s="1"/>
      <c r="S48" s="56" t="s">
        <v>672</v>
      </c>
      <c r="T48" s="1">
        <v>126</v>
      </c>
      <c r="U48" s="1">
        <v>142</v>
      </c>
      <c r="V48" s="57">
        <v>1.7231947483600001</v>
      </c>
      <c r="W48" s="57">
        <v>2.8253083963400001</v>
      </c>
      <c r="X48" s="57">
        <v>0.60307405244199996</v>
      </c>
      <c r="Y48" s="2">
        <v>5.3142913292878201E-5</v>
      </c>
      <c r="Z48" s="59">
        <v>1.4348586589077101E-3</v>
      </c>
      <c r="AA48" s="1"/>
      <c r="AB48" s="56" t="s">
        <v>664</v>
      </c>
      <c r="AC48" s="1">
        <v>118</v>
      </c>
      <c r="AD48" s="1">
        <v>42</v>
      </c>
      <c r="AE48" s="57">
        <v>1.61378555799</v>
      </c>
      <c r="AF48" s="57">
        <v>1.05980317941</v>
      </c>
      <c r="AG48" s="57">
        <v>1.5312959211999999</v>
      </c>
      <c r="AH48" s="1">
        <v>1.9262682766809602E-2</v>
      </c>
      <c r="AI48" s="59">
        <v>0.121354901430901</v>
      </c>
      <c r="AJ48" s="1"/>
      <c r="AK48" s="56" t="s">
        <v>698</v>
      </c>
      <c r="AL48" s="1">
        <v>41</v>
      </c>
      <c r="AM48" s="1">
        <v>27</v>
      </c>
      <c r="AN48" s="57">
        <v>0.53566762477100005</v>
      </c>
      <c r="AO48" s="57">
        <v>0.48718874052700001</v>
      </c>
      <c r="AP48" s="57">
        <v>1.1000432982599999</v>
      </c>
      <c r="AQ48" s="1">
        <v>0.80562063573758103</v>
      </c>
      <c r="AR48" s="59">
        <v>1</v>
      </c>
      <c r="AS48" s="1"/>
      <c r="AT48" s="1"/>
      <c r="AU48" s="1"/>
      <c r="AV48" s="1"/>
      <c r="AW48" s="1"/>
      <c r="AX48" s="1"/>
      <c r="AY48" s="1"/>
      <c r="AZ48" s="1"/>
      <c r="BA48" s="1"/>
      <c r="BC48" s="1"/>
      <c r="BD48" s="1"/>
      <c r="BE48" s="1"/>
      <c r="BF48" s="1"/>
      <c r="BG48" s="1"/>
      <c r="BH48" s="1"/>
      <c r="BI48" s="1"/>
      <c r="BJ48" s="1"/>
      <c r="BK48" s="1"/>
      <c r="BL48" s="1"/>
      <c r="BM48" s="1"/>
      <c r="BN48" s="1"/>
      <c r="BO48" s="1"/>
      <c r="BP48" s="1"/>
      <c r="BQ48" s="1"/>
      <c r="BR48" s="1"/>
      <c r="BS48" s="1"/>
      <c r="BT48" s="1"/>
    </row>
    <row r="49" spans="1:72" x14ac:dyDescent="0.2">
      <c r="A49" s="52" t="s">
        <v>654</v>
      </c>
      <c r="B49" s="44">
        <v>103</v>
      </c>
      <c r="C49" s="44">
        <v>41</v>
      </c>
      <c r="D49" s="53">
        <v>1.1717861199999999</v>
      </c>
      <c r="E49" s="53">
        <v>0.97688825000000001</v>
      </c>
      <c r="F49" s="53">
        <v>1.2018743999999999</v>
      </c>
      <c r="G49" s="1">
        <v>0.37025788893105799</v>
      </c>
      <c r="H49" s="59">
        <v>1</v>
      </c>
      <c r="I49" s="1"/>
      <c r="J49" s="56" t="s">
        <v>671</v>
      </c>
      <c r="K49" s="1">
        <v>124</v>
      </c>
      <c r="L49" s="1">
        <v>42</v>
      </c>
      <c r="M49" s="57">
        <v>1.4106939704200001</v>
      </c>
      <c r="N49" s="57">
        <v>1.3614262560799999</v>
      </c>
      <c r="O49" s="57">
        <v>1.0367061202500001</v>
      </c>
      <c r="P49" s="1">
        <v>0.92899279055327499</v>
      </c>
      <c r="Q49" s="59">
        <v>1</v>
      </c>
      <c r="R49" s="1"/>
      <c r="S49" s="56" t="s">
        <v>677</v>
      </c>
      <c r="T49" s="1">
        <v>1506</v>
      </c>
      <c r="U49" s="1">
        <v>1083</v>
      </c>
      <c r="V49" s="57">
        <v>20.596280087499999</v>
      </c>
      <c r="W49" s="57">
        <v>21.547950656600001</v>
      </c>
      <c r="X49" s="57">
        <v>0.94437886874099997</v>
      </c>
      <c r="Y49" s="1">
        <v>0.20769180219695299</v>
      </c>
      <c r="Z49" s="59">
        <v>0.97946283279853297</v>
      </c>
      <c r="AA49" s="1"/>
      <c r="AB49" s="56" t="s">
        <v>669</v>
      </c>
      <c r="AC49" s="1">
        <v>111</v>
      </c>
      <c r="AD49" s="1">
        <v>73</v>
      </c>
      <c r="AE49" s="57">
        <v>1.5180525164100001</v>
      </c>
      <c r="AF49" s="57">
        <v>1.8420388594499999</v>
      </c>
      <c r="AG49" s="57">
        <v>0.82140418092599998</v>
      </c>
      <c r="AH49" s="1">
        <v>0.21280430902053599</v>
      </c>
      <c r="AI49" s="59">
        <v>0.62460654804821703</v>
      </c>
      <c r="AJ49" s="1"/>
      <c r="AK49" s="56" t="s">
        <v>700</v>
      </c>
      <c r="AL49" s="1">
        <v>359</v>
      </c>
      <c r="AM49" s="1">
        <v>230</v>
      </c>
      <c r="AN49" s="57">
        <v>4.6903579827500002</v>
      </c>
      <c r="AO49" s="57">
        <v>4.1501263081899999</v>
      </c>
      <c r="AP49" s="57">
        <v>1.1365783592100001</v>
      </c>
      <c r="AQ49" s="1">
        <v>0.14646795128720499</v>
      </c>
      <c r="AR49" s="59">
        <v>1</v>
      </c>
      <c r="AS49" s="1"/>
      <c r="AT49" s="1"/>
      <c r="AU49" s="1"/>
      <c r="AV49" s="1"/>
      <c r="AW49" s="1"/>
      <c r="AX49" s="1"/>
      <c r="AY49" s="1"/>
      <c r="AZ49" s="1"/>
      <c r="BA49" s="1"/>
      <c r="BC49" s="1"/>
      <c r="BD49" s="1"/>
      <c r="BE49" s="1"/>
      <c r="BF49" s="1"/>
      <c r="BG49" s="1"/>
      <c r="BH49" s="1"/>
      <c r="BI49" s="1"/>
      <c r="BJ49" s="1"/>
      <c r="BK49" s="1"/>
      <c r="BL49" s="1"/>
      <c r="BM49" s="1"/>
      <c r="BN49" s="1"/>
      <c r="BO49" s="1"/>
      <c r="BP49" s="1"/>
      <c r="BQ49" s="1"/>
      <c r="BR49" s="1"/>
      <c r="BS49" s="1"/>
      <c r="BT49" s="1"/>
    </row>
    <row r="50" spans="1:72" x14ac:dyDescent="0.2">
      <c r="A50" s="52" t="s">
        <v>656</v>
      </c>
      <c r="B50" s="44">
        <v>119</v>
      </c>
      <c r="C50" s="44">
        <v>53</v>
      </c>
      <c r="D50" s="53">
        <v>1.3538111500000001</v>
      </c>
      <c r="E50" s="53">
        <v>1.2628067700000001</v>
      </c>
      <c r="F50" s="53">
        <v>1.07305418</v>
      </c>
      <c r="G50" s="1">
        <v>0.74278354508089095</v>
      </c>
      <c r="H50" s="59">
        <v>1</v>
      </c>
      <c r="I50" s="1"/>
      <c r="J50" s="56" t="s">
        <v>677</v>
      </c>
      <c r="K50" s="1">
        <v>220</v>
      </c>
      <c r="L50" s="1">
        <v>135</v>
      </c>
      <c r="M50" s="57">
        <v>2.5028441410700002</v>
      </c>
      <c r="N50" s="57">
        <v>4.3760129659600002</v>
      </c>
      <c r="O50" s="57">
        <v>0.56095769047900002</v>
      </c>
      <c r="P50" s="2">
        <v>4.0549047331110698E-7</v>
      </c>
      <c r="Q50" s="58">
        <v>1.09482427793999E-5</v>
      </c>
      <c r="R50" s="1"/>
      <c r="S50" s="56" t="s">
        <v>679</v>
      </c>
      <c r="T50" s="1">
        <v>375</v>
      </c>
      <c r="U50" s="1">
        <v>264</v>
      </c>
      <c r="V50" s="57">
        <v>5.1285557986899999</v>
      </c>
      <c r="W50" s="57">
        <v>5.2526860326299998</v>
      </c>
      <c r="X50" s="57">
        <v>0.97509075183100002</v>
      </c>
      <c r="Y50" s="1">
        <v>0.77234193968291698</v>
      </c>
      <c r="Z50" s="59">
        <v>1</v>
      </c>
      <c r="AA50" s="1"/>
      <c r="AB50" s="56" t="s">
        <v>672</v>
      </c>
      <c r="AC50" s="1">
        <v>126</v>
      </c>
      <c r="AD50" s="1">
        <v>76</v>
      </c>
      <c r="AE50" s="57">
        <v>1.7231947483600001</v>
      </c>
      <c r="AF50" s="57">
        <v>1.9177390865499999</v>
      </c>
      <c r="AG50" s="57">
        <v>0.89677662706700001</v>
      </c>
      <c r="AH50" s="1">
        <v>0.45788818071036302</v>
      </c>
      <c r="AI50" s="59">
        <v>1</v>
      </c>
      <c r="AJ50" s="1"/>
      <c r="AK50" s="56" t="s">
        <v>704</v>
      </c>
      <c r="AL50" s="1">
        <v>102</v>
      </c>
      <c r="AM50" s="1">
        <v>54</v>
      </c>
      <c r="AN50" s="57">
        <v>1.33263652992</v>
      </c>
      <c r="AO50" s="57">
        <v>0.97437748105400002</v>
      </c>
      <c r="AP50" s="57">
        <v>1.37264595104</v>
      </c>
      <c r="AQ50" s="1">
        <v>6.0965258751929402E-2</v>
      </c>
      <c r="AR50" s="59">
        <v>1</v>
      </c>
      <c r="AS50" s="1"/>
      <c r="AT50" s="1"/>
      <c r="AU50" s="1"/>
      <c r="AV50" s="1"/>
      <c r="AW50" s="1"/>
      <c r="AX50" s="1"/>
      <c r="AY50" s="1"/>
      <c r="AZ50" s="1"/>
      <c r="BA50" s="1"/>
      <c r="BC50" s="1"/>
      <c r="BD50" s="1"/>
      <c r="BE50" s="1"/>
      <c r="BF50" s="1"/>
      <c r="BG50" s="1"/>
      <c r="BH50" s="1"/>
      <c r="BI50" s="1"/>
      <c r="BJ50" s="1"/>
      <c r="BK50" s="1"/>
      <c r="BL50" s="1"/>
      <c r="BM50" s="1"/>
      <c r="BN50" s="1"/>
      <c r="BO50" s="1"/>
      <c r="BP50" s="1"/>
      <c r="BQ50" s="1"/>
      <c r="BR50" s="1"/>
      <c r="BS50" s="1"/>
      <c r="BT50" s="1"/>
    </row>
    <row r="51" spans="1:72" x14ac:dyDescent="0.2">
      <c r="A51" s="52" t="s">
        <v>657</v>
      </c>
      <c r="B51" s="44">
        <v>34</v>
      </c>
      <c r="C51" s="44">
        <v>30</v>
      </c>
      <c r="D51" s="53">
        <v>0.38680319000000002</v>
      </c>
      <c r="E51" s="53">
        <v>0.71479627999999995</v>
      </c>
      <c r="F51" s="53">
        <v>0.53935586999999996</v>
      </c>
      <c r="G51" s="1">
        <v>1.55399012228609E-2</v>
      </c>
      <c r="H51" s="59">
        <v>0.26700375737461102</v>
      </c>
      <c r="I51" s="1"/>
      <c r="J51" s="56" t="s">
        <v>679</v>
      </c>
      <c r="K51" s="1">
        <v>882</v>
      </c>
      <c r="L51" s="1">
        <v>234</v>
      </c>
      <c r="M51" s="57">
        <v>10.034129692800001</v>
      </c>
      <c r="N51" s="57">
        <v>7.5850891410000001</v>
      </c>
      <c r="O51" s="57">
        <v>1.3588868137400001</v>
      </c>
      <c r="P51" s="2">
        <v>4.9732903192875597E-5</v>
      </c>
      <c r="Q51" s="59">
        <v>8.5450170031395399E-4</v>
      </c>
      <c r="R51" s="1"/>
      <c r="S51" s="56" t="s">
        <v>680</v>
      </c>
      <c r="T51" s="1">
        <v>40</v>
      </c>
      <c r="U51" s="1">
        <v>30</v>
      </c>
      <c r="V51" s="57">
        <v>0.54704595186000005</v>
      </c>
      <c r="W51" s="57">
        <v>0.59689614007199998</v>
      </c>
      <c r="X51" s="57">
        <v>0.91602493582699995</v>
      </c>
      <c r="Y51" s="1">
        <v>0.71612427879109697</v>
      </c>
      <c r="Z51" s="59">
        <v>1</v>
      </c>
      <c r="AA51" s="1"/>
      <c r="AB51" s="56" t="s">
        <v>676</v>
      </c>
      <c r="AC51" s="1">
        <v>35</v>
      </c>
      <c r="AD51" s="1">
        <v>36</v>
      </c>
      <c r="AE51" s="57">
        <v>0.47866520787700001</v>
      </c>
      <c r="AF51" s="57">
        <v>0.90840272520800003</v>
      </c>
      <c r="AG51" s="57">
        <v>0.52465530667399995</v>
      </c>
      <c r="AH51" s="1">
        <v>8.3508457179056195E-3</v>
      </c>
      <c r="AI51" s="59">
        <v>6.0704224641698598E-2</v>
      </c>
      <c r="AJ51" s="1"/>
      <c r="AK51" s="56" t="s">
        <v>705</v>
      </c>
      <c r="AL51" s="1">
        <v>41</v>
      </c>
      <c r="AM51" s="1">
        <v>35</v>
      </c>
      <c r="AN51" s="57">
        <v>0.53566762477100005</v>
      </c>
      <c r="AO51" s="57">
        <v>0.63154095994199999</v>
      </c>
      <c r="AP51" s="57">
        <v>0.84737385299599999</v>
      </c>
      <c r="AQ51" s="1">
        <v>0.48604756912402203</v>
      </c>
      <c r="AR51" s="59">
        <v>1</v>
      </c>
      <c r="AS51" s="1"/>
      <c r="AT51" s="1"/>
      <c r="AU51" s="1"/>
      <c r="AV51" s="1"/>
      <c r="AW51" s="1"/>
      <c r="AX51" s="1"/>
      <c r="AY51" s="1"/>
      <c r="AZ51" s="1"/>
      <c r="BA51" s="1"/>
      <c r="BC51" s="1"/>
      <c r="BD51" s="1"/>
      <c r="BE51" s="1"/>
      <c r="BF51" s="1"/>
      <c r="BG51" s="1"/>
      <c r="BH51" s="1"/>
      <c r="BI51" s="1"/>
      <c r="BJ51" s="1"/>
      <c r="BK51" s="1"/>
      <c r="BL51" s="1"/>
      <c r="BM51" s="1"/>
      <c r="BN51" s="1"/>
      <c r="BO51" s="1"/>
      <c r="BP51" s="1"/>
      <c r="BQ51" s="1"/>
      <c r="BR51" s="1"/>
      <c r="BS51" s="1"/>
      <c r="BT51" s="1"/>
    </row>
    <row r="52" spans="1:72" x14ac:dyDescent="0.2">
      <c r="A52" s="52" t="s">
        <v>659</v>
      </c>
      <c r="B52" s="44">
        <v>87</v>
      </c>
      <c r="C52" s="44">
        <v>40</v>
      </c>
      <c r="D52" s="53">
        <v>0.98976109000000001</v>
      </c>
      <c r="E52" s="53">
        <v>0.95306170999999995</v>
      </c>
      <c r="F52" s="53">
        <v>1.0388917600000001</v>
      </c>
      <c r="G52" s="1">
        <v>0.92409495641827699</v>
      </c>
      <c r="H52" s="59">
        <v>1</v>
      </c>
      <c r="I52" s="1"/>
      <c r="J52" s="56" t="s">
        <v>694</v>
      </c>
      <c r="K52" s="1">
        <v>106</v>
      </c>
      <c r="L52" s="1">
        <v>31</v>
      </c>
      <c r="M52" s="57">
        <v>1.2059158134200001</v>
      </c>
      <c r="N52" s="57">
        <v>1.00486223663</v>
      </c>
      <c r="O52" s="57">
        <v>1.2025229937099999</v>
      </c>
      <c r="P52" s="1">
        <v>0.43296546050226598</v>
      </c>
      <c r="Q52" s="59">
        <v>1</v>
      </c>
      <c r="R52" s="1"/>
      <c r="S52" s="56" t="s">
        <v>684</v>
      </c>
      <c r="T52" s="1">
        <v>108</v>
      </c>
      <c r="U52" s="1">
        <v>50</v>
      </c>
      <c r="V52" s="57">
        <v>1.4770240700199999</v>
      </c>
      <c r="W52" s="57">
        <v>0.99482690011899999</v>
      </c>
      <c r="X52" s="57">
        <v>1.49197112715</v>
      </c>
      <c r="Y52" s="1">
        <v>2.2217868889726398E-2</v>
      </c>
      <c r="Z52" s="59">
        <v>0.155525082228085</v>
      </c>
      <c r="AA52" s="1"/>
      <c r="AB52" s="56" t="s">
        <v>677</v>
      </c>
      <c r="AC52" s="1">
        <v>1506</v>
      </c>
      <c r="AD52" s="1">
        <v>687</v>
      </c>
      <c r="AE52" s="57">
        <v>20.596280087499999</v>
      </c>
      <c r="AF52" s="57">
        <v>17.335352006099999</v>
      </c>
      <c r="AG52" s="57">
        <v>1.2369014436200001</v>
      </c>
      <c r="AH52" s="2">
        <v>2.8160160204975901E-5</v>
      </c>
      <c r="AI52" s="59">
        <v>5.9136336430449295E-4</v>
      </c>
      <c r="AJ52" s="1"/>
      <c r="AK52" s="56" t="s">
        <v>708</v>
      </c>
      <c r="AL52" s="1">
        <v>136</v>
      </c>
      <c r="AM52" s="1">
        <v>79</v>
      </c>
      <c r="AN52" s="57">
        <v>1.77684870656</v>
      </c>
      <c r="AO52" s="57">
        <v>1.4254781667300001</v>
      </c>
      <c r="AP52" s="57">
        <v>1.2509521452300001</v>
      </c>
      <c r="AQ52" s="1">
        <v>0.12536438890445301</v>
      </c>
      <c r="AR52" s="59">
        <v>1</v>
      </c>
      <c r="AS52" s="1"/>
      <c r="AT52" s="1"/>
      <c r="AU52" s="1"/>
      <c r="AV52" s="1"/>
      <c r="AW52" s="1"/>
      <c r="AX52" s="1"/>
      <c r="AY52" s="1"/>
      <c r="AZ52" s="1"/>
      <c r="BA52" s="1"/>
      <c r="BC52" s="1"/>
      <c r="BD52" s="1"/>
      <c r="BE52" s="1"/>
      <c r="BF52" s="1"/>
      <c r="BG52" s="1"/>
      <c r="BH52" s="1"/>
      <c r="BI52" s="1"/>
      <c r="BJ52" s="1"/>
      <c r="BK52" s="1"/>
      <c r="BL52" s="1"/>
      <c r="BM52" s="1"/>
      <c r="BN52" s="1"/>
      <c r="BO52" s="1"/>
      <c r="BP52" s="1"/>
      <c r="BQ52" s="1"/>
      <c r="BR52" s="1"/>
      <c r="BS52" s="1"/>
      <c r="BT52" s="1"/>
    </row>
    <row r="53" spans="1:72" x14ac:dyDescent="0.2">
      <c r="A53" s="52" t="s">
        <v>660</v>
      </c>
      <c r="B53" s="44">
        <v>228</v>
      </c>
      <c r="C53" s="44">
        <v>84</v>
      </c>
      <c r="D53" s="53">
        <v>2.5938566600000001</v>
      </c>
      <c r="E53" s="53">
        <v>2.0014295899999999</v>
      </c>
      <c r="F53" s="53">
        <v>1.30388427</v>
      </c>
      <c r="G53" s="1">
        <v>4.3001876354528797E-2</v>
      </c>
      <c r="H53" s="59">
        <v>0.43181237396713901</v>
      </c>
      <c r="I53" s="1"/>
      <c r="J53" s="56" t="s">
        <v>696</v>
      </c>
      <c r="K53" s="1">
        <v>246</v>
      </c>
      <c r="L53" s="1">
        <v>57</v>
      </c>
      <c r="M53" s="57">
        <v>2.79863481229</v>
      </c>
      <c r="N53" s="57">
        <v>1.84764991896</v>
      </c>
      <c r="O53" s="57">
        <v>1.5295190222699999</v>
      </c>
      <c r="P53" s="1">
        <v>3.4507799008048198E-3</v>
      </c>
      <c r="Q53" s="59">
        <v>3.6233188958450603E-2</v>
      </c>
      <c r="R53" s="1"/>
      <c r="S53" s="56" t="s">
        <v>685</v>
      </c>
      <c r="T53" s="1">
        <v>69</v>
      </c>
      <c r="U53" s="1">
        <v>28</v>
      </c>
      <c r="V53" s="57">
        <v>0.94365426695800003</v>
      </c>
      <c r="W53" s="57">
        <v>0.55710306406700005</v>
      </c>
      <c r="X53" s="57">
        <v>1.70046941875</v>
      </c>
      <c r="Y53" s="1">
        <v>1.6960225066546701E-2</v>
      </c>
      <c r="Z53" s="59">
        <v>0.13356177239905501</v>
      </c>
      <c r="AA53" s="1"/>
      <c r="AB53" s="56" t="s">
        <v>678</v>
      </c>
      <c r="AC53" s="1">
        <v>35</v>
      </c>
      <c r="AD53" s="1">
        <v>27</v>
      </c>
      <c r="AE53" s="57">
        <v>0.47866520787700001</v>
      </c>
      <c r="AF53" s="57">
        <v>0.68130204390600002</v>
      </c>
      <c r="AG53" s="57">
        <v>0.70114363367099997</v>
      </c>
      <c r="AH53" s="1">
        <v>0.18239385205104799</v>
      </c>
      <c r="AI53" s="59">
        <v>0.57454063396080102</v>
      </c>
      <c r="AJ53" s="1"/>
      <c r="AK53" s="56" t="s">
        <v>711</v>
      </c>
      <c r="AL53" s="1">
        <v>103</v>
      </c>
      <c r="AM53" s="1">
        <v>63</v>
      </c>
      <c r="AN53" s="57">
        <v>1.3457015939400001</v>
      </c>
      <c r="AO53" s="57">
        <v>1.1367737279000001</v>
      </c>
      <c r="AP53" s="57">
        <v>1.1862972002000001</v>
      </c>
      <c r="AQ53" s="1">
        <v>0.30427532061085799</v>
      </c>
      <c r="AR53" s="59">
        <v>1</v>
      </c>
      <c r="AS53" s="1"/>
      <c r="AT53" s="1"/>
      <c r="AU53" s="1"/>
      <c r="AV53" s="1"/>
      <c r="AW53" s="1"/>
      <c r="AX53" s="1"/>
      <c r="AY53" s="1"/>
      <c r="AZ53" s="1"/>
      <c r="BA53" s="1"/>
      <c r="BC53" s="1"/>
      <c r="BD53" s="1"/>
      <c r="BE53" s="1"/>
      <c r="BF53" s="1"/>
      <c r="BG53" s="1"/>
      <c r="BH53" s="1"/>
      <c r="BI53" s="1"/>
      <c r="BJ53" s="1"/>
      <c r="BK53" s="1"/>
      <c r="BL53" s="1"/>
      <c r="BM53" s="1"/>
      <c r="BN53" s="1"/>
      <c r="BO53" s="1"/>
      <c r="BP53" s="1"/>
      <c r="BQ53" s="1"/>
      <c r="BR53" s="1"/>
      <c r="BS53" s="1"/>
      <c r="BT53" s="1"/>
    </row>
    <row r="54" spans="1:72" x14ac:dyDescent="0.2">
      <c r="A54" s="52" t="s">
        <v>661</v>
      </c>
      <c r="B54" s="44">
        <v>236</v>
      </c>
      <c r="C54" s="44">
        <v>88</v>
      </c>
      <c r="D54" s="53">
        <v>2.6848691699999998</v>
      </c>
      <c r="E54" s="53">
        <v>2.0967357600000001</v>
      </c>
      <c r="F54" s="53">
        <v>1.28823836</v>
      </c>
      <c r="G54" s="1">
        <v>4.7034520810571197E-2</v>
      </c>
      <c r="H54" s="59">
        <v>0.43181237396713901</v>
      </c>
      <c r="I54" s="1"/>
      <c r="J54" s="56" t="s">
        <v>700</v>
      </c>
      <c r="K54" s="1">
        <v>53</v>
      </c>
      <c r="L54" s="1">
        <v>26</v>
      </c>
      <c r="M54" s="57">
        <v>0.602957906712</v>
      </c>
      <c r="N54" s="57">
        <v>0.84278768233400003</v>
      </c>
      <c r="O54" s="57">
        <v>0.71370651781500005</v>
      </c>
      <c r="P54" s="1">
        <v>0.158406256810881</v>
      </c>
      <c r="Q54" s="59">
        <v>0.69625075668038605</v>
      </c>
      <c r="R54" s="1"/>
      <c r="S54" s="56" t="s">
        <v>690</v>
      </c>
      <c r="T54" s="1">
        <v>518</v>
      </c>
      <c r="U54" s="1">
        <v>351</v>
      </c>
      <c r="V54" s="57">
        <v>7.0842450765900002</v>
      </c>
      <c r="W54" s="57">
        <v>6.9836848388400004</v>
      </c>
      <c r="X54" s="57">
        <v>1.0154971665100001</v>
      </c>
      <c r="Y54" s="1">
        <v>0.85793324442116903</v>
      </c>
      <c r="Z54" s="59">
        <v>1</v>
      </c>
      <c r="AA54" s="1"/>
      <c r="AB54" s="56" t="s">
        <v>679</v>
      </c>
      <c r="AC54" s="1">
        <v>375</v>
      </c>
      <c r="AD54" s="1">
        <v>234</v>
      </c>
      <c r="AE54" s="57">
        <v>5.1285557986899999</v>
      </c>
      <c r="AF54" s="57">
        <v>5.9046177138499996</v>
      </c>
      <c r="AG54" s="57">
        <v>0.86146194874799997</v>
      </c>
      <c r="AH54" s="1">
        <v>8.8727316403854103E-2</v>
      </c>
      <c r="AI54" s="59">
        <v>0.33180382256302399</v>
      </c>
      <c r="AJ54" s="1"/>
      <c r="AK54" s="56" t="s">
        <v>714</v>
      </c>
      <c r="AL54" s="1">
        <v>42</v>
      </c>
      <c r="AM54" s="1">
        <v>34</v>
      </c>
      <c r="AN54" s="57">
        <v>0.54873268879000003</v>
      </c>
      <c r="AO54" s="57">
        <v>0.61349693251500004</v>
      </c>
      <c r="AP54" s="57">
        <v>0.893851812927</v>
      </c>
      <c r="AQ54" s="1">
        <v>0.64241072737727301</v>
      </c>
      <c r="AR54" s="59">
        <v>1</v>
      </c>
      <c r="AS54" s="1"/>
      <c r="AT54" s="1"/>
      <c r="AU54" s="1"/>
      <c r="AV54" s="1"/>
      <c r="AW54" s="1"/>
      <c r="AX54" s="1"/>
      <c r="AY54" s="1"/>
      <c r="AZ54" s="1"/>
      <c r="BA54" s="1"/>
      <c r="BC54" s="1"/>
      <c r="BD54" s="1"/>
      <c r="BE54" s="1"/>
      <c r="BF54" s="1"/>
      <c r="BG54" s="1"/>
      <c r="BH54" s="1"/>
      <c r="BI54" s="1"/>
      <c r="BJ54" s="1"/>
      <c r="BK54" s="1"/>
      <c r="BL54" s="1"/>
      <c r="BM54" s="1"/>
      <c r="BN54" s="1"/>
      <c r="BO54" s="1"/>
      <c r="BP54" s="1"/>
      <c r="BQ54" s="1"/>
      <c r="BR54" s="1"/>
      <c r="BS54" s="1"/>
      <c r="BT54" s="1"/>
    </row>
    <row r="55" spans="1:72" x14ac:dyDescent="0.2">
      <c r="A55" s="52" t="s">
        <v>662</v>
      </c>
      <c r="B55" s="44">
        <v>57</v>
      </c>
      <c r="C55" s="44">
        <v>38</v>
      </c>
      <c r="D55" s="53">
        <v>0.64846415999999996</v>
      </c>
      <c r="E55" s="53">
        <v>0.90540863000000005</v>
      </c>
      <c r="F55" s="53">
        <v>0.71435932999999996</v>
      </c>
      <c r="G55" s="1">
        <v>0.12279159145698899</v>
      </c>
      <c r="H55" s="59">
        <v>0.74863260597970605</v>
      </c>
      <c r="I55" s="1"/>
      <c r="J55" s="56" t="s">
        <v>708</v>
      </c>
      <c r="K55" s="1">
        <v>313</v>
      </c>
      <c r="L55" s="1">
        <v>112</v>
      </c>
      <c r="M55" s="57">
        <v>3.5608646188900002</v>
      </c>
      <c r="N55" s="57">
        <v>3.6304700162099999</v>
      </c>
      <c r="O55" s="57">
        <v>0.98011952510199996</v>
      </c>
      <c r="P55" s="1">
        <v>0.86584314078448898</v>
      </c>
      <c r="Q55" s="59">
        <v>1</v>
      </c>
      <c r="R55" s="1"/>
      <c r="S55" s="56" t="s">
        <v>694</v>
      </c>
      <c r="T55" s="1">
        <v>67</v>
      </c>
      <c r="U55" s="1">
        <v>44</v>
      </c>
      <c r="V55" s="57">
        <v>0.91630196936499997</v>
      </c>
      <c r="W55" s="57">
        <v>0.87544767210499996</v>
      </c>
      <c r="X55" s="57">
        <v>1.0470983123199999</v>
      </c>
      <c r="Y55" s="1">
        <v>0.84662517582032404</v>
      </c>
      <c r="Z55" s="59">
        <v>1</v>
      </c>
      <c r="AA55" s="1"/>
      <c r="AB55" s="56" t="s">
        <v>684</v>
      </c>
      <c r="AC55" s="1">
        <v>108</v>
      </c>
      <c r="AD55" s="1">
        <v>59</v>
      </c>
      <c r="AE55" s="57">
        <v>1.4770240700199999</v>
      </c>
      <c r="AF55" s="57">
        <v>1.48877113298</v>
      </c>
      <c r="AG55" s="57">
        <v>0.99199126662199999</v>
      </c>
      <c r="AH55" s="1">
        <v>1</v>
      </c>
      <c r="AI55" s="59">
        <v>1</v>
      </c>
      <c r="AJ55" s="1"/>
      <c r="AK55" s="56" t="s">
        <v>720</v>
      </c>
      <c r="AL55" s="1">
        <v>45</v>
      </c>
      <c r="AM55" s="1">
        <v>33</v>
      </c>
      <c r="AN55" s="57">
        <v>0.58792788084699998</v>
      </c>
      <c r="AO55" s="57">
        <v>0.59545290508799997</v>
      </c>
      <c r="AP55" s="57">
        <v>0.98728778121600003</v>
      </c>
      <c r="AQ55" s="1">
        <v>1</v>
      </c>
      <c r="AR55" s="59">
        <v>1</v>
      </c>
      <c r="AS55" s="1"/>
      <c r="AT55" s="1"/>
      <c r="AU55" s="1"/>
      <c r="AV55" s="1"/>
      <c r="AW55" s="1"/>
      <c r="AX55" s="1"/>
      <c r="AY55" s="1"/>
      <c r="AZ55" s="1"/>
      <c r="BA55" s="1"/>
      <c r="BC55" s="1"/>
      <c r="BD55" s="1"/>
      <c r="BE55" s="1"/>
      <c r="BF55" s="1"/>
      <c r="BG55" s="1"/>
      <c r="BH55" s="1"/>
      <c r="BI55" s="1"/>
      <c r="BJ55" s="1"/>
      <c r="BK55" s="1"/>
      <c r="BL55" s="1"/>
      <c r="BM55" s="1"/>
      <c r="BN55" s="1"/>
      <c r="BO55" s="1"/>
      <c r="BP55" s="1"/>
      <c r="BQ55" s="1"/>
      <c r="BR55" s="1"/>
      <c r="BS55" s="1"/>
      <c r="BT55" s="1"/>
    </row>
    <row r="56" spans="1:72" x14ac:dyDescent="0.2">
      <c r="A56" s="52" t="s">
        <v>663</v>
      </c>
      <c r="B56" s="44">
        <v>4469</v>
      </c>
      <c r="C56" s="44">
        <v>2000</v>
      </c>
      <c r="D56" s="53">
        <v>50.841865800000001</v>
      </c>
      <c r="E56" s="53">
        <v>47.653085500000003</v>
      </c>
      <c r="F56" s="53">
        <v>1.1361250899999999</v>
      </c>
      <c r="G56" s="1">
        <v>6.8382683828600702E-4</v>
      </c>
      <c r="H56" s="59">
        <v>8.0497800866422803E-2</v>
      </c>
      <c r="I56" s="1"/>
      <c r="J56" s="56" t="s">
        <v>711</v>
      </c>
      <c r="K56" s="1">
        <v>77</v>
      </c>
      <c r="L56" s="1">
        <v>55</v>
      </c>
      <c r="M56" s="57">
        <v>0.87599544937399998</v>
      </c>
      <c r="N56" s="57">
        <v>1.7828200972399999</v>
      </c>
      <c r="O56" s="57">
        <v>0.48685871685999998</v>
      </c>
      <c r="P56" s="2">
        <v>8.3958406284716399E-5</v>
      </c>
      <c r="Q56" s="59">
        <v>1.22062606060088E-3</v>
      </c>
      <c r="R56" s="1"/>
      <c r="S56" s="56" t="s">
        <v>696</v>
      </c>
      <c r="T56" s="1">
        <v>58</v>
      </c>
      <c r="U56" s="1">
        <v>37</v>
      </c>
      <c r="V56" s="57">
        <v>0.79321663019699995</v>
      </c>
      <c r="W56" s="57">
        <v>0.73617190608799998</v>
      </c>
      <c r="X56" s="57">
        <v>1.0781078845600001</v>
      </c>
      <c r="Y56" s="1">
        <v>0.75414398268122496</v>
      </c>
      <c r="Z56" s="59">
        <v>1</v>
      </c>
      <c r="AA56" s="1"/>
      <c r="AB56" s="56" t="s">
        <v>685</v>
      </c>
      <c r="AC56" s="1">
        <v>69</v>
      </c>
      <c r="AD56" s="1">
        <v>54</v>
      </c>
      <c r="AE56" s="57">
        <v>0.94365426695800003</v>
      </c>
      <c r="AF56" s="57">
        <v>1.3626040878100001</v>
      </c>
      <c r="AG56" s="57">
        <v>0.68960835749500005</v>
      </c>
      <c r="AH56" s="1">
        <v>4.5944896403439198E-2</v>
      </c>
      <c r="AI56" s="59">
        <v>0.20194384698255799</v>
      </c>
      <c r="AJ56" s="1"/>
      <c r="AK56" s="56" t="s">
        <v>722</v>
      </c>
      <c r="AL56" s="1">
        <v>113</v>
      </c>
      <c r="AM56" s="1">
        <v>68</v>
      </c>
      <c r="AN56" s="57">
        <v>1.4763522341299999</v>
      </c>
      <c r="AO56" s="57">
        <v>1.2269938650300001</v>
      </c>
      <c r="AP56" s="57">
        <v>1.20627237767</v>
      </c>
      <c r="AQ56" s="1">
        <v>0.25531754251035699</v>
      </c>
      <c r="AR56" s="59">
        <v>1</v>
      </c>
      <c r="AS56" s="1"/>
      <c r="AT56" s="1"/>
      <c r="AU56" s="1"/>
      <c r="AV56" s="1"/>
      <c r="AW56" s="1"/>
      <c r="AX56" s="1"/>
      <c r="AY56" s="1"/>
      <c r="AZ56" s="1"/>
      <c r="BA56" s="1"/>
      <c r="BC56" s="1"/>
      <c r="BD56" s="1"/>
      <c r="BE56" s="1"/>
      <c r="BF56" s="1"/>
      <c r="BG56" s="1"/>
      <c r="BH56" s="1"/>
      <c r="BI56" s="1"/>
      <c r="BJ56" s="1"/>
      <c r="BK56" s="1"/>
      <c r="BL56" s="1"/>
      <c r="BM56" s="1"/>
      <c r="BN56" s="1"/>
      <c r="BO56" s="1"/>
      <c r="BP56" s="1"/>
      <c r="BQ56" s="1"/>
      <c r="BR56" s="1"/>
      <c r="BS56" s="1"/>
      <c r="BT56" s="1"/>
    </row>
    <row r="57" spans="1:72" x14ac:dyDescent="0.2">
      <c r="A57" s="52" t="s">
        <v>664</v>
      </c>
      <c r="B57" s="44">
        <v>1328</v>
      </c>
      <c r="C57" s="44">
        <v>669</v>
      </c>
      <c r="D57" s="53">
        <v>15.108077400000001</v>
      </c>
      <c r="E57" s="53">
        <v>15.939957100000001</v>
      </c>
      <c r="F57" s="53">
        <v>0.93852380000000002</v>
      </c>
      <c r="G57" s="1">
        <v>0.22163624951799599</v>
      </c>
      <c r="H57" s="59">
        <v>1</v>
      </c>
      <c r="I57" s="1"/>
      <c r="J57" s="56" t="s">
        <v>713</v>
      </c>
      <c r="K57" s="1">
        <v>158</v>
      </c>
      <c r="L57" s="1">
        <v>45</v>
      </c>
      <c r="M57" s="57">
        <v>1.7974971558599999</v>
      </c>
      <c r="N57" s="57">
        <v>1.45867098865</v>
      </c>
      <c r="O57" s="57">
        <v>1.2365358871400001</v>
      </c>
      <c r="P57" s="1">
        <v>0.226502531694146</v>
      </c>
      <c r="Q57" s="59">
        <v>0.91082932957858798</v>
      </c>
      <c r="R57" s="1"/>
      <c r="S57" s="56" t="s">
        <v>700</v>
      </c>
      <c r="T57" s="1">
        <v>76</v>
      </c>
      <c r="U57" s="1">
        <v>29</v>
      </c>
      <c r="V57" s="57">
        <v>1.0393873085300001</v>
      </c>
      <c r="W57" s="57">
        <v>0.57699960206900003</v>
      </c>
      <c r="X57" s="57">
        <v>1.8097825051</v>
      </c>
      <c r="Y57" s="1">
        <v>6.7994800652574601E-3</v>
      </c>
      <c r="Z57" s="59">
        <v>6.1195320587317102E-2</v>
      </c>
      <c r="AA57" s="1"/>
      <c r="AB57" s="56" t="s">
        <v>688</v>
      </c>
      <c r="AC57" s="1">
        <v>44</v>
      </c>
      <c r="AD57" s="1">
        <v>29</v>
      </c>
      <c r="AE57" s="57">
        <v>0.60175054704599995</v>
      </c>
      <c r="AF57" s="57">
        <v>0.73176886197299995</v>
      </c>
      <c r="AG57" s="57">
        <v>0.82124760404599995</v>
      </c>
      <c r="AH57" s="1">
        <v>0.46066542859299697</v>
      </c>
      <c r="AI57" s="59">
        <v>1</v>
      </c>
      <c r="AJ57" s="1"/>
      <c r="AK57" s="56" t="s">
        <v>723</v>
      </c>
      <c r="AL57" s="1">
        <v>198</v>
      </c>
      <c r="AM57" s="1">
        <v>130</v>
      </c>
      <c r="AN57" s="57">
        <v>2.5868826757300001</v>
      </c>
      <c r="AO57" s="57">
        <v>2.3457235655000002</v>
      </c>
      <c r="AP57" s="57">
        <v>1.1055381313999999</v>
      </c>
      <c r="AQ57" s="1">
        <v>0.39580627894856302</v>
      </c>
      <c r="AR57" s="59">
        <v>1</v>
      </c>
      <c r="AS57" s="1"/>
      <c r="AT57" s="1"/>
      <c r="AU57" s="1"/>
      <c r="AV57" s="1"/>
      <c r="AW57" s="1"/>
      <c r="AX57" s="1"/>
      <c r="AY57" s="1"/>
      <c r="AZ57" s="1"/>
      <c r="BA57" s="1"/>
      <c r="BC57" s="1"/>
      <c r="BD57" s="1"/>
      <c r="BE57" s="1"/>
      <c r="BF57" s="1"/>
      <c r="BG57" s="1"/>
      <c r="BH57" s="1"/>
      <c r="BI57" s="1"/>
      <c r="BJ57" s="1"/>
      <c r="BK57" s="1"/>
      <c r="BL57" s="1"/>
      <c r="BM57" s="1"/>
      <c r="BN57" s="1"/>
      <c r="BO57" s="1"/>
      <c r="BP57" s="1"/>
      <c r="BQ57" s="1"/>
      <c r="BR57" s="1"/>
      <c r="BS57" s="1"/>
      <c r="BT57" s="1"/>
    </row>
    <row r="58" spans="1:72" x14ac:dyDescent="0.2">
      <c r="A58" s="52" t="s">
        <v>669</v>
      </c>
      <c r="B58" s="44">
        <v>153</v>
      </c>
      <c r="C58" s="44">
        <v>73</v>
      </c>
      <c r="D58" s="53">
        <v>1.7406143300000001</v>
      </c>
      <c r="E58" s="53">
        <v>1.7393376199999999</v>
      </c>
      <c r="F58" s="53">
        <v>1.0007470199999999</v>
      </c>
      <c r="G58" s="1">
        <v>1</v>
      </c>
      <c r="H58" s="59">
        <v>1</v>
      </c>
      <c r="I58" s="1"/>
      <c r="J58" s="56" t="s">
        <v>714</v>
      </c>
      <c r="K58" s="1">
        <v>131</v>
      </c>
      <c r="L58" s="1">
        <v>46</v>
      </c>
      <c r="M58" s="57">
        <v>1.49032992036</v>
      </c>
      <c r="N58" s="57">
        <v>1.49108589951</v>
      </c>
      <c r="O58" s="57">
        <v>0.99948533066900003</v>
      </c>
      <c r="P58" s="1">
        <v>1</v>
      </c>
      <c r="Q58" s="59">
        <v>1</v>
      </c>
      <c r="R58" s="1"/>
      <c r="S58" s="56" t="s">
        <v>703</v>
      </c>
      <c r="T58" s="1">
        <v>166</v>
      </c>
      <c r="U58" s="1">
        <v>124</v>
      </c>
      <c r="V58" s="57">
        <v>2.27024070022</v>
      </c>
      <c r="W58" s="57">
        <v>2.4671707123000002</v>
      </c>
      <c r="X58" s="57">
        <v>0.91832561414900005</v>
      </c>
      <c r="Y58" s="1">
        <v>0.50598983804282505</v>
      </c>
      <c r="Z58" s="59">
        <v>1</v>
      </c>
      <c r="AA58" s="1"/>
      <c r="AB58" s="56" t="s">
        <v>690</v>
      </c>
      <c r="AC58" s="1">
        <v>518</v>
      </c>
      <c r="AD58" s="1">
        <v>290</v>
      </c>
      <c r="AE58" s="57">
        <v>7.0842450765900002</v>
      </c>
      <c r="AF58" s="57">
        <v>7.3176886197300002</v>
      </c>
      <c r="AG58" s="57">
        <v>0.96566646026400005</v>
      </c>
      <c r="AH58" s="1">
        <v>0.646489177429029</v>
      </c>
      <c r="AI58" s="59">
        <v>1</v>
      </c>
      <c r="AJ58" s="1"/>
      <c r="AK58" s="56" t="s">
        <v>724</v>
      </c>
      <c r="AL58" s="1">
        <v>63</v>
      </c>
      <c r="AM58" s="1">
        <v>40</v>
      </c>
      <c r="AN58" s="57">
        <v>0.823099033185</v>
      </c>
      <c r="AO58" s="57">
        <v>0.72176109707699998</v>
      </c>
      <c r="AP58" s="57">
        <v>1.1415689632499999</v>
      </c>
      <c r="AQ58" s="1">
        <v>0.54861350831612299</v>
      </c>
      <c r="AR58" s="59">
        <v>1</v>
      </c>
      <c r="AS58" s="1"/>
      <c r="AT58" s="1"/>
      <c r="AU58" s="1"/>
      <c r="AV58" s="1"/>
      <c r="AW58" s="1"/>
      <c r="AX58" s="1"/>
      <c r="AY58" s="1"/>
      <c r="AZ58" s="1"/>
      <c r="BA58" s="1"/>
      <c r="BC58" s="1"/>
      <c r="BD58" s="1"/>
      <c r="BE58" s="1"/>
      <c r="BF58" s="1"/>
      <c r="BG58" s="1"/>
      <c r="BH58" s="1"/>
      <c r="BI58" s="1"/>
      <c r="BJ58" s="1"/>
      <c r="BK58" s="1"/>
      <c r="BL58" s="1"/>
      <c r="BM58" s="1"/>
      <c r="BN58" s="1"/>
      <c r="BO58" s="1"/>
      <c r="BP58" s="1"/>
      <c r="BQ58" s="1"/>
      <c r="BR58" s="1"/>
      <c r="BS58" s="1"/>
      <c r="BT58" s="1"/>
    </row>
    <row r="59" spans="1:72" x14ac:dyDescent="0.2">
      <c r="A59" s="52" t="s">
        <v>671</v>
      </c>
      <c r="B59" s="44">
        <v>124</v>
      </c>
      <c r="C59" s="44">
        <v>59</v>
      </c>
      <c r="D59" s="53">
        <v>1.4106939700000001</v>
      </c>
      <c r="E59" s="53">
        <v>1.4057660199999999</v>
      </c>
      <c r="F59" s="53">
        <v>1.0035556800000001</v>
      </c>
      <c r="G59" s="1">
        <v>1</v>
      </c>
      <c r="H59" s="59">
        <v>1</v>
      </c>
      <c r="I59" s="1"/>
      <c r="J59" s="56" t="s">
        <v>720</v>
      </c>
      <c r="K59" s="1">
        <v>1378</v>
      </c>
      <c r="L59" s="1">
        <v>358</v>
      </c>
      <c r="M59" s="57">
        <v>15.676905574499999</v>
      </c>
      <c r="N59" s="57">
        <v>11.6045380875</v>
      </c>
      <c r="O59" s="57">
        <v>1.4161717221400001</v>
      </c>
      <c r="P59" s="2">
        <v>2.0877410333503299E-8</v>
      </c>
      <c r="Q59" s="58">
        <v>7.8916611060642402E-7</v>
      </c>
      <c r="R59" s="1"/>
      <c r="S59" s="56" t="s">
        <v>704</v>
      </c>
      <c r="T59" s="1">
        <v>103</v>
      </c>
      <c r="U59" s="1">
        <v>50</v>
      </c>
      <c r="V59" s="57">
        <v>1.40864332604</v>
      </c>
      <c r="W59" s="57">
        <v>0.99482690011899999</v>
      </c>
      <c r="X59" s="57">
        <v>1.42191149951</v>
      </c>
      <c r="Y59" s="1">
        <v>4.6630810230663199E-2</v>
      </c>
      <c r="Z59" s="59">
        <v>0.29317244766602202</v>
      </c>
      <c r="AA59" s="1"/>
      <c r="AB59" s="56" t="s">
        <v>691</v>
      </c>
      <c r="AC59" s="1">
        <v>35</v>
      </c>
      <c r="AD59" s="1">
        <v>25</v>
      </c>
      <c r="AE59" s="57">
        <v>0.47866520787700001</v>
      </c>
      <c r="AF59" s="57">
        <v>0.63083522583899998</v>
      </c>
      <c r="AG59" s="57">
        <v>0.75761989830999998</v>
      </c>
      <c r="AH59" s="1">
        <v>0.28210891540160199</v>
      </c>
      <c r="AI59" s="59">
        <v>0.79579977628212994</v>
      </c>
      <c r="AJ59" s="1"/>
      <c r="AK59" s="56" t="s">
        <v>726</v>
      </c>
      <c r="AL59" s="1">
        <v>78</v>
      </c>
      <c r="AM59" s="1">
        <v>52</v>
      </c>
      <c r="AN59" s="57">
        <v>1.0190749934700001</v>
      </c>
      <c r="AO59" s="57">
        <v>0.9382894262</v>
      </c>
      <c r="AP59" s="57">
        <v>1.08698521647</v>
      </c>
      <c r="AQ59" s="1">
        <v>0.65656853502033097</v>
      </c>
      <c r="AR59" s="59">
        <v>1</v>
      </c>
      <c r="AS59" s="1"/>
      <c r="AT59" s="1"/>
      <c r="AU59" s="1"/>
      <c r="AV59" s="1"/>
      <c r="AW59" s="1"/>
      <c r="AX59" s="1"/>
      <c r="AY59" s="1"/>
      <c r="AZ59" s="1"/>
      <c r="BA59" s="1"/>
      <c r="BC59" s="1"/>
      <c r="BD59" s="1"/>
      <c r="BE59" s="1"/>
      <c r="BF59" s="1"/>
      <c r="BG59" s="1"/>
      <c r="BH59" s="1"/>
      <c r="BI59" s="1"/>
      <c r="BJ59" s="1"/>
      <c r="BK59" s="1"/>
      <c r="BL59" s="1"/>
      <c r="BM59" s="1"/>
      <c r="BN59" s="1"/>
      <c r="BO59" s="1"/>
      <c r="BP59" s="1"/>
      <c r="BQ59" s="1"/>
      <c r="BR59" s="1"/>
      <c r="BS59" s="1"/>
      <c r="BT59" s="1"/>
    </row>
    <row r="60" spans="1:72" x14ac:dyDescent="0.2">
      <c r="A60" s="52" t="s">
        <v>672</v>
      </c>
      <c r="B60" s="44">
        <v>92</v>
      </c>
      <c r="C60" s="44">
        <v>41</v>
      </c>
      <c r="D60" s="53">
        <v>1.04664391</v>
      </c>
      <c r="E60" s="53">
        <v>0.97688825000000001</v>
      </c>
      <c r="F60" s="53">
        <v>1.07216125</v>
      </c>
      <c r="G60" s="1">
        <v>0.78000926353898303</v>
      </c>
      <c r="H60" s="59">
        <v>1</v>
      </c>
      <c r="I60" s="1"/>
      <c r="J60" s="56" t="s">
        <v>722</v>
      </c>
      <c r="K60" s="1">
        <v>200</v>
      </c>
      <c r="L60" s="1">
        <v>49</v>
      </c>
      <c r="M60" s="57">
        <v>2.2753128555200002</v>
      </c>
      <c r="N60" s="57">
        <v>1.5883306320899999</v>
      </c>
      <c r="O60" s="57">
        <v>1.44258867691</v>
      </c>
      <c r="P60" s="1">
        <v>2.3328337767594201E-2</v>
      </c>
      <c r="Q60" s="59">
        <v>0.169579070695204</v>
      </c>
      <c r="R60" s="1"/>
      <c r="S60" s="56" t="s">
        <v>705</v>
      </c>
      <c r="T60" s="1">
        <v>57</v>
      </c>
      <c r="U60" s="1">
        <v>30</v>
      </c>
      <c r="V60" s="57">
        <v>0.77954048139999998</v>
      </c>
      <c r="W60" s="57">
        <v>0.59689614007199998</v>
      </c>
      <c r="X60" s="57">
        <v>1.30839421089</v>
      </c>
      <c r="Y60" s="1">
        <v>0.27356565262617399</v>
      </c>
      <c r="Z60" s="59">
        <v>1</v>
      </c>
      <c r="AA60" s="1"/>
      <c r="AB60" s="56" t="s">
        <v>694</v>
      </c>
      <c r="AC60" s="1">
        <v>67</v>
      </c>
      <c r="AD60" s="1">
        <v>47</v>
      </c>
      <c r="AE60" s="57">
        <v>0.91630196936499997</v>
      </c>
      <c r="AF60" s="57">
        <v>1.1859702245799999</v>
      </c>
      <c r="AG60" s="57">
        <v>0.77051524896099999</v>
      </c>
      <c r="AH60" s="1">
        <v>0.199617711258779</v>
      </c>
      <c r="AI60" s="59">
        <v>0.60851205528885999</v>
      </c>
      <c r="AJ60" s="1"/>
      <c r="AK60" s="56" t="s">
        <v>727</v>
      </c>
      <c r="AL60" s="1">
        <v>51</v>
      </c>
      <c r="AM60" s="1">
        <v>39</v>
      </c>
      <c r="AN60" s="57">
        <v>0.66631826495900004</v>
      </c>
      <c r="AO60" s="57">
        <v>0.70371706965000003</v>
      </c>
      <c r="AP60" s="57">
        <v>0.94649885166799996</v>
      </c>
      <c r="AQ60" s="1">
        <v>0.83062594921989197</v>
      </c>
      <c r="AR60" s="59">
        <v>1</v>
      </c>
      <c r="AS60" s="1"/>
      <c r="AT60" s="1"/>
      <c r="AU60" s="1"/>
      <c r="AV60" s="1"/>
      <c r="AW60" s="1"/>
      <c r="AX60" s="1"/>
      <c r="AY60" s="1"/>
      <c r="AZ60" s="1"/>
      <c r="BA60" s="1"/>
      <c r="BC60" s="1"/>
      <c r="BD60" s="1"/>
      <c r="BE60" s="1"/>
      <c r="BF60" s="1"/>
      <c r="BG60" s="1"/>
      <c r="BH60" s="1"/>
      <c r="BI60" s="1"/>
      <c r="BJ60" s="1"/>
      <c r="BK60" s="1"/>
      <c r="BL60" s="1"/>
      <c r="BM60" s="1"/>
      <c r="BN60" s="1"/>
      <c r="BO60" s="1"/>
      <c r="BP60" s="1"/>
      <c r="BQ60" s="1"/>
      <c r="BR60" s="1"/>
      <c r="BS60" s="1"/>
      <c r="BT60" s="1"/>
    </row>
    <row r="61" spans="1:72" x14ac:dyDescent="0.2">
      <c r="A61" s="52" t="s">
        <v>675</v>
      </c>
      <c r="B61" s="44">
        <v>75</v>
      </c>
      <c r="C61" s="44">
        <v>25</v>
      </c>
      <c r="D61" s="53">
        <v>0.85324232</v>
      </c>
      <c r="E61" s="53">
        <v>0.59566357000000003</v>
      </c>
      <c r="F61" s="53">
        <v>1.4361445799999999</v>
      </c>
      <c r="G61" s="1">
        <v>0.132771475167835</v>
      </c>
      <c r="H61" s="59">
        <v>0.76041844868850805</v>
      </c>
      <c r="I61" s="1"/>
      <c r="J61" s="56" t="s">
        <v>724</v>
      </c>
      <c r="K61" s="1">
        <v>154</v>
      </c>
      <c r="L61" s="1">
        <v>51</v>
      </c>
      <c r="M61" s="57">
        <v>1.7519908987499999</v>
      </c>
      <c r="N61" s="57">
        <v>1.65316045381</v>
      </c>
      <c r="O61" s="57">
        <v>1.0608487952800001</v>
      </c>
      <c r="P61" s="1">
        <v>0.74862201052774902</v>
      </c>
      <c r="Q61" s="59">
        <v>1</v>
      </c>
      <c r="R61" s="1"/>
      <c r="S61" s="56" t="s">
        <v>708</v>
      </c>
      <c r="T61" s="1">
        <v>130</v>
      </c>
      <c r="U61" s="1">
        <v>62</v>
      </c>
      <c r="V61" s="57">
        <v>1.7778993435399999</v>
      </c>
      <c r="W61" s="57">
        <v>1.2335853561500001</v>
      </c>
      <c r="X61" s="57">
        <v>1.4492324000000001</v>
      </c>
      <c r="Y61" s="1">
        <v>1.76739680891187E-2</v>
      </c>
      <c r="Z61" s="59">
        <v>0.13361519875373801</v>
      </c>
      <c r="AA61" s="1"/>
      <c r="AB61" s="56" t="s">
        <v>698</v>
      </c>
      <c r="AC61" s="1">
        <v>49</v>
      </c>
      <c r="AD61" s="1">
        <v>44</v>
      </c>
      <c r="AE61" s="57">
        <v>0.67013129102799995</v>
      </c>
      <c r="AF61" s="57">
        <v>1.1102699974800001</v>
      </c>
      <c r="AG61" s="57">
        <v>0.60090057952499998</v>
      </c>
      <c r="AH61" s="1">
        <v>1.6179522605896501E-2</v>
      </c>
      <c r="AI61" s="59">
        <v>0.109211777589801</v>
      </c>
      <c r="AJ61" s="1"/>
      <c r="AK61" s="56" t="s">
        <v>728</v>
      </c>
      <c r="AL61" s="1">
        <v>223</v>
      </c>
      <c r="AM61" s="1">
        <v>127</v>
      </c>
      <c r="AN61" s="57">
        <v>2.9135092762000001</v>
      </c>
      <c r="AO61" s="57">
        <v>2.2915914832199999</v>
      </c>
      <c r="AP61" s="57">
        <v>1.27953550618</v>
      </c>
      <c r="AQ61" s="1">
        <v>2.8200871053310501E-2</v>
      </c>
      <c r="AR61" s="59">
        <v>0.66624557863446199</v>
      </c>
      <c r="AS61" s="1"/>
      <c r="AT61" s="1"/>
      <c r="AU61" s="1"/>
      <c r="AV61" s="1"/>
      <c r="AW61" s="1"/>
      <c r="AX61" s="1"/>
      <c r="AY61" s="1"/>
      <c r="AZ61" s="1"/>
      <c r="BA61" s="1"/>
      <c r="BC61" s="1"/>
      <c r="BD61" s="1"/>
      <c r="BE61" s="1"/>
      <c r="BF61" s="1"/>
      <c r="BG61" s="1"/>
      <c r="BH61" s="1"/>
      <c r="BI61" s="1"/>
      <c r="BJ61" s="1"/>
      <c r="BK61" s="1"/>
      <c r="BL61" s="1"/>
      <c r="BM61" s="1"/>
      <c r="BN61" s="1"/>
      <c r="BO61" s="1"/>
      <c r="BP61" s="1"/>
      <c r="BQ61" s="1"/>
      <c r="BR61" s="1"/>
      <c r="BS61" s="1"/>
      <c r="BT61" s="1"/>
    </row>
    <row r="62" spans="1:72" x14ac:dyDescent="0.2">
      <c r="A62" s="52" t="s">
        <v>676</v>
      </c>
      <c r="B62" s="44">
        <v>42</v>
      </c>
      <c r="C62" s="44">
        <v>28</v>
      </c>
      <c r="D62" s="53">
        <v>0.47781570000000001</v>
      </c>
      <c r="E62" s="53">
        <v>0.66714320000000005</v>
      </c>
      <c r="F62" s="53">
        <v>0.71484910999999995</v>
      </c>
      <c r="G62" s="1">
        <v>0.19940183188626601</v>
      </c>
      <c r="H62" s="59">
        <v>0.94217365566260802</v>
      </c>
      <c r="I62" s="1"/>
      <c r="J62" s="56" t="s">
        <v>726</v>
      </c>
      <c r="K62" s="1">
        <v>58</v>
      </c>
      <c r="L62" s="1">
        <v>33</v>
      </c>
      <c r="M62" s="57">
        <v>0.65984072810000005</v>
      </c>
      <c r="N62" s="57">
        <v>1.06969205835</v>
      </c>
      <c r="O62" s="57">
        <v>0.61430613973000003</v>
      </c>
      <c r="P62" s="1">
        <v>3.0266093182386801E-2</v>
      </c>
      <c r="Q62" s="59">
        <v>0.211862652276708</v>
      </c>
      <c r="R62" s="1"/>
      <c r="S62" s="56" t="s">
        <v>711</v>
      </c>
      <c r="T62" s="1">
        <v>150</v>
      </c>
      <c r="U62" s="1">
        <v>90</v>
      </c>
      <c r="V62" s="57">
        <v>2.0514223194699999</v>
      </c>
      <c r="W62" s="57">
        <v>1.79068842021</v>
      </c>
      <c r="X62" s="57">
        <v>1.1486549381</v>
      </c>
      <c r="Y62" s="1">
        <v>0.32006434067593897</v>
      </c>
      <c r="Z62" s="59">
        <v>1</v>
      </c>
      <c r="AA62" s="1"/>
      <c r="AB62" s="56" t="s">
        <v>700</v>
      </c>
      <c r="AC62" s="1">
        <v>76</v>
      </c>
      <c r="AD62" s="1">
        <v>52</v>
      </c>
      <c r="AE62" s="57">
        <v>1.0393873085300001</v>
      </c>
      <c r="AF62" s="57">
        <v>1.31213726975</v>
      </c>
      <c r="AG62" s="57">
        <v>0.78994982353200005</v>
      </c>
      <c r="AH62" s="1">
        <v>0.19352499095054301</v>
      </c>
      <c r="AI62" s="59">
        <v>0.59961021786315605</v>
      </c>
      <c r="AJ62" s="1"/>
      <c r="AK62" s="56" t="s">
        <v>733</v>
      </c>
      <c r="AL62" s="1">
        <v>164</v>
      </c>
      <c r="AM62" s="1">
        <v>82</v>
      </c>
      <c r="AN62" s="57">
        <v>2.1426704990899998</v>
      </c>
      <c r="AO62" s="57">
        <v>1.47961024901</v>
      </c>
      <c r="AP62" s="57">
        <v>1.4579439252299999</v>
      </c>
      <c r="AQ62" s="1">
        <v>6.0618496044634197E-3</v>
      </c>
      <c r="AR62" s="59">
        <v>0.28642239381089701</v>
      </c>
      <c r="AS62" s="1"/>
      <c r="AT62" s="1"/>
      <c r="AU62" s="1"/>
      <c r="AV62" s="1"/>
      <c r="AW62" s="1"/>
      <c r="AX62" s="1"/>
      <c r="AY62" s="1"/>
      <c r="AZ62" s="1"/>
      <c r="BA62" s="1"/>
      <c r="BC62" s="1"/>
      <c r="BD62" s="1"/>
      <c r="BE62" s="1"/>
      <c r="BF62" s="1"/>
      <c r="BG62" s="1"/>
      <c r="BH62" s="1"/>
      <c r="BI62" s="1"/>
      <c r="BJ62" s="1"/>
      <c r="BK62" s="1"/>
      <c r="BL62" s="1"/>
      <c r="BM62" s="1"/>
      <c r="BN62" s="1"/>
      <c r="BO62" s="1"/>
      <c r="BP62" s="1"/>
      <c r="BQ62" s="1"/>
      <c r="BR62" s="1"/>
      <c r="BS62" s="1"/>
      <c r="BT62" s="1"/>
    </row>
    <row r="63" spans="1:72" x14ac:dyDescent="0.2">
      <c r="A63" s="52" t="s">
        <v>677</v>
      </c>
      <c r="B63" s="44">
        <v>220</v>
      </c>
      <c r="C63" s="44">
        <v>150</v>
      </c>
      <c r="D63" s="53">
        <v>2.5028441400000001</v>
      </c>
      <c r="E63" s="53">
        <v>3.57398142</v>
      </c>
      <c r="F63" s="53">
        <v>0.6926021</v>
      </c>
      <c r="G63" s="1">
        <v>8.5182858059706598E-4</v>
      </c>
      <c r="H63" s="59">
        <v>8.0497800866422803E-2</v>
      </c>
      <c r="I63" s="1"/>
      <c r="J63" s="56" t="s">
        <v>728</v>
      </c>
      <c r="K63" s="1">
        <v>173</v>
      </c>
      <c r="L63" s="1">
        <v>176</v>
      </c>
      <c r="M63" s="57">
        <v>1.96814562002</v>
      </c>
      <c r="N63" s="57">
        <v>5.7050243111799999</v>
      </c>
      <c r="O63" s="57">
        <v>0.33183413864799999</v>
      </c>
      <c r="P63" s="2">
        <v>4.6851924939564098E-23</v>
      </c>
      <c r="Q63" s="58">
        <v>8.8550138135776196E-21</v>
      </c>
      <c r="R63" s="1"/>
      <c r="S63" s="56" t="s">
        <v>714</v>
      </c>
      <c r="T63" s="1">
        <v>112</v>
      </c>
      <c r="U63" s="1">
        <v>53</v>
      </c>
      <c r="V63" s="57">
        <v>1.53172866521</v>
      </c>
      <c r="W63" s="57">
        <v>1.0545165141299999</v>
      </c>
      <c r="X63" s="57">
        <v>1.45958071279</v>
      </c>
      <c r="Y63" s="1">
        <v>2.53228464230261E-2</v>
      </c>
      <c r="Z63" s="59">
        <v>0.17092921335542599</v>
      </c>
      <c r="AA63" s="1"/>
      <c r="AB63" s="56" t="s">
        <v>703</v>
      </c>
      <c r="AC63" s="1">
        <v>166</v>
      </c>
      <c r="AD63" s="1">
        <v>96</v>
      </c>
      <c r="AE63" s="57">
        <v>2.27024070022</v>
      </c>
      <c r="AF63" s="57">
        <v>2.4224072672200001</v>
      </c>
      <c r="AG63" s="57">
        <v>0.93572453120599997</v>
      </c>
      <c r="AH63" s="1">
        <v>0.60116953306498799</v>
      </c>
      <c r="AI63" s="59">
        <v>1</v>
      </c>
      <c r="AJ63" s="1"/>
      <c r="AK63" s="56" t="s">
        <v>734</v>
      </c>
      <c r="AL63" s="1">
        <v>26</v>
      </c>
      <c r="AM63" s="1">
        <v>27</v>
      </c>
      <c r="AN63" s="57">
        <v>0.33969166448900001</v>
      </c>
      <c r="AO63" s="57">
        <v>0.48718874052700001</v>
      </c>
      <c r="AP63" s="57">
        <v>0.69621666763800005</v>
      </c>
      <c r="AQ63" s="1">
        <v>0.20987893290801801</v>
      </c>
      <c r="AR63" s="59">
        <v>1</v>
      </c>
      <c r="AS63" s="1"/>
      <c r="AT63" s="1"/>
      <c r="AU63" s="1"/>
      <c r="AV63" s="1"/>
      <c r="AW63" s="1"/>
      <c r="AX63" s="1"/>
      <c r="AY63" s="1"/>
      <c r="AZ63" s="1"/>
      <c r="BA63" s="1"/>
      <c r="BC63" s="1"/>
      <c r="BD63" s="1"/>
      <c r="BE63" s="1"/>
      <c r="BF63" s="1"/>
      <c r="BG63" s="1"/>
      <c r="BH63" s="1"/>
      <c r="BI63" s="1"/>
      <c r="BJ63" s="1"/>
      <c r="BK63" s="1"/>
      <c r="BL63" s="1"/>
      <c r="BM63" s="1"/>
      <c r="BN63" s="1"/>
      <c r="BO63" s="1"/>
      <c r="BP63" s="1"/>
      <c r="BQ63" s="1"/>
      <c r="BR63" s="1"/>
      <c r="BS63" s="1"/>
      <c r="BT63" s="1"/>
    </row>
    <row r="64" spans="1:72" x14ac:dyDescent="0.2">
      <c r="A64" s="52" t="s">
        <v>679</v>
      </c>
      <c r="B64" s="44">
        <v>882</v>
      </c>
      <c r="C64" s="44">
        <v>369</v>
      </c>
      <c r="D64" s="53">
        <v>10.034129699999999</v>
      </c>
      <c r="E64" s="53">
        <v>8.7919942800000008</v>
      </c>
      <c r="F64" s="53">
        <v>1.15703764</v>
      </c>
      <c r="G64" s="1">
        <v>2.5992831836902999E-2</v>
      </c>
      <c r="H64" s="59">
        <v>0.37789578593651202</v>
      </c>
      <c r="I64" s="1"/>
      <c r="J64" s="56" t="s">
        <v>733</v>
      </c>
      <c r="K64" s="1">
        <v>125</v>
      </c>
      <c r="L64" s="1">
        <v>49</v>
      </c>
      <c r="M64" s="57">
        <v>1.4220705347</v>
      </c>
      <c r="N64" s="57">
        <v>1.5883306320899999</v>
      </c>
      <c r="O64" s="57">
        <v>0.89381395951300002</v>
      </c>
      <c r="P64" s="1">
        <v>0.542045538529217</v>
      </c>
      <c r="Q64" s="59">
        <v>1</v>
      </c>
      <c r="R64" s="1"/>
      <c r="S64" s="56" t="s">
        <v>719</v>
      </c>
      <c r="T64" s="1">
        <v>252</v>
      </c>
      <c r="U64" s="1">
        <v>175</v>
      </c>
      <c r="V64" s="57">
        <v>3.4463894967200002</v>
      </c>
      <c r="W64" s="57">
        <v>3.4818941504200001</v>
      </c>
      <c r="X64" s="57">
        <v>0.98943909348400005</v>
      </c>
      <c r="Y64" s="1">
        <v>0.92021536700532203</v>
      </c>
      <c r="Z64" s="59">
        <v>1</v>
      </c>
      <c r="AA64" s="1"/>
      <c r="AB64" s="56" t="s">
        <v>704</v>
      </c>
      <c r="AC64" s="1">
        <v>103</v>
      </c>
      <c r="AD64" s="1">
        <v>69</v>
      </c>
      <c r="AE64" s="57">
        <v>1.40864332604</v>
      </c>
      <c r="AF64" s="57">
        <v>1.74110522332</v>
      </c>
      <c r="AG64" s="57">
        <v>0.80632301410700002</v>
      </c>
      <c r="AH64" s="1">
        <v>0.17193442647839199</v>
      </c>
      <c r="AI64" s="59">
        <v>0.55533791406509503</v>
      </c>
      <c r="AJ64" s="1"/>
      <c r="AK64" s="56" t="s">
        <v>735</v>
      </c>
      <c r="AL64" s="1">
        <v>36</v>
      </c>
      <c r="AM64" s="1">
        <v>33</v>
      </c>
      <c r="AN64" s="57">
        <v>0.470342304677</v>
      </c>
      <c r="AO64" s="57">
        <v>0.59545290508799997</v>
      </c>
      <c r="AP64" s="57">
        <v>0.78889710971600002</v>
      </c>
      <c r="AQ64" s="1">
        <v>0.33051477791585399</v>
      </c>
      <c r="AR64" s="59">
        <v>1</v>
      </c>
      <c r="AS64" s="1"/>
      <c r="AT64" s="1"/>
      <c r="AU64" s="1"/>
      <c r="AV64" s="1"/>
      <c r="AW64" s="1"/>
      <c r="AX64" s="1"/>
      <c r="AY64" s="1"/>
      <c r="AZ64" s="1"/>
      <c r="BA64" s="1"/>
      <c r="BC64" s="1"/>
      <c r="BD64" s="1"/>
      <c r="BE64" s="1"/>
      <c r="BF64" s="1"/>
      <c r="BG64" s="1"/>
      <c r="BH64" s="1"/>
      <c r="BI64" s="1"/>
      <c r="BJ64" s="1"/>
      <c r="BK64" s="1"/>
      <c r="BL64" s="1"/>
      <c r="BM64" s="1"/>
      <c r="BN64" s="1"/>
      <c r="BO64" s="1"/>
      <c r="BP64" s="1"/>
      <c r="BQ64" s="1"/>
      <c r="BR64" s="1"/>
      <c r="BS64" s="1"/>
      <c r="BT64" s="1"/>
    </row>
    <row r="65" spans="1:72" x14ac:dyDescent="0.2">
      <c r="A65" s="52" t="s">
        <v>680</v>
      </c>
      <c r="B65" s="44">
        <v>102</v>
      </c>
      <c r="C65" s="44">
        <v>52</v>
      </c>
      <c r="D65" s="53">
        <v>1.16040956</v>
      </c>
      <c r="E65" s="53">
        <v>1.23898022</v>
      </c>
      <c r="F65" s="53">
        <v>0.93583989000000001</v>
      </c>
      <c r="G65" s="1">
        <v>0.72893056371130904</v>
      </c>
      <c r="H65" s="59">
        <v>1</v>
      </c>
      <c r="I65" s="1"/>
      <c r="J65" s="56" t="s">
        <v>735</v>
      </c>
      <c r="K65" s="1">
        <v>209</v>
      </c>
      <c r="L65" s="1">
        <v>67</v>
      </c>
      <c r="M65" s="57">
        <v>2.3777019340200001</v>
      </c>
      <c r="N65" s="57">
        <v>2.1717990275500001</v>
      </c>
      <c r="O65" s="57">
        <v>1.0971166774200001</v>
      </c>
      <c r="P65" s="1">
        <v>0.532880655838888</v>
      </c>
      <c r="Q65" s="59">
        <v>1</v>
      </c>
      <c r="R65" s="1"/>
      <c r="S65" s="56" t="s">
        <v>723</v>
      </c>
      <c r="T65" s="1">
        <v>45</v>
      </c>
      <c r="U65" s="1">
        <v>26</v>
      </c>
      <c r="V65" s="57">
        <v>0.61542669584200005</v>
      </c>
      <c r="W65" s="57">
        <v>0.51730998806200001</v>
      </c>
      <c r="X65" s="57">
        <v>1.1908416339400001</v>
      </c>
      <c r="Y65" s="1">
        <v>0.54531750220874597</v>
      </c>
      <c r="Z65" s="59">
        <v>1</v>
      </c>
      <c r="AA65" s="1"/>
      <c r="AB65" s="56" t="s">
        <v>705</v>
      </c>
      <c r="AC65" s="1">
        <v>57</v>
      </c>
      <c r="AD65" s="1">
        <v>30</v>
      </c>
      <c r="AE65" s="57">
        <v>0.77954048139999998</v>
      </c>
      <c r="AF65" s="57">
        <v>0.75700227100700002</v>
      </c>
      <c r="AG65" s="57">
        <v>1.0300068918</v>
      </c>
      <c r="AH65" s="1">
        <v>1</v>
      </c>
      <c r="AI65" s="59">
        <v>1</v>
      </c>
      <c r="AJ65" s="1"/>
      <c r="AK65" s="56" t="s">
        <v>737</v>
      </c>
      <c r="AL65" s="1">
        <v>37</v>
      </c>
      <c r="AM65" s="1">
        <v>28</v>
      </c>
      <c r="AN65" s="57">
        <v>0.48340736869599998</v>
      </c>
      <c r="AO65" s="57">
        <v>0.50523276795399996</v>
      </c>
      <c r="AP65" s="57">
        <v>0.95659145895499997</v>
      </c>
      <c r="AQ65" s="1">
        <v>0.90002361060865699</v>
      </c>
      <c r="AR65" s="59">
        <v>1</v>
      </c>
      <c r="AS65" s="1"/>
      <c r="AT65" s="1"/>
      <c r="AU65" s="1"/>
      <c r="AV65" s="1"/>
      <c r="AW65" s="1"/>
      <c r="AX65" s="1"/>
      <c r="AY65" s="1"/>
      <c r="AZ65" s="1"/>
      <c r="BA65" s="1"/>
      <c r="BC65" s="1"/>
      <c r="BD65" s="1"/>
      <c r="BE65" s="1"/>
      <c r="BF65" s="1"/>
      <c r="BG65" s="1"/>
      <c r="BH65" s="1"/>
      <c r="BI65" s="1"/>
      <c r="BJ65" s="1"/>
      <c r="BK65" s="1"/>
      <c r="BL65" s="1"/>
      <c r="BM65" s="1"/>
      <c r="BN65" s="1"/>
      <c r="BO65" s="1"/>
      <c r="BP65" s="1"/>
      <c r="BQ65" s="1"/>
      <c r="BR65" s="1"/>
      <c r="BS65" s="1"/>
      <c r="BT65" s="1"/>
    </row>
    <row r="66" spans="1:72" x14ac:dyDescent="0.2">
      <c r="A66" s="52" t="s">
        <v>682</v>
      </c>
      <c r="B66" s="44">
        <v>133</v>
      </c>
      <c r="C66" s="44">
        <v>40</v>
      </c>
      <c r="D66" s="53">
        <v>1.5130830500000001</v>
      </c>
      <c r="E66" s="53">
        <v>0.95306170999999995</v>
      </c>
      <c r="F66" s="53">
        <v>1.59662989</v>
      </c>
      <c r="G66" s="1">
        <v>8.7270207407615201E-3</v>
      </c>
      <c r="H66" s="59">
        <v>0.26700375737461102</v>
      </c>
      <c r="I66" s="1"/>
      <c r="J66" s="56" t="s">
        <v>737</v>
      </c>
      <c r="K66" s="1">
        <v>299</v>
      </c>
      <c r="L66" s="1">
        <v>69</v>
      </c>
      <c r="M66" s="57">
        <v>3.4015927189999999</v>
      </c>
      <c r="N66" s="57">
        <v>2.2366288492700002</v>
      </c>
      <c r="O66" s="57">
        <v>1.5391983669</v>
      </c>
      <c r="P66" s="1">
        <v>1.08542972947256E-3</v>
      </c>
      <c r="Q66" s="59">
        <v>1.36764145913542E-2</v>
      </c>
      <c r="R66" s="1"/>
      <c r="S66" s="56" t="s">
        <v>724</v>
      </c>
      <c r="T66" s="1">
        <v>80</v>
      </c>
      <c r="U66" s="1">
        <v>53</v>
      </c>
      <c r="V66" s="57">
        <v>1.0940919037200001</v>
      </c>
      <c r="W66" s="57">
        <v>1.0545165141299999</v>
      </c>
      <c r="X66" s="57">
        <v>1.0379445650400001</v>
      </c>
      <c r="Y66" s="1">
        <v>0.85960583586723505</v>
      </c>
      <c r="Z66" s="59">
        <v>1</v>
      </c>
      <c r="AA66" s="1"/>
      <c r="AB66" s="56" t="s">
        <v>708</v>
      </c>
      <c r="AC66" s="1">
        <v>130</v>
      </c>
      <c r="AD66" s="1">
        <v>95</v>
      </c>
      <c r="AE66" s="57">
        <v>1.7778993435399999</v>
      </c>
      <c r="AF66" s="57">
        <v>2.39717385819</v>
      </c>
      <c r="AG66" s="57">
        <v>0.73698867050700001</v>
      </c>
      <c r="AH66" s="1">
        <v>2.8584944986585099E-2</v>
      </c>
      <c r="AI66" s="59">
        <v>0.142172489538542</v>
      </c>
      <c r="AJ66" s="1"/>
      <c r="AK66" s="56" t="s">
        <v>738</v>
      </c>
      <c r="AL66" s="1">
        <v>216</v>
      </c>
      <c r="AM66" s="1">
        <v>152</v>
      </c>
      <c r="AN66" s="57">
        <v>2.82205382806</v>
      </c>
      <c r="AO66" s="57">
        <v>2.7426921688900001</v>
      </c>
      <c r="AP66" s="57">
        <v>1.0297759726</v>
      </c>
      <c r="AQ66" s="1">
        <v>0.83038650124524405</v>
      </c>
      <c r="AR66" s="59">
        <v>1</v>
      </c>
      <c r="AS66" s="1"/>
      <c r="AT66" s="1"/>
      <c r="AU66" s="1"/>
      <c r="AV66" s="1"/>
      <c r="AW66" s="1"/>
      <c r="AX66" s="1"/>
      <c r="AY66" s="1"/>
      <c r="AZ66" s="1"/>
      <c r="BA66" s="1"/>
      <c r="BC66" s="1"/>
      <c r="BD66" s="1"/>
      <c r="BE66" s="1"/>
      <c r="BF66" s="1"/>
      <c r="BG66" s="1"/>
      <c r="BH66" s="1"/>
      <c r="BI66" s="1"/>
      <c r="BJ66" s="1"/>
      <c r="BK66" s="1"/>
      <c r="BL66" s="1"/>
      <c r="BM66" s="1"/>
      <c r="BN66" s="1"/>
      <c r="BO66" s="1"/>
      <c r="BP66" s="1"/>
      <c r="BQ66" s="1"/>
      <c r="BR66" s="1"/>
      <c r="BS66" s="1"/>
      <c r="BT66" s="1"/>
    </row>
    <row r="67" spans="1:72" x14ac:dyDescent="0.2">
      <c r="A67" s="52" t="s">
        <v>684</v>
      </c>
      <c r="B67" s="44">
        <v>56</v>
      </c>
      <c r="C67" s="44">
        <v>37</v>
      </c>
      <c r="D67" s="53">
        <v>0.63708759999999998</v>
      </c>
      <c r="E67" s="53">
        <v>0.88158208000000005</v>
      </c>
      <c r="F67" s="53">
        <v>0.72088576000000004</v>
      </c>
      <c r="G67" s="1">
        <v>0.147406264898157</v>
      </c>
      <c r="H67" s="59">
        <v>0.81396896032774702</v>
      </c>
      <c r="I67" s="1"/>
      <c r="J67" s="56" t="s">
        <v>740</v>
      </c>
      <c r="K67" s="1">
        <v>572</v>
      </c>
      <c r="L67" s="1">
        <v>191</v>
      </c>
      <c r="M67" s="57">
        <v>6.5073947667800001</v>
      </c>
      <c r="N67" s="57">
        <v>6.1912479740700004</v>
      </c>
      <c r="O67" s="57">
        <v>1.0546176889200001</v>
      </c>
      <c r="P67" s="1">
        <v>0.55053366127415004</v>
      </c>
      <c r="Q67" s="59">
        <v>1</v>
      </c>
      <c r="R67" s="1"/>
      <c r="S67" s="56" t="s">
        <v>725</v>
      </c>
      <c r="T67" s="1">
        <v>505</v>
      </c>
      <c r="U67" s="1">
        <v>328</v>
      </c>
      <c r="V67" s="57">
        <v>6.9064551422299996</v>
      </c>
      <c r="W67" s="57">
        <v>6.5260644647800001</v>
      </c>
      <c r="X67" s="57">
        <v>1.0626121961999999</v>
      </c>
      <c r="Y67" s="1">
        <v>0.42189096805850201</v>
      </c>
      <c r="Z67" s="59">
        <v>1</v>
      </c>
      <c r="AA67" s="1"/>
      <c r="AB67" s="56" t="s">
        <v>711</v>
      </c>
      <c r="AC67" s="1">
        <v>150</v>
      </c>
      <c r="AD67" s="1">
        <v>99</v>
      </c>
      <c r="AE67" s="57">
        <v>2.0514223194699999</v>
      </c>
      <c r="AF67" s="57">
        <v>2.4981074943200001</v>
      </c>
      <c r="AG67" s="57">
        <v>0.81744560940300004</v>
      </c>
      <c r="AH67" s="1">
        <v>0.123267270640614</v>
      </c>
      <c r="AI67" s="59">
        <v>0.436639703780479</v>
      </c>
      <c r="AJ67" s="1"/>
      <c r="AK67" s="56" t="s">
        <v>740</v>
      </c>
      <c r="AL67" s="1">
        <v>170</v>
      </c>
      <c r="AM67" s="1">
        <v>98</v>
      </c>
      <c r="AN67" s="57">
        <v>2.2210608831999998</v>
      </c>
      <c r="AO67" s="57">
        <v>1.76831468784</v>
      </c>
      <c r="AP67" s="57">
        <v>1.2618484058499999</v>
      </c>
      <c r="AQ67" s="1">
        <v>7.0034649090403994E-2</v>
      </c>
      <c r="AR67" s="59">
        <v>1</v>
      </c>
      <c r="AS67" s="1"/>
      <c r="AT67" s="1"/>
      <c r="AU67" s="1"/>
      <c r="AV67" s="1"/>
      <c r="AW67" s="1"/>
      <c r="AX67" s="1"/>
      <c r="AY67" s="1"/>
      <c r="AZ67" s="1"/>
      <c r="BA67" s="1"/>
      <c r="BC67" s="1"/>
      <c r="BD67" s="1"/>
      <c r="BE67" s="1"/>
      <c r="BF67" s="1"/>
      <c r="BG67" s="1"/>
      <c r="BH67" s="1"/>
      <c r="BI67" s="1"/>
      <c r="BJ67" s="1"/>
      <c r="BK67" s="1"/>
      <c r="BL67" s="1"/>
      <c r="BM67" s="1"/>
      <c r="BN67" s="1"/>
      <c r="BO67" s="1"/>
      <c r="BP67" s="1"/>
      <c r="BQ67" s="1"/>
      <c r="BR67" s="1"/>
      <c r="BS67" s="1"/>
      <c r="BT67" s="1"/>
    </row>
    <row r="68" spans="1:72" x14ac:dyDescent="0.2">
      <c r="A68" s="52" t="s">
        <v>685</v>
      </c>
      <c r="B68" s="44">
        <v>102</v>
      </c>
      <c r="C68" s="44">
        <v>39</v>
      </c>
      <c r="D68" s="53">
        <v>1.16040956</v>
      </c>
      <c r="E68" s="53">
        <v>0.92923517</v>
      </c>
      <c r="F68" s="53">
        <v>1.2516999600000001</v>
      </c>
      <c r="G68" s="1">
        <v>0.27711360546077402</v>
      </c>
      <c r="H68" s="59">
        <v>1</v>
      </c>
      <c r="I68" s="1"/>
      <c r="J68" s="56" t="s">
        <v>741</v>
      </c>
      <c r="K68" s="1">
        <v>179</v>
      </c>
      <c r="L68" s="1">
        <v>67</v>
      </c>
      <c r="M68" s="57">
        <v>2.0364050056899998</v>
      </c>
      <c r="N68" s="57">
        <v>2.1717990275500001</v>
      </c>
      <c r="O68" s="57">
        <v>0.93636220245900004</v>
      </c>
      <c r="P68" s="1">
        <v>0.65946818792943396</v>
      </c>
      <c r="Q68" s="59">
        <v>1</v>
      </c>
      <c r="R68" s="1"/>
      <c r="S68" s="56" t="s">
        <v>726</v>
      </c>
      <c r="T68" s="1">
        <v>845</v>
      </c>
      <c r="U68" s="1">
        <v>459</v>
      </c>
      <c r="V68" s="57">
        <v>11.556345733000001</v>
      </c>
      <c r="W68" s="57">
        <v>9.1325109430999998</v>
      </c>
      <c r="X68" s="57">
        <v>1.3000862768000001</v>
      </c>
      <c r="Y68" s="2">
        <v>1.53492035858457E-5</v>
      </c>
      <c r="Z68" s="59">
        <v>4.8349991295413902E-4</v>
      </c>
      <c r="AA68" s="1"/>
      <c r="AB68" s="56" t="s">
        <v>713</v>
      </c>
      <c r="AC68" s="1">
        <v>64</v>
      </c>
      <c r="AD68" s="1">
        <v>46</v>
      </c>
      <c r="AE68" s="57">
        <v>0.87527352297600003</v>
      </c>
      <c r="AF68" s="57">
        <v>1.16073681554</v>
      </c>
      <c r="AG68" s="57">
        <v>0.75189557539100005</v>
      </c>
      <c r="AH68" s="1">
        <v>0.15972441087075601</v>
      </c>
      <c r="AI68" s="59">
        <v>0.52961252025566496</v>
      </c>
      <c r="AJ68" s="1"/>
      <c r="AK68" s="56" t="s">
        <v>741</v>
      </c>
      <c r="AL68" s="1">
        <v>87</v>
      </c>
      <c r="AM68" s="1">
        <v>53</v>
      </c>
      <c r="AN68" s="57">
        <v>1.1366605696400001</v>
      </c>
      <c r="AO68" s="57">
        <v>0.95633345362699995</v>
      </c>
      <c r="AP68" s="57">
        <v>1.1907288599200001</v>
      </c>
      <c r="AQ68" s="1">
        <v>0.34419294946107098</v>
      </c>
      <c r="AR68" s="59">
        <v>1</v>
      </c>
      <c r="AS68" s="1"/>
      <c r="AT68" s="1"/>
      <c r="AU68" s="1"/>
      <c r="AV68" s="1"/>
      <c r="AW68" s="1"/>
      <c r="AX68" s="1"/>
      <c r="AY68" s="1"/>
      <c r="AZ68" s="1"/>
      <c r="BA68" s="1"/>
      <c r="BC68" s="1"/>
      <c r="BD68" s="1"/>
      <c r="BE68" s="1"/>
      <c r="BF68" s="1"/>
      <c r="BG68" s="1"/>
      <c r="BH68" s="1"/>
      <c r="BI68" s="1"/>
      <c r="BJ68" s="1"/>
      <c r="BK68" s="1"/>
      <c r="BL68" s="1"/>
      <c r="BM68" s="1"/>
      <c r="BN68" s="1"/>
      <c r="BO68" s="1"/>
      <c r="BP68" s="1"/>
      <c r="BQ68" s="1"/>
      <c r="BR68" s="1"/>
      <c r="BS68" s="1"/>
      <c r="BT68" s="1"/>
    </row>
    <row r="69" spans="1:72" x14ac:dyDescent="0.2">
      <c r="A69" s="52" t="s">
        <v>688</v>
      </c>
      <c r="B69" s="44">
        <v>74</v>
      </c>
      <c r="C69" s="44">
        <v>27</v>
      </c>
      <c r="D69" s="53">
        <v>0.84186576000000002</v>
      </c>
      <c r="E69" s="53">
        <v>0.64331665000000005</v>
      </c>
      <c r="F69" s="53">
        <v>1.3112538899999999</v>
      </c>
      <c r="G69" s="1">
        <v>0.24190991422587199</v>
      </c>
      <c r="H69" s="59">
        <v>1</v>
      </c>
      <c r="I69" s="1"/>
      <c r="J69" s="56" t="s">
        <v>748</v>
      </c>
      <c r="K69" s="1">
        <v>294</v>
      </c>
      <c r="L69" s="1">
        <v>81</v>
      </c>
      <c r="M69" s="57">
        <v>3.34470989761</v>
      </c>
      <c r="N69" s="57">
        <v>2.6256077795800001</v>
      </c>
      <c r="O69" s="57">
        <v>1.2833577456900001</v>
      </c>
      <c r="P69" s="1">
        <v>5.5304426662594899E-2</v>
      </c>
      <c r="Q69" s="59">
        <v>0.34597128726099502</v>
      </c>
      <c r="R69" s="1"/>
      <c r="S69" s="56" t="s">
        <v>728</v>
      </c>
      <c r="T69" s="1">
        <v>430</v>
      </c>
      <c r="U69" s="1">
        <v>252</v>
      </c>
      <c r="V69" s="57">
        <v>5.8807439824900003</v>
      </c>
      <c r="W69" s="57">
        <v>5.0139275766000004</v>
      </c>
      <c r="X69" s="57">
        <v>1.18368368368</v>
      </c>
      <c r="Y69" s="1">
        <v>4.0831703592924602E-2</v>
      </c>
      <c r="Z69" s="59">
        <v>0.266110068243543</v>
      </c>
      <c r="AA69" s="1"/>
      <c r="AB69" s="56" t="s">
        <v>714</v>
      </c>
      <c r="AC69" s="1">
        <v>112</v>
      </c>
      <c r="AD69" s="1">
        <v>84</v>
      </c>
      <c r="AE69" s="57">
        <v>1.53172866521</v>
      </c>
      <c r="AF69" s="57">
        <v>2.11960635882</v>
      </c>
      <c r="AG69" s="57">
        <v>0.71833333333299998</v>
      </c>
      <c r="AH69" s="1">
        <v>2.36879702547978E-2</v>
      </c>
      <c r="AI69" s="59">
        <v>0.127215157605191</v>
      </c>
      <c r="AJ69" s="1"/>
      <c r="AK69" s="56" t="s">
        <v>748</v>
      </c>
      <c r="AL69" s="1">
        <v>161</v>
      </c>
      <c r="AM69" s="1">
        <v>118</v>
      </c>
      <c r="AN69" s="57">
        <v>2.1034753070300001</v>
      </c>
      <c r="AO69" s="57">
        <v>2.1291952363800002</v>
      </c>
      <c r="AP69" s="57">
        <v>0.98766079979700006</v>
      </c>
      <c r="AQ69" s="1">
        <v>0.95113487919127104</v>
      </c>
      <c r="AR69" s="59">
        <v>1</v>
      </c>
      <c r="AS69" s="1"/>
      <c r="AT69" s="1"/>
      <c r="AU69" s="1"/>
      <c r="AV69" s="1"/>
      <c r="AW69" s="1"/>
      <c r="AX69" s="1"/>
      <c r="AY69" s="1"/>
      <c r="AZ69" s="1"/>
      <c r="BA69" s="1"/>
      <c r="BC69" s="1"/>
      <c r="BD69" s="1"/>
      <c r="BE69" s="1"/>
      <c r="BF69" s="1"/>
      <c r="BG69" s="1"/>
      <c r="BH69" s="1"/>
      <c r="BI69" s="1"/>
      <c r="BJ69" s="1"/>
      <c r="BK69" s="1"/>
      <c r="BL69" s="1"/>
      <c r="BM69" s="1"/>
      <c r="BN69" s="1"/>
      <c r="BO69" s="1"/>
      <c r="BP69" s="1"/>
      <c r="BQ69" s="1"/>
      <c r="BR69" s="1"/>
      <c r="BS69" s="1"/>
      <c r="BT69" s="1"/>
    </row>
    <row r="70" spans="1:72" x14ac:dyDescent="0.2">
      <c r="A70" s="52" t="s">
        <v>694</v>
      </c>
      <c r="B70" s="44">
        <v>106</v>
      </c>
      <c r="C70" s="44">
        <v>42</v>
      </c>
      <c r="D70" s="53">
        <v>1.20591581</v>
      </c>
      <c r="E70" s="53">
        <v>1.0007147999999999</v>
      </c>
      <c r="F70" s="53">
        <v>1.2075574099999999</v>
      </c>
      <c r="G70" s="1">
        <v>0.33141810836942398</v>
      </c>
      <c r="H70" s="59">
        <v>1</v>
      </c>
      <c r="I70" s="1"/>
      <c r="J70" s="56" t="s">
        <v>755</v>
      </c>
      <c r="K70" s="1">
        <v>197</v>
      </c>
      <c r="L70" s="1">
        <v>51</v>
      </c>
      <c r="M70" s="57">
        <v>2.2411831626800001</v>
      </c>
      <c r="N70" s="57">
        <v>1.65316045381</v>
      </c>
      <c r="O70" s="57">
        <v>1.36385064907</v>
      </c>
      <c r="P70" s="1">
        <v>5.6746613254448901E-2</v>
      </c>
      <c r="Q70" s="59">
        <v>0.34597128726099502</v>
      </c>
      <c r="R70" s="1"/>
      <c r="S70" s="56" t="s">
        <v>730</v>
      </c>
      <c r="T70" s="1">
        <v>63</v>
      </c>
      <c r="U70" s="1">
        <v>25</v>
      </c>
      <c r="V70" s="57">
        <v>0.86159737417899995</v>
      </c>
      <c r="W70" s="57">
        <v>0.49741345005999998</v>
      </c>
      <c r="X70" s="57">
        <v>1.73851841633</v>
      </c>
      <c r="Y70" s="1">
        <v>2.1696805252104601E-2</v>
      </c>
      <c r="Z70" s="59">
        <v>0.155525082228085</v>
      </c>
      <c r="AA70" s="1"/>
      <c r="AB70" s="56" t="s">
        <v>719</v>
      </c>
      <c r="AC70" s="1">
        <v>252</v>
      </c>
      <c r="AD70" s="1">
        <v>136</v>
      </c>
      <c r="AE70" s="57">
        <v>3.4463894967200002</v>
      </c>
      <c r="AF70" s="57">
        <v>3.43174362856</v>
      </c>
      <c r="AG70" s="57">
        <v>1.0044200966500001</v>
      </c>
      <c r="AH70" s="1">
        <v>1</v>
      </c>
      <c r="AI70" s="59">
        <v>1</v>
      </c>
      <c r="AJ70" s="1"/>
      <c r="AK70" s="56" t="s">
        <v>751</v>
      </c>
      <c r="AL70" s="1">
        <v>69</v>
      </c>
      <c r="AM70" s="1">
        <v>37</v>
      </c>
      <c r="AN70" s="57">
        <v>0.90148941729800003</v>
      </c>
      <c r="AO70" s="57">
        <v>0.66762901479600001</v>
      </c>
      <c r="AP70" s="57">
        <v>1.3534714675099999</v>
      </c>
      <c r="AQ70" s="1">
        <v>0.16628454176868199</v>
      </c>
      <c r="AR70" s="59">
        <v>1</v>
      </c>
      <c r="AS70" s="1"/>
      <c r="AT70" s="1"/>
      <c r="AU70" s="1"/>
      <c r="AV70" s="1"/>
      <c r="AW70" s="1"/>
      <c r="AX70" s="1"/>
      <c r="AY70" s="1"/>
      <c r="AZ70" s="1"/>
      <c r="BA70" s="1"/>
      <c r="BC70" s="1"/>
      <c r="BD70" s="1"/>
      <c r="BE70" s="1"/>
      <c r="BF70" s="1"/>
      <c r="BG70" s="1"/>
      <c r="BH70" s="1"/>
      <c r="BI70" s="1"/>
      <c r="BJ70" s="1"/>
      <c r="BK70" s="1"/>
      <c r="BL70" s="1"/>
      <c r="BM70" s="1"/>
      <c r="BN70" s="1"/>
      <c r="BO70" s="1"/>
      <c r="BP70" s="1"/>
      <c r="BQ70" s="1"/>
      <c r="BR70" s="1"/>
      <c r="BS70" s="1"/>
      <c r="BT70" s="1"/>
    </row>
    <row r="71" spans="1:72" x14ac:dyDescent="0.2">
      <c r="A71" s="52" t="s">
        <v>696</v>
      </c>
      <c r="B71" s="44">
        <v>246</v>
      </c>
      <c r="C71" s="44">
        <v>89</v>
      </c>
      <c r="D71" s="53">
        <v>2.7986348099999998</v>
      </c>
      <c r="E71" s="53">
        <v>2.12056231</v>
      </c>
      <c r="F71" s="53">
        <v>1.3289673</v>
      </c>
      <c r="G71" s="1">
        <v>2.4365777560485E-2</v>
      </c>
      <c r="H71" s="59">
        <v>0.37789578593651202</v>
      </c>
      <c r="I71" s="1"/>
      <c r="J71" s="56" t="s">
        <v>756</v>
      </c>
      <c r="K71" s="1">
        <v>140</v>
      </c>
      <c r="L71" s="1">
        <v>40</v>
      </c>
      <c r="M71" s="57">
        <v>1.5927189988599999</v>
      </c>
      <c r="N71" s="57">
        <v>1.29659643436</v>
      </c>
      <c r="O71" s="57">
        <v>1.23208092486</v>
      </c>
      <c r="P71" s="1">
        <v>0.26621871683887299</v>
      </c>
      <c r="Q71" s="59">
        <v>1</v>
      </c>
      <c r="R71" s="1"/>
      <c r="S71" s="56" t="s">
        <v>734</v>
      </c>
      <c r="T71" s="1">
        <v>116</v>
      </c>
      <c r="U71" s="1">
        <v>27</v>
      </c>
      <c r="V71" s="57">
        <v>1.58643326039</v>
      </c>
      <c r="W71" s="57">
        <v>0.53720652606399999</v>
      </c>
      <c r="X71" s="57">
        <v>2.9846004982199998</v>
      </c>
      <c r="Y71" s="2">
        <v>2.59484075781267E-8</v>
      </c>
      <c r="Z71" s="58">
        <v>2.45212451613297E-6</v>
      </c>
      <c r="AA71" s="1"/>
      <c r="AB71" s="56" t="s">
        <v>724</v>
      </c>
      <c r="AC71" s="1">
        <v>80</v>
      </c>
      <c r="AD71" s="1">
        <v>77</v>
      </c>
      <c r="AE71" s="57">
        <v>1.0940919037200001</v>
      </c>
      <c r="AF71" s="57">
        <v>1.9429724955800001</v>
      </c>
      <c r="AG71" s="57">
        <v>0.55826916446399999</v>
      </c>
      <c r="AH71" s="1">
        <v>3.7379374615786599E-4</v>
      </c>
      <c r="AI71" s="59">
        <v>5.0462155731311898E-3</v>
      </c>
      <c r="AJ71" s="1"/>
      <c r="AK71" s="56" t="s">
        <v>753</v>
      </c>
      <c r="AL71" s="1">
        <v>27</v>
      </c>
      <c r="AM71" s="1">
        <v>25</v>
      </c>
      <c r="AN71" s="57">
        <v>0.35275672850799999</v>
      </c>
      <c r="AO71" s="57">
        <v>0.45110068567299999</v>
      </c>
      <c r="AP71" s="57">
        <v>0.78121935230100004</v>
      </c>
      <c r="AQ71" s="1">
        <v>0.39991900505545702</v>
      </c>
      <c r="AR71" s="59">
        <v>1</v>
      </c>
      <c r="AS71" s="1"/>
      <c r="AT71" s="1"/>
      <c r="AU71" s="1"/>
      <c r="AV71" s="1"/>
      <c r="AW71" s="1"/>
      <c r="AX71" s="1"/>
      <c r="AY71" s="1"/>
      <c r="AZ71" s="1"/>
      <c r="BA71" s="1"/>
      <c r="BC71" s="1"/>
      <c r="BD71" s="1"/>
      <c r="BE71" s="1"/>
      <c r="BF71" s="1"/>
      <c r="BG71" s="1"/>
      <c r="BH71" s="1"/>
      <c r="BI71" s="1"/>
      <c r="BJ71" s="1"/>
      <c r="BK71" s="1"/>
      <c r="BL71" s="1"/>
      <c r="BM71" s="1"/>
      <c r="BN71" s="1"/>
      <c r="BO71" s="1"/>
      <c r="BP71" s="1"/>
      <c r="BQ71" s="1"/>
      <c r="BR71" s="1"/>
      <c r="BS71" s="1"/>
      <c r="BT71" s="1"/>
    </row>
    <row r="72" spans="1:72" x14ac:dyDescent="0.2">
      <c r="A72" s="52" t="s">
        <v>698</v>
      </c>
      <c r="B72" s="44">
        <v>107</v>
      </c>
      <c r="C72" s="44">
        <v>39</v>
      </c>
      <c r="D72" s="53">
        <v>1.21729238</v>
      </c>
      <c r="E72" s="53">
        <v>0.92923517</v>
      </c>
      <c r="F72" s="53">
        <v>1.3138139099999999</v>
      </c>
      <c r="G72" s="1">
        <v>0.15504170672909501</v>
      </c>
      <c r="H72" s="59">
        <v>0.81396896032774702</v>
      </c>
      <c r="I72" s="1"/>
      <c r="J72" s="56" t="s">
        <v>759</v>
      </c>
      <c r="K72" s="1">
        <v>467</v>
      </c>
      <c r="L72" s="1">
        <v>152</v>
      </c>
      <c r="M72" s="57">
        <v>5.3128555176300001</v>
      </c>
      <c r="N72" s="57">
        <v>4.9270664505699999</v>
      </c>
      <c r="O72" s="57">
        <v>1.0826933292000001</v>
      </c>
      <c r="P72" s="1">
        <v>0.42380013874170203</v>
      </c>
      <c r="Q72" s="59">
        <v>1</v>
      </c>
      <c r="R72" s="1"/>
      <c r="S72" s="56" t="s">
        <v>735</v>
      </c>
      <c r="T72" s="1">
        <v>372</v>
      </c>
      <c r="U72" s="1">
        <v>241</v>
      </c>
      <c r="V72" s="57">
        <v>5.0875273523000004</v>
      </c>
      <c r="W72" s="57">
        <v>4.7950656585799996</v>
      </c>
      <c r="X72" s="57">
        <v>1.0642615423199999</v>
      </c>
      <c r="Y72" s="1">
        <v>0.47374609790352701</v>
      </c>
      <c r="Z72" s="59">
        <v>1</v>
      </c>
      <c r="AA72" s="1"/>
      <c r="AB72" s="56" t="s">
        <v>725</v>
      </c>
      <c r="AC72" s="1">
        <v>505</v>
      </c>
      <c r="AD72" s="1">
        <v>277</v>
      </c>
      <c r="AE72" s="57">
        <v>6.9064551422299996</v>
      </c>
      <c r="AF72" s="57">
        <v>6.9896543023</v>
      </c>
      <c r="AG72" s="57">
        <v>0.98721373570100002</v>
      </c>
      <c r="AH72" s="1">
        <v>0.87662657824607104</v>
      </c>
      <c r="AI72" s="59">
        <v>1</v>
      </c>
      <c r="AJ72" s="1"/>
      <c r="AK72" s="56" t="s">
        <v>756</v>
      </c>
      <c r="AL72" s="1">
        <v>31</v>
      </c>
      <c r="AM72" s="1">
        <v>27</v>
      </c>
      <c r="AN72" s="57">
        <v>0.40501698458300001</v>
      </c>
      <c r="AO72" s="57">
        <v>0.48718874052700001</v>
      </c>
      <c r="AP72" s="57">
        <v>0.830648961962</v>
      </c>
      <c r="AQ72" s="1">
        <v>0.50659321359669296</v>
      </c>
      <c r="AR72" s="59">
        <v>1</v>
      </c>
      <c r="AS72" s="1"/>
      <c r="AT72" s="1"/>
      <c r="AU72" s="1"/>
      <c r="AV72" s="1"/>
      <c r="AW72" s="1"/>
      <c r="AX72" s="1"/>
      <c r="AY72" s="1"/>
      <c r="AZ72" s="1"/>
      <c r="BA72" s="1"/>
      <c r="BC72" s="1"/>
      <c r="BD72" s="1"/>
      <c r="BE72" s="1"/>
      <c r="BF72" s="1"/>
      <c r="BG72" s="1"/>
      <c r="BH72" s="1"/>
      <c r="BI72" s="1"/>
      <c r="BJ72" s="1"/>
      <c r="BK72" s="1"/>
      <c r="BL72" s="1"/>
      <c r="BM72" s="1"/>
      <c r="BN72" s="1"/>
      <c r="BO72" s="1"/>
      <c r="BP72" s="1"/>
      <c r="BQ72" s="1"/>
      <c r="BR72" s="1"/>
      <c r="BS72" s="1"/>
      <c r="BT72" s="1"/>
    </row>
    <row r="73" spans="1:72" x14ac:dyDescent="0.2">
      <c r="A73" s="52" t="s">
        <v>700</v>
      </c>
      <c r="B73" s="44">
        <v>53</v>
      </c>
      <c r="C73" s="44">
        <v>27</v>
      </c>
      <c r="D73" s="53">
        <v>0.60295790999999999</v>
      </c>
      <c r="E73" s="53">
        <v>0.64331665000000005</v>
      </c>
      <c r="F73" s="53">
        <v>0.93688400999999999</v>
      </c>
      <c r="G73" s="1">
        <v>0.81073729809881401</v>
      </c>
      <c r="H73" s="59">
        <v>1</v>
      </c>
      <c r="I73" s="1"/>
      <c r="J73" s="56" t="s">
        <v>761</v>
      </c>
      <c r="K73" s="1">
        <v>99</v>
      </c>
      <c r="L73" s="1">
        <v>59</v>
      </c>
      <c r="M73" s="57">
        <v>1.12627986348</v>
      </c>
      <c r="N73" s="57">
        <v>1.91247974068</v>
      </c>
      <c r="O73" s="57">
        <v>0.58422798570099999</v>
      </c>
      <c r="P73" s="1">
        <v>1.78328875253281E-3</v>
      </c>
      <c r="Q73" s="59">
        <v>2.1065098389293799E-2</v>
      </c>
      <c r="R73" s="1"/>
      <c r="S73" s="56" t="s">
        <v>738</v>
      </c>
      <c r="T73" s="1">
        <v>149</v>
      </c>
      <c r="U73" s="1">
        <v>105</v>
      </c>
      <c r="V73" s="57">
        <v>2.0377461706800002</v>
      </c>
      <c r="W73" s="57">
        <v>2.08913649025</v>
      </c>
      <c r="X73" s="57">
        <v>0.97488947833799999</v>
      </c>
      <c r="Y73" s="1">
        <v>0.84674611506583097</v>
      </c>
      <c r="Z73" s="59">
        <v>1</v>
      </c>
      <c r="AA73" s="1"/>
      <c r="AB73" s="56" t="s">
        <v>726</v>
      </c>
      <c r="AC73" s="1">
        <v>845</v>
      </c>
      <c r="AD73" s="1">
        <v>568</v>
      </c>
      <c r="AE73" s="57">
        <v>11.556345733000001</v>
      </c>
      <c r="AF73" s="57">
        <v>14.3325763311</v>
      </c>
      <c r="AG73" s="57">
        <v>0.78098967237799999</v>
      </c>
      <c r="AH73" s="2">
        <v>2.6265776066500698E-5</v>
      </c>
      <c r="AI73" s="59">
        <v>5.9136336430449295E-4</v>
      </c>
      <c r="AJ73" s="1"/>
      <c r="AK73" s="56" t="s">
        <v>759</v>
      </c>
      <c r="AL73" s="1">
        <v>254</v>
      </c>
      <c r="AM73" s="1">
        <v>180</v>
      </c>
      <c r="AN73" s="57">
        <v>3.3185262607800001</v>
      </c>
      <c r="AO73" s="57">
        <v>3.2479249368500001</v>
      </c>
      <c r="AP73" s="57">
        <v>1.0224834834800001</v>
      </c>
      <c r="AQ73" s="1">
        <v>0.84330080555706199</v>
      </c>
      <c r="AR73" s="59">
        <v>1</v>
      </c>
      <c r="AS73" s="1"/>
      <c r="AT73" s="1"/>
      <c r="AU73" s="1"/>
      <c r="AV73" s="1"/>
      <c r="AW73" s="1"/>
      <c r="AX73" s="1"/>
      <c r="AY73" s="1"/>
      <c r="AZ73" s="1"/>
      <c r="BA73" s="1"/>
      <c r="BC73" s="1"/>
      <c r="BD73" s="1"/>
      <c r="BE73" s="1"/>
      <c r="BF73" s="1"/>
      <c r="BG73" s="1"/>
      <c r="BH73" s="1"/>
      <c r="BI73" s="1"/>
      <c r="BJ73" s="1"/>
      <c r="BK73" s="1"/>
      <c r="BL73" s="1"/>
      <c r="BM73" s="1"/>
      <c r="BN73" s="1"/>
      <c r="BO73" s="1"/>
      <c r="BP73" s="1"/>
      <c r="BQ73" s="1"/>
      <c r="BR73" s="1"/>
      <c r="BS73" s="1"/>
      <c r="BT73" s="1"/>
    </row>
    <row r="74" spans="1:72" x14ac:dyDescent="0.2">
      <c r="A74" s="52" t="s">
        <v>702</v>
      </c>
      <c r="B74" s="44">
        <v>91</v>
      </c>
      <c r="C74" s="44">
        <v>29</v>
      </c>
      <c r="D74" s="53">
        <v>1.03526735</v>
      </c>
      <c r="E74" s="53">
        <v>0.69096974</v>
      </c>
      <c r="F74" s="53">
        <v>1.5034942600000001</v>
      </c>
      <c r="G74" s="1">
        <v>6.2053100053025001E-2</v>
      </c>
      <c r="H74" s="59">
        <v>0.451078304231605</v>
      </c>
      <c r="I74" s="1"/>
      <c r="J74" s="56" t="s">
        <v>768</v>
      </c>
      <c r="K74" s="1">
        <v>156</v>
      </c>
      <c r="L74" s="1">
        <v>36</v>
      </c>
      <c r="M74" s="57">
        <v>1.7747440272999999</v>
      </c>
      <c r="N74" s="57">
        <v>1.1669367909199999</v>
      </c>
      <c r="O74" s="57">
        <v>1.53026793298</v>
      </c>
      <c r="P74" s="1">
        <v>2.0153801187647299E-2</v>
      </c>
      <c r="Q74" s="59">
        <v>0.15236273697861299</v>
      </c>
      <c r="R74" s="1"/>
      <c r="S74" s="56" t="s">
        <v>740</v>
      </c>
      <c r="T74" s="1">
        <v>87</v>
      </c>
      <c r="U74" s="1">
        <v>43</v>
      </c>
      <c r="V74" s="57">
        <v>1.1898249453</v>
      </c>
      <c r="W74" s="57">
        <v>0.85555113410299999</v>
      </c>
      <c r="X74" s="57">
        <v>1.39541643196</v>
      </c>
      <c r="Y74" s="1">
        <v>8.7823049248216906E-2</v>
      </c>
      <c r="Z74" s="59">
        <v>0.47424446594037101</v>
      </c>
      <c r="AA74" s="1"/>
      <c r="AB74" s="56" t="s">
        <v>727</v>
      </c>
      <c r="AC74" s="1">
        <v>28</v>
      </c>
      <c r="AD74" s="1">
        <v>31</v>
      </c>
      <c r="AE74" s="57">
        <v>0.382932166302</v>
      </c>
      <c r="AF74" s="57">
        <v>0.78223568003999999</v>
      </c>
      <c r="AG74" s="57">
        <v>0.48757329365300001</v>
      </c>
      <c r="AH74" s="1">
        <v>6.1324614759541299E-3</v>
      </c>
      <c r="AI74" s="59">
        <v>4.6361408758213297E-2</v>
      </c>
      <c r="AJ74" s="1"/>
      <c r="AK74" s="56" t="s">
        <v>761</v>
      </c>
      <c r="AL74" s="1">
        <v>293</v>
      </c>
      <c r="AM74" s="1">
        <v>167</v>
      </c>
      <c r="AN74" s="57">
        <v>3.8280637575099998</v>
      </c>
      <c r="AO74" s="57">
        <v>3.0133525802999999</v>
      </c>
      <c r="AP74" s="57">
        <v>1.2811288169499999</v>
      </c>
      <c r="AQ74" s="1">
        <v>1.2354842427637E-2</v>
      </c>
      <c r="AR74" s="59">
        <v>0.33358074554619799</v>
      </c>
      <c r="AS74" s="1"/>
      <c r="AT74" s="1"/>
      <c r="AU74" s="1"/>
      <c r="AV74" s="1"/>
      <c r="AW74" s="1"/>
      <c r="AX74" s="1"/>
      <c r="AY74" s="1"/>
      <c r="AZ74" s="1"/>
      <c r="BA74" s="1"/>
      <c r="BC74" s="1"/>
      <c r="BD74" s="1"/>
      <c r="BE74" s="1"/>
      <c r="BF74" s="1"/>
      <c r="BG74" s="1"/>
      <c r="BH74" s="1"/>
      <c r="BI74" s="1"/>
      <c r="BJ74" s="1"/>
      <c r="BK74" s="1"/>
      <c r="BL74" s="1"/>
      <c r="BM74" s="1"/>
      <c r="BN74" s="1"/>
      <c r="BO74" s="1"/>
      <c r="BP74" s="1"/>
      <c r="BQ74" s="1"/>
      <c r="BR74" s="1"/>
      <c r="BS74" s="1"/>
      <c r="BT74" s="1"/>
    </row>
    <row r="75" spans="1:72" x14ac:dyDescent="0.2">
      <c r="A75" s="52" t="s">
        <v>705</v>
      </c>
      <c r="B75" s="44">
        <v>81</v>
      </c>
      <c r="C75" s="44">
        <v>25</v>
      </c>
      <c r="D75" s="53">
        <v>0.92150171000000003</v>
      </c>
      <c r="E75" s="53">
        <v>0.59566357000000003</v>
      </c>
      <c r="F75" s="53">
        <v>1.55210472</v>
      </c>
      <c r="G75" s="1">
        <v>6.0115263037615198E-2</v>
      </c>
      <c r="H75" s="59">
        <v>0.451078304231605</v>
      </c>
      <c r="I75" s="1"/>
      <c r="J75" s="56" t="s">
        <v>774</v>
      </c>
      <c r="K75" s="1">
        <v>61</v>
      </c>
      <c r="L75" s="1">
        <v>32</v>
      </c>
      <c r="M75" s="57">
        <v>0.69397042093299999</v>
      </c>
      <c r="N75" s="57">
        <v>1.03727714749</v>
      </c>
      <c r="O75" s="57">
        <v>0.66671798029600005</v>
      </c>
      <c r="P75" s="1">
        <v>7.4202219851103604E-2</v>
      </c>
      <c r="Q75" s="59">
        <v>0.43825686099558098</v>
      </c>
      <c r="R75" s="1"/>
      <c r="S75" s="56" t="s">
        <v>741</v>
      </c>
      <c r="T75" s="1">
        <v>292</v>
      </c>
      <c r="U75" s="1">
        <v>143</v>
      </c>
      <c r="V75" s="57">
        <v>3.9934354485800001</v>
      </c>
      <c r="W75" s="57">
        <v>2.8452049343399999</v>
      </c>
      <c r="X75" s="57">
        <v>1.4203534357400001</v>
      </c>
      <c r="Y75" s="1">
        <v>7.1325359823004499E-4</v>
      </c>
      <c r="Z75" s="59">
        <v>9.8503455496086797E-3</v>
      </c>
      <c r="AA75" s="1"/>
      <c r="AB75" s="56" t="s">
        <v>728</v>
      </c>
      <c r="AC75" s="1">
        <v>430</v>
      </c>
      <c r="AD75" s="1">
        <v>277</v>
      </c>
      <c r="AE75" s="57">
        <v>5.8807439824900003</v>
      </c>
      <c r="AF75" s="57">
        <v>6.9896543023</v>
      </c>
      <c r="AG75" s="57">
        <v>0.83143700355799999</v>
      </c>
      <c r="AH75" s="1">
        <v>2.2647222634227901E-2</v>
      </c>
      <c r="AI75" s="59">
        <v>0.127215157605191</v>
      </c>
      <c r="AJ75" s="1"/>
      <c r="AK75" s="56" t="s">
        <v>768</v>
      </c>
      <c r="AL75" s="1">
        <v>86</v>
      </c>
      <c r="AM75" s="1">
        <v>54</v>
      </c>
      <c r="AN75" s="57">
        <v>1.12359550562</v>
      </c>
      <c r="AO75" s="57">
        <v>0.97437748105400002</v>
      </c>
      <c r="AP75" s="57">
        <v>1.1548821548799999</v>
      </c>
      <c r="AQ75" s="1">
        <v>0.43908061072462801</v>
      </c>
      <c r="AR75" s="59">
        <v>1</v>
      </c>
      <c r="AS75" s="1"/>
      <c r="AT75" s="1"/>
      <c r="AU75" s="1"/>
      <c r="AV75" s="1"/>
      <c r="AW75" s="1"/>
      <c r="AX75" s="1"/>
      <c r="AY75" s="1"/>
      <c r="AZ75" s="1"/>
      <c r="BA75" s="1"/>
      <c r="BC75" s="1"/>
      <c r="BD75" s="1"/>
      <c r="BE75" s="1"/>
      <c r="BF75" s="1"/>
      <c r="BG75" s="1"/>
      <c r="BH75" s="1"/>
      <c r="BI75" s="1"/>
      <c r="BJ75" s="1"/>
      <c r="BK75" s="1"/>
      <c r="BL75" s="1"/>
      <c r="BM75" s="1"/>
      <c r="BN75" s="1"/>
      <c r="BO75" s="1"/>
      <c r="BP75" s="1"/>
      <c r="BQ75" s="1"/>
      <c r="BR75" s="1"/>
      <c r="BS75" s="1"/>
      <c r="BT75" s="1"/>
    </row>
    <row r="76" spans="1:72" x14ac:dyDescent="0.2">
      <c r="A76" s="52" t="s">
        <v>708</v>
      </c>
      <c r="B76" s="44">
        <v>313</v>
      </c>
      <c r="C76" s="44">
        <v>135</v>
      </c>
      <c r="D76" s="53">
        <v>3.5608646199999998</v>
      </c>
      <c r="E76" s="53">
        <v>3.2165832700000001</v>
      </c>
      <c r="F76" s="53">
        <v>1.11098528</v>
      </c>
      <c r="G76" s="1">
        <v>0.32896085901993199</v>
      </c>
      <c r="H76" s="59">
        <v>1</v>
      </c>
      <c r="I76" s="1"/>
      <c r="J76" s="56" t="s">
        <v>775</v>
      </c>
      <c r="K76" s="1">
        <v>96</v>
      </c>
      <c r="L76" s="1">
        <v>38</v>
      </c>
      <c r="M76" s="57">
        <v>1.0921501706500001</v>
      </c>
      <c r="N76" s="57">
        <v>1.23176661264</v>
      </c>
      <c r="O76" s="57">
        <v>0.88540191057399997</v>
      </c>
      <c r="P76" s="1">
        <v>0.55221703696859503</v>
      </c>
      <c r="Q76" s="59">
        <v>1</v>
      </c>
      <c r="R76" s="1"/>
      <c r="S76" s="56" t="s">
        <v>746</v>
      </c>
      <c r="T76" s="1">
        <v>57</v>
      </c>
      <c r="U76" s="1">
        <v>41</v>
      </c>
      <c r="V76" s="57">
        <v>0.77954048139999998</v>
      </c>
      <c r="W76" s="57">
        <v>0.81575805809799995</v>
      </c>
      <c r="X76" s="57">
        <v>0.95525373585899997</v>
      </c>
      <c r="Y76" s="1">
        <v>0.83695459791309001</v>
      </c>
      <c r="Z76" s="59">
        <v>1</v>
      </c>
      <c r="AA76" s="1"/>
      <c r="AB76" s="56" t="s">
        <v>729</v>
      </c>
      <c r="AC76" s="1">
        <v>70</v>
      </c>
      <c r="AD76" s="1">
        <v>56</v>
      </c>
      <c r="AE76" s="57">
        <v>0.957330415755</v>
      </c>
      <c r="AF76" s="57">
        <v>1.41307090588</v>
      </c>
      <c r="AG76" s="57">
        <v>0.67436481634900003</v>
      </c>
      <c r="AH76" s="1">
        <v>3.0858611847641298E-2</v>
      </c>
      <c r="AI76" s="59">
        <v>0.14954558049241601</v>
      </c>
      <c r="AJ76" s="1"/>
      <c r="AK76" s="60" t="s">
        <v>777</v>
      </c>
      <c r="AL76" s="61">
        <v>32</v>
      </c>
      <c r="AM76" s="61">
        <v>31</v>
      </c>
      <c r="AN76" s="62">
        <v>0.41808204860199999</v>
      </c>
      <c r="AO76" s="62">
        <v>0.55936485023500004</v>
      </c>
      <c r="AP76" s="62">
        <v>0.74636239747400002</v>
      </c>
      <c r="AQ76" s="61">
        <v>0.25192064627931199</v>
      </c>
      <c r="AR76" s="63">
        <v>1</v>
      </c>
      <c r="AS76" s="1"/>
      <c r="AT76" s="1"/>
      <c r="AU76" s="1"/>
      <c r="AV76" s="1"/>
      <c r="AW76" s="1"/>
      <c r="AX76" s="1"/>
      <c r="AY76" s="1"/>
      <c r="AZ76" s="1"/>
      <c r="BA76" s="1"/>
      <c r="BC76" s="1"/>
      <c r="BD76" s="1"/>
      <c r="BE76" s="1"/>
      <c r="BF76" s="1"/>
      <c r="BG76" s="1"/>
      <c r="BH76" s="1"/>
      <c r="BI76" s="1"/>
      <c r="BJ76" s="1"/>
      <c r="BK76" s="1"/>
      <c r="BL76" s="1"/>
      <c r="BM76" s="1"/>
      <c r="BN76" s="1"/>
      <c r="BO76" s="1"/>
      <c r="BP76" s="1"/>
      <c r="BQ76" s="1"/>
      <c r="BR76" s="1"/>
      <c r="BS76" s="1"/>
      <c r="BT76" s="1"/>
    </row>
    <row r="77" spans="1:72" x14ac:dyDescent="0.2">
      <c r="A77" s="52" t="s">
        <v>711</v>
      </c>
      <c r="B77" s="44">
        <v>77</v>
      </c>
      <c r="C77" s="44">
        <v>57</v>
      </c>
      <c r="D77" s="53">
        <v>0.87599545000000001</v>
      </c>
      <c r="E77" s="53">
        <v>1.35811294</v>
      </c>
      <c r="F77" s="53">
        <v>0.64187209999999995</v>
      </c>
      <c r="G77" s="1">
        <v>1.22156554981273E-2</v>
      </c>
      <c r="H77" s="59">
        <v>0.26700375737461102</v>
      </c>
      <c r="I77" s="1"/>
      <c r="J77" s="60" t="s">
        <v>782</v>
      </c>
      <c r="K77" s="61">
        <v>86</v>
      </c>
      <c r="L77" s="61">
        <v>25</v>
      </c>
      <c r="M77" s="62">
        <v>0.97838452787300001</v>
      </c>
      <c r="N77" s="62">
        <v>0.81037277147499998</v>
      </c>
      <c r="O77" s="62">
        <v>1.2093750000000001</v>
      </c>
      <c r="P77" s="61">
        <v>0.44764364014612801</v>
      </c>
      <c r="Q77" s="63">
        <v>1</v>
      </c>
      <c r="R77" s="1"/>
      <c r="S77" s="56" t="s">
        <v>747</v>
      </c>
      <c r="T77" s="1">
        <v>35</v>
      </c>
      <c r="U77" s="1">
        <v>31</v>
      </c>
      <c r="V77" s="57">
        <v>0.47866520787700001</v>
      </c>
      <c r="W77" s="57">
        <v>0.61679267807399996</v>
      </c>
      <c r="X77" s="57">
        <v>0.77497816806800002</v>
      </c>
      <c r="Y77" s="1">
        <v>0.31650985646931901</v>
      </c>
      <c r="Z77" s="59">
        <v>1</v>
      </c>
      <c r="AA77" s="1"/>
      <c r="AB77" s="56" t="s">
        <v>730</v>
      </c>
      <c r="AC77" s="1">
        <v>63</v>
      </c>
      <c r="AD77" s="1">
        <v>48</v>
      </c>
      <c r="AE77" s="57">
        <v>0.86159737417899995</v>
      </c>
      <c r="AF77" s="57">
        <v>1.2112036336100001</v>
      </c>
      <c r="AG77" s="57">
        <v>0.70884777210600003</v>
      </c>
      <c r="AH77" s="1">
        <v>8.8884999808193796E-2</v>
      </c>
      <c r="AI77" s="59">
        <v>0.33180382256302399</v>
      </c>
      <c r="AJ77" s="1"/>
      <c r="AK77" s="1"/>
      <c r="AL77" s="1"/>
      <c r="AM77" s="1"/>
      <c r="AN77" s="1"/>
      <c r="AO77" s="1"/>
      <c r="AP77" s="1"/>
      <c r="AQ77" s="1"/>
      <c r="AR77" s="1"/>
      <c r="AS77" s="1"/>
      <c r="AT77" s="1"/>
      <c r="AU77" s="1"/>
      <c r="AV77" s="1"/>
      <c r="AW77" s="1"/>
      <c r="AX77" s="1"/>
      <c r="AY77" s="1"/>
      <c r="AZ77" s="1"/>
      <c r="BA77" s="1"/>
      <c r="BC77" s="1"/>
      <c r="BD77" s="1"/>
      <c r="BE77" s="1"/>
      <c r="BF77" s="1"/>
      <c r="BG77" s="1"/>
      <c r="BH77" s="1"/>
      <c r="BI77" s="1"/>
      <c r="BJ77" s="1"/>
      <c r="BK77" s="1"/>
      <c r="BL77" s="1"/>
      <c r="BM77" s="1"/>
      <c r="BN77" s="1"/>
      <c r="BO77" s="1"/>
      <c r="BP77" s="1"/>
      <c r="BQ77" s="1"/>
      <c r="BR77" s="1"/>
      <c r="BS77" s="1"/>
      <c r="BT77" s="1"/>
    </row>
    <row r="78" spans="1:72" x14ac:dyDescent="0.2">
      <c r="A78" s="52" t="s">
        <v>713</v>
      </c>
      <c r="B78" s="44">
        <v>158</v>
      </c>
      <c r="C78" s="44">
        <v>78</v>
      </c>
      <c r="D78" s="53">
        <v>1.79749716</v>
      </c>
      <c r="E78" s="53">
        <v>1.85847034</v>
      </c>
      <c r="F78" s="53">
        <v>0.96659121999999997</v>
      </c>
      <c r="G78" s="1">
        <v>0.83316107704173004</v>
      </c>
      <c r="H78" s="59">
        <v>1</v>
      </c>
      <c r="I78" s="1"/>
      <c r="J78" s="10"/>
      <c r="K78" s="1"/>
      <c r="L78" s="1"/>
      <c r="M78" s="57"/>
      <c r="N78" s="57"/>
      <c r="O78" s="57"/>
      <c r="P78" s="1"/>
      <c r="Q78" s="1"/>
      <c r="R78" s="1"/>
      <c r="S78" s="56" t="s">
        <v>748</v>
      </c>
      <c r="T78" s="1">
        <v>72</v>
      </c>
      <c r="U78" s="1">
        <v>34</v>
      </c>
      <c r="V78" s="57">
        <v>0.98468271334799995</v>
      </c>
      <c r="W78" s="57">
        <v>0.67648229208099997</v>
      </c>
      <c r="X78" s="57">
        <v>1.4601234969100001</v>
      </c>
      <c r="Y78" s="1">
        <v>7.39926093590801E-2</v>
      </c>
      <c r="Z78" s="59">
        <v>0.42921565047170901</v>
      </c>
      <c r="AA78" s="1"/>
      <c r="AB78" s="56" t="s">
        <v>732</v>
      </c>
      <c r="AC78" s="1">
        <v>66</v>
      </c>
      <c r="AD78" s="1">
        <v>60</v>
      </c>
      <c r="AE78" s="57">
        <v>0.90262582056899998</v>
      </c>
      <c r="AF78" s="57">
        <v>1.5140045420099999</v>
      </c>
      <c r="AG78" s="57">
        <v>0.59250621032299999</v>
      </c>
      <c r="AH78" s="1">
        <v>4.6646640811771802E-3</v>
      </c>
      <c r="AI78" s="59">
        <v>3.8331370058369001E-2</v>
      </c>
      <c r="AJ78" s="1"/>
      <c r="AK78" s="1"/>
      <c r="AL78" s="1"/>
      <c r="AM78" s="1"/>
      <c r="AN78" s="1"/>
      <c r="AO78" s="1"/>
      <c r="AP78" s="1"/>
      <c r="AQ78" s="1"/>
      <c r="AR78" s="1"/>
      <c r="AS78" s="1"/>
      <c r="AT78" s="1"/>
      <c r="AU78" s="1"/>
      <c r="AV78" s="1"/>
      <c r="AW78" s="1"/>
      <c r="AX78" s="1"/>
      <c r="AY78" s="1"/>
      <c r="AZ78" s="1"/>
      <c r="BA78" s="1"/>
      <c r="BC78" s="1"/>
      <c r="BD78" s="1"/>
      <c r="BE78" s="1"/>
      <c r="BF78" s="1"/>
      <c r="BG78" s="1"/>
      <c r="BH78" s="1"/>
      <c r="BI78" s="1"/>
      <c r="BJ78" s="1"/>
      <c r="BK78" s="1"/>
      <c r="BL78" s="1"/>
      <c r="BM78" s="1"/>
      <c r="BN78" s="1"/>
      <c r="BO78" s="1"/>
      <c r="BP78" s="1"/>
      <c r="BQ78" s="1"/>
      <c r="BR78" s="1"/>
      <c r="BS78" s="1"/>
      <c r="BT78" s="1"/>
    </row>
    <row r="79" spans="1:72" x14ac:dyDescent="0.2">
      <c r="A79" s="52" t="s">
        <v>714</v>
      </c>
      <c r="B79" s="44">
        <v>131</v>
      </c>
      <c r="C79" s="44">
        <v>64</v>
      </c>
      <c r="D79" s="53">
        <v>1.49032992</v>
      </c>
      <c r="E79" s="53">
        <v>1.52489874</v>
      </c>
      <c r="F79" s="53">
        <v>0.97698746000000003</v>
      </c>
      <c r="G79" s="1">
        <v>0.87758373822109603</v>
      </c>
      <c r="H79" s="59">
        <v>1</v>
      </c>
      <c r="I79" s="1"/>
      <c r="J79" s="10"/>
      <c r="K79" s="1"/>
      <c r="L79" s="1"/>
      <c r="M79" s="1"/>
      <c r="N79" s="1"/>
      <c r="O79" s="57"/>
      <c r="P79" s="1"/>
      <c r="Q79" s="1"/>
      <c r="R79" s="1"/>
      <c r="S79" s="56" t="s">
        <v>751</v>
      </c>
      <c r="T79" s="1">
        <v>166</v>
      </c>
      <c r="U79" s="1">
        <v>100</v>
      </c>
      <c r="V79" s="57">
        <v>2.27024070022</v>
      </c>
      <c r="W79" s="57">
        <v>1.9896538002399999</v>
      </c>
      <c r="X79" s="57">
        <v>1.1442989084799999</v>
      </c>
      <c r="Y79" s="1">
        <v>0.31298647597150803</v>
      </c>
      <c r="Z79" s="59">
        <v>1</v>
      </c>
      <c r="AA79" s="1"/>
      <c r="AB79" s="56" t="s">
        <v>733</v>
      </c>
      <c r="AC79" s="1">
        <v>46</v>
      </c>
      <c r="AD79" s="1">
        <v>25</v>
      </c>
      <c r="AE79" s="57">
        <v>0.62910284463900001</v>
      </c>
      <c r="AF79" s="57">
        <v>0.63083522583899998</v>
      </c>
      <c r="AG79" s="57">
        <v>0.99723644370999998</v>
      </c>
      <c r="AH79" s="1">
        <v>1</v>
      </c>
      <c r="AI79" s="59">
        <v>1</v>
      </c>
      <c r="AJ79" s="1"/>
      <c r="AK79" s="1"/>
      <c r="AL79" s="1"/>
      <c r="AM79" s="1"/>
      <c r="AN79" s="1"/>
      <c r="AO79" s="1"/>
      <c r="AP79" s="1"/>
      <c r="AQ79" s="1"/>
      <c r="AR79" s="1"/>
      <c r="AS79" s="1"/>
      <c r="AT79" s="1"/>
      <c r="AU79" s="1"/>
      <c r="AV79" s="1"/>
      <c r="AW79" s="1"/>
      <c r="AX79" s="1"/>
      <c r="AY79" s="1"/>
      <c r="AZ79" s="1"/>
      <c r="BA79" s="1"/>
      <c r="BC79" s="1"/>
      <c r="BD79" s="1"/>
      <c r="BE79" s="1"/>
      <c r="BF79" s="1"/>
      <c r="BG79" s="1"/>
      <c r="BH79" s="1"/>
      <c r="BI79" s="1"/>
      <c r="BJ79" s="1"/>
      <c r="BK79" s="1"/>
      <c r="BL79" s="1"/>
      <c r="BM79" s="1"/>
      <c r="BN79" s="1"/>
      <c r="BO79" s="1"/>
      <c r="BP79" s="1"/>
      <c r="BQ79" s="1"/>
      <c r="BR79" s="1"/>
      <c r="BS79" s="1"/>
      <c r="BT79" s="1"/>
    </row>
    <row r="80" spans="1:72" x14ac:dyDescent="0.2">
      <c r="A80" s="52" t="s">
        <v>720</v>
      </c>
      <c r="B80" s="44">
        <v>1378</v>
      </c>
      <c r="C80" s="44">
        <v>639</v>
      </c>
      <c r="D80" s="53">
        <v>15.6769056</v>
      </c>
      <c r="E80" s="53">
        <v>15.225160799999999</v>
      </c>
      <c r="F80" s="53">
        <v>1.0351872</v>
      </c>
      <c r="G80" s="1">
        <v>0.51733940855364502</v>
      </c>
      <c r="H80" s="59">
        <v>1</v>
      </c>
      <c r="I80" s="1"/>
      <c r="J80" s="1"/>
      <c r="K80" s="1"/>
      <c r="L80" s="1"/>
      <c r="M80" s="1"/>
      <c r="N80" s="1"/>
      <c r="O80" s="57"/>
      <c r="P80" s="1"/>
      <c r="Q80" s="1"/>
      <c r="R80" s="1"/>
      <c r="S80" s="56" t="s">
        <v>753</v>
      </c>
      <c r="T80" s="1">
        <v>127</v>
      </c>
      <c r="U80" s="1">
        <v>82</v>
      </c>
      <c r="V80" s="57">
        <v>1.73687089716</v>
      </c>
      <c r="W80" s="57">
        <v>1.6315161162</v>
      </c>
      <c r="X80" s="57">
        <v>1.0657161769900001</v>
      </c>
      <c r="Y80" s="1">
        <v>0.67083605378392397</v>
      </c>
      <c r="Z80" s="59">
        <v>1</v>
      </c>
      <c r="AA80" s="1"/>
      <c r="AB80" s="56" t="s">
        <v>734</v>
      </c>
      <c r="AC80" s="1">
        <v>116</v>
      </c>
      <c r="AD80" s="1">
        <v>109</v>
      </c>
      <c r="AE80" s="57">
        <v>1.58643326039</v>
      </c>
      <c r="AF80" s="57">
        <v>2.7504415846599999</v>
      </c>
      <c r="AG80" s="57">
        <v>0.56997006491900004</v>
      </c>
      <c r="AH80" s="2">
        <v>3.8933781400316801E-5</v>
      </c>
      <c r="AI80" s="59">
        <v>7.35848468465988E-4</v>
      </c>
      <c r="AJ80" s="1"/>
      <c r="AK80" s="1"/>
      <c r="AL80" s="1"/>
      <c r="AM80" s="1"/>
      <c r="AN80" s="1"/>
      <c r="AO80" s="1"/>
      <c r="AP80" s="1"/>
      <c r="AQ80" s="1"/>
      <c r="AR80" s="1"/>
      <c r="AS80" s="1"/>
      <c r="AT80" s="1"/>
      <c r="AU80" s="1"/>
      <c r="AV80" s="1"/>
      <c r="AW80" s="1"/>
      <c r="AX80" s="1"/>
      <c r="AY80" s="1"/>
      <c r="AZ80" s="1"/>
      <c r="BA80" s="1"/>
      <c r="BC80" s="1"/>
      <c r="BD80" s="1"/>
      <c r="BE80" s="1"/>
      <c r="BF80" s="1"/>
      <c r="BG80" s="1"/>
      <c r="BH80" s="1"/>
      <c r="BI80" s="1"/>
      <c r="BJ80" s="1"/>
      <c r="BK80" s="1"/>
      <c r="BL80" s="1"/>
      <c r="BM80" s="1"/>
      <c r="BN80" s="1"/>
      <c r="BO80" s="1"/>
      <c r="BP80" s="1"/>
      <c r="BQ80" s="1"/>
      <c r="BR80" s="1"/>
      <c r="BS80" s="1"/>
      <c r="BT80" s="1"/>
    </row>
    <row r="81" spans="1:72" x14ac:dyDescent="0.2">
      <c r="A81" s="52" t="s">
        <v>722</v>
      </c>
      <c r="B81" s="44">
        <v>200</v>
      </c>
      <c r="C81" s="44">
        <v>68</v>
      </c>
      <c r="D81" s="53">
        <v>2.2753128600000001</v>
      </c>
      <c r="E81" s="53">
        <v>1.62020491</v>
      </c>
      <c r="F81" s="53">
        <v>1.4137506</v>
      </c>
      <c r="G81" s="1">
        <v>1.44823981606293E-2</v>
      </c>
      <c r="H81" s="59">
        <v>0.26700375737461102</v>
      </c>
      <c r="I81" s="1"/>
      <c r="J81" s="1"/>
      <c r="K81" s="1"/>
      <c r="L81" s="1"/>
      <c r="M81" s="1"/>
      <c r="N81" s="1"/>
      <c r="O81" s="57"/>
      <c r="P81" s="1"/>
      <c r="Q81" s="1"/>
      <c r="R81" s="1"/>
      <c r="S81" s="56" t="s">
        <v>756</v>
      </c>
      <c r="T81" s="1">
        <v>50</v>
      </c>
      <c r="U81" s="1">
        <v>35</v>
      </c>
      <c r="V81" s="57">
        <v>0.68380743982500003</v>
      </c>
      <c r="W81" s="57">
        <v>0.69637883008400003</v>
      </c>
      <c r="X81" s="57">
        <v>0.98182318920400002</v>
      </c>
      <c r="Y81" s="1">
        <v>1</v>
      </c>
      <c r="Z81" s="59">
        <v>1</v>
      </c>
      <c r="AA81" s="1"/>
      <c r="AB81" s="56" t="s">
        <v>735</v>
      </c>
      <c r="AC81" s="1">
        <v>372</v>
      </c>
      <c r="AD81" s="1">
        <v>221</v>
      </c>
      <c r="AE81" s="57">
        <v>5.0875273523000004</v>
      </c>
      <c r="AF81" s="57">
        <v>5.5765833964200002</v>
      </c>
      <c r="AG81" s="57">
        <v>0.90760102755399996</v>
      </c>
      <c r="AH81" s="1">
        <v>0.26952893528590099</v>
      </c>
      <c r="AI81" s="59">
        <v>0.771832860136899</v>
      </c>
      <c r="AJ81" s="1"/>
      <c r="AK81" s="1"/>
      <c r="AL81" s="1"/>
      <c r="AM81" s="1"/>
      <c r="AN81" s="1"/>
      <c r="AO81" s="1"/>
      <c r="AP81" s="1"/>
      <c r="AQ81" s="1"/>
      <c r="AR81" s="1"/>
      <c r="AS81" s="1"/>
      <c r="AT81" s="1"/>
      <c r="AU81" s="1"/>
      <c r="AV81" s="1"/>
      <c r="AW81" s="1"/>
      <c r="AX81" s="1"/>
      <c r="AY81" s="1"/>
      <c r="AZ81" s="1"/>
      <c r="BA81" s="1"/>
      <c r="BC81" s="1"/>
      <c r="BD81" s="1"/>
      <c r="BE81" s="1"/>
      <c r="BF81" s="1"/>
      <c r="BG81" s="1"/>
      <c r="BH81" s="1"/>
      <c r="BI81" s="1"/>
      <c r="BJ81" s="1"/>
      <c r="BK81" s="1"/>
      <c r="BL81" s="1"/>
      <c r="BM81" s="1"/>
      <c r="BN81" s="1"/>
      <c r="BO81" s="1"/>
      <c r="BP81" s="1"/>
      <c r="BQ81" s="1"/>
      <c r="BR81" s="1"/>
      <c r="BS81" s="1"/>
      <c r="BT81" s="1"/>
    </row>
    <row r="82" spans="1:72" x14ac:dyDescent="0.2">
      <c r="A82" s="52" t="s">
        <v>724</v>
      </c>
      <c r="B82" s="44">
        <v>154</v>
      </c>
      <c r="C82" s="44">
        <v>64</v>
      </c>
      <c r="D82" s="53">
        <v>1.7519909</v>
      </c>
      <c r="E82" s="53">
        <v>1.52489874</v>
      </c>
      <c r="F82" s="53">
        <v>1.1515784200000001</v>
      </c>
      <c r="G82" s="1">
        <v>0.380966266650407</v>
      </c>
      <c r="H82" s="59">
        <v>1</v>
      </c>
      <c r="I82" s="1"/>
      <c r="J82" s="1"/>
      <c r="K82" s="1"/>
      <c r="L82" s="1"/>
      <c r="M82" s="1"/>
      <c r="N82" s="1"/>
      <c r="O82" s="1"/>
      <c r="P82" s="1"/>
      <c r="Q82" s="1"/>
      <c r="R82" s="1"/>
      <c r="S82" s="56" t="s">
        <v>759</v>
      </c>
      <c r="T82" s="1">
        <v>160</v>
      </c>
      <c r="U82" s="1">
        <v>115</v>
      </c>
      <c r="V82" s="57">
        <v>2.1881838074400002</v>
      </c>
      <c r="W82" s="57">
        <v>2.2881018702699998</v>
      </c>
      <c r="X82" s="57">
        <v>0.95535453749599997</v>
      </c>
      <c r="Y82" s="1">
        <v>0.71009280328049496</v>
      </c>
      <c r="Z82" s="59">
        <v>1</v>
      </c>
      <c r="AA82" s="1"/>
      <c r="AB82" s="56" t="s">
        <v>738</v>
      </c>
      <c r="AC82" s="1">
        <v>149</v>
      </c>
      <c r="AD82" s="1">
        <v>100</v>
      </c>
      <c r="AE82" s="57">
        <v>2.0377461706800002</v>
      </c>
      <c r="AF82" s="57">
        <v>2.5233409033599998</v>
      </c>
      <c r="AG82" s="57">
        <v>0.80355577272099998</v>
      </c>
      <c r="AH82" s="1">
        <v>0.107000858970574</v>
      </c>
      <c r="AI82" s="59">
        <v>0.38890696818150999</v>
      </c>
      <c r="AJ82" s="1"/>
      <c r="AK82" s="1"/>
      <c r="AL82" s="1"/>
      <c r="AM82" s="1"/>
      <c r="AN82" s="1"/>
      <c r="AO82" s="1"/>
      <c r="AP82" s="1"/>
      <c r="AQ82" s="1"/>
      <c r="AR82" s="1"/>
      <c r="AS82" s="1"/>
      <c r="AT82" s="1"/>
      <c r="AU82" s="1"/>
      <c r="AV82" s="1"/>
      <c r="AW82" s="1"/>
      <c r="AX82" s="1"/>
      <c r="AY82" s="1"/>
      <c r="AZ82" s="1"/>
      <c r="BA82" s="1"/>
      <c r="BC82" s="1"/>
      <c r="BD82" s="1"/>
      <c r="BE82" s="1"/>
      <c r="BF82" s="1"/>
      <c r="BG82" s="1"/>
      <c r="BH82" s="1"/>
      <c r="BI82" s="1"/>
      <c r="BJ82" s="1"/>
      <c r="BK82" s="1"/>
      <c r="BL82" s="1"/>
      <c r="BM82" s="1"/>
      <c r="BN82" s="1"/>
      <c r="BO82" s="1"/>
      <c r="BP82" s="1"/>
      <c r="BQ82" s="1"/>
      <c r="BR82" s="1"/>
      <c r="BS82" s="1"/>
      <c r="BT82" s="1"/>
    </row>
    <row r="83" spans="1:72" x14ac:dyDescent="0.2">
      <c r="A83" s="52" t="s">
        <v>726</v>
      </c>
      <c r="B83" s="44">
        <v>58</v>
      </c>
      <c r="C83" s="44">
        <v>45</v>
      </c>
      <c r="D83" s="53">
        <v>0.65984072999999999</v>
      </c>
      <c r="E83" s="53">
        <v>1.07219442</v>
      </c>
      <c r="F83" s="53">
        <v>0.61285692000000003</v>
      </c>
      <c r="G83" s="1">
        <v>1.4978054329395901E-2</v>
      </c>
      <c r="H83" s="59">
        <v>0.26700375737461102</v>
      </c>
      <c r="I83" s="1"/>
      <c r="J83" s="1"/>
      <c r="K83" s="1"/>
      <c r="L83" s="1"/>
      <c r="M83" s="1"/>
      <c r="N83" s="1"/>
      <c r="O83" s="1"/>
      <c r="P83" s="1"/>
      <c r="Q83" s="1"/>
      <c r="R83" s="1"/>
      <c r="S83" s="56" t="s">
        <v>761</v>
      </c>
      <c r="T83" s="1">
        <v>200</v>
      </c>
      <c r="U83" s="1">
        <v>56</v>
      </c>
      <c r="V83" s="57">
        <v>2.7352297593000001</v>
      </c>
      <c r="W83" s="57">
        <v>1.11420612813</v>
      </c>
      <c r="X83" s="57">
        <v>2.4957817772799999</v>
      </c>
      <c r="Y83" s="2">
        <v>1.75287079109609E-10</v>
      </c>
      <c r="Z83" s="58">
        <v>3.3129257951716099E-8</v>
      </c>
      <c r="AA83" s="1"/>
      <c r="AB83" s="56" t="s">
        <v>740</v>
      </c>
      <c r="AC83" s="1">
        <v>87</v>
      </c>
      <c r="AD83" s="1">
        <v>69</v>
      </c>
      <c r="AE83" s="57">
        <v>1.1898249453</v>
      </c>
      <c r="AF83" s="57">
        <v>1.74110522332</v>
      </c>
      <c r="AG83" s="57">
        <v>0.67956070407699998</v>
      </c>
      <c r="AH83" s="1">
        <v>1.80932242747661E-2</v>
      </c>
      <c r="AI83" s="59">
        <v>0.11791790992864799</v>
      </c>
      <c r="AJ83" s="1"/>
      <c r="AK83" s="1"/>
      <c r="AL83" s="1"/>
      <c r="AM83" s="1"/>
      <c r="AN83" s="1"/>
      <c r="AO83" s="1"/>
      <c r="AP83" s="1"/>
      <c r="AQ83" s="1"/>
      <c r="AR83" s="1"/>
      <c r="AS83" s="1"/>
      <c r="AT83" s="1"/>
      <c r="AU83" s="1"/>
      <c r="AV83" s="1"/>
      <c r="AW83" s="1"/>
      <c r="AX83" s="1"/>
      <c r="AY83" s="1"/>
      <c r="AZ83" s="1"/>
      <c r="BA83" s="1"/>
      <c r="BC83" s="1"/>
      <c r="BD83" s="1"/>
      <c r="BE83" s="1"/>
      <c r="BF83" s="1"/>
      <c r="BG83" s="1"/>
      <c r="BH83" s="1"/>
      <c r="BI83" s="1"/>
      <c r="BJ83" s="1"/>
      <c r="BK83" s="1"/>
      <c r="BL83" s="1"/>
      <c r="BM83" s="1"/>
      <c r="BN83" s="1"/>
      <c r="BO83" s="1"/>
      <c r="BP83" s="1"/>
      <c r="BQ83" s="1"/>
      <c r="BR83" s="1"/>
      <c r="BS83" s="1"/>
      <c r="BT83" s="1"/>
    </row>
    <row r="84" spans="1:72" x14ac:dyDescent="0.2">
      <c r="A84" s="52" t="s">
        <v>728</v>
      </c>
      <c r="B84" s="44">
        <v>173</v>
      </c>
      <c r="C84" s="44">
        <v>119</v>
      </c>
      <c r="D84" s="53">
        <v>1.96814562</v>
      </c>
      <c r="E84" s="53">
        <v>2.8353585899999998</v>
      </c>
      <c r="F84" s="53">
        <v>0.68800289999999997</v>
      </c>
      <c r="G84" s="1">
        <v>2.3313920349638901E-3</v>
      </c>
      <c r="H84" s="59">
        <v>0.110158273652044</v>
      </c>
      <c r="I84" s="1"/>
      <c r="J84" s="1"/>
      <c r="K84" s="1"/>
      <c r="L84" s="1"/>
      <c r="M84" s="1"/>
      <c r="N84" s="1"/>
      <c r="O84" s="1"/>
      <c r="P84" s="1"/>
      <c r="Q84" s="1"/>
      <c r="R84" s="1"/>
      <c r="S84" s="56" t="s">
        <v>764</v>
      </c>
      <c r="T84" s="1">
        <v>84</v>
      </c>
      <c r="U84" s="1">
        <v>60</v>
      </c>
      <c r="V84" s="57">
        <v>1.1487964989099999</v>
      </c>
      <c r="W84" s="57">
        <v>1.1937922801400001</v>
      </c>
      <c r="X84" s="57">
        <v>0.96187050359699999</v>
      </c>
      <c r="Y84" s="1">
        <v>0.86461024331413905</v>
      </c>
      <c r="Z84" s="59">
        <v>1</v>
      </c>
      <c r="AA84" s="1"/>
      <c r="AB84" s="56" t="s">
        <v>741</v>
      </c>
      <c r="AC84" s="1">
        <v>292</v>
      </c>
      <c r="AD84" s="1">
        <v>210</v>
      </c>
      <c r="AE84" s="57">
        <v>3.9934354485800001</v>
      </c>
      <c r="AF84" s="57">
        <v>5.2990158970500003</v>
      </c>
      <c r="AG84" s="57">
        <v>0.74336996337000005</v>
      </c>
      <c r="AH84" s="1">
        <v>1.57829381259571E-3</v>
      </c>
      <c r="AI84" s="59">
        <v>1.9886502038706001E-2</v>
      </c>
      <c r="AJ84" s="1"/>
      <c r="AK84" s="1"/>
      <c r="AL84" s="1"/>
      <c r="AM84" s="1"/>
      <c r="AN84" s="1"/>
      <c r="AO84" s="1"/>
      <c r="AP84" s="1"/>
      <c r="AQ84" s="1"/>
      <c r="AR84" s="1"/>
      <c r="AS84" s="1"/>
      <c r="AT84" s="1"/>
      <c r="AU84" s="1"/>
      <c r="AV84" s="1"/>
      <c r="AW84" s="1"/>
      <c r="AX84" s="1"/>
      <c r="AY84" s="1"/>
      <c r="AZ84" s="1"/>
      <c r="BA84" s="1"/>
      <c r="BC84" s="1"/>
      <c r="BD84" s="1"/>
      <c r="BE84" s="1"/>
      <c r="BF84" s="1"/>
      <c r="BG84" s="1"/>
      <c r="BH84" s="1"/>
      <c r="BI84" s="1"/>
      <c r="BJ84" s="1"/>
      <c r="BK84" s="1"/>
      <c r="BL84" s="1"/>
      <c r="BM84" s="1"/>
      <c r="BN84" s="1"/>
      <c r="BO84" s="1"/>
      <c r="BP84" s="1"/>
      <c r="BQ84" s="1"/>
      <c r="BR84" s="1"/>
      <c r="BS84" s="1"/>
      <c r="BT84" s="1"/>
    </row>
    <row r="85" spans="1:72" x14ac:dyDescent="0.2">
      <c r="A85" s="52" t="s">
        <v>729</v>
      </c>
      <c r="B85" s="44">
        <v>54</v>
      </c>
      <c r="C85" s="44">
        <v>29</v>
      </c>
      <c r="D85" s="53">
        <v>0.61433446999999997</v>
      </c>
      <c r="E85" s="53">
        <v>0.69096974</v>
      </c>
      <c r="F85" s="53">
        <v>0.88840470000000005</v>
      </c>
      <c r="G85" s="1">
        <v>0.63802051873971499</v>
      </c>
      <c r="H85" s="59">
        <v>1</v>
      </c>
      <c r="I85" s="1"/>
      <c r="J85" s="1"/>
      <c r="K85" s="1"/>
      <c r="L85" s="1"/>
      <c r="M85" s="1"/>
      <c r="N85" s="1"/>
      <c r="O85" s="1"/>
      <c r="P85" s="1"/>
      <c r="Q85" s="1"/>
      <c r="R85" s="1"/>
      <c r="S85" s="56" t="s">
        <v>766</v>
      </c>
      <c r="T85" s="1">
        <v>43</v>
      </c>
      <c r="U85" s="1">
        <v>34</v>
      </c>
      <c r="V85" s="57">
        <v>0.58807439824899999</v>
      </c>
      <c r="W85" s="57">
        <v>0.67648229208099997</v>
      </c>
      <c r="X85" s="57">
        <v>0.86853924401000004</v>
      </c>
      <c r="Y85" s="1">
        <v>0.56187238458498701</v>
      </c>
      <c r="Z85" s="59">
        <v>1</v>
      </c>
      <c r="AA85" s="1"/>
      <c r="AB85" s="56" t="s">
        <v>746</v>
      </c>
      <c r="AC85" s="1">
        <v>57</v>
      </c>
      <c r="AD85" s="1">
        <v>36</v>
      </c>
      <c r="AE85" s="57">
        <v>0.77954048139999998</v>
      </c>
      <c r="AF85" s="57">
        <v>0.90840272520800003</v>
      </c>
      <c r="AG85" s="57">
        <v>0.85702963473500005</v>
      </c>
      <c r="AH85" s="1">
        <v>0.51303534640867998</v>
      </c>
      <c r="AI85" s="59">
        <v>1</v>
      </c>
      <c r="AJ85" s="1"/>
      <c r="AK85" s="1"/>
      <c r="AL85" s="1"/>
      <c r="AM85" s="1"/>
      <c r="AN85" s="1"/>
      <c r="AO85" s="1"/>
      <c r="AP85" s="1"/>
      <c r="AQ85" s="1"/>
      <c r="AR85" s="1"/>
      <c r="AS85" s="1"/>
      <c r="AT85" s="1"/>
      <c r="AU85" s="1"/>
      <c r="AV85" s="1"/>
      <c r="AW85" s="1"/>
      <c r="AX85" s="1"/>
      <c r="AY85" s="1"/>
      <c r="AZ85" s="1"/>
      <c r="BA85" s="1"/>
      <c r="BC85" s="1"/>
      <c r="BD85" s="1"/>
      <c r="BE85" s="1"/>
      <c r="BF85" s="1"/>
      <c r="BG85" s="1"/>
      <c r="BH85" s="1"/>
      <c r="BI85" s="1"/>
      <c r="BJ85" s="1"/>
      <c r="BK85" s="1"/>
      <c r="BL85" s="1"/>
      <c r="BM85" s="1"/>
      <c r="BN85" s="1"/>
      <c r="BO85" s="1"/>
      <c r="BP85" s="1"/>
      <c r="BQ85" s="1"/>
      <c r="BR85" s="1"/>
      <c r="BS85" s="1"/>
      <c r="BT85" s="1"/>
    </row>
    <row r="86" spans="1:72" x14ac:dyDescent="0.2">
      <c r="A86" s="52" t="s">
        <v>731</v>
      </c>
      <c r="B86" s="44">
        <v>67</v>
      </c>
      <c r="C86" s="44">
        <v>30</v>
      </c>
      <c r="D86" s="53">
        <v>0.76222981000000001</v>
      </c>
      <c r="E86" s="53">
        <v>0.71479627999999995</v>
      </c>
      <c r="F86" s="53">
        <v>1.0668692</v>
      </c>
      <c r="G86" s="1">
        <v>0.82797623467999604</v>
      </c>
      <c r="H86" s="59">
        <v>1</v>
      </c>
      <c r="I86" s="1"/>
      <c r="J86" s="1"/>
      <c r="K86" s="1"/>
      <c r="L86" s="1"/>
      <c r="M86" s="1"/>
      <c r="N86" s="1"/>
      <c r="O86" s="1"/>
      <c r="P86" s="1"/>
      <c r="Q86" s="1"/>
      <c r="R86" s="1"/>
      <c r="S86" s="56" t="s">
        <v>768</v>
      </c>
      <c r="T86" s="1">
        <v>62</v>
      </c>
      <c r="U86" s="1">
        <v>30</v>
      </c>
      <c r="V86" s="57">
        <v>0.84792122538299997</v>
      </c>
      <c r="W86" s="57">
        <v>0.59689614007199998</v>
      </c>
      <c r="X86" s="57">
        <v>1.4241471264400001</v>
      </c>
      <c r="Y86" s="1">
        <v>0.13551599475332099</v>
      </c>
      <c r="Z86" s="59">
        <v>0.67401376337836205</v>
      </c>
      <c r="AA86" s="1"/>
      <c r="AB86" s="56" t="s">
        <v>748</v>
      </c>
      <c r="AC86" s="1">
        <v>72</v>
      </c>
      <c r="AD86" s="1">
        <v>49</v>
      </c>
      <c r="AE86" s="57">
        <v>0.98468271334799995</v>
      </c>
      <c r="AF86" s="57">
        <v>1.23643704264</v>
      </c>
      <c r="AG86" s="57">
        <v>0.79436238583800001</v>
      </c>
      <c r="AH86" s="1">
        <v>0.214811775783778</v>
      </c>
      <c r="AI86" s="59">
        <v>0.62460654804821703</v>
      </c>
      <c r="AJ86" s="1"/>
      <c r="AK86" s="1"/>
      <c r="AL86" s="1"/>
      <c r="AM86" s="1"/>
      <c r="AN86" s="1"/>
      <c r="AO86" s="1"/>
      <c r="AP86" s="1"/>
      <c r="AQ86" s="1"/>
      <c r="AR86" s="1"/>
      <c r="AS86" s="1"/>
      <c r="AT86" s="1"/>
      <c r="AU86" s="1"/>
      <c r="AV86" s="1"/>
      <c r="AW86" s="1"/>
      <c r="AX86" s="1"/>
      <c r="AY86" s="1"/>
      <c r="AZ86" s="1"/>
      <c r="BA86" s="1"/>
      <c r="BC86" s="1"/>
      <c r="BD86" s="1"/>
      <c r="BE86" s="1"/>
      <c r="BF86" s="1"/>
      <c r="BG86" s="1"/>
      <c r="BH86" s="1"/>
      <c r="BI86" s="1"/>
      <c r="BJ86" s="1"/>
      <c r="BK86" s="1"/>
      <c r="BL86" s="1"/>
      <c r="BM86" s="1"/>
      <c r="BN86" s="1"/>
      <c r="BO86" s="1"/>
      <c r="BP86" s="1"/>
      <c r="BQ86" s="1"/>
      <c r="BR86" s="1"/>
      <c r="BS86" s="1"/>
      <c r="BT86" s="1"/>
    </row>
    <row r="87" spans="1:72" x14ac:dyDescent="0.2">
      <c r="A87" s="52" t="s">
        <v>733</v>
      </c>
      <c r="B87" s="44">
        <v>125</v>
      </c>
      <c r="C87" s="44">
        <v>77</v>
      </c>
      <c r="D87" s="53">
        <v>1.4220705300000001</v>
      </c>
      <c r="E87" s="53">
        <v>1.8346437900000001</v>
      </c>
      <c r="F87" s="53">
        <v>0.77187671000000002</v>
      </c>
      <c r="G87" s="1">
        <v>8.1136555029387505E-2</v>
      </c>
      <c r="H87" s="59">
        <v>0.54767174644836503</v>
      </c>
      <c r="I87" s="1"/>
      <c r="J87" s="1"/>
      <c r="K87" s="1"/>
      <c r="L87" s="1"/>
      <c r="M87" s="1"/>
      <c r="N87" s="1"/>
      <c r="O87" s="1"/>
      <c r="P87" s="1"/>
      <c r="Q87" s="1"/>
      <c r="R87" s="1"/>
      <c r="S87" s="56" t="s">
        <v>771</v>
      </c>
      <c r="T87" s="1">
        <v>29</v>
      </c>
      <c r="U87" s="1">
        <v>28</v>
      </c>
      <c r="V87" s="57">
        <v>0.39660831509799999</v>
      </c>
      <c r="W87" s="57">
        <v>0.55710306406700005</v>
      </c>
      <c r="X87" s="57">
        <v>0.71076479472700005</v>
      </c>
      <c r="Y87" s="1">
        <v>0.22409632991733999</v>
      </c>
      <c r="Z87" s="59">
        <v>1</v>
      </c>
      <c r="AA87" s="1"/>
      <c r="AB87" s="56" t="s">
        <v>751</v>
      </c>
      <c r="AC87" s="1">
        <v>166</v>
      </c>
      <c r="AD87" s="1">
        <v>109</v>
      </c>
      <c r="AE87" s="57">
        <v>2.27024070022</v>
      </c>
      <c r="AF87" s="57">
        <v>2.7504415846599999</v>
      </c>
      <c r="AG87" s="57">
        <v>0.82135383367100001</v>
      </c>
      <c r="AH87" s="1">
        <v>0.124754201080137</v>
      </c>
      <c r="AI87" s="59">
        <v>0.436639703780479</v>
      </c>
      <c r="AJ87" s="1"/>
      <c r="AK87" s="1"/>
      <c r="AL87" s="1"/>
      <c r="AM87" s="1"/>
      <c r="AN87" s="1"/>
      <c r="AO87" s="1"/>
      <c r="AP87" s="1"/>
      <c r="AQ87" s="1"/>
      <c r="AR87" s="1"/>
      <c r="AS87" s="1"/>
      <c r="AT87" s="1"/>
      <c r="AU87" s="1"/>
      <c r="AV87" s="1"/>
      <c r="AW87" s="1"/>
      <c r="AX87" s="1"/>
      <c r="AY87" s="1"/>
      <c r="AZ87" s="1"/>
      <c r="BA87" s="1"/>
      <c r="BC87" s="1"/>
      <c r="BD87" s="1"/>
      <c r="BE87" s="1"/>
      <c r="BF87" s="1"/>
      <c r="BG87" s="1"/>
      <c r="BH87" s="1"/>
      <c r="BI87" s="1"/>
      <c r="BJ87" s="1"/>
      <c r="BK87" s="1"/>
      <c r="BL87" s="1"/>
      <c r="BM87" s="1"/>
      <c r="BN87" s="1"/>
      <c r="BO87" s="1"/>
      <c r="BP87" s="1"/>
      <c r="BQ87" s="1"/>
      <c r="BR87" s="1"/>
      <c r="BS87" s="1"/>
      <c r="BT87" s="1"/>
    </row>
    <row r="88" spans="1:72" x14ac:dyDescent="0.2">
      <c r="A88" s="52" t="s">
        <v>735</v>
      </c>
      <c r="B88" s="44">
        <v>209</v>
      </c>
      <c r="C88" s="44">
        <v>112</v>
      </c>
      <c r="D88" s="53">
        <v>2.3777019300000002</v>
      </c>
      <c r="E88" s="53">
        <v>2.6685727899999998</v>
      </c>
      <c r="F88" s="53">
        <v>0.88834654999999996</v>
      </c>
      <c r="G88" s="1">
        <v>0.33364924454927197</v>
      </c>
      <c r="H88" s="59">
        <v>1</v>
      </c>
      <c r="I88" s="1"/>
      <c r="J88" s="1"/>
      <c r="K88" s="1"/>
      <c r="L88" s="1"/>
      <c r="M88" s="1"/>
      <c r="N88" s="1"/>
      <c r="O88" s="1"/>
      <c r="P88" s="1"/>
      <c r="Q88" s="1"/>
      <c r="R88" s="1"/>
      <c r="S88" s="56" t="s">
        <v>775</v>
      </c>
      <c r="T88" s="1">
        <v>63</v>
      </c>
      <c r="U88" s="1">
        <v>33</v>
      </c>
      <c r="V88" s="57">
        <v>0.86159737417899995</v>
      </c>
      <c r="W88" s="57">
        <v>0.65658575407899999</v>
      </c>
      <c r="X88" s="57">
        <v>1.31495253264</v>
      </c>
      <c r="Y88" s="1">
        <v>0.21247606425788301</v>
      </c>
      <c r="Z88" s="59">
        <v>0.97946283279853297</v>
      </c>
      <c r="AA88" s="1"/>
      <c r="AB88" s="56" t="s">
        <v>753</v>
      </c>
      <c r="AC88" s="1">
        <v>127</v>
      </c>
      <c r="AD88" s="1">
        <v>65</v>
      </c>
      <c r="AE88" s="57">
        <v>1.73687089716</v>
      </c>
      <c r="AF88" s="57">
        <v>1.64017158718</v>
      </c>
      <c r="AG88" s="57">
        <v>1.0599989293900001</v>
      </c>
      <c r="AH88" s="1">
        <v>0.76053828505986598</v>
      </c>
      <c r="AI88" s="59">
        <v>1</v>
      </c>
      <c r="AJ88" s="1"/>
      <c r="AK88" s="1"/>
      <c r="AL88" s="1"/>
      <c r="AM88" s="1"/>
      <c r="AN88" s="1"/>
      <c r="AO88" s="1"/>
      <c r="AP88" s="1"/>
      <c r="AQ88" s="1"/>
      <c r="AR88" s="1"/>
      <c r="AS88" s="1"/>
      <c r="AT88" s="1"/>
      <c r="AU88" s="1"/>
      <c r="AV88" s="1"/>
      <c r="AW88" s="1"/>
      <c r="AX88" s="1"/>
      <c r="AY88" s="1"/>
      <c r="AZ88" s="1"/>
      <c r="BA88" s="1"/>
      <c r="BC88" s="1"/>
      <c r="BD88" s="1"/>
      <c r="BE88" s="1"/>
      <c r="BF88" s="1"/>
      <c r="BG88" s="1"/>
      <c r="BH88" s="1"/>
      <c r="BI88" s="1"/>
      <c r="BJ88" s="1"/>
      <c r="BK88" s="1"/>
      <c r="BL88" s="1"/>
      <c r="BM88" s="1"/>
      <c r="BN88" s="1"/>
      <c r="BO88" s="1"/>
      <c r="BP88" s="1"/>
      <c r="BQ88" s="1"/>
      <c r="BR88" s="1"/>
      <c r="BS88" s="1"/>
      <c r="BT88" s="1"/>
    </row>
    <row r="89" spans="1:72" x14ac:dyDescent="0.2">
      <c r="A89" s="52" t="s">
        <v>737</v>
      </c>
      <c r="B89" s="44">
        <v>299</v>
      </c>
      <c r="C89" s="44">
        <v>116</v>
      </c>
      <c r="D89" s="53">
        <v>3.40159272</v>
      </c>
      <c r="E89" s="53">
        <v>2.76387896</v>
      </c>
      <c r="F89" s="53">
        <v>1.23885636</v>
      </c>
      <c r="G89" s="1">
        <v>5.4833317329160497E-2</v>
      </c>
      <c r="H89" s="59">
        <v>0.43181237396713901</v>
      </c>
      <c r="I89" s="1"/>
      <c r="J89" s="1"/>
      <c r="K89" s="1"/>
      <c r="L89" s="1"/>
      <c r="M89" s="1"/>
      <c r="N89" s="1"/>
      <c r="O89" s="1"/>
      <c r="P89" s="1"/>
      <c r="Q89" s="1"/>
      <c r="R89" s="1"/>
      <c r="S89" s="56" t="s">
        <v>776</v>
      </c>
      <c r="T89" s="1">
        <v>82</v>
      </c>
      <c r="U89" s="1">
        <v>29</v>
      </c>
      <c r="V89" s="57">
        <v>1.1214442013100001</v>
      </c>
      <c r="W89" s="57">
        <v>0.57699960206900003</v>
      </c>
      <c r="X89" s="57">
        <v>1.95428053608</v>
      </c>
      <c r="Y89" s="1">
        <v>1.7730842807128101E-3</v>
      </c>
      <c r="Z89" s="59">
        <v>2.0944558065920101E-2</v>
      </c>
      <c r="AA89" s="1"/>
      <c r="AB89" s="56" t="s">
        <v>756</v>
      </c>
      <c r="AC89" s="1">
        <v>50</v>
      </c>
      <c r="AD89" s="1">
        <v>66</v>
      </c>
      <c r="AE89" s="57">
        <v>0.68380743982500003</v>
      </c>
      <c r="AF89" s="57">
        <v>1.6654049962099999</v>
      </c>
      <c r="AG89" s="57">
        <v>0.40653714228499999</v>
      </c>
      <c r="AH89" s="2">
        <v>1.8667355081170899E-6</v>
      </c>
      <c r="AI89" s="58">
        <v>5.88021685056882E-5</v>
      </c>
      <c r="AJ89" s="1"/>
      <c r="AK89" s="1"/>
      <c r="AL89" s="1"/>
      <c r="AM89" s="1"/>
      <c r="AN89" s="1"/>
      <c r="AO89" s="1"/>
      <c r="AP89" s="1"/>
      <c r="AQ89" s="1"/>
      <c r="AR89" s="1"/>
      <c r="AS89" s="1"/>
      <c r="AT89" s="1"/>
      <c r="AU89" s="1"/>
      <c r="AV89" s="1"/>
      <c r="AW89" s="1"/>
      <c r="AX89" s="1"/>
      <c r="AY89" s="1"/>
      <c r="AZ89" s="1"/>
      <c r="BA89" s="1"/>
      <c r="BC89" s="1"/>
      <c r="BD89" s="1"/>
      <c r="BE89" s="1"/>
      <c r="BF89" s="1"/>
      <c r="BG89" s="1"/>
      <c r="BH89" s="1"/>
      <c r="BI89" s="1"/>
      <c r="BJ89" s="1"/>
      <c r="BK89" s="1"/>
      <c r="BL89" s="1"/>
      <c r="BM89" s="1"/>
      <c r="BN89" s="1"/>
      <c r="BO89" s="1"/>
      <c r="BP89" s="1"/>
      <c r="BQ89" s="1"/>
      <c r="BR89" s="1"/>
      <c r="BS89" s="1"/>
      <c r="BT89" s="1"/>
    </row>
    <row r="90" spans="1:72" x14ac:dyDescent="0.2">
      <c r="A90" s="52" t="s">
        <v>738</v>
      </c>
      <c r="B90" s="44">
        <v>49</v>
      </c>
      <c r="C90" s="44">
        <v>29</v>
      </c>
      <c r="D90" s="53">
        <v>0.55745164999999997</v>
      </c>
      <c r="E90" s="53">
        <v>0.69096974</v>
      </c>
      <c r="F90" s="53">
        <v>0.80568388000000002</v>
      </c>
      <c r="G90" s="1">
        <v>0.395278427615054</v>
      </c>
      <c r="H90" s="59">
        <v>1</v>
      </c>
      <c r="I90" s="1"/>
      <c r="J90" s="1"/>
      <c r="K90" s="1"/>
      <c r="L90" s="1"/>
      <c r="M90" s="1"/>
      <c r="N90" s="1"/>
      <c r="O90" s="1"/>
      <c r="P90" s="1"/>
      <c r="Q90" s="1"/>
      <c r="R90" s="1"/>
      <c r="S90" s="56" t="s">
        <v>777</v>
      </c>
      <c r="T90" s="1">
        <v>60</v>
      </c>
      <c r="U90" s="1">
        <v>29</v>
      </c>
      <c r="V90" s="57">
        <v>0.82056892779000001</v>
      </c>
      <c r="W90" s="57">
        <v>0.57699960206900003</v>
      </c>
      <c r="X90" s="57">
        <v>1.42562337144</v>
      </c>
      <c r="Y90" s="1">
        <v>0.129729828865049</v>
      </c>
      <c r="Z90" s="59">
        <v>0.66267399068903299</v>
      </c>
      <c r="AA90" s="1"/>
      <c r="AB90" s="56" t="s">
        <v>759</v>
      </c>
      <c r="AC90" s="1">
        <v>160</v>
      </c>
      <c r="AD90" s="1">
        <v>90</v>
      </c>
      <c r="AE90" s="57">
        <v>2.1881838074400002</v>
      </c>
      <c r="AF90" s="57">
        <v>2.2710068130200001</v>
      </c>
      <c r="AG90" s="57">
        <v>0.96271439224499999</v>
      </c>
      <c r="AH90" s="1">
        <v>0.78889268525144896</v>
      </c>
      <c r="AI90" s="59">
        <v>1</v>
      </c>
      <c r="AJ90" s="1"/>
      <c r="AK90" s="1"/>
      <c r="AL90" s="1"/>
      <c r="AM90" s="1"/>
      <c r="AN90" s="1"/>
      <c r="AO90" s="1"/>
      <c r="AP90" s="1"/>
      <c r="AQ90" s="1"/>
      <c r="AR90" s="1"/>
      <c r="AS90" s="1"/>
      <c r="AT90" s="1"/>
      <c r="AU90" s="1"/>
      <c r="AV90" s="1"/>
      <c r="AW90" s="1"/>
      <c r="AX90" s="1"/>
      <c r="AY90" s="1"/>
      <c r="AZ90" s="1"/>
      <c r="BA90" s="1"/>
      <c r="BC90" s="1"/>
      <c r="BD90" s="1"/>
      <c r="BE90" s="1"/>
      <c r="BF90" s="1"/>
      <c r="BG90" s="1"/>
      <c r="BH90" s="1"/>
      <c r="BI90" s="1"/>
      <c r="BJ90" s="1"/>
      <c r="BK90" s="1"/>
      <c r="BL90" s="1"/>
      <c r="BM90" s="1"/>
      <c r="BN90" s="1"/>
      <c r="BO90" s="1"/>
      <c r="BP90" s="1"/>
      <c r="BQ90" s="1"/>
      <c r="BR90" s="1"/>
      <c r="BS90" s="1"/>
      <c r="BT90" s="1"/>
    </row>
    <row r="91" spans="1:72" x14ac:dyDescent="0.2">
      <c r="A91" s="52" t="s">
        <v>740</v>
      </c>
      <c r="B91" s="44">
        <v>572</v>
      </c>
      <c r="C91" s="44">
        <v>245</v>
      </c>
      <c r="D91" s="53">
        <v>6.5073947700000003</v>
      </c>
      <c r="E91" s="53">
        <v>5.83750298</v>
      </c>
      <c r="F91" s="53">
        <v>1.122744</v>
      </c>
      <c r="G91" s="1">
        <v>0.152765997722971</v>
      </c>
      <c r="H91" s="59">
        <v>0.81396896032774702</v>
      </c>
      <c r="I91" s="1"/>
      <c r="J91" s="1"/>
      <c r="K91" s="1"/>
      <c r="L91" s="1"/>
      <c r="M91" s="1"/>
      <c r="N91" s="1"/>
      <c r="O91" s="1"/>
      <c r="P91" s="1"/>
      <c r="Q91" s="1"/>
      <c r="R91" s="1"/>
      <c r="S91" s="56" t="s">
        <v>778</v>
      </c>
      <c r="T91" s="1">
        <v>338</v>
      </c>
      <c r="U91" s="1">
        <v>238</v>
      </c>
      <c r="V91" s="57">
        <v>4.6225382932199999</v>
      </c>
      <c r="W91" s="57">
        <v>4.7353760445699997</v>
      </c>
      <c r="X91" s="57">
        <v>0.97501644764600004</v>
      </c>
      <c r="Y91" s="1">
        <v>0.79445580083557998</v>
      </c>
      <c r="Z91" s="59">
        <v>1</v>
      </c>
      <c r="AA91" s="1"/>
      <c r="AB91" s="56" t="s">
        <v>760</v>
      </c>
      <c r="AC91" s="1">
        <v>51</v>
      </c>
      <c r="AD91" s="1">
        <v>31</v>
      </c>
      <c r="AE91" s="57">
        <v>0.69748358862100002</v>
      </c>
      <c r="AF91" s="57">
        <v>0.78223568003999999</v>
      </c>
      <c r="AG91" s="57">
        <v>0.89089301660200004</v>
      </c>
      <c r="AH91" s="1">
        <v>0.64287619993670997</v>
      </c>
      <c r="AI91" s="59">
        <v>1</v>
      </c>
      <c r="AJ91" s="1"/>
      <c r="AK91" s="1"/>
      <c r="AL91" s="1"/>
      <c r="AM91" s="1"/>
      <c r="AN91" s="1"/>
      <c r="AO91" s="1"/>
      <c r="AP91" s="1"/>
      <c r="AQ91" s="1"/>
      <c r="AR91" s="1"/>
      <c r="AS91" s="1"/>
      <c r="AT91" s="1"/>
      <c r="AU91" s="1"/>
      <c r="AV91" s="1"/>
      <c r="AW91" s="1"/>
      <c r="AX91" s="1"/>
      <c r="AY91" s="1"/>
      <c r="AZ91" s="1"/>
      <c r="BA91" s="1"/>
      <c r="BC91" s="1"/>
      <c r="BD91" s="1"/>
      <c r="BE91" s="1"/>
      <c r="BF91" s="1"/>
      <c r="BG91" s="1"/>
      <c r="BH91" s="1"/>
      <c r="BI91" s="1"/>
      <c r="BJ91" s="1"/>
      <c r="BK91" s="1"/>
      <c r="BL91" s="1"/>
      <c r="BM91" s="1"/>
      <c r="BN91" s="1"/>
      <c r="BO91" s="1"/>
      <c r="BP91" s="1"/>
      <c r="BQ91" s="1"/>
      <c r="BR91" s="1"/>
      <c r="BS91" s="1"/>
      <c r="BT91" s="1"/>
    </row>
    <row r="92" spans="1:72" x14ac:dyDescent="0.2">
      <c r="A92" s="52" t="s">
        <v>741</v>
      </c>
      <c r="B92" s="44">
        <v>179</v>
      </c>
      <c r="C92" s="44">
        <v>89</v>
      </c>
      <c r="D92" s="53">
        <v>2.0364050100000002</v>
      </c>
      <c r="E92" s="53">
        <v>2.12056231</v>
      </c>
      <c r="F92" s="53">
        <v>0.95948871000000002</v>
      </c>
      <c r="G92" s="1">
        <v>0.74189460865496404</v>
      </c>
      <c r="H92" s="59">
        <v>1</v>
      </c>
      <c r="I92" s="1"/>
      <c r="J92" s="1"/>
      <c r="K92" s="1"/>
      <c r="L92" s="1"/>
      <c r="M92" s="1"/>
      <c r="N92" s="1"/>
      <c r="O92" s="1"/>
      <c r="P92" s="1"/>
      <c r="Q92" s="1"/>
      <c r="R92" s="1"/>
      <c r="S92" s="56" t="s">
        <v>782</v>
      </c>
      <c r="T92" s="1">
        <v>130</v>
      </c>
      <c r="U92" s="1">
        <v>57</v>
      </c>
      <c r="V92" s="57">
        <v>1.7778993435399999</v>
      </c>
      <c r="W92" s="57">
        <v>1.13410266614</v>
      </c>
      <c r="X92" s="57">
        <v>1.5779458392600001</v>
      </c>
      <c r="Y92" s="1">
        <v>4.2646664107810796E-3</v>
      </c>
      <c r="Z92" s="59">
        <v>4.0803975501553097E-2</v>
      </c>
      <c r="AA92" s="1"/>
      <c r="AB92" s="56" t="s">
        <v>761</v>
      </c>
      <c r="AC92" s="1">
        <v>200</v>
      </c>
      <c r="AD92" s="1">
        <v>152</v>
      </c>
      <c r="AE92" s="57">
        <v>2.7352297593000001</v>
      </c>
      <c r="AF92" s="57">
        <v>3.8354781730999998</v>
      </c>
      <c r="AG92" s="57">
        <v>0.70507222781400003</v>
      </c>
      <c r="AH92" s="1">
        <v>1.7720206043658701E-3</v>
      </c>
      <c r="AI92" s="59">
        <v>2.0931993389071899E-2</v>
      </c>
      <c r="AJ92" s="1"/>
      <c r="AK92" s="1"/>
      <c r="AL92" s="1"/>
      <c r="AM92" s="1"/>
      <c r="AN92" s="1"/>
      <c r="AO92" s="1"/>
      <c r="AP92" s="1"/>
      <c r="AQ92" s="1"/>
      <c r="AR92" s="1"/>
      <c r="AS92" s="1"/>
      <c r="AT92" s="1"/>
      <c r="AU92" s="1"/>
      <c r="AV92" s="1"/>
      <c r="AW92" s="1"/>
      <c r="AX92" s="1"/>
      <c r="AY92" s="1"/>
      <c r="AZ92" s="1"/>
      <c r="BA92" s="1"/>
      <c r="BC92" s="1"/>
      <c r="BD92" s="1"/>
      <c r="BE92" s="1"/>
      <c r="BF92" s="1"/>
      <c r="BG92" s="1"/>
      <c r="BH92" s="1"/>
      <c r="BI92" s="1"/>
      <c r="BJ92" s="1"/>
      <c r="BK92" s="1"/>
      <c r="BL92" s="1"/>
      <c r="BM92" s="1"/>
      <c r="BN92" s="1"/>
      <c r="BO92" s="1"/>
      <c r="BP92" s="1"/>
      <c r="BQ92" s="1"/>
      <c r="BR92" s="1"/>
      <c r="BS92" s="1"/>
      <c r="BT92" s="1"/>
    </row>
    <row r="93" spans="1:72" x14ac:dyDescent="0.2">
      <c r="A93" s="52" t="s">
        <v>748</v>
      </c>
      <c r="B93" s="44">
        <v>294</v>
      </c>
      <c r="C93" s="44">
        <v>124</v>
      </c>
      <c r="D93" s="53">
        <v>3.3447098999999998</v>
      </c>
      <c r="E93" s="53">
        <v>2.9544912999999999</v>
      </c>
      <c r="F93" s="53">
        <v>1.13664685</v>
      </c>
      <c r="G93" s="1">
        <v>0.26424635519694001</v>
      </c>
      <c r="H93" s="59">
        <v>1</v>
      </c>
      <c r="I93" s="1"/>
      <c r="J93" s="1"/>
      <c r="K93" s="1"/>
      <c r="L93" s="1"/>
      <c r="M93" s="1"/>
      <c r="N93" s="1"/>
      <c r="O93" s="1"/>
      <c r="P93" s="1"/>
      <c r="Q93" s="1"/>
      <c r="R93" s="1"/>
      <c r="S93" s="60" t="s">
        <v>785</v>
      </c>
      <c r="T93" s="61">
        <v>92</v>
      </c>
      <c r="U93" s="61">
        <v>91</v>
      </c>
      <c r="V93" s="62">
        <v>1.25820568928</v>
      </c>
      <c r="W93" s="62">
        <v>1.81058495822</v>
      </c>
      <c r="X93" s="62">
        <v>0.69102919241399996</v>
      </c>
      <c r="Y93" s="61">
        <v>1.5084697259786201E-2</v>
      </c>
      <c r="Z93" s="63">
        <v>0.12395686009128699</v>
      </c>
      <c r="AA93" s="1"/>
      <c r="AB93" s="56" t="s">
        <v>764</v>
      </c>
      <c r="AC93" s="1">
        <v>84</v>
      </c>
      <c r="AD93" s="1">
        <v>53</v>
      </c>
      <c r="AE93" s="57">
        <v>1.1487964989099999</v>
      </c>
      <c r="AF93" s="57">
        <v>1.3373706787799999</v>
      </c>
      <c r="AG93" s="57">
        <v>0.85735765523999996</v>
      </c>
      <c r="AH93" s="1">
        <v>0.41781710341650502</v>
      </c>
      <c r="AI93" s="59">
        <v>1</v>
      </c>
      <c r="AJ93" s="1"/>
      <c r="AK93" s="1"/>
      <c r="AL93" s="1"/>
      <c r="AM93" s="1"/>
      <c r="AN93" s="1"/>
      <c r="AO93" s="1"/>
      <c r="AP93" s="1"/>
      <c r="AQ93" s="1"/>
      <c r="AR93" s="1"/>
      <c r="AS93" s="1"/>
      <c r="AT93" s="1"/>
      <c r="AU93" s="1"/>
      <c r="AV93" s="1"/>
      <c r="AW93" s="1"/>
      <c r="AX93" s="1"/>
      <c r="AY93" s="1"/>
      <c r="AZ93" s="1"/>
      <c r="BA93" s="1"/>
      <c r="BC93" s="1"/>
      <c r="BD93" s="1"/>
      <c r="BE93" s="1"/>
      <c r="BF93" s="1"/>
      <c r="BG93" s="1"/>
      <c r="BH93" s="1"/>
      <c r="BI93" s="1"/>
      <c r="BJ93" s="1"/>
      <c r="BK93" s="1"/>
      <c r="BL93" s="1"/>
      <c r="BM93" s="1"/>
      <c r="BN93" s="1"/>
      <c r="BO93" s="1"/>
      <c r="BP93" s="1"/>
      <c r="BQ93" s="1"/>
      <c r="BR93" s="1"/>
      <c r="BS93" s="1"/>
      <c r="BT93" s="1"/>
    </row>
    <row r="94" spans="1:72" x14ac:dyDescent="0.2">
      <c r="A94" s="52" t="s">
        <v>751</v>
      </c>
      <c r="B94" s="44">
        <v>63</v>
      </c>
      <c r="C94" s="44">
        <v>25</v>
      </c>
      <c r="D94" s="53">
        <v>0.71672354999999999</v>
      </c>
      <c r="E94" s="53">
        <v>0.59566357000000003</v>
      </c>
      <c r="F94" s="53">
        <v>1.20470265</v>
      </c>
      <c r="G94" s="1">
        <v>0.49310600426310602</v>
      </c>
      <c r="H94" s="59">
        <v>1</v>
      </c>
      <c r="I94" s="1"/>
      <c r="J94" s="1"/>
      <c r="K94" s="1"/>
      <c r="L94" s="1"/>
      <c r="M94" s="1"/>
      <c r="N94" s="1"/>
      <c r="O94" s="1"/>
      <c r="P94" s="1"/>
      <c r="Q94" s="1"/>
      <c r="R94" s="1"/>
      <c r="S94" s="1"/>
      <c r="T94" s="1"/>
      <c r="U94" s="1"/>
      <c r="V94" s="1"/>
      <c r="W94" s="1"/>
      <c r="X94" s="1"/>
      <c r="Y94" s="1"/>
      <c r="Z94" s="1"/>
      <c r="AA94" s="1"/>
      <c r="AB94" s="56" t="s">
        <v>766</v>
      </c>
      <c r="AC94" s="1">
        <v>43</v>
      </c>
      <c r="AD94" s="1">
        <v>29</v>
      </c>
      <c r="AE94" s="57">
        <v>0.58807439824899999</v>
      </c>
      <c r="AF94" s="57">
        <v>0.73176886197299995</v>
      </c>
      <c r="AG94" s="57">
        <v>0.80247247403900002</v>
      </c>
      <c r="AH94" s="1">
        <v>0.38656148876077201</v>
      </c>
      <c r="AI94" s="59">
        <v>1</v>
      </c>
      <c r="AJ94" s="1"/>
      <c r="AK94" s="1"/>
      <c r="AL94" s="1"/>
      <c r="AM94" s="1"/>
      <c r="AN94" s="1"/>
      <c r="AO94" s="1"/>
      <c r="AP94" s="1"/>
      <c r="AQ94" s="1"/>
      <c r="AR94" s="1"/>
      <c r="AS94" s="1"/>
      <c r="AT94" s="1"/>
      <c r="AU94" s="1"/>
      <c r="AV94" s="1"/>
      <c r="AW94" s="1"/>
      <c r="AX94" s="1"/>
      <c r="AY94" s="1"/>
      <c r="AZ94" s="1"/>
      <c r="BA94" s="1"/>
      <c r="BC94" s="1"/>
      <c r="BD94" s="1"/>
      <c r="BE94" s="1"/>
      <c r="BF94" s="1"/>
      <c r="BG94" s="1"/>
      <c r="BH94" s="1"/>
      <c r="BI94" s="1"/>
      <c r="BJ94" s="1"/>
      <c r="BK94" s="1"/>
      <c r="BL94" s="1"/>
      <c r="BM94" s="1"/>
      <c r="BN94" s="1"/>
      <c r="BO94" s="1"/>
      <c r="BP94" s="1"/>
      <c r="BQ94" s="1"/>
      <c r="BR94" s="1"/>
      <c r="BS94" s="1"/>
      <c r="BT94" s="1"/>
    </row>
    <row r="95" spans="1:72" x14ac:dyDescent="0.2">
      <c r="A95" s="52" t="s">
        <v>755</v>
      </c>
      <c r="B95" s="44">
        <v>197</v>
      </c>
      <c r="C95" s="44">
        <v>80</v>
      </c>
      <c r="D95" s="53">
        <v>2.2411831599999998</v>
      </c>
      <c r="E95" s="53">
        <v>1.9061234199999999</v>
      </c>
      <c r="F95" s="53">
        <v>1.1798105999999999</v>
      </c>
      <c r="G95" s="1">
        <v>0.242375227237901</v>
      </c>
      <c r="H95" s="59">
        <v>1</v>
      </c>
      <c r="I95" s="1"/>
      <c r="J95" s="1"/>
      <c r="K95" s="1"/>
      <c r="L95" s="1"/>
      <c r="M95" s="1"/>
      <c r="N95" s="1"/>
      <c r="O95" s="1"/>
      <c r="P95" s="1"/>
      <c r="Q95" s="1"/>
      <c r="R95" s="1"/>
      <c r="S95" s="1"/>
      <c r="T95" s="1"/>
      <c r="U95" s="1"/>
      <c r="V95" s="1"/>
      <c r="W95" s="1"/>
      <c r="X95" s="1"/>
      <c r="Y95" s="1"/>
      <c r="Z95" s="1"/>
      <c r="AA95" s="1"/>
      <c r="AB95" s="56" t="s">
        <v>768</v>
      </c>
      <c r="AC95" s="1">
        <v>62</v>
      </c>
      <c r="AD95" s="1">
        <v>28</v>
      </c>
      <c r="AE95" s="57">
        <v>0.84792122538299997</v>
      </c>
      <c r="AF95" s="57">
        <v>0.70653545293999998</v>
      </c>
      <c r="AG95" s="57">
        <v>1.2018226600999999</v>
      </c>
      <c r="AH95" s="1">
        <v>0.44046162782598802</v>
      </c>
      <c r="AI95" s="59">
        <v>1</v>
      </c>
      <c r="AJ95" s="1"/>
      <c r="AK95" s="1"/>
      <c r="AL95" s="1"/>
      <c r="AM95" s="1"/>
      <c r="AN95" s="1"/>
      <c r="AO95" s="1"/>
      <c r="AP95" s="1"/>
      <c r="AQ95" s="1"/>
      <c r="AR95" s="1"/>
      <c r="AS95" s="1"/>
      <c r="AT95" s="1"/>
      <c r="AU95" s="1"/>
      <c r="AV95" s="1"/>
      <c r="AW95" s="1"/>
      <c r="AX95" s="1"/>
      <c r="AY95" s="1"/>
      <c r="AZ95" s="1"/>
      <c r="BA95" s="1"/>
      <c r="BC95" s="1"/>
      <c r="BD95" s="1"/>
      <c r="BE95" s="1"/>
      <c r="BF95" s="1"/>
      <c r="BG95" s="1"/>
      <c r="BH95" s="1"/>
      <c r="BI95" s="1"/>
      <c r="BJ95" s="1"/>
      <c r="BK95" s="1"/>
      <c r="BL95" s="1"/>
      <c r="BM95" s="1"/>
      <c r="BN95" s="1"/>
      <c r="BO95" s="1"/>
      <c r="BP95" s="1"/>
      <c r="BQ95" s="1"/>
      <c r="BR95" s="1"/>
      <c r="BS95" s="1"/>
      <c r="BT95" s="1"/>
    </row>
    <row r="96" spans="1:72" x14ac:dyDescent="0.2">
      <c r="A96" s="52" t="s">
        <v>756</v>
      </c>
      <c r="B96" s="44">
        <v>140</v>
      </c>
      <c r="C96" s="44">
        <v>87</v>
      </c>
      <c r="D96" s="53">
        <v>1.592719</v>
      </c>
      <c r="E96" s="53">
        <v>2.0729092200000001</v>
      </c>
      <c r="F96" s="53">
        <v>0.76460035999999998</v>
      </c>
      <c r="G96" s="1">
        <v>5.3339305208879202E-2</v>
      </c>
      <c r="H96" s="59">
        <v>0.43181237396713901</v>
      </c>
      <c r="I96" s="1"/>
      <c r="J96" s="1"/>
      <c r="K96" s="1"/>
      <c r="L96" s="1"/>
      <c r="M96" s="1"/>
      <c r="N96" s="1"/>
      <c r="O96" s="1"/>
      <c r="P96" s="1"/>
      <c r="Q96" s="1"/>
      <c r="R96" s="1"/>
      <c r="S96" s="1"/>
      <c r="T96" s="1"/>
      <c r="U96" s="1"/>
      <c r="V96" s="1"/>
      <c r="W96" s="1"/>
      <c r="X96" s="1"/>
      <c r="Y96" s="1"/>
      <c r="Z96" s="1"/>
      <c r="AA96" s="1"/>
      <c r="AB96" s="56" t="s">
        <v>771</v>
      </c>
      <c r="AC96" s="1">
        <v>29</v>
      </c>
      <c r="AD96" s="1">
        <v>34</v>
      </c>
      <c r="AE96" s="57">
        <v>0.39660831509799999</v>
      </c>
      <c r="AF96" s="57">
        <v>0.85793590714099999</v>
      </c>
      <c r="AG96" s="57">
        <v>0.460140859859</v>
      </c>
      <c r="AH96" s="1">
        <v>2.2260055034251298E-3</v>
      </c>
      <c r="AI96" s="59">
        <v>2.4747943538079398E-2</v>
      </c>
      <c r="AJ96" s="1"/>
      <c r="AK96" s="1"/>
      <c r="AL96" s="1"/>
      <c r="AM96" s="1"/>
      <c r="AN96" s="1"/>
      <c r="AO96" s="1"/>
      <c r="AP96" s="1"/>
      <c r="AQ96" s="1"/>
      <c r="AR96" s="1"/>
      <c r="AS96" s="1"/>
      <c r="AT96" s="1"/>
      <c r="AU96" s="1"/>
      <c r="AV96" s="1"/>
      <c r="AW96" s="1"/>
      <c r="AX96" s="1"/>
      <c r="AY96" s="1"/>
      <c r="AZ96" s="1"/>
      <c r="BA96" s="1"/>
      <c r="BC96" s="1"/>
      <c r="BD96" s="1"/>
      <c r="BE96" s="1"/>
      <c r="BF96" s="1"/>
      <c r="BG96" s="1"/>
      <c r="BH96" s="1"/>
      <c r="BI96" s="1"/>
      <c r="BJ96" s="1"/>
      <c r="BK96" s="1"/>
      <c r="BL96" s="1"/>
      <c r="BM96" s="1"/>
      <c r="BN96" s="1"/>
      <c r="BO96" s="1"/>
      <c r="BP96" s="1"/>
      <c r="BQ96" s="1"/>
      <c r="BR96" s="1"/>
      <c r="BS96" s="1"/>
      <c r="BT96" s="1"/>
    </row>
    <row r="97" spans="1:72" x14ac:dyDescent="0.2">
      <c r="A97" s="52" t="s">
        <v>759</v>
      </c>
      <c r="B97" s="44">
        <v>467</v>
      </c>
      <c r="C97" s="44">
        <v>213</v>
      </c>
      <c r="D97" s="53">
        <v>5.3128555200000003</v>
      </c>
      <c r="E97" s="53">
        <v>5.0750536100000003</v>
      </c>
      <c r="F97" s="53">
        <v>1.0494861499999999</v>
      </c>
      <c r="G97" s="1">
        <v>0.58424376615909102</v>
      </c>
      <c r="H97" s="59">
        <v>1</v>
      </c>
      <c r="I97" s="1"/>
      <c r="J97" s="1"/>
      <c r="K97" s="1"/>
      <c r="L97" s="1"/>
      <c r="M97" s="1"/>
      <c r="N97" s="1"/>
      <c r="O97" s="1"/>
      <c r="P97" s="1"/>
      <c r="Q97" s="1"/>
      <c r="R97" s="1"/>
      <c r="S97" s="1"/>
      <c r="T97" s="1"/>
      <c r="U97" s="1"/>
      <c r="V97" s="1"/>
      <c r="W97" s="1"/>
      <c r="X97" s="1"/>
      <c r="Y97" s="1"/>
      <c r="Z97" s="1"/>
      <c r="AA97" s="1"/>
      <c r="AB97" s="56" t="s">
        <v>772</v>
      </c>
      <c r="AC97" s="1">
        <v>79</v>
      </c>
      <c r="AD97" s="1">
        <v>60</v>
      </c>
      <c r="AE97" s="57">
        <v>1.08041575492</v>
      </c>
      <c r="AF97" s="57">
        <v>1.5140045420099999</v>
      </c>
      <c r="AG97" s="57">
        <v>0.710486658371</v>
      </c>
      <c r="AH97" s="1">
        <v>4.93654522239848E-2</v>
      </c>
      <c r="AI97" s="59">
        <v>0.21204705614393499</v>
      </c>
      <c r="AJ97" s="1"/>
      <c r="AK97" s="1"/>
      <c r="AL97" s="1"/>
      <c r="AM97" s="1"/>
      <c r="AN97" s="1"/>
      <c r="AO97" s="1"/>
      <c r="AP97" s="1"/>
      <c r="AQ97" s="1"/>
      <c r="AR97" s="1"/>
      <c r="AS97" s="1"/>
      <c r="AT97" s="1"/>
      <c r="AU97" s="1"/>
      <c r="AV97" s="1"/>
      <c r="AW97" s="1"/>
      <c r="AX97" s="1"/>
      <c r="AY97" s="1"/>
      <c r="AZ97" s="1"/>
      <c r="BA97" s="1"/>
      <c r="BC97" s="1"/>
      <c r="BD97" s="1"/>
      <c r="BE97" s="1"/>
      <c r="BF97" s="1"/>
      <c r="BG97" s="1"/>
      <c r="BH97" s="1"/>
      <c r="BI97" s="1"/>
      <c r="BJ97" s="1"/>
      <c r="BK97" s="1"/>
      <c r="BL97" s="1"/>
      <c r="BM97" s="1"/>
      <c r="BN97" s="1"/>
      <c r="BO97" s="1"/>
      <c r="BP97" s="1"/>
      <c r="BQ97" s="1"/>
      <c r="BR97" s="1"/>
      <c r="BS97" s="1"/>
      <c r="BT97" s="1"/>
    </row>
    <row r="98" spans="1:72" x14ac:dyDescent="0.2">
      <c r="A98" s="52" t="s">
        <v>761</v>
      </c>
      <c r="B98" s="44">
        <v>99</v>
      </c>
      <c r="C98" s="44">
        <v>53</v>
      </c>
      <c r="D98" s="53">
        <v>1.1262798599999999</v>
      </c>
      <c r="E98" s="53">
        <v>1.2628067700000001</v>
      </c>
      <c r="F98" s="53">
        <v>0.89065461000000001</v>
      </c>
      <c r="G98" s="1">
        <v>0.48677659677795099</v>
      </c>
      <c r="H98" s="59">
        <v>1</v>
      </c>
      <c r="I98" s="1"/>
      <c r="J98" s="1"/>
      <c r="K98" s="1"/>
      <c r="L98" s="1"/>
      <c r="M98" s="1"/>
      <c r="N98" s="1"/>
      <c r="O98" s="1"/>
      <c r="P98" s="1"/>
      <c r="Q98" s="1"/>
      <c r="R98" s="1"/>
      <c r="S98" s="1"/>
      <c r="T98" s="1"/>
      <c r="U98" s="1"/>
      <c r="V98" s="1"/>
      <c r="W98" s="1"/>
      <c r="X98" s="1"/>
      <c r="Y98" s="1"/>
      <c r="Z98" s="1"/>
      <c r="AA98" s="1"/>
      <c r="AB98" s="56" t="s">
        <v>775</v>
      </c>
      <c r="AC98" s="1">
        <v>63</v>
      </c>
      <c r="AD98" s="1">
        <v>51</v>
      </c>
      <c r="AE98" s="57">
        <v>0.86159737417899995</v>
      </c>
      <c r="AF98" s="57">
        <v>1.2869038607100001</v>
      </c>
      <c r="AG98" s="57">
        <v>0.66663961763500001</v>
      </c>
      <c r="AH98" s="1">
        <v>3.7938254297582297E-2</v>
      </c>
      <c r="AI98" s="59">
        <v>0.179258251556076</v>
      </c>
      <c r="AJ98" s="1"/>
      <c r="AK98" s="1"/>
      <c r="AL98" s="1"/>
      <c r="AM98" s="1"/>
      <c r="AN98" s="1"/>
      <c r="AO98" s="1"/>
      <c r="AP98" s="1"/>
      <c r="AQ98" s="1"/>
      <c r="AR98" s="1"/>
      <c r="AS98" s="1"/>
      <c r="AT98" s="1"/>
      <c r="AU98" s="1"/>
      <c r="AV98" s="1"/>
      <c r="AW98" s="1"/>
      <c r="AX98" s="1"/>
      <c r="AY98" s="1"/>
      <c r="AZ98" s="1"/>
      <c r="BA98" s="1"/>
      <c r="BC98" s="1"/>
      <c r="BD98" s="1"/>
      <c r="BE98" s="1"/>
      <c r="BF98" s="1"/>
      <c r="BG98" s="1"/>
      <c r="BH98" s="1"/>
      <c r="BI98" s="1"/>
      <c r="BJ98" s="1"/>
      <c r="BK98" s="1"/>
      <c r="BL98" s="1"/>
      <c r="BM98" s="1"/>
      <c r="BN98" s="1"/>
      <c r="BO98" s="1"/>
      <c r="BP98" s="1"/>
      <c r="BQ98" s="1"/>
      <c r="BR98" s="1"/>
      <c r="BS98" s="1"/>
      <c r="BT98" s="1"/>
    </row>
    <row r="99" spans="1:72" x14ac:dyDescent="0.2">
      <c r="A99" s="52" t="s">
        <v>768</v>
      </c>
      <c r="B99" s="44">
        <v>156</v>
      </c>
      <c r="C99" s="44">
        <v>53</v>
      </c>
      <c r="D99" s="53">
        <v>1.7747440299999999</v>
      </c>
      <c r="E99" s="53">
        <v>1.2628067700000001</v>
      </c>
      <c r="F99" s="53">
        <v>1.4127211</v>
      </c>
      <c r="G99" s="1">
        <v>3.0554040990750798E-2</v>
      </c>
      <c r="H99" s="59">
        <v>0.38498091648346</v>
      </c>
      <c r="I99" s="1"/>
      <c r="J99" s="1"/>
      <c r="K99" s="1"/>
      <c r="L99" s="1"/>
      <c r="M99" s="1"/>
      <c r="N99" s="1"/>
      <c r="O99" s="1"/>
      <c r="P99" s="1"/>
      <c r="Q99" s="1"/>
      <c r="R99" s="1"/>
      <c r="S99" s="1"/>
      <c r="T99" s="1"/>
      <c r="U99" s="1"/>
      <c r="V99" s="1"/>
      <c r="W99" s="1"/>
      <c r="X99" s="1"/>
      <c r="Y99" s="1"/>
      <c r="Z99" s="1"/>
      <c r="AA99" s="1"/>
      <c r="AB99" s="56" t="s">
        <v>776</v>
      </c>
      <c r="AC99" s="1">
        <v>82</v>
      </c>
      <c r="AD99" s="1">
        <v>65</v>
      </c>
      <c r="AE99" s="57">
        <v>1.1214442013100001</v>
      </c>
      <c r="AF99" s="57">
        <v>1.64017158718</v>
      </c>
      <c r="AG99" s="57">
        <v>0.68014895201600001</v>
      </c>
      <c r="AH99" s="1">
        <v>2.3564226895156502E-2</v>
      </c>
      <c r="AI99" s="59">
        <v>0.127215157605191</v>
      </c>
      <c r="AJ99" s="1"/>
      <c r="AK99" s="1"/>
      <c r="AL99" s="1"/>
      <c r="AM99" s="1"/>
      <c r="AN99" s="1"/>
      <c r="AO99" s="1"/>
      <c r="AP99" s="1"/>
      <c r="AQ99" s="1"/>
      <c r="AR99" s="1"/>
      <c r="AS99" s="1"/>
      <c r="AT99" s="1"/>
      <c r="AU99" s="1"/>
      <c r="AV99" s="1"/>
      <c r="AW99" s="1"/>
      <c r="AX99" s="1"/>
      <c r="AY99" s="1"/>
      <c r="AZ99" s="1"/>
      <c r="BA99" s="1"/>
      <c r="BC99" s="1"/>
      <c r="BD99" s="1"/>
      <c r="BE99" s="1"/>
      <c r="BF99" s="1"/>
      <c r="BG99" s="1"/>
      <c r="BH99" s="1"/>
      <c r="BI99" s="1"/>
      <c r="BJ99" s="1"/>
      <c r="BK99" s="1"/>
      <c r="BL99" s="1"/>
      <c r="BM99" s="1"/>
      <c r="BN99" s="1"/>
      <c r="BO99" s="1"/>
      <c r="BP99" s="1"/>
      <c r="BQ99" s="1"/>
      <c r="BR99" s="1"/>
      <c r="BS99" s="1"/>
      <c r="BT99" s="1"/>
    </row>
    <row r="100" spans="1:72" x14ac:dyDescent="0.2">
      <c r="A100" s="52" t="s">
        <v>774</v>
      </c>
      <c r="B100" s="44">
        <v>61</v>
      </c>
      <c r="C100" s="44">
        <v>37</v>
      </c>
      <c r="D100" s="53">
        <v>0.69397041999999998</v>
      </c>
      <c r="E100" s="53">
        <v>0.88158208000000005</v>
      </c>
      <c r="F100" s="53">
        <v>0.78570035000000005</v>
      </c>
      <c r="G100" s="1">
        <v>0.27805063942005498</v>
      </c>
      <c r="H100" s="59">
        <v>1</v>
      </c>
      <c r="I100" s="1"/>
      <c r="J100" s="1"/>
      <c r="K100" s="1"/>
      <c r="L100" s="1"/>
      <c r="M100" s="1"/>
      <c r="N100" s="1"/>
      <c r="O100" s="1"/>
      <c r="P100" s="1"/>
      <c r="Q100" s="1"/>
      <c r="R100" s="1"/>
      <c r="S100" s="1"/>
      <c r="T100" s="1"/>
      <c r="U100" s="1"/>
      <c r="V100" s="1"/>
      <c r="W100" s="1"/>
      <c r="X100" s="1"/>
      <c r="Y100" s="1"/>
      <c r="Z100" s="1"/>
      <c r="AA100" s="1"/>
      <c r="AB100" s="56" t="s">
        <v>777</v>
      </c>
      <c r="AC100" s="1">
        <v>60</v>
      </c>
      <c r="AD100" s="1">
        <v>51</v>
      </c>
      <c r="AE100" s="57">
        <v>0.82056892779000001</v>
      </c>
      <c r="AF100" s="57">
        <v>1.2869038607100001</v>
      </c>
      <c r="AG100" s="57">
        <v>0.63463223127099999</v>
      </c>
      <c r="AH100" s="1">
        <v>2.1139993398925999E-2</v>
      </c>
      <c r="AI100" s="59">
        <v>0.127215157605191</v>
      </c>
      <c r="AJ100" s="1"/>
      <c r="AK100" s="1"/>
      <c r="AL100" s="1"/>
      <c r="AM100" s="1"/>
      <c r="AN100" s="1"/>
      <c r="AO100" s="1"/>
      <c r="AP100" s="1"/>
      <c r="AQ100" s="1"/>
      <c r="AR100" s="1"/>
      <c r="AS100" s="1"/>
      <c r="AT100" s="1"/>
      <c r="AU100" s="1"/>
      <c r="AV100" s="1"/>
      <c r="AW100" s="1"/>
      <c r="AX100" s="1"/>
      <c r="AY100" s="1"/>
      <c r="AZ100" s="1"/>
      <c r="BA100" s="1"/>
      <c r="BC100" s="1"/>
      <c r="BD100" s="1"/>
      <c r="BE100" s="1"/>
      <c r="BF100" s="1"/>
      <c r="BG100" s="1"/>
      <c r="BH100" s="1"/>
      <c r="BI100" s="1"/>
      <c r="BJ100" s="1"/>
      <c r="BK100" s="1"/>
      <c r="BL100" s="1"/>
      <c r="BM100" s="1"/>
      <c r="BN100" s="1"/>
      <c r="BO100" s="1"/>
      <c r="BP100" s="1"/>
      <c r="BQ100" s="1"/>
      <c r="BR100" s="1"/>
      <c r="BS100" s="1"/>
      <c r="BT100" s="1"/>
    </row>
    <row r="101" spans="1:72" x14ac:dyDescent="0.2">
      <c r="A101" s="52" t="s">
        <v>775</v>
      </c>
      <c r="B101" s="44">
        <v>96</v>
      </c>
      <c r="C101" s="44">
        <v>40</v>
      </c>
      <c r="D101" s="53">
        <v>1.09215017</v>
      </c>
      <c r="E101" s="53">
        <v>0.95306170999999995</v>
      </c>
      <c r="F101" s="53">
        <v>1.1475500300000001</v>
      </c>
      <c r="G101" s="1">
        <v>0.51913915496449003</v>
      </c>
      <c r="H101" s="59">
        <v>1</v>
      </c>
      <c r="I101" s="1"/>
      <c r="J101" s="1"/>
      <c r="K101" s="1"/>
      <c r="L101" s="1"/>
      <c r="M101" s="1"/>
      <c r="N101" s="1"/>
      <c r="O101" s="1"/>
      <c r="P101" s="1"/>
      <c r="Q101" s="1"/>
      <c r="R101" s="1"/>
      <c r="S101" s="1"/>
      <c r="T101" s="1"/>
      <c r="U101" s="1"/>
      <c r="V101" s="1"/>
      <c r="W101" s="1"/>
      <c r="X101" s="1"/>
      <c r="Y101" s="1"/>
      <c r="Z101" s="1"/>
      <c r="AA101" s="1"/>
      <c r="AB101" s="56" t="s">
        <v>778</v>
      </c>
      <c r="AC101" s="1">
        <v>338</v>
      </c>
      <c r="AD101" s="1">
        <v>186</v>
      </c>
      <c r="AE101" s="57">
        <v>4.6225382932199999</v>
      </c>
      <c r="AF101" s="57">
        <v>4.6934140802400002</v>
      </c>
      <c r="AG101" s="57">
        <v>0.98416699815899999</v>
      </c>
      <c r="AH101" s="1">
        <v>0.88823276261343298</v>
      </c>
      <c r="AI101" s="59">
        <v>1</v>
      </c>
      <c r="AJ101" s="1"/>
      <c r="AK101" s="1"/>
      <c r="AL101" s="1"/>
      <c r="AM101" s="1"/>
      <c r="AN101" s="1"/>
      <c r="AO101" s="1"/>
      <c r="AP101" s="1"/>
      <c r="AQ101" s="1"/>
      <c r="AR101" s="1"/>
      <c r="AS101" s="1"/>
      <c r="AT101" s="1"/>
      <c r="AU101" s="1"/>
      <c r="AV101" s="1"/>
      <c r="AW101" s="1"/>
      <c r="AX101" s="1"/>
      <c r="AY101" s="1"/>
      <c r="AZ101" s="1"/>
      <c r="BA101" s="1"/>
      <c r="BC101" s="1"/>
      <c r="BD101" s="1"/>
      <c r="BE101" s="1"/>
      <c r="BF101" s="1"/>
      <c r="BG101" s="1"/>
      <c r="BH101" s="1"/>
      <c r="BI101" s="1"/>
      <c r="BJ101" s="1"/>
      <c r="BK101" s="1"/>
      <c r="BL101" s="1"/>
      <c r="BM101" s="1"/>
      <c r="BN101" s="1"/>
      <c r="BO101" s="1"/>
      <c r="BP101" s="1"/>
      <c r="BQ101" s="1"/>
      <c r="BR101" s="1"/>
      <c r="BS101" s="1"/>
      <c r="BT101" s="1"/>
    </row>
    <row r="102" spans="1:72" x14ac:dyDescent="0.2">
      <c r="A102" s="52" t="s">
        <v>777</v>
      </c>
      <c r="B102" s="44">
        <v>74</v>
      </c>
      <c r="C102" s="44">
        <v>31</v>
      </c>
      <c r="D102" s="53">
        <v>0.84186576000000002</v>
      </c>
      <c r="E102" s="53">
        <v>0.73862282999999995</v>
      </c>
      <c r="F102" s="53">
        <v>1.14096434</v>
      </c>
      <c r="G102" s="1">
        <v>0.60087966191007103</v>
      </c>
      <c r="H102" s="59">
        <v>1</v>
      </c>
      <c r="I102" s="1"/>
      <c r="J102" s="1"/>
      <c r="K102" s="1"/>
      <c r="L102" s="1"/>
      <c r="M102" s="1"/>
      <c r="N102" s="1"/>
      <c r="O102" s="1"/>
      <c r="P102" s="1"/>
      <c r="Q102" s="1"/>
      <c r="R102" s="1"/>
      <c r="S102" s="1"/>
      <c r="T102" s="1"/>
      <c r="U102" s="1"/>
      <c r="V102" s="1"/>
      <c r="W102" s="1"/>
      <c r="X102" s="1"/>
      <c r="Y102" s="1"/>
      <c r="Z102" s="1"/>
      <c r="AA102" s="1"/>
      <c r="AB102" s="56" t="s">
        <v>779</v>
      </c>
      <c r="AC102" s="1">
        <v>67</v>
      </c>
      <c r="AD102" s="1">
        <v>35</v>
      </c>
      <c r="AE102" s="57">
        <v>0.91630196936499997</v>
      </c>
      <c r="AF102" s="57">
        <v>0.88316931617500005</v>
      </c>
      <c r="AG102" s="57">
        <v>1.03786256532</v>
      </c>
      <c r="AH102" s="1">
        <v>0.91723294039907399</v>
      </c>
      <c r="AI102" s="59">
        <v>1</v>
      </c>
      <c r="AJ102" s="1"/>
      <c r="AK102" s="1"/>
      <c r="AL102" s="1"/>
      <c r="AM102" s="1"/>
      <c r="AN102" s="1"/>
      <c r="AO102" s="1"/>
      <c r="AP102" s="1"/>
      <c r="AQ102" s="1"/>
      <c r="AR102" s="1"/>
      <c r="AS102" s="1"/>
      <c r="AT102" s="1"/>
      <c r="AU102" s="1"/>
      <c r="AV102" s="1"/>
      <c r="AW102" s="1"/>
      <c r="AX102" s="1"/>
      <c r="AY102" s="1"/>
      <c r="AZ102" s="1"/>
      <c r="BA102" s="1"/>
      <c r="BC102" s="1"/>
      <c r="BD102" s="1"/>
      <c r="BE102" s="1"/>
      <c r="BF102" s="1"/>
      <c r="BG102" s="1"/>
      <c r="BH102" s="1"/>
      <c r="BI102" s="1"/>
      <c r="BJ102" s="1"/>
      <c r="BK102" s="1"/>
      <c r="BL102" s="1"/>
      <c r="BM102" s="1"/>
      <c r="BN102" s="1"/>
      <c r="BO102" s="1"/>
      <c r="BP102" s="1"/>
      <c r="BQ102" s="1"/>
      <c r="BR102" s="1"/>
      <c r="BS102" s="1"/>
      <c r="BT102" s="1"/>
    </row>
    <row r="103" spans="1:72" x14ac:dyDescent="0.2">
      <c r="A103" s="52" t="s">
        <v>781</v>
      </c>
      <c r="B103" s="44">
        <v>104</v>
      </c>
      <c r="C103" s="44">
        <v>45</v>
      </c>
      <c r="D103" s="53">
        <v>1.1831626799999999</v>
      </c>
      <c r="E103" s="53">
        <v>1.07219442</v>
      </c>
      <c r="F103" s="53">
        <v>1.10473559</v>
      </c>
      <c r="G103" s="1">
        <v>0.65965296999087797</v>
      </c>
      <c r="H103" s="59">
        <v>1</v>
      </c>
      <c r="I103" s="1"/>
      <c r="J103" s="1"/>
      <c r="K103" s="1"/>
      <c r="L103" s="1"/>
      <c r="M103" s="1"/>
      <c r="N103" s="1"/>
      <c r="O103" s="1"/>
      <c r="P103" s="1"/>
      <c r="Q103" s="1"/>
      <c r="R103" s="1"/>
      <c r="S103" s="1"/>
      <c r="T103" s="1"/>
      <c r="U103" s="1"/>
      <c r="V103" s="1"/>
      <c r="W103" s="1"/>
      <c r="X103" s="1"/>
      <c r="Y103" s="1"/>
      <c r="Z103" s="1"/>
      <c r="AA103" s="1"/>
      <c r="AB103" s="56" t="s">
        <v>781</v>
      </c>
      <c r="AC103" s="1">
        <v>56</v>
      </c>
      <c r="AD103" s="1">
        <v>31</v>
      </c>
      <c r="AE103" s="57">
        <v>0.765864332604</v>
      </c>
      <c r="AF103" s="57">
        <v>0.78223568003999999</v>
      </c>
      <c r="AG103" s="57">
        <v>0.97890955649599998</v>
      </c>
      <c r="AH103" s="1">
        <v>0.91073106207060195</v>
      </c>
      <c r="AI103" s="59">
        <v>1</v>
      </c>
      <c r="AJ103" s="1"/>
      <c r="AK103" s="1"/>
      <c r="AL103" s="1"/>
      <c r="AM103" s="1"/>
      <c r="AN103" s="1"/>
      <c r="AO103" s="1"/>
      <c r="AP103" s="1"/>
      <c r="AQ103" s="1"/>
      <c r="AR103" s="1"/>
      <c r="AS103" s="1"/>
      <c r="AT103" s="1"/>
      <c r="AU103" s="1"/>
      <c r="AV103" s="1"/>
      <c r="AW103" s="1"/>
      <c r="AX103" s="1"/>
      <c r="AY103" s="1"/>
      <c r="AZ103" s="1"/>
      <c r="BA103" s="1"/>
      <c r="BC103" s="1"/>
      <c r="BD103" s="1"/>
      <c r="BE103" s="1"/>
      <c r="BF103" s="1"/>
      <c r="BG103" s="1"/>
      <c r="BH103" s="1"/>
      <c r="BI103" s="1"/>
      <c r="BJ103" s="1"/>
      <c r="BK103" s="1"/>
      <c r="BL103" s="1"/>
      <c r="BM103" s="1"/>
      <c r="BN103" s="1"/>
      <c r="BO103" s="1"/>
      <c r="BP103" s="1"/>
      <c r="BQ103" s="1"/>
      <c r="BR103" s="1"/>
      <c r="BS103" s="1"/>
      <c r="BT103" s="1"/>
    </row>
    <row r="104" spans="1:72" x14ac:dyDescent="0.2">
      <c r="A104" s="64" t="s">
        <v>782</v>
      </c>
      <c r="B104" s="65">
        <v>86</v>
      </c>
      <c r="C104" s="65">
        <v>46</v>
      </c>
      <c r="D104" s="66">
        <v>0.97838453000000003</v>
      </c>
      <c r="E104" s="66">
        <v>1.0960209700000001</v>
      </c>
      <c r="F104" s="66">
        <v>0.89160905999999995</v>
      </c>
      <c r="G104" s="61">
        <v>0.57470422272434996</v>
      </c>
      <c r="H104" s="63">
        <v>1</v>
      </c>
      <c r="I104" s="1"/>
      <c r="J104" s="1"/>
      <c r="K104" s="1"/>
      <c r="L104" s="1"/>
      <c r="M104" s="1"/>
      <c r="N104" s="1"/>
      <c r="O104" s="1"/>
      <c r="P104" s="1"/>
      <c r="Q104" s="1"/>
      <c r="R104" s="1"/>
      <c r="S104" s="1"/>
      <c r="T104" s="1"/>
      <c r="U104" s="1"/>
      <c r="V104" s="1"/>
      <c r="W104" s="1"/>
      <c r="X104" s="1"/>
      <c r="Y104" s="1"/>
      <c r="Z104" s="1"/>
      <c r="AA104" s="1"/>
      <c r="AB104" s="56" t="s">
        <v>782</v>
      </c>
      <c r="AC104" s="1">
        <v>130</v>
      </c>
      <c r="AD104" s="1">
        <v>98</v>
      </c>
      <c r="AE104" s="57">
        <v>1.7778993435399999</v>
      </c>
      <c r="AF104" s="57">
        <v>2.47287408529</v>
      </c>
      <c r="AG104" s="57">
        <v>0.71387368648399996</v>
      </c>
      <c r="AH104" s="1">
        <v>1.4068236293084501E-2</v>
      </c>
      <c r="AI104" s="59">
        <v>9.8477654051591798E-2</v>
      </c>
      <c r="AJ104" s="1"/>
      <c r="AK104" s="1"/>
      <c r="AL104" s="1"/>
      <c r="AM104" s="1"/>
      <c r="AN104" s="1"/>
      <c r="AO104" s="1"/>
      <c r="AP104" s="1"/>
      <c r="AQ104" s="1"/>
      <c r="AR104" s="1"/>
      <c r="AS104" s="1"/>
      <c r="AT104" s="1"/>
      <c r="AU104" s="1"/>
      <c r="AV104" s="1"/>
      <c r="AW104" s="1"/>
      <c r="AX104" s="1"/>
      <c r="AY104" s="1"/>
      <c r="AZ104" s="1"/>
      <c r="BA104" s="1"/>
      <c r="BC104" s="1"/>
      <c r="BD104" s="1"/>
      <c r="BE104" s="1"/>
      <c r="BF104" s="1"/>
      <c r="BG104" s="1"/>
      <c r="BH104" s="1"/>
      <c r="BI104" s="1"/>
      <c r="BJ104" s="1"/>
      <c r="BK104" s="1"/>
      <c r="BL104" s="1"/>
      <c r="BM104" s="1"/>
      <c r="BN104" s="1"/>
      <c r="BO104" s="1"/>
      <c r="BP104" s="1"/>
      <c r="BQ104" s="1"/>
      <c r="BR104" s="1"/>
      <c r="BS104" s="1"/>
      <c r="BT104" s="1"/>
    </row>
    <row r="105" spans="1:72"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60" t="s">
        <v>785</v>
      </c>
      <c r="AC105" s="61">
        <v>92</v>
      </c>
      <c r="AD105" s="61">
        <v>88</v>
      </c>
      <c r="AE105" s="62">
        <v>1.25820568928</v>
      </c>
      <c r="AF105" s="62">
        <v>2.2205399949500002</v>
      </c>
      <c r="AG105" s="62">
        <v>0.56109921933999996</v>
      </c>
      <c r="AH105" s="61">
        <v>1.4604092722406099E-4</v>
      </c>
      <c r="AI105" s="63">
        <v>2.1232104034882801E-3</v>
      </c>
      <c r="AJ105" s="1"/>
      <c r="AK105" s="1"/>
      <c r="AL105" s="1"/>
      <c r="AM105" s="1"/>
      <c r="AN105" s="1"/>
      <c r="AO105" s="1"/>
      <c r="AP105" s="1"/>
      <c r="AQ105" s="1"/>
      <c r="AR105" s="1"/>
      <c r="AS105" s="1"/>
      <c r="AT105" s="1"/>
      <c r="AU105" s="1"/>
      <c r="AV105" s="1"/>
      <c r="AW105" s="1"/>
      <c r="AX105" s="1"/>
      <c r="AY105" s="1"/>
      <c r="AZ105" s="1"/>
      <c r="BA105" s="1"/>
      <c r="BC105" s="1"/>
      <c r="BD105" s="1"/>
      <c r="BE105" s="1"/>
      <c r="BF105" s="1"/>
      <c r="BG105" s="1"/>
      <c r="BH105" s="1"/>
      <c r="BI105" s="1"/>
      <c r="BJ105" s="1"/>
      <c r="BK105" s="1"/>
      <c r="BL105" s="1"/>
      <c r="BM105" s="1"/>
      <c r="BN105" s="1"/>
      <c r="BO105" s="1"/>
      <c r="BP105" s="1"/>
      <c r="BQ105" s="1"/>
      <c r="BR105" s="1"/>
      <c r="BS105" s="1"/>
      <c r="BT105" s="1"/>
    </row>
    <row r="106" spans="1:72"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C106" s="1"/>
      <c r="BD106" s="1"/>
      <c r="BE106" s="1"/>
      <c r="BF106" s="1"/>
      <c r="BG106" s="1"/>
      <c r="BH106" s="1"/>
      <c r="BI106" s="1"/>
      <c r="BJ106" s="1"/>
      <c r="BK106" s="1"/>
      <c r="BL106" s="1"/>
      <c r="BM106" s="1"/>
      <c r="BN106" s="1"/>
      <c r="BO106" s="1"/>
      <c r="BP106" s="1"/>
      <c r="BQ106" s="1"/>
      <c r="BR106" s="1"/>
      <c r="BS106" s="1"/>
      <c r="BT106" s="1"/>
    </row>
    <row r="107" spans="1:72"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C107" s="1"/>
      <c r="BD107" s="1"/>
      <c r="BE107" s="1"/>
      <c r="BF107" s="1"/>
      <c r="BG107" s="1"/>
      <c r="BH107" s="1"/>
      <c r="BI107" s="1"/>
      <c r="BJ107" s="1"/>
      <c r="BK107" s="1"/>
      <c r="BL107" s="1"/>
      <c r="BM107" s="1"/>
      <c r="BN107" s="1"/>
      <c r="BO107" s="1"/>
      <c r="BP107" s="1"/>
      <c r="BQ107" s="1"/>
      <c r="BR107" s="1"/>
      <c r="BS107" s="1"/>
      <c r="BT107" s="1"/>
    </row>
    <row r="108" spans="1:72"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C108" s="1"/>
      <c r="BD108" s="1"/>
      <c r="BE108" s="1"/>
      <c r="BF108" s="1"/>
      <c r="BG108" s="1"/>
      <c r="BH108" s="1"/>
      <c r="BI108" s="1"/>
      <c r="BJ108" s="1"/>
      <c r="BK108" s="1"/>
      <c r="BL108" s="1"/>
      <c r="BM108" s="1"/>
      <c r="BN108" s="1"/>
      <c r="BO108" s="1"/>
      <c r="BP108" s="1"/>
      <c r="BQ108" s="1"/>
      <c r="BR108" s="1"/>
      <c r="BS108" s="1"/>
      <c r="BT108" s="1"/>
    </row>
    <row r="109" spans="1:72"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C109" s="1"/>
      <c r="BD109" s="1"/>
      <c r="BE109" s="1"/>
      <c r="BF109" s="1"/>
      <c r="BG109" s="1"/>
      <c r="BH109" s="1"/>
      <c r="BI109" s="1"/>
      <c r="BJ109" s="1"/>
      <c r="BK109" s="1"/>
      <c r="BL109" s="1"/>
      <c r="BM109" s="1"/>
      <c r="BN109" s="1"/>
      <c r="BO109" s="1"/>
      <c r="BP109" s="1"/>
      <c r="BQ109" s="1"/>
      <c r="BR109" s="1"/>
      <c r="BS109" s="1"/>
      <c r="BT109" s="1"/>
    </row>
    <row r="110" spans="1:72"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C110" s="1"/>
      <c r="BD110" s="1"/>
      <c r="BE110" s="1"/>
      <c r="BF110" s="1"/>
      <c r="BG110" s="1"/>
      <c r="BH110" s="1"/>
      <c r="BI110" s="1"/>
      <c r="BJ110" s="1"/>
      <c r="BK110" s="1"/>
      <c r="BL110" s="1"/>
      <c r="BM110" s="1"/>
      <c r="BN110" s="1"/>
      <c r="BO110" s="1"/>
      <c r="BP110" s="1"/>
      <c r="BQ110" s="1"/>
      <c r="BR110" s="1"/>
      <c r="BS110" s="1"/>
      <c r="BT110" s="1"/>
    </row>
    <row r="111" spans="1:72"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C111" s="1"/>
      <c r="BD111" s="1"/>
      <c r="BE111" s="1"/>
      <c r="BF111" s="1"/>
      <c r="BG111" s="1"/>
      <c r="BH111" s="1"/>
      <c r="BI111" s="1"/>
      <c r="BJ111" s="1"/>
      <c r="BK111" s="1"/>
      <c r="BL111" s="1"/>
      <c r="BM111" s="1"/>
      <c r="BN111" s="1"/>
      <c r="BO111" s="1"/>
      <c r="BP111" s="1"/>
      <c r="BQ111" s="1"/>
      <c r="BR111" s="1"/>
      <c r="BS111" s="1"/>
      <c r="BT111" s="1"/>
    </row>
    <row r="112" spans="1:72"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C112" s="1"/>
      <c r="BD112" s="1"/>
      <c r="BE112" s="1"/>
      <c r="BF112" s="1"/>
      <c r="BG112" s="1"/>
      <c r="BH112" s="1"/>
      <c r="BI112" s="1"/>
      <c r="BJ112" s="1"/>
      <c r="BK112" s="1"/>
      <c r="BL112" s="1"/>
      <c r="BM112" s="1"/>
      <c r="BN112" s="1"/>
      <c r="BO112" s="1"/>
      <c r="BP112" s="1"/>
      <c r="BQ112" s="1"/>
      <c r="BR112" s="1"/>
      <c r="BS112" s="1"/>
      <c r="BT112" s="1"/>
    </row>
    <row r="113" spans="1:72"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C113" s="1"/>
      <c r="BD113" s="1"/>
      <c r="BE113" s="1"/>
      <c r="BF113" s="1"/>
      <c r="BG113" s="1"/>
      <c r="BH113" s="1"/>
      <c r="BI113" s="1"/>
      <c r="BJ113" s="1"/>
      <c r="BK113" s="1"/>
      <c r="BL113" s="1"/>
      <c r="BM113" s="1"/>
      <c r="BN113" s="1"/>
      <c r="BO113" s="1"/>
      <c r="BP113" s="1"/>
      <c r="BQ113" s="1"/>
      <c r="BR113" s="1"/>
      <c r="BS113" s="1"/>
      <c r="BT113" s="1"/>
    </row>
    <row r="114" spans="1:72"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C114" s="1"/>
      <c r="BD114" s="1"/>
      <c r="BE114" s="1"/>
      <c r="BF114" s="1"/>
      <c r="BG114" s="1"/>
      <c r="BH114" s="1"/>
      <c r="BI114" s="1"/>
      <c r="BJ114" s="1"/>
      <c r="BK114" s="1"/>
      <c r="BL114" s="1"/>
      <c r="BM114" s="1"/>
      <c r="BN114" s="1"/>
      <c r="BO114" s="1"/>
      <c r="BP114" s="1"/>
      <c r="BQ114" s="1"/>
      <c r="BR114" s="1"/>
      <c r="BS114" s="1"/>
      <c r="BT114" s="1"/>
    </row>
    <row r="115" spans="1:72"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C115" s="1"/>
      <c r="BD115" s="1"/>
      <c r="BE115" s="1"/>
      <c r="BF115" s="1"/>
      <c r="BG115" s="1"/>
      <c r="BH115" s="1"/>
      <c r="BI115" s="1"/>
      <c r="BJ115" s="1"/>
      <c r="BK115" s="1"/>
      <c r="BL115" s="1"/>
      <c r="BM115" s="1"/>
      <c r="BN115" s="1"/>
      <c r="BO115" s="1"/>
      <c r="BP115" s="1"/>
      <c r="BQ115" s="1"/>
      <c r="BR115" s="1"/>
      <c r="BS115" s="1"/>
      <c r="BT115" s="1"/>
    </row>
    <row r="116" spans="1:72"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C116" s="1"/>
      <c r="BD116" s="1"/>
      <c r="BE116" s="1"/>
      <c r="BF116" s="1"/>
      <c r="BG116" s="1"/>
      <c r="BH116" s="1"/>
      <c r="BI116" s="1"/>
      <c r="BJ116" s="1"/>
      <c r="BK116" s="1"/>
      <c r="BL116" s="1"/>
      <c r="BM116" s="1"/>
      <c r="BN116" s="1"/>
      <c r="BO116" s="1"/>
      <c r="BP116" s="1"/>
      <c r="BQ116" s="1"/>
      <c r="BR116" s="1"/>
      <c r="BS116" s="1"/>
      <c r="BT116" s="1"/>
    </row>
    <row r="117" spans="1:72"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C117" s="1"/>
      <c r="BD117" s="1"/>
      <c r="BE117" s="1"/>
      <c r="BF117" s="1"/>
      <c r="BG117" s="1"/>
      <c r="BH117" s="1"/>
      <c r="BI117" s="1"/>
      <c r="BJ117" s="1"/>
      <c r="BK117" s="1"/>
      <c r="BL117" s="1"/>
      <c r="BM117" s="1"/>
      <c r="BN117" s="1"/>
      <c r="BO117" s="1"/>
      <c r="BP117" s="1"/>
      <c r="BQ117" s="1"/>
      <c r="BR117" s="1"/>
      <c r="BS117" s="1"/>
      <c r="BT117" s="1"/>
    </row>
    <row r="118" spans="1:72"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C118" s="1"/>
      <c r="BD118" s="1"/>
      <c r="BE118" s="1"/>
      <c r="BF118" s="1"/>
      <c r="BG118" s="1"/>
      <c r="BH118" s="1"/>
      <c r="BI118" s="1"/>
      <c r="BJ118" s="1"/>
      <c r="BK118" s="1"/>
      <c r="BL118" s="1"/>
      <c r="BM118" s="1"/>
      <c r="BN118" s="1"/>
      <c r="BO118" s="1"/>
      <c r="BP118" s="1"/>
      <c r="BQ118" s="1"/>
      <c r="BR118" s="1"/>
      <c r="BS118" s="1"/>
      <c r="BT118" s="1"/>
    </row>
    <row r="119" spans="1:72"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C119" s="1"/>
      <c r="BD119" s="1"/>
      <c r="BE119" s="1"/>
      <c r="BF119" s="1"/>
      <c r="BG119" s="1"/>
      <c r="BH119" s="1"/>
      <c r="BI119" s="1"/>
      <c r="BJ119" s="1"/>
      <c r="BK119" s="1"/>
      <c r="BL119" s="1"/>
      <c r="BM119" s="1"/>
      <c r="BN119" s="1"/>
      <c r="BO119" s="1"/>
      <c r="BP119" s="1"/>
      <c r="BQ119" s="1"/>
      <c r="BR119" s="1"/>
      <c r="BS119" s="1"/>
      <c r="BT119" s="1"/>
    </row>
    <row r="120" spans="1:72"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C120" s="1"/>
      <c r="BD120" s="1"/>
      <c r="BE120" s="1"/>
      <c r="BF120" s="1"/>
      <c r="BG120" s="1"/>
      <c r="BH120" s="1"/>
      <c r="BI120" s="1"/>
      <c r="BJ120" s="1"/>
      <c r="BK120" s="1"/>
      <c r="BL120" s="1"/>
      <c r="BM120" s="1"/>
      <c r="BN120" s="1"/>
      <c r="BO120" s="1"/>
      <c r="BP120" s="1"/>
      <c r="BQ120" s="1"/>
      <c r="BR120" s="1"/>
      <c r="BS120" s="1"/>
      <c r="BT120" s="1"/>
    </row>
    <row r="121" spans="1:72"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C121" s="1"/>
      <c r="BD121" s="1"/>
      <c r="BE121" s="1"/>
      <c r="BF121" s="1"/>
      <c r="BG121" s="1"/>
      <c r="BH121" s="1"/>
      <c r="BI121" s="1"/>
      <c r="BJ121" s="1"/>
      <c r="BK121" s="1"/>
      <c r="BL121" s="1"/>
      <c r="BM121" s="1"/>
      <c r="BN121" s="1"/>
      <c r="BO121" s="1"/>
      <c r="BP121" s="1"/>
      <c r="BQ121" s="1"/>
      <c r="BR121" s="1"/>
      <c r="BS121" s="1"/>
      <c r="BT121" s="1"/>
    </row>
    <row r="122" spans="1:72"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C122" s="1"/>
      <c r="BD122" s="1"/>
      <c r="BE122" s="1"/>
      <c r="BF122" s="1"/>
      <c r="BG122" s="1"/>
      <c r="BH122" s="1"/>
      <c r="BI122" s="1"/>
      <c r="BJ122" s="1"/>
      <c r="BK122" s="1"/>
      <c r="BL122" s="1"/>
      <c r="BM122" s="1"/>
      <c r="BN122" s="1"/>
      <c r="BO122" s="1"/>
      <c r="BP122" s="1"/>
      <c r="BQ122" s="1"/>
      <c r="BR122" s="1"/>
      <c r="BS122" s="1"/>
      <c r="BT122" s="1"/>
    </row>
    <row r="123" spans="1:72"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C123" s="1"/>
      <c r="BD123" s="1"/>
      <c r="BE123" s="1"/>
      <c r="BF123" s="1"/>
      <c r="BG123" s="1"/>
      <c r="BH123" s="1"/>
      <c r="BI123" s="1"/>
      <c r="BJ123" s="1"/>
      <c r="BK123" s="1"/>
      <c r="BL123" s="1"/>
      <c r="BM123" s="1"/>
      <c r="BN123" s="1"/>
      <c r="BO123" s="1"/>
      <c r="BP123" s="1"/>
      <c r="BQ123" s="1"/>
      <c r="BR123" s="1"/>
      <c r="BS123" s="1"/>
      <c r="BT123" s="1"/>
    </row>
    <row r="124" spans="1:72"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C124" s="1"/>
      <c r="BD124" s="1"/>
      <c r="BE124" s="1"/>
      <c r="BF124" s="1"/>
      <c r="BG124" s="1"/>
      <c r="BH124" s="1"/>
      <c r="BI124" s="1"/>
      <c r="BJ124" s="1"/>
      <c r="BK124" s="1"/>
      <c r="BL124" s="1"/>
      <c r="BM124" s="1"/>
      <c r="BN124" s="1"/>
      <c r="BO124" s="1"/>
      <c r="BP124" s="1"/>
      <c r="BQ124" s="1"/>
      <c r="BR124" s="1"/>
      <c r="BS124" s="1"/>
      <c r="BT124" s="1"/>
    </row>
    <row r="125" spans="1:72"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C125" s="1"/>
      <c r="BD125" s="1"/>
      <c r="BE125" s="1"/>
      <c r="BF125" s="1"/>
      <c r="BG125" s="1"/>
      <c r="BH125" s="1"/>
      <c r="BI125" s="1"/>
      <c r="BJ125" s="1"/>
      <c r="BK125" s="1"/>
      <c r="BL125" s="1"/>
      <c r="BM125" s="1"/>
      <c r="BN125" s="1"/>
      <c r="BO125" s="1"/>
      <c r="BP125" s="1"/>
      <c r="BQ125" s="1"/>
      <c r="BR125" s="1"/>
      <c r="BS125" s="1"/>
      <c r="BT125" s="1"/>
    </row>
    <row r="126" spans="1:72"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C126" s="1"/>
      <c r="BD126" s="1"/>
      <c r="BE126" s="1"/>
      <c r="BF126" s="1"/>
      <c r="BG126" s="1"/>
      <c r="BH126" s="1"/>
      <c r="BI126" s="1"/>
      <c r="BJ126" s="1"/>
      <c r="BK126" s="1"/>
      <c r="BL126" s="1"/>
      <c r="BM126" s="1"/>
      <c r="BN126" s="1"/>
      <c r="BO126" s="1"/>
      <c r="BP126" s="1"/>
      <c r="BQ126" s="1"/>
      <c r="BR126" s="1"/>
      <c r="BS126" s="1"/>
      <c r="BT126" s="1"/>
    </row>
    <row r="127" spans="1:72"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C127" s="1"/>
      <c r="BD127" s="1"/>
      <c r="BE127" s="1"/>
      <c r="BF127" s="1"/>
      <c r="BG127" s="1"/>
      <c r="BH127" s="1"/>
      <c r="BI127" s="1"/>
      <c r="BJ127" s="1"/>
      <c r="BK127" s="1"/>
      <c r="BL127" s="1"/>
      <c r="BM127" s="1"/>
      <c r="BN127" s="1"/>
      <c r="BO127" s="1"/>
      <c r="BP127" s="1"/>
      <c r="BQ127" s="1"/>
      <c r="BR127" s="1"/>
      <c r="BS127" s="1"/>
      <c r="BT127" s="1"/>
    </row>
    <row r="128" spans="1:72"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C128" s="1"/>
      <c r="BD128" s="1"/>
      <c r="BE128" s="1"/>
      <c r="BF128" s="1"/>
      <c r="BG128" s="1"/>
      <c r="BH128" s="1"/>
      <c r="BI128" s="1"/>
      <c r="BJ128" s="1"/>
      <c r="BK128" s="1"/>
      <c r="BL128" s="1"/>
      <c r="BM128" s="1"/>
      <c r="BN128" s="1"/>
      <c r="BO128" s="1"/>
      <c r="BP128" s="1"/>
      <c r="BQ128" s="1"/>
      <c r="BR128" s="1"/>
      <c r="BS128" s="1"/>
      <c r="BT128" s="1"/>
    </row>
    <row r="129" spans="1:72"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C129" s="1"/>
      <c r="BD129" s="1"/>
      <c r="BE129" s="1"/>
      <c r="BF129" s="1"/>
      <c r="BG129" s="1"/>
      <c r="BH129" s="1"/>
      <c r="BI129" s="1"/>
      <c r="BJ129" s="1"/>
      <c r="BK129" s="1"/>
      <c r="BL129" s="1"/>
      <c r="BM129" s="1"/>
      <c r="BN129" s="1"/>
      <c r="BO129" s="1"/>
      <c r="BP129" s="1"/>
      <c r="BQ129" s="1"/>
      <c r="BR129" s="1"/>
      <c r="BS129" s="1"/>
      <c r="BT129" s="1"/>
    </row>
    <row r="130" spans="1:72"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C130" s="1"/>
      <c r="BD130" s="1"/>
      <c r="BE130" s="1"/>
      <c r="BF130" s="1"/>
      <c r="BG130" s="1"/>
      <c r="BH130" s="1"/>
      <c r="BI130" s="1"/>
      <c r="BJ130" s="1"/>
      <c r="BK130" s="1"/>
      <c r="BL130" s="1"/>
      <c r="BM130" s="1"/>
      <c r="BN130" s="1"/>
      <c r="BO130" s="1"/>
      <c r="BP130" s="1"/>
      <c r="BQ130" s="1"/>
      <c r="BR130" s="1"/>
      <c r="BS130" s="1"/>
      <c r="BT130" s="1"/>
    </row>
    <row r="131" spans="1:72"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C131" s="1"/>
      <c r="BD131" s="1"/>
      <c r="BE131" s="1"/>
      <c r="BF131" s="1"/>
      <c r="BG131" s="1"/>
      <c r="BH131" s="1"/>
      <c r="BI131" s="1"/>
      <c r="BJ131" s="1"/>
      <c r="BK131" s="1"/>
      <c r="BL131" s="1"/>
      <c r="BM131" s="1"/>
      <c r="BN131" s="1"/>
      <c r="BO131" s="1"/>
      <c r="BP131" s="1"/>
      <c r="BQ131" s="1"/>
      <c r="BR131" s="1"/>
      <c r="BS131" s="1"/>
      <c r="BT131" s="1"/>
    </row>
    <row r="132" spans="1:72"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C132" s="1"/>
      <c r="BD132" s="1"/>
      <c r="BE132" s="1"/>
      <c r="BF132" s="1"/>
      <c r="BG132" s="1"/>
      <c r="BH132" s="1"/>
      <c r="BI132" s="1"/>
      <c r="BJ132" s="1"/>
      <c r="BK132" s="1"/>
      <c r="BL132" s="1"/>
      <c r="BM132" s="1"/>
      <c r="BN132" s="1"/>
      <c r="BO132" s="1"/>
      <c r="BP132" s="1"/>
      <c r="BQ132" s="1"/>
      <c r="BR132" s="1"/>
      <c r="BS132" s="1"/>
      <c r="BT132" s="1"/>
    </row>
    <row r="133" spans="1:72"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C133" s="1"/>
      <c r="BD133" s="1"/>
      <c r="BE133" s="1"/>
      <c r="BF133" s="1"/>
      <c r="BG133" s="1"/>
      <c r="BH133" s="1"/>
      <c r="BI133" s="1"/>
      <c r="BJ133" s="1"/>
      <c r="BK133" s="1"/>
      <c r="BL133" s="1"/>
      <c r="BM133" s="1"/>
      <c r="BN133" s="1"/>
      <c r="BO133" s="1"/>
      <c r="BP133" s="1"/>
      <c r="BQ133" s="1"/>
      <c r="BR133" s="1"/>
      <c r="BS133" s="1"/>
      <c r="BT133" s="1"/>
    </row>
    <row r="134" spans="1:72"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C134" s="1"/>
      <c r="BD134" s="1"/>
      <c r="BE134" s="1"/>
      <c r="BF134" s="1"/>
      <c r="BG134" s="1"/>
      <c r="BH134" s="1"/>
      <c r="BI134" s="1"/>
      <c r="BJ134" s="1"/>
      <c r="BK134" s="1"/>
      <c r="BL134" s="1"/>
      <c r="BM134" s="1"/>
      <c r="BN134" s="1"/>
      <c r="BO134" s="1"/>
      <c r="BP134" s="1"/>
      <c r="BQ134" s="1"/>
      <c r="BR134" s="1"/>
      <c r="BS134" s="1"/>
      <c r="BT134" s="1"/>
    </row>
    <row r="135" spans="1:72"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C135" s="1"/>
      <c r="BD135" s="1"/>
      <c r="BE135" s="1"/>
      <c r="BF135" s="1"/>
      <c r="BG135" s="1"/>
      <c r="BH135" s="1"/>
      <c r="BI135" s="1"/>
      <c r="BJ135" s="1"/>
      <c r="BK135" s="1"/>
      <c r="BL135" s="1"/>
      <c r="BM135" s="1"/>
      <c r="BN135" s="1"/>
      <c r="BO135" s="1"/>
      <c r="BP135" s="1"/>
      <c r="BQ135" s="1"/>
      <c r="BR135" s="1"/>
      <c r="BS135" s="1"/>
      <c r="BT135" s="1"/>
    </row>
    <row r="136" spans="1:72"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C136" s="1"/>
      <c r="BD136" s="1"/>
      <c r="BE136" s="1"/>
      <c r="BF136" s="1"/>
      <c r="BG136" s="1"/>
      <c r="BH136" s="1"/>
      <c r="BI136" s="1"/>
      <c r="BJ136" s="1"/>
      <c r="BK136" s="1"/>
      <c r="BL136" s="1"/>
      <c r="BM136" s="1"/>
      <c r="BN136" s="1"/>
      <c r="BO136" s="1"/>
      <c r="BP136" s="1"/>
      <c r="BQ136" s="1"/>
      <c r="BR136" s="1"/>
      <c r="BS136" s="1"/>
      <c r="BT136" s="1"/>
    </row>
    <row r="137" spans="1:72"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C137" s="1"/>
      <c r="BD137" s="1"/>
      <c r="BE137" s="1"/>
      <c r="BF137" s="1"/>
      <c r="BG137" s="1"/>
      <c r="BH137" s="1"/>
      <c r="BI137" s="1"/>
      <c r="BJ137" s="1"/>
      <c r="BK137" s="1"/>
      <c r="BL137" s="1"/>
      <c r="BM137" s="1"/>
      <c r="BN137" s="1"/>
      <c r="BO137" s="1"/>
      <c r="BP137" s="1"/>
      <c r="BQ137" s="1"/>
      <c r="BR137" s="1"/>
      <c r="BS137" s="1"/>
      <c r="BT137" s="1"/>
    </row>
    <row r="138" spans="1:72"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C138" s="1"/>
      <c r="BD138" s="1"/>
      <c r="BE138" s="1"/>
      <c r="BF138" s="1"/>
      <c r="BG138" s="1"/>
      <c r="BH138" s="1"/>
      <c r="BI138" s="1"/>
      <c r="BJ138" s="1"/>
      <c r="BK138" s="1"/>
      <c r="BL138" s="1"/>
      <c r="BM138" s="1"/>
      <c r="BN138" s="1"/>
      <c r="BO138" s="1"/>
      <c r="BP138" s="1"/>
      <c r="BQ138" s="1"/>
      <c r="BR138" s="1"/>
      <c r="BS138" s="1"/>
      <c r="BT138" s="1"/>
    </row>
    <row r="139" spans="1:72"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C139" s="1"/>
      <c r="BD139" s="1"/>
      <c r="BE139" s="1"/>
      <c r="BF139" s="1"/>
      <c r="BG139" s="1"/>
      <c r="BH139" s="1"/>
      <c r="BI139" s="1"/>
      <c r="BJ139" s="1"/>
      <c r="BK139" s="1"/>
      <c r="BL139" s="1"/>
      <c r="BM139" s="1"/>
      <c r="BN139" s="1"/>
      <c r="BO139" s="1"/>
      <c r="BP139" s="1"/>
      <c r="BQ139" s="1"/>
      <c r="BR139" s="1"/>
      <c r="BS139" s="1"/>
      <c r="BT139" s="1"/>
    </row>
    <row r="140" spans="1:72"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C140" s="1"/>
      <c r="BD140" s="1"/>
      <c r="BE140" s="1"/>
      <c r="BF140" s="1"/>
      <c r="BG140" s="1"/>
      <c r="BH140" s="1"/>
      <c r="BI140" s="1"/>
      <c r="BJ140" s="1"/>
      <c r="BK140" s="1"/>
      <c r="BL140" s="1"/>
      <c r="BM140" s="1"/>
      <c r="BN140" s="1"/>
      <c r="BO140" s="1"/>
      <c r="BP140" s="1"/>
      <c r="BQ140" s="1"/>
      <c r="BR140" s="1"/>
      <c r="BS140" s="1"/>
      <c r="BT140" s="1"/>
    </row>
    <row r="141" spans="1:72"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C141" s="1"/>
      <c r="BD141" s="1"/>
      <c r="BE141" s="1"/>
      <c r="BF141" s="1"/>
      <c r="BG141" s="1"/>
      <c r="BH141" s="1"/>
      <c r="BI141" s="1"/>
      <c r="BJ141" s="1"/>
      <c r="BK141" s="1"/>
      <c r="BL141" s="1"/>
      <c r="BM141" s="1"/>
      <c r="BN141" s="1"/>
      <c r="BO141" s="1"/>
      <c r="BP141" s="1"/>
      <c r="BQ141" s="1"/>
      <c r="BR141" s="1"/>
      <c r="BS141" s="1"/>
      <c r="BT141" s="1"/>
    </row>
    <row r="142" spans="1:72"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C142" s="1"/>
      <c r="BD142" s="1"/>
      <c r="BE142" s="1"/>
      <c r="BF142" s="1"/>
      <c r="BG142" s="1"/>
      <c r="BH142" s="1"/>
      <c r="BI142" s="1"/>
      <c r="BJ142" s="1"/>
      <c r="BK142" s="1"/>
      <c r="BL142" s="1"/>
      <c r="BM142" s="1"/>
      <c r="BN142" s="1"/>
      <c r="BO142" s="1"/>
      <c r="BP142" s="1"/>
      <c r="BQ142" s="1"/>
      <c r="BR142" s="1"/>
      <c r="BS142" s="1"/>
      <c r="BT142" s="1"/>
    </row>
    <row r="143" spans="1:72"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C143" s="1"/>
      <c r="BD143" s="1"/>
      <c r="BE143" s="1"/>
      <c r="BF143" s="1"/>
      <c r="BG143" s="1"/>
      <c r="BH143" s="1"/>
      <c r="BI143" s="1"/>
      <c r="BJ143" s="1"/>
      <c r="BK143" s="1"/>
      <c r="BL143" s="1"/>
      <c r="BM143" s="1"/>
      <c r="BN143" s="1"/>
      <c r="BO143" s="1"/>
      <c r="BP143" s="1"/>
      <c r="BQ143" s="1"/>
      <c r="BR143" s="1"/>
      <c r="BS143" s="1"/>
      <c r="BT143" s="1"/>
    </row>
    <row r="144" spans="1:72"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C144" s="1"/>
      <c r="BD144" s="1"/>
      <c r="BE144" s="1"/>
      <c r="BF144" s="1"/>
      <c r="BG144" s="1"/>
      <c r="BH144" s="1"/>
      <c r="BI144" s="1"/>
      <c r="BJ144" s="1"/>
      <c r="BK144" s="1"/>
      <c r="BL144" s="1"/>
      <c r="BM144" s="1"/>
      <c r="BN144" s="1"/>
      <c r="BO144" s="1"/>
      <c r="BP144" s="1"/>
      <c r="BQ144" s="1"/>
      <c r="BR144" s="1"/>
      <c r="BS144" s="1"/>
      <c r="BT144" s="1"/>
    </row>
    <row r="145" spans="1:72"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C145" s="1"/>
      <c r="BD145" s="1"/>
      <c r="BE145" s="1"/>
      <c r="BF145" s="1"/>
      <c r="BG145" s="1"/>
      <c r="BH145" s="1"/>
      <c r="BI145" s="1"/>
      <c r="BJ145" s="1"/>
      <c r="BK145" s="1"/>
      <c r="BL145" s="1"/>
      <c r="BM145" s="1"/>
      <c r="BN145" s="1"/>
      <c r="BO145" s="1"/>
      <c r="BP145" s="1"/>
      <c r="BQ145" s="1"/>
      <c r="BR145" s="1"/>
      <c r="BS145" s="1"/>
      <c r="BT145" s="1"/>
    </row>
    <row r="146" spans="1:72"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C146" s="1"/>
      <c r="BD146" s="1"/>
      <c r="BE146" s="1"/>
      <c r="BF146" s="1"/>
      <c r="BG146" s="1"/>
      <c r="BH146" s="1"/>
      <c r="BI146" s="1"/>
      <c r="BJ146" s="1"/>
      <c r="BK146" s="1"/>
      <c r="BL146" s="1"/>
      <c r="BM146" s="1"/>
      <c r="BN146" s="1"/>
      <c r="BO146" s="1"/>
      <c r="BP146" s="1"/>
      <c r="BQ146" s="1"/>
      <c r="BR146" s="1"/>
      <c r="BS146" s="1"/>
      <c r="BT146" s="1"/>
    </row>
    <row r="147" spans="1:72"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C147" s="1"/>
      <c r="BD147" s="1"/>
      <c r="BE147" s="1"/>
      <c r="BF147" s="1"/>
      <c r="BG147" s="1"/>
      <c r="BH147" s="1"/>
      <c r="BI147" s="1"/>
      <c r="BJ147" s="1"/>
      <c r="BK147" s="1"/>
      <c r="BL147" s="1"/>
      <c r="BM147" s="1"/>
      <c r="BN147" s="1"/>
      <c r="BO147" s="1"/>
      <c r="BP147" s="1"/>
      <c r="BQ147" s="1"/>
      <c r="BR147" s="1"/>
      <c r="BS147" s="1"/>
      <c r="BT147" s="1"/>
    </row>
    <row r="148" spans="1:72"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C148" s="1"/>
      <c r="BD148" s="1"/>
      <c r="BE148" s="1"/>
      <c r="BF148" s="1"/>
      <c r="BG148" s="1"/>
      <c r="BH148" s="1"/>
      <c r="BI148" s="1"/>
      <c r="BJ148" s="1"/>
      <c r="BK148" s="1"/>
      <c r="BL148" s="1"/>
      <c r="BM148" s="1"/>
      <c r="BN148" s="1"/>
      <c r="BO148" s="1"/>
      <c r="BP148" s="1"/>
      <c r="BQ148" s="1"/>
      <c r="BR148" s="1"/>
      <c r="BS148" s="1"/>
      <c r="BT148" s="1"/>
    </row>
    <row r="149" spans="1:72"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C149" s="1"/>
      <c r="BD149" s="1"/>
      <c r="BE149" s="1"/>
      <c r="BF149" s="1"/>
      <c r="BG149" s="1"/>
      <c r="BH149" s="1"/>
      <c r="BI149" s="1"/>
      <c r="BJ149" s="1"/>
      <c r="BK149" s="1"/>
      <c r="BL149" s="1"/>
      <c r="BM149" s="1"/>
      <c r="BN149" s="1"/>
      <c r="BO149" s="1"/>
      <c r="BP149" s="1"/>
      <c r="BQ149" s="1"/>
      <c r="BR149" s="1"/>
      <c r="BS149" s="1"/>
      <c r="BT149" s="1"/>
    </row>
    <row r="150" spans="1:72"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C150" s="1"/>
      <c r="BD150" s="1"/>
      <c r="BE150" s="1"/>
      <c r="BF150" s="1"/>
      <c r="BG150" s="1"/>
      <c r="BH150" s="1"/>
      <c r="BI150" s="1"/>
      <c r="BJ150" s="1"/>
      <c r="BK150" s="1"/>
      <c r="BL150" s="1"/>
      <c r="BM150" s="1"/>
      <c r="BN150" s="1"/>
      <c r="BO150" s="1"/>
      <c r="BP150" s="1"/>
      <c r="BQ150" s="1"/>
      <c r="BR150" s="1"/>
      <c r="BS150" s="1"/>
      <c r="BT150" s="1"/>
    </row>
    <row r="151" spans="1:72"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C151" s="1"/>
      <c r="BD151" s="1"/>
      <c r="BE151" s="1"/>
      <c r="BF151" s="1"/>
      <c r="BG151" s="1"/>
      <c r="BH151" s="1"/>
      <c r="BI151" s="1"/>
      <c r="BJ151" s="1"/>
      <c r="BK151" s="1"/>
      <c r="BL151" s="1"/>
      <c r="BM151" s="1"/>
      <c r="BN151" s="1"/>
      <c r="BO151" s="1"/>
      <c r="BP151" s="1"/>
      <c r="BQ151" s="1"/>
      <c r="BR151" s="1"/>
      <c r="BS151" s="1"/>
      <c r="BT151" s="1"/>
    </row>
    <row r="152" spans="1:72"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C152" s="1"/>
      <c r="BD152" s="1"/>
      <c r="BE152" s="1"/>
      <c r="BF152" s="1"/>
      <c r="BG152" s="1"/>
      <c r="BH152" s="1"/>
      <c r="BI152" s="1"/>
      <c r="BJ152" s="1"/>
      <c r="BK152" s="1"/>
      <c r="BL152" s="1"/>
      <c r="BM152" s="1"/>
      <c r="BN152" s="1"/>
      <c r="BO152" s="1"/>
      <c r="BP152" s="1"/>
      <c r="BQ152" s="1"/>
      <c r="BR152" s="1"/>
      <c r="BS152" s="1"/>
      <c r="BT152" s="1"/>
    </row>
    <row r="153" spans="1:72"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C153" s="1"/>
      <c r="BD153" s="1"/>
      <c r="BE153" s="1"/>
      <c r="BF153" s="1"/>
      <c r="BG153" s="1"/>
      <c r="BH153" s="1"/>
      <c r="BI153" s="1"/>
      <c r="BJ153" s="1"/>
      <c r="BK153" s="1"/>
      <c r="BL153" s="1"/>
      <c r="BM153" s="1"/>
      <c r="BN153" s="1"/>
      <c r="BO153" s="1"/>
      <c r="BP153" s="1"/>
      <c r="BQ153" s="1"/>
      <c r="BR153" s="1"/>
      <c r="BS153" s="1"/>
      <c r="BT153" s="1"/>
    </row>
    <row r="154" spans="1:72"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C154" s="1"/>
      <c r="BD154" s="1"/>
      <c r="BE154" s="1"/>
      <c r="BF154" s="1"/>
      <c r="BG154" s="1"/>
      <c r="BH154" s="1"/>
      <c r="BI154" s="1"/>
      <c r="BJ154" s="1"/>
      <c r="BK154" s="1"/>
      <c r="BL154" s="1"/>
      <c r="BM154" s="1"/>
      <c r="BN154" s="1"/>
      <c r="BO154" s="1"/>
      <c r="BP154" s="1"/>
      <c r="BQ154" s="1"/>
      <c r="BR154" s="1"/>
      <c r="BS154" s="1"/>
      <c r="BT154" s="1"/>
    </row>
    <row r="155" spans="1:72"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C155" s="1"/>
      <c r="BD155" s="1"/>
      <c r="BE155" s="1"/>
      <c r="BF155" s="1"/>
      <c r="BG155" s="1"/>
      <c r="BH155" s="1"/>
      <c r="BI155" s="1"/>
      <c r="BJ155" s="1"/>
      <c r="BK155" s="1"/>
      <c r="BL155" s="1"/>
      <c r="BM155" s="1"/>
      <c r="BN155" s="1"/>
      <c r="BO155" s="1"/>
      <c r="BP155" s="1"/>
      <c r="BQ155" s="1"/>
      <c r="BR155" s="1"/>
      <c r="BS155" s="1"/>
      <c r="BT155" s="1"/>
    </row>
    <row r="156" spans="1:72"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C156" s="1"/>
      <c r="BD156" s="1"/>
      <c r="BE156" s="1"/>
      <c r="BF156" s="1"/>
      <c r="BG156" s="1"/>
      <c r="BH156" s="1"/>
      <c r="BI156" s="1"/>
      <c r="BJ156" s="1"/>
      <c r="BK156" s="1"/>
      <c r="BL156" s="1"/>
      <c r="BM156" s="1"/>
      <c r="BN156" s="1"/>
      <c r="BO156" s="1"/>
      <c r="BP156" s="1"/>
      <c r="BQ156" s="1"/>
      <c r="BR156" s="1"/>
      <c r="BS156" s="1"/>
    </row>
  </sheetData>
  <mergeCells count="16">
    <mergeCell ref="BC4:BJ4"/>
    <mergeCell ref="BL4:BS4"/>
    <mergeCell ref="BC5:BJ5"/>
    <mergeCell ref="BL5:BS5"/>
    <mergeCell ref="A5:H5"/>
    <mergeCell ref="J5:Q5"/>
    <mergeCell ref="S5:Z5"/>
    <mergeCell ref="AB5:AI5"/>
    <mergeCell ref="AK5:AR5"/>
    <mergeCell ref="AT5:BA5"/>
    <mergeCell ref="A4:H4"/>
    <mergeCell ref="J4:Q4"/>
    <mergeCell ref="S4:Z4"/>
    <mergeCell ref="AB4:AI4"/>
    <mergeCell ref="AK4:AR4"/>
    <mergeCell ref="AT4:BA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6900C-130D-DD4C-B775-2A0E97A1D3E3}">
  <dimension ref="A1:E96"/>
  <sheetViews>
    <sheetView workbookViewId="0"/>
  </sheetViews>
  <sheetFormatPr baseColWidth="10" defaultColWidth="11" defaultRowHeight="16" x14ac:dyDescent="0.2"/>
  <cols>
    <col min="1" max="1" width="23" customWidth="1"/>
    <col min="2" max="2" width="13.6640625" bestFit="1" customWidth="1"/>
    <col min="3" max="3" width="9.1640625" bestFit="1" customWidth="1"/>
    <col min="4" max="4" width="5.83203125" bestFit="1" customWidth="1"/>
    <col min="5" max="5" width="10.33203125" bestFit="1" customWidth="1"/>
  </cols>
  <sheetData>
    <row r="1" spans="1:5" x14ac:dyDescent="0.2">
      <c r="A1" s="77" t="s">
        <v>830</v>
      </c>
    </row>
    <row r="3" spans="1:5" x14ac:dyDescent="0.2">
      <c r="A3" s="15" t="s">
        <v>298</v>
      </c>
      <c r="B3" s="15" t="s">
        <v>1472</v>
      </c>
      <c r="C3" s="15" t="s">
        <v>831</v>
      </c>
      <c r="D3" s="15" t="s">
        <v>832</v>
      </c>
      <c r="E3" s="15" t="s">
        <v>833</v>
      </c>
    </row>
    <row r="4" spans="1:5" x14ac:dyDescent="0.2">
      <c r="A4" t="s">
        <v>18</v>
      </c>
      <c r="B4" t="s">
        <v>307</v>
      </c>
      <c r="C4" t="s">
        <v>834</v>
      </c>
      <c r="D4">
        <v>126</v>
      </c>
      <c r="E4" s="78">
        <v>0.4</v>
      </c>
    </row>
    <row r="5" spans="1:5" x14ac:dyDescent="0.2">
      <c r="A5" t="s">
        <v>18</v>
      </c>
      <c r="B5" t="s">
        <v>307</v>
      </c>
      <c r="C5" t="s">
        <v>835</v>
      </c>
      <c r="D5">
        <v>3</v>
      </c>
      <c r="E5" s="78">
        <v>0.01</v>
      </c>
    </row>
    <row r="6" spans="1:5" x14ac:dyDescent="0.2">
      <c r="A6" t="s">
        <v>18</v>
      </c>
      <c r="B6" t="s">
        <v>307</v>
      </c>
      <c r="C6" t="s">
        <v>836</v>
      </c>
      <c r="D6">
        <v>129</v>
      </c>
      <c r="E6" s="78">
        <v>0.41</v>
      </c>
    </row>
    <row r="7" spans="1:5" x14ac:dyDescent="0.2">
      <c r="A7" t="s">
        <v>18</v>
      </c>
      <c r="B7" t="s">
        <v>307</v>
      </c>
      <c r="C7" t="s">
        <v>837</v>
      </c>
      <c r="D7">
        <v>11</v>
      </c>
      <c r="E7" s="78">
        <v>3.5000000000000003E-2</v>
      </c>
    </row>
    <row r="8" spans="1:5" x14ac:dyDescent="0.2">
      <c r="A8" t="s">
        <v>18</v>
      </c>
      <c r="B8" t="s">
        <v>307</v>
      </c>
      <c r="C8" t="s">
        <v>838</v>
      </c>
      <c r="D8">
        <v>46</v>
      </c>
      <c r="E8" s="78">
        <v>0.14599999999999999</v>
      </c>
    </row>
    <row r="9" spans="1:5" x14ac:dyDescent="0.2">
      <c r="A9" t="s">
        <v>18</v>
      </c>
      <c r="B9" t="s">
        <v>310</v>
      </c>
      <c r="C9" t="s">
        <v>834</v>
      </c>
      <c r="D9">
        <v>292</v>
      </c>
      <c r="E9" s="78">
        <v>0.46300000000000002</v>
      </c>
    </row>
    <row r="10" spans="1:5" x14ac:dyDescent="0.2">
      <c r="A10" t="s">
        <v>18</v>
      </c>
      <c r="B10" t="s">
        <v>310</v>
      </c>
      <c r="C10" t="s">
        <v>836</v>
      </c>
      <c r="D10">
        <v>269</v>
      </c>
      <c r="E10" s="78">
        <v>0.42599999999999999</v>
      </c>
    </row>
    <row r="11" spans="1:5" x14ac:dyDescent="0.2">
      <c r="A11" t="s">
        <v>18</v>
      </c>
      <c r="B11" t="s">
        <v>310</v>
      </c>
      <c r="C11" t="s">
        <v>837</v>
      </c>
      <c r="D11">
        <v>10</v>
      </c>
      <c r="E11" s="78">
        <v>1.6E-2</v>
      </c>
    </row>
    <row r="12" spans="1:5" x14ac:dyDescent="0.2">
      <c r="A12" t="s">
        <v>18</v>
      </c>
      <c r="B12" t="s">
        <v>310</v>
      </c>
      <c r="C12" t="s">
        <v>838</v>
      </c>
      <c r="D12">
        <v>60</v>
      </c>
      <c r="E12" s="78">
        <v>9.5000000000000001E-2</v>
      </c>
    </row>
    <row r="13" spans="1:5" x14ac:dyDescent="0.2">
      <c r="A13" t="s">
        <v>18</v>
      </c>
      <c r="B13" t="s">
        <v>306</v>
      </c>
      <c r="C13" t="s">
        <v>834</v>
      </c>
      <c r="D13">
        <v>714</v>
      </c>
      <c r="E13" s="78">
        <v>0.443</v>
      </c>
    </row>
    <row r="14" spans="1:5" x14ac:dyDescent="0.2">
      <c r="A14" t="s">
        <v>18</v>
      </c>
      <c r="B14" t="s">
        <v>306</v>
      </c>
      <c r="C14" t="s">
        <v>839</v>
      </c>
      <c r="D14">
        <v>1</v>
      </c>
      <c r="E14" s="78">
        <v>1E-3</v>
      </c>
    </row>
    <row r="15" spans="1:5" x14ac:dyDescent="0.2">
      <c r="A15" t="s">
        <v>18</v>
      </c>
      <c r="B15" t="s">
        <v>306</v>
      </c>
      <c r="C15" t="s">
        <v>836</v>
      </c>
      <c r="D15">
        <v>718</v>
      </c>
      <c r="E15" s="78">
        <v>0.44600000000000001</v>
      </c>
    </row>
    <row r="16" spans="1:5" x14ac:dyDescent="0.2">
      <c r="A16" t="s">
        <v>18</v>
      </c>
      <c r="B16" t="s">
        <v>306</v>
      </c>
      <c r="C16" t="s">
        <v>837</v>
      </c>
      <c r="D16">
        <v>23</v>
      </c>
      <c r="E16" s="78">
        <v>1.4E-2</v>
      </c>
    </row>
    <row r="17" spans="1:5" x14ac:dyDescent="0.2">
      <c r="A17" t="s">
        <v>18</v>
      </c>
      <c r="B17" t="s">
        <v>306</v>
      </c>
      <c r="C17" t="s">
        <v>838</v>
      </c>
      <c r="D17">
        <v>155</v>
      </c>
      <c r="E17" s="78">
        <v>9.6000000000000002E-2</v>
      </c>
    </row>
    <row r="18" spans="1:5" x14ac:dyDescent="0.2">
      <c r="A18" t="s">
        <v>18</v>
      </c>
      <c r="B18" t="s">
        <v>312</v>
      </c>
      <c r="C18" t="s">
        <v>834</v>
      </c>
      <c r="D18">
        <v>57</v>
      </c>
      <c r="E18" s="78">
        <v>0.50900000000000001</v>
      </c>
    </row>
    <row r="19" spans="1:5" x14ac:dyDescent="0.2">
      <c r="A19" t="s">
        <v>18</v>
      </c>
      <c r="B19" t="s">
        <v>312</v>
      </c>
      <c r="C19" t="s">
        <v>836</v>
      </c>
      <c r="D19">
        <v>43</v>
      </c>
      <c r="E19" s="78">
        <v>0.38400000000000001</v>
      </c>
    </row>
    <row r="20" spans="1:5" x14ac:dyDescent="0.2">
      <c r="A20" t="s">
        <v>18</v>
      </c>
      <c r="B20" t="s">
        <v>312</v>
      </c>
      <c r="C20" t="s">
        <v>837</v>
      </c>
      <c r="D20">
        <v>4</v>
      </c>
      <c r="E20" s="78">
        <v>3.5999999999999997E-2</v>
      </c>
    </row>
    <row r="21" spans="1:5" x14ac:dyDescent="0.2">
      <c r="A21" t="s">
        <v>18</v>
      </c>
      <c r="B21" t="s">
        <v>312</v>
      </c>
      <c r="C21" t="s">
        <v>838</v>
      </c>
      <c r="D21">
        <v>8</v>
      </c>
      <c r="E21" s="78">
        <v>7.0999999999999994E-2</v>
      </c>
    </row>
    <row r="22" spans="1:5" x14ac:dyDescent="0.2">
      <c r="A22" t="s">
        <v>18</v>
      </c>
      <c r="B22" t="s">
        <v>308</v>
      </c>
      <c r="C22" t="s">
        <v>834</v>
      </c>
      <c r="D22">
        <v>22</v>
      </c>
      <c r="E22" s="78">
        <v>0.53700000000000003</v>
      </c>
    </row>
    <row r="23" spans="1:5" x14ac:dyDescent="0.2">
      <c r="A23" t="s">
        <v>18</v>
      </c>
      <c r="B23" t="s">
        <v>308</v>
      </c>
      <c r="C23" t="s">
        <v>836</v>
      </c>
      <c r="D23">
        <v>9</v>
      </c>
      <c r="E23" s="78">
        <v>0.22</v>
      </c>
    </row>
    <row r="24" spans="1:5" x14ac:dyDescent="0.2">
      <c r="A24" t="s">
        <v>18</v>
      </c>
      <c r="B24" t="s">
        <v>308</v>
      </c>
      <c r="C24" t="s">
        <v>837</v>
      </c>
      <c r="D24">
        <v>1</v>
      </c>
      <c r="E24" s="78">
        <v>2.4E-2</v>
      </c>
    </row>
    <row r="25" spans="1:5" x14ac:dyDescent="0.2">
      <c r="A25" t="s">
        <v>18</v>
      </c>
      <c r="B25" t="s">
        <v>308</v>
      </c>
      <c r="C25" t="s">
        <v>838</v>
      </c>
      <c r="D25">
        <v>9</v>
      </c>
      <c r="E25" s="78">
        <v>0.22</v>
      </c>
    </row>
    <row r="26" spans="1:5" x14ac:dyDescent="0.2">
      <c r="A26" t="s">
        <v>18</v>
      </c>
      <c r="B26" t="s">
        <v>316</v>
      </c>
      <c r="C26" t="s">
        <v>834</v>
      </c>
      <c r="D26">
        <v>2790</v>
      </c>
      <c r="E26" s="78">
        <v>0.40600000000000003</v>
      </c>
    </row>
    <row r="27" spans="1:5" x14ac:dyDescent="0.2">
      <c r="A27" t="s">
        <v>18</v>
      </c>
      <c r="B27" t="s">
        <v>316</v>
      </c>
      <c r="C27" t="s">
        <v>839</v>
      </c>
      <c r="D27">
        <v>2</v>
      </c>
      <c r="E27" s="78">
        <v>0</v>
      </c>
    </row>
    <row r="28" spans="1:5" x14ac:dyDescent="0.2">
      <c r="A28" t="s">
        <v>18</v>
      </c>
      <c r="B28" t="s">
        <v>316</v>
      </c>
      <c r="C28" t="s">
        <v>835</v>
      </c>
      <c r="D28">
        <v>79</v>
      </c>
      <c r="E28" s="78">
        <v>1.0999999999999999E-2</v>
      </c>
    </row>
    <row r="29" spans="1:5" x14ac:dyDescent="0.2">
      <c r="A29" t="s">
        <v>18</v>
      </c>
      <c r="B29" t="s">
        <v>316</v>
      </c>
      <c r="C29" t="s">
        <v>836</v>
      </c>
      <c r="D29">
        <v>2976</v>
      </c>
      <c r="E29" s="78">
        <v>0.433</v>
      </c>
    </row>
    <row r="30" spans="1:5" x14ac:dyDescent="0.2">
      <c r="A30" t="s">
        <v>18</v>
      </c>
      <c r="B30" t="s">
        <v>316</v>
      </c>
      <c r="C30" t="s">
        <v>837</v>
      </c>
      <c r="D30">
        <v>137</v>
      </c>
      <c r="E30" s="78">
        <v>0.02</v>
      </c>
    </row>
    <row r="31" spans="1:5" x14ac:dyDescent="0.2">
      <c r="A31" t="s">
        <v>18</v>
      </c>
      <c r="B31" t="s">
        <v>316</v>
      </c>
      <c r="C31" t="s">
        <v>838</v>
      </c>
      <c r="D31">
        <v>890</v>
      </c>
      <c r="E31" s="78">
        <v>0.129</v>
      </c>
    </row>
    <row r="32" spans="1:5" x14ac:dyDescent="0.2">
      <c r="A32" t="s">
        <v>18</v>
      </c>
      <c r="B32" t="s">
        <v>316</v>
      </c>
      <c r="C32" t="s">
        <v>840</v>
      </c>
      <c r="D32">
        <v>2</v>
      </c>
      <c r="E32" s="78">
        <v>0</v>
      </c>
    </row>
    <row r="33" spans="1:5" x14ac:dyDescent="0.2">
      <c r="A33" t="s">
        <v>8</v>
      </c>
      <c r="B33" t="s">
        <v>307</v>
      </c>
      <c r="C33" t="s">
        <v>834</v>
      </c>
      <c r="D33">
        <v>8</v>
      </c>
      <c r="E33" s="78">
        <v>0.27600000000000002</v>
      </c>
    </row>
    <row r="34" spans="1:5" x14ac:dyDescent="0.2">
      <c r="A34" t="s">
        <v>8</v>
      </c>
      <c r="B34" t="s">
        <v>307</v>
      </c>
      <c r="C34" t="s">
        <v>839</v>
      </c>
      <c r="D34">
        <v>2</v>
      </c>
      <c r="E34" s="78">
        <v>6.9000000000000006E-2</v>
      </c>
    </row>
    <row r="35" spans="1:5" x14ac:dyDescent="0.2">
      <c r="A35" t="s">
        <v>8</v>
      </c>
      <c r="B35" t="s">
        <v>307</v>
      </c>
      <c r="C35" t="s">
        <v>837</v>
      </c>
      <c r="D35">
        <v>16</v>
      </c>
      <c r="E35" s="78">
        <v>0.55200000000000005</v>
      </c>
    </row>
    <row r="36" spans="1:5" x14ac:dyDescent="0.2">
      <c r="A36" t="s">
        <v>8</v>
      </c>
      <c r="B36" t="s">
        <v>307</v>
      </c>
      <c r="C36" t="s">
        <v>838</v>
      </c>
      <c r="D36">
        <v>3</v>
      </c>
      <c r="E36" s="78">
        <v>0.10299999999999999</v>
      </c>
    </row>
    <row r="37" spans="1:5" x14ac:dyDescent="0.2">
      <c r="A37" t="s">
        <v>8</v>
      </c>
      <c r="B37" t="s">
        <v>310</v>
      </c>
      <c r="C37" t="s">
        <v>834</v>
      </c>
      <c r="D37">
        <v>6</v>
      </c>
      <c r="E37" s="78">
        <v>0.316</v>
      </c>
    </row>
    <row r="38" spans="1:5" x14ac:dyDescent="0.2">
      <c r="A38" t="s">
        <v>8</v>
      </c>
      <c r="B38" t="s">
        <v>310</v>
      </c>
      <c r="C38" t="s">
        <v>836</v>
      </c>
      <c r="D38">
        <v>1</v>
      </c>
      <c r="E38" s="78">
        <v>5.2999999999999999E-2</v>
      </c>
    </row>
    <row r="39" spans="1:5" x14ac:dyDescent="0.2">
      <c r="A39" t="s">
        <v>8</v>
      </c>
      <c r="B39" t="s">
        <v>310</v>
      </c>
      <c r="C39" t="s">
        <v>837</v>
      </c>
      <c r="D39">
        <v>12</v>
      </c>
      <c r="E39" s="78">
        <v>0.63200000000000001</v>
      </c>
    </row>
    <row r="40" spans="1:5" x14ac:dyDescent="0.2">
      <c r="A40" t="s">
        <v>8</v>
      </c>
      <c r="B40" t="s">
        <v>306</v>
      </c>
      <c r="C40" t="s">
        <v>836</v>
      </c>
      <c r="D40">
        <v>1</v>
      </c>
      <c r="E40" s="78">
        <v>0.5</v>
      </c>
    </row>
    <row r="41" spans="1:5" x14ac:dyDescent="0.2">
      <c r="A41" t="s">
        <v>8</v>
      </c>
      <c r="B41" t="s">
        <v>306</v>
      </c>
      <c r="C41" t="s">
        <v>837</v>
      </c>
      <c r="D41">
        <v>1</v>
      </c>
      <c r="E41" s="78">
        <v>0.5</v>
      </c>
    </row>
    <row r="42" spans="1:5" x14ac:dyDescent="0.2">
      <c r="A42" t="s">
        <v>8</v>
      </c>
      <c r="B42" t="s">
        <v>312</v>
      </c>
      <c r="C42" t="s">
        <v>837</v>
      </c>
      <c r="D42">
        <v>2</v>
      </c>
      <c r="E42" s="78">
        <v>1</v>
      </c>
    </row>
    <row r="43" spans="1:5" x14ac:dyDescent="0.2">
      <c r="A43" t="s">
        <v>8</v>
      </c>
      <c r="B43" t="s">
        <v>308</v>
      </c>
      <c r="C43" t="s">
        <v>834</v>
      </c>
      <c r="D43">
        <v>1</v>
      </c>
      <c r="E43" s="78">
        <v>9.0999999999999998E-2</v>
      </c>
    </row>
    <row r="44" spans="1:5" x14ac:dyDescent="0.2">
      <c r="A44" t="s">
        <v>8</v>
      </c>
      <c r="B44" t="s">
        <v>308</v>
      </c>
      <c r="C44" t="s">
        <v>839</v>
      </c>
      <c r="D44">
        <v>3</v>
      </c>
      <c r="E44" s="78">
        <v>0.27300000000000002</v>
      </c>
    </row>
    <row r="45" spans="1:5" x14ac:dyDescent="0.2">
      <c r="A45" t="s">
        <v>8</v>
      </c>
      <c r="B45" t="s">
        <v>308</v>
      </c>
      <c r="C45" t="s">
        <v>837</v>
      </c>
      <c r="D45">
        <v>7</v>
      </c>
      <c r="E45" s="78">
        <v>0.63600000000000001</v>
      </c>
    </row>
    <row r="46" spans="1:5" x14ac:dyDescent="0.2">
      <c r="A46" t="s">
        <v>8</v>
      </c>
      <c r="B46" t="s">
        <v>316</v>
      </c>
      <c r="C46" t="s">
        <v>834</v>
      </c>
      <c r="D46">
        <v>11</v>
      </c>
      <c r="E46" s="78">
        <v>0.22</v>
      </c>
    </row>
    <row r="47" spans="1:5" x14ac:dyDescent="0.2">
      <c r="A47" t="s">
        <v>8</v>
      </c>
      <c r="B47" t="s">
        <v>316</v>
      </c>
      <c r="C47" t="s">
        <v>835</v>
      </c>
      <c r="D47">
        <v>1</v>
      </c>
      <c r="E47" s="78">
        <v>0.02</v>
      </c>
    </row>
    <row r="48" spans="1:5" x14ac:dyDescent="0.2">
      <c r="A48" t="s">
        <v>8</v>
      </c>
      <c r="B48" t="s">
        <v>316</v>
      </c>
      <c r="C48" t="s">
        <v>836</v>
      </c>
      <c r="D48">
        <v>6</v>
      </c>
      <c r="E48" s="78">
        <v>0.12</v>
      </c>
    </row>
    <row r="49" spans="1:5" x14ac:dyDescent="0.2">
      <c r="A49" t="s">
        <v>8</v>
      </c>
      <c r="B49" t="s">
        <v>316</v>
      </c>
      <c r="C49" t="s">
        <v>837</v>
      </c>
      <c r="D49">
        <v>27</v>
      </c>
      <c r="E49" s="78">
        <v>0.54</v>
      </c>
    </row>
    <row r="50" spans="1:5" x14ac:dyDescent="0.2">
      <c r="A50" t="s">
        <v>8</v>
      </c>
      <c r="B50" t="s">
        <v>316</v>
      </c>
      <c r="C50" t="s">
        <v>838</v>
      </c>
      <c r="D50">
        <v>5</v>
      </c>
      <c r="E50" s="78">
        <v>0.1</v>
      </c>
    </row>
    <row r="51" spans="1:5" x14ac:dyDescent="0.2">
      <c r="A51" t="s">
        <v>303</v>
      </c>
      <c r="B51" t="s">
        <v>307</v>
      </c>
      <c r="C51" t="s">
        <v>834</v>
      </c>
      <c r="D51">
        <v>51</v>
      </c>
      <c r="E51" s="78">
        <v>0.186</v>
      </c>
    </row>
    <row r="52" spans="1:5" x14ac:dyDescent="0.2">
      <c r="A52" t="s">
        <v>303</v>
      </c>
      <c r="B52" t="s">
        <v>307</v>
      </c>
      <c r="C52" t="s">
        <v>839</v>
      </c>
      <c r="D52">
        <v>2</v>
      </c>
      <c r="E52" s="78">
        <v>7.0000000000000001E-3</v>
      </c>
    </row>
    <row r="53" spans="1:5" x14ac:dyDescent="0.2">
      <c r="A53" t="s">
        <v>303</v>
      </c>
      <c r="B53" t="s">
        <v>307</v>
      </c>
      <c r="C53" t="s">
        <v>835</v>
      </c>
      <c r="D53">
        <v>1</v>
      </c>
      <c r="E53" s="78">
        <v>4.0000000000000001E-3</v>
      </c>
    </row>
    <row r="54" spans="1:5" x14ac:dyDescent="0.2">
      <c r="A54" t="s">
        <v>303</v>
      </c>
      <c r="B54" t="s">
        <v>307</v>
      </c>
      <c r="C54" t="s">
        <v>837</v>
      </c>
      <c r="D54">
        <v>219</v>
      </c>
      <c r="E54" s="78">
        <v>0.79900000000000004</v>
      </c>
    </row>
    <row r="55" spans="1:5" x14ac:dyDescent="0.2">
      <c r="A55" t="s">
        <v>303</v>
      </c>
      <c r="B55" t="s">
        <v>307</v>
      </c>
      <c r="C55" t="s">
        <v>838</v>
      </c>
      <c r="D55">
        <v>1</v>
      </c>
      <c r="E55" s="78">
        <v>4.0000000000000001E-3</v>
      </c>
    </row>
    <row r="56" spans="1:5" x14ac:dyDescent="0.2">
      <c r="A56" t="s">
        <v>303</v>
      </c>
      <c r="B56" t="s">
        <v>310</v>
      </c>
      <c r="C56" t="s">
        <v>834</v>
      </c>
      <c r="D56">
        <v>14</v>
      </c>
      <c r="E56" s="78">
        <v>0.32600000000000001</v>
      </c>
    </row>
    <row r="57" spans="1:5" x14ac:dyDescent="0.2">
      <c r="A57" t="s">
        <v>303</v>
      </c>
      <c r="B57" t="s">
        <v>310</v>
      </c>
      <c r="C57" t="s">
        <v>839</v>
      </c>
      <c r="D57">
        <v>4</v>
      </c>
      <c r="E57" s="78">
        <v>9.2999999999999999E-2</v>
      </c>
    </row>
    <row r="58" spans="1:5" x14ac:dyDescent="0.2">
      <c r="A58" t="s">
        <v>303</v>
      </c>
      <c r="B58" t="s">
        <v>310</v>
      </c>
      <c r="C58" t="s">
        <v>836</v>
      </c>
      <c r="D58">
        <v>2</v>
      </c>
      <c r="E58" s="78">
        <v>4.7E-2</v>
      </c>
    </row>
    <row r="59" spans="1:5" x14ac:dyDescent="0.2">
      <c r="A59" t="s">
        <v>303</v>
      </c>
      <c r="B59" t="s">
        <v>310</v>
      </c>
      <c r="C59" t="s">
        <v>837</v>
      </c>
      <c r="D59">
        <v>23</v>
      </c>
      <c r="E59" s="78">
        <v>0.53500000000000003</v>
      </c>
    </row>
    <row r="60" spans="1:5" x14ac:dyDescent="0.2">
      <c r="A60" t="s">
        <v>303</v>
      </c>
      <c r="B60" t="s">
        <v>306</v>
      </c>
      <c r="C60" t="s">
        <v>834</v>
      </c>
      <c r="D60">
        <v>16</v>
      </c>
      <c r="E60" s="78">
        <v>0.61499999999999999</v>
      </c>
    </row>
    <row r="61" spans="1:5" x14ac:dyDescent="0.2">
      <c r="A61" t="s">
        <v>303</v>
      </c>
      <c r="B61" t="s">
        <v>306</v>
      </c>
      <c r="C61" t="s">
        <v>839</v>
      </c>
      <c r="D61">
        <v>1</v>
      </c>
      <c r="E61" s="78">
        <v>3.7999999999999999E-2</v>
      </c>
    </row>
    <row r="62" spans="1:5" x14ac:dyDescent="0.2">
      <c r="A62" t="s">
        <v>303</v>
      </c>
      <c r="B62" t="s">
        <v>306</v>
      </c>
      <c r="C62" t="s">
        <v>836</v>
      </c>
      <c r="D62">
        <v>2</v>
      </c>
      <c r="E62" s="78">
        <v>7.6999999999999999E-2</v>
      </c>
    </row>
    <row r="63" spans="1:5" x14ac:dyDescent="0.2">
      <c r="A63" t="s">
        <v>303</v>
      </c>
      <c r="B63" t="s">
        <v>306</v>
      </c>
      <c r="C63" t="s">
        <v>837</v>
      </c>
      <c r="D63">
        <v>7</v>
      </c>
      <c r="E63" s="78">
        <v>0.26900000000000002</v>
      </c>
    </row>
    <row r="64" spans="1:5" x14ac:dyDescent="0.2">
      <c r="A64" t="s">
        <v>303</v>
      </c>
      <c r="B64" t="s">
        <v>312</v>
      </c>
      <c r="C64" t="s">
        <v>834</v>
      </c>
      <c r="D64">
        <v>35</v>
      </c>
      <c r="E64" s="78">
        <v>0.14199999999999999</v>
      </c>
    </row>
    <row r="65" spans="1:5" x14ac:dyDescent="0.2">
      <c r="A65" t="s">
        <v>303</v>
      </c>
      <c r="B65" t="s">
        <v>312</v>
      </c>
      <c r="C65" t="s">
        <v>839</v>
      </c>
      <c r="D65">
        <v>19</v>
      </c>
      <c r="E65" s="78">
        <v>7.6999999999999999E-2</v>
      </c>
    </row>
    <row r="66" spans="1:5" x14ac:dyDescent="0.2">
      <c r="A66" t="s">
        <v>303</v>
      </c>
      <c r="B66" t="s">
        <v>312</v>
      </c>
      <c r="C66" t="s">
        <v>836</v>
      </c>
      <c r="D66">
        <v>2</v>
      </c>
      <c r="E66" s="78">
        <v>8.0000000000000002E-3</v>
      </c>
    </row>
    <row r="67" spans="1:5" x14ac:dyDescent="0.2">
      <c r="A67" t="s">
        <v>303</v>
      </c>
      <c r="B67" t="s">
        <v>312</v>
      </c>
      <c r="C67" t="s">
        <v>837</v>
      </c>
      <c r="D67">
        <v>190</v>
      </c>
      <c r="E67" s="78">
        <v>0.76900000000000002</v>
      </c>
    </row>
    <row r="68" spans="1:5" x14ac:dyDescent="0.2">
      <c r="A68" t="s">
        <v>303</v>
      </c>
      <c r="B68" t="s">
        <v>312</v>
      </c>
      <c r="C68" t="s">
        <v>840</v>
      </c>
      <c r="D68">
        <v>1</v>
      </c>
      <c r="E68" s="78">
        <v>4.0000000000000001E-3</v>
      </c>
    </row>
    <row r="69" spans="1:5" x14ac:dyDescent="0.2">
      <c r="A69" t="s">
        <v>303</v>
      </c>
      <c r="B69" t="s">
        <v>308</v>
      </c>
      <c r="C69" t="s">
        <v>834</v>
      </c>
      <c r="D69">
        <v>1</v>
      </c>
      <c r="E69" s="78">
        <v>0.5</v>
      </c>
    </row>
    <row r="70" spans="1:5" x14ac:dyDescent="0.2">
      <c r="A70" t="s">
        <v>303</v>
      </c>
      <c r="B70" t="s">
        <v>308</v>
      </c>
      <c r="C70" t="s">
        <v>837</v>
      </c>
      <c r="D70">
        <v>1</v>
      </c>
      <c r="E70" s="78">
        <v>0.5</v>
      </c>
    </row>
    <row r="71" spans="1:5" x14ac:dyDescent="0.2">
      <c r="A71" t="s">
        <v>303</v>
      </c>
      <c r="B71" t="s">
        <v>316</v>
      </c>
      <c r="C71" t="s">
        <v>834</v>
      </c>
      <c r="D71">
        <v>254</v>
      </c>
      <c r="E71" s="78">
        <v>0.13600000000000001</v>
      </c>
    </row>
    <row r="72" spans="1:5" x14ac:dyDescent="0.2">
      <c r="A72" t="s">
        <v>303</v>
      </c>
      <c r="B72" t="s">
        <v>316</v>
      </c>
      <c r="C72" t="s">
        <v>839</v>
      </c>
      <c r="D72">
        <v>103</v>
      </c>
      <c r="E72" s="78">
        <v>5.5E-2</v>
      </c>
    </row>
    <row r="73" spans="1:5" x14ac:dyDescent="0.2">
      <c r="A73" t="s">
        <v>303</v>
      </c>
      <c r="B73" t="s">
        <v>316</v>
      </c>
      <c r="C73" t="s">
        <v>835</v>
      </c>
      <c r="D73">
        <v>3</v>
      </c>
      <c r="E73" s="78">
        <v>2E-3</v>
      </c>
    </row>
    <row r="74" spans="1:5" x14ac:dyDescent="0.2">
      <c r="A74" t="s">
        <v>303</v>
      </c>
      <c r="B74" t="s">
        <v>316</v>
      </c>
      <c r="C74" t="s">
        <v>836</v>
      </c>
      <c r="D74">
        <v>5</v>
      </c>
      <c r="E74" s="78">
        <v>3.0000000000000001E-3</v>
      </c>
    </row>
    <row r="75" spans="1:5" x14ac:dyDescent="0.2">
      <c r="A75" t="s">
        <v>303</v>
      </c>
      <c r="B75" t="s">
        <v>316</v>
      </c>
      <c r="C75" t="s">
        <v>837</v>
      </c>
      <c r="D75">
        <v>1486</v>
      </c>
      <c r="E75" s="78">
        <v>0.79400000000000004</v>
      </c>
    </row>
    <row r="76" spans="1:5" x14ac:dyDescent="0.2">
      <c r="A76" t="s">
        <v>303</v>
      </c>
      <c r="B76" t="s">
        <v>316</v>
      </c>
      <c r="C76" t="s">
        <v>838</v>
      </c>
      <c r="D76">
        <v>20</v>
      </c>
      <c r="E76" s="78">
        <v>1.0999999999999999E-2</v>
      </c>
    </row>
    <row r="77" spans="1:5" x14ac:dyDescent="0.2">
      <c r="A77" t="s">
        <v>163</v>
      </c>
      <c r="B77" t="s">
        <v>307</v>
      </c>
      <c r="C77" t="s">
        <v>834</v>
      </c>
      <c r="D77">
        <v>17</v>
      </c>
      <c r="E77" s="78">
        <v>0.104</v>
      </c>
    </row>
    <row r="78" spans="1:5" x14ac:dyDescent="0.2">
      <c r="A78" t="s">
        <v>163</v>
      </c>
      <c r="B78" t="s">
        <v>307</v>
      </c>
      <c r="C78" t="s">
        <v>839</v>
      </c>
      <c r="D78">
        <v>1</v>
      </c>
      <c r="E78" s="78">
        <v>6.0000000000000001E-3</v>
      </c>
    </row>
    <row r="79" spans="1:5" x14ac:dyDescent="0.2">
      <c r="A79" t="s">
        <v>163</v>
      </c>
      <c r="B79" t="s">
        <v>307</v>
      </c>
      <c r="C79" t="s">
        <v>836</v>
      </c>
      <c r="D79">
        <v>1</v>
      </c>
      <c r="E79" s="78">
        <v>6.0000000000000001E-3</v>
      </c>
    </row>
    <row r="80" spans="1:5" x14ac:dyDescent="0.2">
      <c r="A80" t="s">
        <v>163</v>
      </c>
      <c r="B80" t="s">
        <v>307</v>
      </c>
      <c r="C80" t="s">
        <v>837</v>
      </c>
      <c r="D80">
        <v>144</v>
      </c>
      <c r="E80" s="78">
        <v>0.88300000000000001</v>
      </c>
    </row>
    <row r="81" spans="1:5" x14ac:dyDescent="0.2">
      <c r="A81" t="s">
        <v>163</v>
      </c>
      <c r="B81" t="s">
        <v>310</v>
      </c>
      <c r="C81" t="s">
        <v>834</v>
      </c>
      <c r="D81">
        <v>14</v>
      </c>
      <c r="E81" s="78">
        <v>0.14899999999999999</v>
      </c>
    </row>
    <row r="82" spans="1:5" x14ac:dyDescent="0.2">
      <c r="A82" t="s">
        <v>163</v>
      </c>
      <c r="B82" t="s">
        <v>310</v>
      </c>
      <c r="C82" t="s">
        <v>839</v>
      </c>
      <c r="D82">
        <v>2</v>
      </c>
      <c r="E82" s="78">
        <v>2.1000000000000001E-2</v>
      </c>
    </row>
    <row r="83" spans="1:5" x14ac:dyDescent="0.2">
      <c r="A83" t="s">
        <v>163</v>
      </c>
      <c r="B83" t="s">
        <v>310</v>
      </c>
      <c r="C83" t="s">
        <v>837</v>
      </c>
      <c r="D83">
        <v>78</v>
      </c>
      <c r="E83" s="78">
        <v>0.83</v>
      </c>
    </row>
    <row r="84" spans="1:5" x14ac:dyDescent="0.2">
      <c r="A84" t="s">
        <v>163</v>
      </c>
      <c r="B84" t="s">
        <v>306</v>
      </c>
      <c r="C84" t="s">
        <v>834</v>
      </c>
      <c r="D84">
        <v>2</v>
      </c>
      <c r="E84" s="78">
        <v>5.8999999999999997E-2</v>
      </c>
    </row>
    <row r="85" spans="1:5" x14ac:dyDescent="0.2">
      <c r="A85" t="s">
        <v>163</v>
      </c>
      <c r="B85" t="s">
        <v>306</v>
      </c>
      <c r="C85" t="s">
        <v>837</v>
      </c>
      <c r="D85">
        <v>32</v>
      </c>
      <c r="E85" s="78">
        <v>0.94099999999999995</v>
      </c>
    </row>
    <row r="86" spans="1:5" x14ac:dyDescent="0.2">
      <c r="A86" t="s">
        <v>163</v>
      </c>
      <c r="B86" t="s">
        <v>312</v>
      </c>
      <c r="C86" t="s">
        <v>834</v>
      </c>
      <c r="D86">
        <v>6</v>
      </c>
      <c r="E86" s="78">
        <v>6.8000000000000005E-2</v>
      </c>
    </row>
    <row r="87" spans="1:5" x14ac:dyDescent="0.2">
      <c r="A87" t="s">
        <v>163</v>
      </c>
      <c r="B87" t="s">
        <v>312</v>
      </c>
      <c r="C87" t="s">
        <v>839</v>
      </c>
      <c r="D87">
        <v>4</v>
      </c>
      <c r="E87" s="78">
        <v>4.4999999999999998E-2</v>
      </c>
    </row>
    <row r="88" spans="1:5" x14ac:dyDescent="0.2">
      <c r="A88" t="s">
        <v>163</v>
      </c>
      <c r="B88" t="s">
        <v>312</v>
      </c>
      <c r="C88" t="s">
        <v>837</v>
      </c>
      <c r="D88">
        <v>78</v>
      </c>
      <c r="E88" s="78">
        <v>0.88600000000000001</v>
      </c>
    </row>
    <row r="89" spans="1:5" x14ac:dyDescent="0.2">
      <c r="A89" t="s">
        <v>163</v>
      </c>
      <c r="B89" t="s">
        <v>308</v>
      </c>
      <c r="C89" t="s">
        <v>837</v>
      </c>
      <c r="D89">
        <v>1</v>
      </c>
      <c r="E89" s="78">
        <v>1</v>
      </c>
    </row>
    <row r="90" spans="1:5" x14ac:dyDescent="0.2">
      <c r="A90" t="s">
        <v>163</v>
      </c>
      <c r="B90" t="s">
        <v>316</v>
      </c>
      <c r="C90" t="s">
        <v>834</v>
      </c>
      <c r="D90">
        <v>187</v>
      </c>
      <c r="E90" s="78">
        <v>0.14899999999999999</v>
      </c>
    </row>
    <row r="91" spans="1:5" x14ac:dyDescent="0.2">
      <c r="A91" t="s">
        <v>163</v>
      </c>
      <c r="B91" t="s">
        <v>316</v>
      </c>
      <c r="C91" t="s">
        <v>839</v>
      </c>
      <c r="D91">
        <v>110</v>
      </c>
      <c r="E91" s="78">
        <v>8.6999999999999994E-2</v>
      </c>
    </row>
    <row r="92" spans="1:5" x14ac:dyDescent="0.2">
      <c r="A92" t="s">
        <v>163</v>
      </c>
      <c r="B92" t="s">
        <v>316</v>
      </c>
      <c r="C92" t="s">
        <v>836</v>
      </c>
      <c r="D92">
        <v>1</v>
      </c>
      <c r="E92" s="78">
        <v>1E-3</v>
      </c>
    </row>
    <row r="93" spans="1:5" x14ac:dyDescent="0.2">
      <c r="A93" t="s">
        <v>163</v>
      </c>
      <c r="B93" t="s">
        <v>316</v>
      </c>
      <c r="C93" t="s">
        <v>837</v>
      </c>
      <c r="D93">
        <v>938</v>
      </c>
      <c r="E93" s="78">
        <v>0.746</v>
      </c>
    </row>
    <row r="94" spans="1:5" x14ac:dyDescent="0.2">
      <c r="A94" t="s">
        <v>163</v>
      </c>
      <c r="B94" t="s">
        <v>316</v>
      </c>
      <c r="C94" t="s">
        <v>838</v>
      </c>
      <c r="D94">
        <v>22</v>
      </c>
      <c r="E94" s="78">
        <v>1.7000000000000001E-2</v>
      </c>
    </row>
    <row r="96" spans="1:5" x14ac:dyDescent="0.2">
      <c r="A96" s="71" t="s">
        <v>1502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95E1D-05CD-124D-BB70-6E2EC9E2EC28}">
  <dimension ref="A1:I28"/>
  <sheetViews>
    <sheetView workbookViewId="0"/>
  </sheetViews>
  <sheetFormatPr baseColWidth="10" defaultColWidth="32.6640625" defaultRowHeight="16" x14ac:dyDescent="0.2"/>
  <cols>
    <col min="1" max="1" width="31.1640625" customWidth="1"/>
    <col min="2" max="2" width="10.33203125" bestFit="1" customWidth="1"/>
    <col min="3" max="3" width="12.83203125" bestFit="1" customWidth="1"/>
    <col min="4" max="4" width="10.6640625" bestFit="1" customWidth="1"/>
    <col min="5" max="5" width="17.5" bestFit="1" customWidth="1"/>
    <col min="6" max="6" width="16.33203125" bestFit="1" customWidth="1"/>
    <col min="7" max="7" width="16.83203125" bestFit="1" customWidth="1"/>
    <col min="8" max="8" width="14.33203125" bestFit="1" customWidth="1"/>
    <col min="9" max="9" width="6.6640625" bestFit="1" customWidth="1"/>
  </cols>
  <sheetData>
    <row r="1" spans="1:9" x14ac:dyDescent="0.2">
      <c r="A1" s="77" t="s">
        <v>841</v>
      </c>
    </row>
    <row r="3" spans="1:9" x14ac:dyDescent="0.2">
      <c r="A3" s="75"/>
      <c r="B3" s="76" t="s">
        <v>1474</v>
      </c>
      <c r="C3" s="76" t="s">
        <v>1476</v>
      </c>
      <c r="D3" s="76" t="s">
        <v>1475</v>
      </c>
      <c r="E3" s="76" t="s">
        <v>1494</v>
      </c>
      <c r="F3" s="76" t="s">
        <v>1495</v>
      </c>
      <c r="G3" s="76" t="s">
        <v>842</v>
      </c>
      <c r="H3" s="76" t="s">
        <v>843</v>
      </c>
      <c r="I3" s="76" t="s">
        <v>844</v>
      </c>
    </row>
    <row r="4" spans="1:9" x14ac:dyDescent="0.2">
      <c r="A4" s="75" t="s">
        <v>845</v>
      </c>
      <c r="B4" s="75">
        <v>701</v>
      </c>
      <c r="C4" s="75">
        <v>330</v>
      </c>
      <c r="D4" s="75">
        <v>224</v>
      </c>
      <c r="E4" s="75">
        <v>337</v>
      </c>
      <c r="F4" s="75">
        <v>118</v>
      </c>
      <c r="G4" s="75">
        <v>1055</v>
      </c>
      <c r="H4" s="75">
        <v>3139</v>
      </c>
      <c r="I4" s="79"/>
    </row>
    <row r="5" spans="1:9" x14ac:dyDescent="0.2">
      <c r="A5" s="75" t="s">
        <v>846</v>
      </c>
      <c r="B5" s="75" t="s">
        <v>333</v>
      </c>
      <c r="C5" s="75" t="s">
        <v>847</v>
      </c>
      <c r="D5" s="75" t="s">
        <v>336</v>
      </c>
      <c r="E5" s="75" t="s">
        <v>484</v>
      </c>
      <c r="F5" s="75" t="s">
        <v>482</v>
      </c>
      <c r="G5" s="75" t="s">
        <v>848</v>
      </c>
      <c r="H5" s="75" t="s">
        <v>849</v>
      </c>
      <c r="I5" s="79" t="s">
        <v>850</v>
      </c>
    </row>
    <row r="6" spans="1:9" x14ac:dyDescent="0.2">
      <c r="A6" s="75" t="s">
        <v>851</v>
      </c>
      <c r="B6" s="75" t="s">
        <v>852</v>
      </c>
      <c r="C6" s="75" t="s">
        <v>853</v>
      </c>
      <c r="D6" s="75" t="s">
        <v>854</v>
      </c>
      <c r="E6" s="75" t="s">
        <v>855</v>
      </c>
      <c r="F6" s="75" t="s">
        <v>856</v>
      </c>
      <c r="G6" s="75" t="s">
        <v>857</v>
      </c>
      <c r="H6" s="75" t="s">
        <v>858</v>
      </c>
      <c r="I6" s="79">
        <v>0.67</v>
      </c>
    </row>
    <row r="7" spans="1:9" x14ac:dyDescent="0.2">
      <c r="A7" s="76" t="s">
        <v>859</v>
      </c>
      <c r="B7" s="75"/>
      <c r="C7" s="75"/>
      <c r="D7" s="75"/>
      <c r="E7" s="75"/>
      <c r="F7" s="75"/>
      <c r="G7" s="75"/>
      <c r="H7" s="75"/>
      <c r="I7" s="79"/>
    </row>
    <row r="8" spans="1:9" x14ac:dyDescent="0.2">
      <c r="A8" s="75" t="s">
        <v>860</v>
      </c>
      <c r="B8" s="75" t="s">
        <v>861</v>
      </c>
      <c r="C8" s="75" t="s">
        <v>862</v>
      </c>
      <c r="D8" s="75" t="s">
        <v>863</v>
      </c>
      <c r="E8" s="75" t="s">
        <v>864</v>
      </c>
      <c r="F8" s="75" t="s">
        <v>865</v>
      </c>
      <c r="G8" s="75" t="s">
        <v>866</v>
      </c>
      <c r="H8" s="75" t="s">
        <v>867</v>
      </c>
      <c r="I8" s="95" t="s">
        <v>850</v>
      </c>
    </row>
    <row r="9" spans="1:9" x14ac:dyDescent="0.2">
      <c r="A9" s="75" t="s">
        <v>868</v>
      </c>
      <c r="B9" s="75" t="s">
        <v>869</v>
      </c>
      <c r="C9" s="75" t="s">
        <v>870</v>
      </c>
      <c r="D9" s="75" t="s">
        <v>871</v>
      </c>
      <c r="E9" s="75" t="s">
        <v>872</v>
      </c>
      <c r="F9" s="75" t="s">
        <v>873</v>
      </c>
      <c r="G9" s="75" t="s">
        <v>874</v>
      </c>
      <c r="H9" s="75" t="s">
        <v>875</v>
      </c>
      <c r="I9" s="95"/>
    </row>
    <row r="10" spans="1:9" x14ac:dyDescent="0.2">
      <c r="A10" s="76" t="s">
        <v>876</v>
      </c>
      <c r="B10" s="75"/>
      <c r="C10" s="75"/>
      <c r="D10" s="75"/>
      <c r="E10" s="75"/>
      <c r="F10" s="75"/>
      <c r="G10" s="75"/>
      <c r="H10" s="75"/>
      <c r="I10" s="79"/>
    </row>
    <row r="11" spans="1:9" x14ac:dyDescent="0.2">
      <c r="A11" s="75" t="s">
        <v>877</v>
      </c>
      <c r="B11" s="75" t="s">
        <v>878</v>
      </c>
      <c r="C11" s="75" t="s">
        <v>879</v>
      </c>
      <c r="D11" s="75" t="s">
        <v>880</v>
      </c>
      <c r="E11" s="75" t="s">
        <v>881</v>
      </c>
      <c r="F11" s="75" t="s">
        <v>865</v>
      </c>
      <c r="G11" s="75" t="s">
        <v>882</v>
      </c>
      <c r="H11" s="75" t="s">
        <v>883</v>
      </c>
      <c r="I11" s="95" t="s">
        <v>850</v>
      </c>
    </row>
    <row r="12" spans="1:9" x14ac:dyDescent="0.2">
      <c r="A12" s="75" t="s">
        <v>884</v>
      </c>
      <c r="B12" s="75" t="s">
        <v>885</v>
      </c>
      <c r="C12" s="75" t="s">
        <v>886</v>
      </c>
      <c r="D12" s="75" t="s">
        <v>295</v>
      </c>
      <c r="E12" s="75" t="s">
        <v>887</v>
      </c>
      <c r="F12" s="75" t="s">
        <v>873</v>
      </c>
      <c r="G12" s="75" t="s">
        <v>888</v>
      </c>
      <c r="H12" s="75" t="s">
        <v>889</v>
      </c>
      <c r="I12" s="95"/>
    </row>
    <row r="13" spans="1:9" x14ac:dyDescent="0.2">
      <c r="A13" s="76" t="s">
        <v>890</v>
      </c>
      <c r="B13" s="75"/>
      <c r="C13" s="75"/>
      <c r="D13" s="75"/>
      <c r="E13" s="75"/>
      <c r="F13" s="75"/>
      <c r="G13" s="75"/>
      <c r="H13" s="75"/>
      <c r="I13" s="79"/>
    </row>
    <row r="14" spans="1:9" x14ac:dyDescent="0.2">
      <c r="A14" s="75" t="s">
        <v>891</v>
      </c>
      <c r="B14" s="75" t="s">
        <v>892</v>
      </c>
      <c r="C14" s="75" t="s">
        <v>893</v>
      </c>
      <c r="D14" s="75" t="s">
        <v>894</v>
      </c>
      <c r="E14" s="75" t="s">
        <v>895</v>
      </c>
      <c r="F14" s="75" t="s">
        <v>896</v>
      </c>
      <c r="G14" s="75" t="s">
        <v>897</v>
      </c>
      <c r="H14" s="75" t="s">
        <v>898</v>
      </c>
      <c r="I14" s="95" t="s">
        <v>850</v>
      </c>
    </row>
    <row r="15" spans="1:9" x14ac:dyDescent="0.2">
      <c r="A15" s="75" t="s">
        <v>899</v>
      </c>
      <c r="B15" s="75" t="s">
        <v>900</v>
      </c>
      <c r="C15" s="75" t="s">
        <v>901</v>
      </c>
      <c r="D15" s="75" t="s">
        <v>902</v>
      </c>
      <c r="E15" s="75" t="s">
        <v>903</v>
      </c>
      <c r="F15" s="75" t="s">
        <v>904</v>
      </c>
      <c r="G15" s="75" t="s">
        <v>905</v>
      </c>
      <c r="H15" s="75" t="s">
        <v>906</v>
      </c>
      <c r="I15" s="95"/>
    </row>
    <row r="16" spans="1:9" x14ac:dyDescent="0.2">
      <c r="A16" s="75" t="s">
        <v>907</v>
      </c>
      <c r="B16" s="75" t="s">
        <v>908</v>
      </c>
      <c r="C16" s="75" t="s">
        <v>909</v>
      </c>
      <c r="D16" s="75" t="s">
        <v>910</v>
      </c>
      <c r="E16" s="75" t="s">
        <v>911</v>
      </c>
      <c r="F16" s="75" t="s">
        <v>912</v>
      </c>
      <c r="G16" s="75" t="s">
        <v>913</v>
      </c>
      <c r="H16" s="75" t="s">
        <v>914</v>
      </c>
      <c r="I16" s="95"/>
    </row>
    <row r="17" spans="1:9" x14ac:dyDescent="0.2">
      <c r="A17" s="75" t="s">
        <v>1496</v>
      </c>
      <c r="B17" s="75" t="s">
        <v>915</v>
      </c>
      <c r="C17" s="75" t="s">
        <v>916</v>
      </c>
      <c r="D17" s="75" t="s">
        <v>917</v>
      </c>
      <c r="E17" s="75" t="s">
        <v>918</v>
      </c>
      <c r="F17" s="75" t="s">
        <v>919</v>
      </c>
      <c r="G17" s="75" t="s">
        <v>920</v>
      </c>
      <c r="H17" s="75" t="s">
        <v>921</v>
      </c>
      <c r="I17" s="79" t="s">
        <v>850</v>
      </c>
    </row>
    <row r="18" spans="1:9" x14ac:dyDescent="0.2">
      <c r="A18" s="75" t="s">
        <v>1497</v>
      </c>
      <c r="B18" s="75" t="s">
        <v>908</v>
      </c>
      <c r="C18" s="75" t="s">
        <v>922</v>
      </c>
      <c r="D18" s="75" t="s">
        <v>923</v>
      </c>
      <c r="E18" s="75" t="s">
        <v>924</v>
      </c>
      <c r="F18" s="75" t="s">
        <v>925</v>
      </c>
      <c r="G18" s="75" t="s">
        <v>926</v>
      </c>
      <c r="H18" s="75" t="s">
        <v>927</v>
      </c>
      <c r="I18" s="79" t="s">
        <v>850</v>
      </c>
    </row>
    <row r="19" spans="1:9" x14ac:dyDescent="0.2">
      <c r="A19" s="75" t="s">
        <v>1498</v>
      </c>
      <c r="B19" s="75" t="s">
        <v>928</v>
      </c>
      <c r="C19" s="75" t="s">
        <v>929</v>
      </c>
      <c r="D19" s="75" t="s">
        <v>930</v>
      </c>
      <c r="E19" s="75" t="s">
        <v>931</v>
      </c>
      <c r="F19" s="75" t="s">
        <v>932</v>
      </c>
      <c r="G19" s="75" t="s">
        <v>933</v>
      </c>
      <c r="H19" s="75" t="s">
        <v>934</v>
      </c>
      <c r="I19" s="79" t="s">
        <v>850</v>
      </c>
    </row>
    <row r="20" spans="1:9" x14ac:dyDescent="0.2">
      <c r="A20" s="75" t="s">
        <v>935</v>
      </c>
      <c r="B20" s="75" t="s">
        <v>936</v>
      </c>
      <c r="C20" s="75" t="s">
        <v>937</v>
      </c>
      <c r="D20" s="75" t="s">
        <v>938</v>
      </c>
      <c r="E20" s="75" t="s">
        <v>939</v>
      </c>
      <c r="F20" s="75" t="s">
        <v>940</v>
      </c>
      <c r="G20" s="75" t="s">
        <v>941</v>
      </c>
      <c r="H20" s="75" t="s">
        <v>942</v>
      </c>
      <c r="I20" s="79" t="s">
        <v>850</v>
      </c>
    </row>
    <row r="21" spans="1:9" x14ac:dyDescent="0.2">
      <c r="A21" s="75" t="s">
        <v>943</v>
      </c>
      <c r="B21" s="75" t="s">
        <v>249</v>
      </c>
      <c r="C21" s="75" t="s">
        <v>944</v>
      </c>
      <c r="D21" s="75" t="s">
        <v>249</v>
      </c>
      <c r="E21" s="75" t="s">
        <v>945</v>
      </c>
      <c r="F21" s="75" t="s">
        <v>946</v>
      </c>
      <c r="G21" s="75" t="s">
        <v>947</v>
      </c>
      <c r="H21" s="75" t="s">
        <v>948</v>
      </c>
      <c r="I21" s="79" t="s">
        <v>850</v>
      </c>
    </row>
    <row r="22" spans="1:9" x14ac:dyDescent="0.2">
      <c r="A22" s="76" t="s">
        <v>949</v>
      </c>
      <c r="B22" s="75"/>
      <c r="C22" s="75"/>
      <c r="D22" s="75"/>
      <c r="E22" s="75"/>
      <c r="F22" s="75"/>
      <c r="G22" s="75"/>
      <c r="H22" s="75"/>
      <c r="I22" s="79"/>
    </row>
    <row r="23" spans="1:9" x14ac:dyDescent="0.2">
      <c r="A23" s="75" t="s">
        <v>950</v>
      </c>
      <c r="B23" s="75" t="s">
        <v>951</v>
      </c>
      <c r="C23" s="75" t="s">
        <v>952</v>
      </c>
      <c r="D23" s="75" t="s">
        <v>953</v>
      </c>
      <c r="E23" s="75" t="s">
        <v>954</v>
      </c>
      <c r="F23" s="75" t="s">
        <v>955</v>
      </c>
      <c r="G23" s="75" t="s">
        <v>956</v>
      </c>
      <c r="H23" s="75" t="s">
        <v>957</v>
      </c>
      <c r="I23" s="95" t="s">
        <v>850</v>
      </c>
    </row>
    <row r="24" spans="1:9" x14ac:dyDescent="0.2">
      <c r="A24" s="75" t="s">
        <v>958</v>
      </c>
      <c r="B24" s="75" t="s">
        <v>959</v>
      </c>
      <c r="C24" s="75" t="s">
        <v>960</v>
      </c>
      <c r="D24" s="75" t="s">
        <v>961</v>
      </c>
      <c r="E24" s="75" t="s">
        <v>962</v>
      </c>
      <c r="F24" s="75" t="s">
        <v>963</v>
      </c>
      <c r="G24" s="75" t="s">
        <v>964</v>
      </c>
      <c r="H24" s="75" t="s">
        <v>965</v>
      </c>
      <c r="I24" s="95"/>
    </row>
    <row r="25" spans="1:9" x14ac:dyDescent="0.2">
      <c r="A25" s="75" t="s">
        <v>966</v>
      </c>
      <c r="B25" s="75" t="s">
        <v>967</v>
      </c>
      <c r="C25" s="75" t="s">
        <v>968</v>
      </c>
      <c r="D25" s="75" t="s">
        <v>923</v>
      </c>
      <c r="E25" s="75" t="s">
        <v>911</v>
      </c>
      <c r="F25" s="75" t="s">
        <v>969</v>
      </c>
      <c r="G25" s="75" t="s">
        <v>970</v>
      </c>
      <c r="H25" s="75" t="s">
        <v>971</v>
      </c>
      <c r="I25" s="95"/>
    </row>
    <row r="26" spans="1:9" x14ac:dyDescent="0.2">
      <c r="A26" s="75" t="s">
        <v>972</v>
      </c>
      <c r="B26" s="75" t="s">
        <v>973</v>
      </c>
      <c r="C26" s="75" t="s">
        <v>974</v>
      </c>
      <c r="D26" s="75" t="s">
        <v>975</v>
      </c>
      <c r="E26" s="75" t="s">
        <v>249</v>
      </c>
      <c r="F26" s="75" t="s">
        <v>249</v>
      </c>
      <c r="G26" s="75" t="s">
        <v>976</v>
      </c>
      <c r="H26" s="75" t="s">
        <v>977</v>
      </c>
      <c r="I26" s="95"/>
    </row>
    <row r="27" spans="1:9" x14ac:dyDescent="0.2">
      <c r="A27" s="75" t="s">
        <v>978</v>
      </c>
      <c r="B27" s="75" t="s">
        <v>979</v>
      </c>
      <c r="C27" s="75" t="s">
        <v>980</v>
      </c>
      <c r="D27" s="75" t="s">
        <v>981</v>
      </c>
      <c r="E27" s="75" t="s">
        <v>982</v>
      </c>
      <c r="F27" s="75" t="s">
        <v>873</v>
      </c>
      <c r="G27" s="75" t="s">
        <v>874</v>
      </c>
      <c r="H27" s="75" t="s">
        <v>983</v>
      </c>
      <c r="I27" s="95"/>
    </row>
    <row r="28" spans="1:9" x14ac:dyDescent="0.2">
      <c r="A28" s="75" t="s">
        <v>984</v>
      </c>
      <c r="B28" s="75" t="s">
        <v>985</v>
      </c>
      <c r="C28" s="75" t="s">
        <v>986</v>
      </c>
      <c r="D28" s="75" t="s">
        <v>249</v>
      </c>
      <c r="E28" s="75" t="s">
        <v>249</v>
      </c>
      <c r="F28" s="75" t="s">
        <v>249</v>
      </c>
      <c r="G28" s="75" t="s">
        <v>926</v>
      </c>
      <c r="H28" s="75" t="s">
        <v>987</v>
      </c>
      <c r="I28" s="95"/>
    </row>
  </sheetData>
  <mergeCells count="4">
    <mergeCell ref="I8:I9"/>
    <mergeCell ref="I11:I12"/>
    <mergeCell ref="I14:I16"/>
    <mergeCell ref="I23:I2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BB3E5-8690-624B-9F81-EF576E039A3F}">
  <dimension ref="A1:K18"/>
  <sheetViews>
    <sheetView workbookViewId="0"/>
  </sheetViews>
  <sheetFormatPr baseColWidth="10" defaultColWidth="11" defaultRowHeight="16" x14ac:dyDescent="0.2"/>
  <cols>
    <col min="1" max="1" width="30" customWidth="1"/>
    <col min="2" max="5" width="12.83203125" bestFit="1" customWidth="1"/>
    <col min="6" max="6" width="17.5" bestFit="1" customWidth="1"/>
    <col min="7" max="7" width="16.33203125" bestFit="1" customWidth="1"/>
    <col min="8" max="8" width="12.33203125" bestFit="1" customWidth="1"/>
    <col min="9" max="9" width="11.1640625" bestFit="1" customWidth="1"/>
    <col min="10" max="10" width="16.33203125" bestFit="1" customWidth="1"/>
    <col min="11" max="11" width="6.6640625" bestFit="1" customWidth="1"/>
  </cols>
  <sheetData>
    <row r="1" spans="1:11" x14ac:dyDescent="0.2">
      <c r="A1" s="80" t="s">
        <v>988</v>
      </c>
    </row>
    <row r="3" spans="1:11" x14ac:dyDescent="0.2">
      <c r="A3" s="75"/>
      <c r="B3" s="76" t="s">
        <v>1474</v>
      </c>
      <c r="C3" s="76" t="s">
        <v>1475</v>
      </c>
      <c r="D3" s="76" t="s">
        <v>1476</v>
      </c>
      <c r="E3" s="76" t="s">
        <v>1477</v>
      </c>
      <c r="F3" s="76" t="s">
        <v>1494</v>
      </c>
      <c r="G3" s="76" t="s">
        <v>1495</v>
      </c>
      <c r="H3" s="76" t="s">
        <v>1499</v>
      </c>
      <c r="I3" s="76" t="s">
        <v>1500</v>
      </c>
      <c r="J3" s="76" t="s">
        <v>989</v>
      </c>
      <c r="K3" s="76" t="s">
        <v>844</v>
      </c>
    </row>
    <row r="4" spans="1:11" x14ac:dyDescent="0.2">
      <c r="A4" s="75" t="s">
        <v>845</v>
      </c>
      <c r="B4" s="75">
        <v>143</v>
      </c>
      <c r="C4" s="75">
        <v>570</v>
      </c>
      <c r="D4" s="75">
        <v>360</v>
      </c>
      <c r="E4" s="75">
        <v>319</v>
      </c>
      <c r="F4" s="75">
        <v>203</v>
      </c>
      <c r="G4" s="75">
        <v>254</v>
      </c>
      <c r="H4" s="75">
        <v>311</v>
      </c>
      <c r="I4" s="75">
        <v>160</v>
      </c>
      <c r="J4" s="75">
        <v>1484</v>
      </c>
      <c r="K4" s="75"/>
    </row>
    <row r="5" spans="1:11" x14ac:dyDescent="0.2">
      <c r="A5" s="75" t="s">
        <v>846</v>
      </c>
      <c r="B5" s="75" t="s">
        <v>990</v>
      </c>
      <c r="C5" s="75" t="s">
        <v>385</v>
      </c>
      <c r="D5" s="75" t="s">
        <v>384</v>
      </c>
      <c r="E5" s="75" t="s">
        <v>386</v>
      </c>
      <c r="F5" s="75" t="s">
        <v>481</v>
      </c>
      <c r="G5" s="75" t="s">
        <v>335</v>
      </c>
      <c r="H5" s="75" t="s">
        <v>847</v>
      </c>
      <c r="I5" s="75" t="s">
        <v>386</v>
      </c>
      <c r="J5" s="75" t="s">
        <v>990</v>
      </c>
      <c r="K5" s="79" t="s">
        <v>850</v>
      </c>
    </row>
    <row r="6" spans="1:11" x14ac:dyDescent="0.2">
      <c r="A6" s="75" t="s">
        <v>991</v>
      </c>
      <c r="B6" s="75" t="s">
        <v>992</v>
      </c>
      <c r="C6" s="75" t="s">
        <v>993</v>
      </c>
      <c r="D6" s="75" t="s">
        <v>994</v>
      </c>
      <c r="E6" s="75" t="s">
        <v>992</v>
      </c>
      <c r="F6" s="75" t="s">
        <v>995</v>
      </c>
      <c r="G6" s="75" t="s">
        <v>996</v>
      </c>
      <c r="H6" s="75" t="s">
        <v>997</v>
      </c>
      <c r="I6" s="75" t="s">
        <v>998</v>
      </c>
      <c r="J6" s="75" t="s">
        <v>999</v>
      </c>
      <c r="K6" s="79" t="s">
        <v>850</v>
      </c>
    </row>
    <row r="7" spans="1:11" x14ac:dyDescent="0.2">
      <c r="A7" s="76" t="s">
        <v>890</v>
      </c>
      <c r="B7" s="75"/>
      <c r="C7" s="75"/>
      <c r="D7" s="75"/>
      <c r="E7" s="75"/>
      <c r="F7" s="75"/>
      <c r="G7" s="75"/>
      <c r="H7" s="75"/>
      <c r="I7" s="75"/>
      <c r="J7" s="75"/>
      <c r="K7" s="79"/>
    </row>
    <row r="8" spans="1:11" x14ac:dyDescent="0.2">
      <c r="A8" s="75" t="s">
        <v>891</v>
      </c>
      <c r="B8" s="75" t="s">
        <v>1000</v>
      </c>
      <c r="C8" s="75" t="s">
        <v>1001</v>
      </c>
      <c r="D8" s="75" t="s">
        <v>1002</v>
      </c>
      <c r="E8" s="75" t="s">
        <v>1003</v>
      </c>
      <c r="F8" s="75" t="s">
        <v>1004</v>
      </c>
      <c r="G8" s="75" t="s">
        <v>1005</v>
      </c>
      <c r="H8" s="75" t="s">
        <v>1006</v>
      </c>
      <c r="I8" s="75" t="s">
        <v>1007</v>
      </c>
      <c r="J8" s="75" t="s">
        <v>1008</v>
      </c>
      <c r="K8" s="95">
        <v>0.04</v>
      </c>
    </row>
    <row r="9" spans="1:11" x14ac:dyDescent="0.2">
      <c r="A9" s="75" t="s">
        <v>899</v>
      </c>
      <c r="B9" s="75" t="s">
        <v>1009</v>
      </c>
      <c r="C9" s="75" t="s">
        <v>1010</v>
      </c>
      <c r="D9" s="75" t="s">
        <v>1011</v>
      </c>
      <c r="E9" s="75" t="s">
        <v>1012</v>
      </c>
      <c r="F9" s="75" t="s">
        <v>1013</v>
      </c>
      <c r="G9" s="75" t="s">
        <v>1014</v>
      </c>
      <c r="H9" s="75" t="s">
        <v>1015</v>
      </c>
      <c r="I9" s="75" t="s">
        <v>1016</v>
      </c>
      <c r="J9" s="75" t="s">
        <v>1017</v>
      </c>
      <c r="K9" s="95"/>
    </row>
    <row r="10" spans="1:11" x14ac:dyDescent="0.2">
      <c r="A10" s="75" t="s">
        <v>907</v>
      </c>
      <c r="B10" s="75" t="s">
        <v>1018</v>
      </c>
      <c r="C10" s="75" t="s">
        <v>1019</v>
      </c>
      <c r="D10" s="75" t="s">
        <v>1020</v>
      </c>
      <c r="E10" s="75" t="s">
        <v>1021</v>
      </c>
      <c r="F10" s="75" t="s">
        <v>1022</v>
      </c>
      <c r="G10" s="75" t="s">
        <v>1023</v>
      </c>
      <c r="H10" s="75" t="s">
        <v>1024</v>
      </c>
      <c r="I10" s="75" t="s">
        <v>1025</v>
      </c>
      <c r="J10" s="75" t="s">
        <v>1026</v>
      </c>
      <c r="K10" s="95"/>
    </row>
    <row r="11" spans="1:11" x14ac:dyDescent="0.2">
      <c r="A11" s="75" t="s">
        <v>935</v>
      </c>
      <c r="B11" s="75" t="s">
        <v>1027</v>
      </c>
      <c r="C11" s="75" t="s">
        <v>1028</v>
      </c>
      <c r="D11" s="75" t="s">
        <v>1029</v>
      </c>
      <c r="E11" s="75" t="s">
        <v>1030</v>
      </c>
      <c r="F11" s="75" t="s">
        <v>1028</v>
      </c>
      <c r="G11" s="75" t="s">
        <v>1031</v>
      </c>
      <c r="H11" s="75" t="s">
        <v>1032</v>
      </c>
      <c r="I11" s="75" t="s">
        <v>1033</v>
      </c>
      <c r="J11" s="75" t="s">
        <v>941</v>
      </c>
      <c r="K11" s="79" t="s">
        <v>850</v>
      </c>
    </row>
    <row r="12" spans="1:11" x14ac:dyDescent="0.2">
      <c r="A12" s="75" t="s">
        <v>943</v>
      </c>
      <c r="B12" s="75" t="s">
        <v>1034</v>
      </c>
      <c r="C12" s="75" t="s">
        <v>1035</v>
      </c>
      <c r="D12" s="75" t="s">
        <v>1036</v>
      </c>
      <c r="E12" s="75" t="s">
        <v>1037</v>
      </c>
      <c r="F12" s="75" t="s">
        <v>1038</v>
      </c>
      <c r="G12" s="75" t="s">
        <v>1039</v>
      </c>
      <c r="H12" s="75" t="s">
        <v>1040</v>
      </c>
      <c r="I12" s="75" t="s">
        <v>1041</v>
      </c>
      <c r="J12" s="75" t="s">
        <v>1042</v>
      </c>
      <c r="K12" s="79" t="s">
        <v>850</v>
      </c>
    </row>
    <row r="13" spans="1:11" x14ac:dyDescent="0.2">
      <c r="A13" s="76" t="s">
        <v>1043</v>
      </c>
      <c r="B13" s="75"/>
      <c r="C13" s="75"/>
      <c r="D13" s="75"/>
      <c r="E13" s="75"/>
      <c r="F13" s="75"/>
      <c r="G13" s="75"/>
      <c r="H13" s="75"/>
      <c r="I13" s="75"/>
      <c r="J13" s="75"/>
      <c r="K13" s="79"/>
    </row>
    <row r="14" spans="1:11" x14ac:dyDescent="0.2">
      <c r="A14" s="75" t="s">
        <v>1044</v>
      </c>
      <c r="B14" s="75" t="s">
        <v>1045</v>
      </c>
      <c r="C14" s="75" t="s">
        <v>1046</v>
      </c>
      <c r="D14" s="75" t="s">
        <v>1047</v>
      </c>
      <c r="E14" s="75" t="s">
        <v>1048</v>
      </c>
      <c r="F14" s="75" t="s">
        <v>1049</v>
      </c>
      <c r="G14" s="75" t="s">
        <v>1050</v>
      </c>
      <c r="H14" s="75" t="s">
        <v>1051</v>
      </c>
      <c r="I14" s="75" t="s">
        <v>1052</v>
      </c>
      <c r="J14" s="75" t="s">
        <v>1053</v>
      </c>
      <c r="K14" s="95" t="s">
        <v>850</v>
      </c>
    </row>
    <row r="15" spans="1:11" x14ac:dyDescent="0.2">
      <c r="A15" s="75" t="s">
        <v>1054</v>
      </c>
      <c r="B15" s="75" t="s">
        <v>1055</v>
      </c>
      <c r="C15" s="75" t="s">
        <v>1056</v>
      </c>
      <c r="D15" s="75" t="s">
        <v>1057</v>
      </c>
      <c r="E15" s="75" t="s">
        <v>1058</v>
      </c>
      <c r="F15" s="75" t="s">
        <v>1059</v>
      </c>
      <c r="G15" s="75" t="s">
        <v>1060</v>
      </c>
      <c r="H15" s="75" t="s">
        <v>1061</v>
      </c>
      <c r="I15" s="75" t="s">
        <v>1062</v>
      </c>
      <c r="J15" s="75" t="s">
        <v>1063</v>
      </c>
      <c r="K15" s="95"/>
    </row>
    <row r="16" spans="1:11" x14ac:dyDescent="0.2">
      <c r="A16" s="75" t="s">
        <v>966</v>
      </c>
      <c r="B16" s="75" t="s">
        <v>1064</v>
      </c>
      <c r="C16" s="75" t="s">
        <v>1065</v>
      </c>
      <c r="D16" s="75" t="s">
        <v>249</v>
      </c>
      <c r="E16" s="75" t="s">
        <v>1066</v>
      </c>
      <c r="F16" s="75" t="s">
        <v>249</v>
      </c>
      <c r="G16" s="75" t="s">
        <v>1067</v>
      </c>
      <c r="H16" s="75" t="s">
        <v>1068</v>
      </c>
      <c r="I16" s="75" t="s">
        <v>249</v>
      </c>
      <c r="J16" s="75" t="s">
        <v>1069</v>
      </c>
      <c r="K16" s="95"/>
    </row>
    <row r="17" spans="1:11" x14ac:dyDescent="0.2">
      <c r="A17" s="75" t="s">
        <v>972</v>
      </c>
      <c r="B17" s="75" t="s">
        <v>1070</v>
      </c>
      <c r="C17" s="75" t="s">
        <v>1071</v>
      </c>
      <c r="D17" s="75" t="s">
        <v>1072</v>
      </c>
      <c r="E17" s="75" t="s">
        <v>1073</v>
      </c>
      <c r="F17" s="75" t="s">
        <v>1074</v>
      </c>
      <c r="G17" s="75" t="s">
        <v>1075</v>
      </c>
      <c r="H17" s="75" t="s">
        <v>1076</v>
      </c>
      <c r="I17" s="75" t="s">
        <v>1077</v>
      </c>
      <c r="J17" s="75" t="s">
        <v>1078</v>
      </c>
      <c r="K17" s="95"/>
    </row>
    <row r="18" spans="1:11" x14ac:dyDescent="0.2">
      <c r="A18" s="75" t="s">
        <v>978</v>
      </c>
      <c r="B18" s="75" t="s">
        <v>1064</v>
      </c>
      <c r="C18" s="75" t="s">
        <v>1079</v>
      </c>
      <c r="D18" s="75" t="s">
        <v>1080</v>
      </c>
      <c r="E18" s="75" t="s">
        <v>1081</v>
      </c>
      <c r="F18" s="75" t="s">
        <v>1082</v>
      </c>
      <c r="G18" s="75" t="s">
        <v>1083</v>
      </c>
      <c r="H18" s="75" t="s">
        <v>1084</v>
      </c>
      <c r="I18" s="75" t="s">
        <v>1085</v>
      </c>
      <c r="J18" s="75" t="s">
        <v>1086</v>
      </c>
      <c r="K18" s="95"/>
    </row>
  </sheetData>
  <mergeCells count="2">
    <mergeCell ref="K14:K18"/>
    <mergeCell ref="K8:K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B4DD-1D0B-734D-996D-468C8528178A}">
  <dimension ref="A1:I19"/>
  <sheetViews>
    <sheetView workbookViewId="0"/>
  </sheetViews>
  <sheetFormatPr baseColWidth="10" defaultColWidth="11" defaultRowHeight="16" x14ac:dyDescent="0.2"/>
  <cols>
    <col min="1" max="1" width="29.83203125" customWidth="1"/>
    <col min="2" max="2" width="12.1640625" bestFit="1" customWidth="1"/>
    <col min="3" max="4" width="12.83203125" bestFit="1" customWidth="1"/>
    <col min="5" max="5" width="10.6640625" bestFit="1" customWidth="1"/>
    <col min="6" max="6" width="17.6640625" bestFit="1" customWidth="1"/>
    <col min="7" max="7" width="16.5" bestFit="1" customWidth="1"/>
    <col min="8" max="8" width="9.6640625" bestFit="1" customWidth="1"/>
    <col min="9" max="9" width="4.6640625" bestFit="1" customWidth="1"/>
  </cols>
  <sheetData>
    <row r="1" spans="1:9" x14ac:dyDescent="0.2">
      <c r="A1" s="80" t="s">
        <v>1087</v>
      </c>
    </row>
    <row r="3" spans="1:9" x14ac:dyDescent="0.2">
      <c r="A3" s="75"/>
      <c r="B3" s="76" t="s">
        <v>1474</v>
      </c>
      <c r="C3" s="76" t="s">
        <v>1475</v>
      </c>
      <c r="D3" s="76" t="s">
        <v>1476</v>
      </c>
      <c r="E3" s="76" t="s">
        <v>1501</v>
      </c>
      <c r="F3" s="76" t="s">
        <v>1494</v>
      </c>
      <c r="G3" s="76" t="s">
        <v>1495</v>
      </c>
      <c r="H3" s="76" t="s">
        <v>1487</v>
      </c>
      <c r="I3" s="74" t="s">
        <v>844</v>
      </c>
    </row>
    <row r="4" spans="1:9" x14ac:dyDescent="0.2">
      <c r="A4" s="75" t="s">
        <v>845</v>
      </c>
      <c r="B4" s="75">
        <v>31</v>
      </c>
      <c r="C4" s="75">
        <v>605</v>
      </c>
      <c r="D4" s="75">
        <v>380</v>
      </c>
      <c r="E4" s="75">
        <v>181</v>
      </c>
      <c r="F4" s="75">
        <v>25</v>
      </c>
      <c r="G4" s="75">
        <v>76</v>
      </c>
      <c r="H4" s="75">
        <v>96</v>
      </c>
      <c r="I4" s="79"/>
    </row>
    <row r="5" spans="1:9" x14ac:dyDescent="0.2">
      <c r="A5" s="75" t="s">
        <v>846</v>
      </c>
      <c r="B5" s="75" t="s">
        <v>1088</v>
      </c>
      <c r="C5" s="75" t="s">
        <v>383</v>
      </c>
      <c r="D5" s="75" t="s">
        <v>434</v>
      </c>
      <c r="E5" s="75" t="s">
        <v>1089</v>
      </c>
      <c r="F5" s="75" t="s">
        <v>1090</v>
      </c>
      <c r="G5" s="75" t="s">
        <v>1091</v>
      </c>
      <c r="H5" s="75" t="s">
        <v>435</v>
      </c>
      <c r="I5" s="79" t="s">
        <v>1092</v>
      </c>
    </row>
    <row r="6" spans="1:9" x14ac:dyDescent="0.2">
      <c r="A6" s="75" t="s">
        <v>991</v>
      </c>
      <c r="B6" s="75" t="s">
        <v>1093</v>
      </c>
      <c r="C6" s="75" t="s">
        <v>1094</v>
      </c>
      <c r="D6" s="75" t="s">
        <v>1095</v>
      </c>
      <c r="E6" s="75" t="s">
        <v>854</v>
      </c>
      <c r="F6" s="75" t="s">
        <v>1096</v>
      </c>
      <c r="G6" s="75" t="s">
        <v>856</v>
      </c>
      <c r="H6" s="75" t="s">
        <v>1097</v>
      </c>
      <c r="I6" s="79">
        <v>0.18</v>
      </c>
    </row>
    <row r="7" spans="1:9" x14ac:dyDescent="0.2">
      <c r="A7" s="76" t="s">
        <v>890</v>
      </c>
      <c r="B7" s="75"/>
      <c r="C7" s="75"/>
      <c r="D7" s="75"/>
      <c r="E7" s="75"/>
      <c r="F7" s="75"/>
      <c r="G7" s="75"/>
      <c r="H7" s="75"/>
      <c r="I7" s="79"/>
    </row>
    <row r="8" spans="1:9" x14ac:dyDescent="0.2">
      <c r="A8" s="75" t="s">
        <v>891</v>
      </c>
      <c r="B8" s="75" t="s">
        <v>1098</v>
      </c>
      <c r="C8" s="75" t="s">
        <v>1099</v>
      </c>
      <c r="D8" s="75" t="s">
        <v>1100</v>
      </c>
      <c r="E8" s="75" t="s">
        <v>1101</v>
      </c>
      <c r="F8" s="75" t="s">
        <v>1102</v>
      </c>
      <c r="G8" s="75" t="s">
        <v>1103</v>
      </c>
      <c r="H8" s="75" t="s">
        <v>1104</v>
      </c>
      <c r="I8" s="95">
        <v>0.18</v>
      </c>
    </row>
    <row r="9" spans="1:9" x14ac:dyDescent="0.2">
      <c r="A9" s="75" t="s">
        <v>899</v>
      </c>
      <c r="B9" s="75" t="s">
        <v>1105</v>
      </c>
      <c r="C9" s="75" t="s">
        <v>1106</v>
      </c>
      <c r="D9" s="75" t="s">
        <v>1107</v>
      </c>
      <c r="E9" s="75" t="s">
        <v>1108</v>
      </c>
      <c r="F9" s="75" t="s">
        <v>1109</v>
      </c>
      <c r="G9" s="75" t="s">
        <v>1110</v>
      </c>
      <c r="H9" s="75" t="s">
        <v>1111</v>
      </c>
      <c r="I9" s="95"/>
    </row>
    <row r="10" spans="1:9" x14ac:dyDescent="0.2">
      <c r="A10" s="75" t="s">
        <v>907</v>
      </c>
      <c r="B10" s="75" t="s">
        <v>1112</v>
      </c>
      <c r="C10" s="75" t="s">
        <v>1113</v>
      </c>
      <c r="D10" s="75" t="s">
        <v>1114</v>
      </c>
      <c r="E10" s="75" t="s">
        <v>1115</v>
      </c>
      <c r="F10" s="75" t="s">
        <v>249</v>
      </c>
      <c r="G10" s="75" t="s">
        <v>1116</v>
      </c>
      <c r="H10" s="75" t="s">
        <v>1117</v>
      </c>
      <c r="I10" s="95"/>
    </row>
    <row r="11" spans="1:9" x14ac:dyDescent="0.2">
      <c r="A11" s="75" t="s">
        <v>935</v>
      </c>
      <c r="B11" s="75" t="s">
        <v>1118</v>
      </c>
      <c r="C11" s="75" t="s">
        <v>1119</v>
      </c>
      <c r="D11" s="75" t="s">
        <v>1120</v>
      </c>
      <c r="E11" s="75" t="s">
        <v>1121</v>
      </c>
      <c r="F11" s="75" t="s">
        <v>1122</v>
      </c>
      <c r="G11" s="75" t="s">
        <v>1123</v>
      </c>
      <c r="H11" s="75" t="s">
        <v>1124</v>
      </c>
      <c r="I11" s="79">
        <v>0.63</v>
      </c>
    </row>
    <row r="12" spans="1:9" x14ac:dyDescent="0.2">
      <c r="A12" s="75" t="s">
        <v>943</v>
      </c>
      <c r="B12" s="75" t="s">
        <v>513</v>
      </c>
      <c r="C12" s="75" t="s">
        <v>1125</v>
      </c>
      <c r="D12" s="75" t="s">
        <v>1126</v>
      </c>
      <c r="E12" s="75" t="s">
        <v>1127</v>
      </c>
      <c r="F12" s="75" t="s">
        <v>1128</v>
      </c>
      <c r="G12" s="75" t="s">
        <v>1129</v>
      </c>
      <c r="H12" s="75" t="s">
        <v>1130</v>
      </c>
      <c r="I12" s="79">
        <v>0.08</v>
      </c>
    </row>
    <row r="13" spans="1:9" x14ac:dyDescent="0.2">
      <c r="A13" s="76" t="s">
        <v>1043</v>
      </c>
      <c r="B13" s="75"/>
      <c r="C13" s="75"/>
      <c r="D13" s="75"/>
      <c r="E13" s="75"/>
      <c r="F13" s="75"/>
      <c r="G13" s="75"/>
      <c r="H13" s="75"/>
      <c r="I13" s="79"/>
    </row>
    <row r="14" spans="1:9" x14ac:dyDescent="0.2">
      <c r="A14" s="75" t="s">
        <v>1044</v>
      </c>
      <c r="B14" s="75" t="s">
        <v>1131</v>
      </c>
      <c r="C14" s="75" t="s">
        <v>1132</v>
      </c>
      <c r="D14" s="75" t="s">
        <v>1133</v>
      </c>
      <c r="E14" s="75" t="s">
        <v>1134</v>
      </c>
      <c r="F14" s="75" t="s">
        <v>1135</v>
      </c>
      <c r="G14" s="75" t="s">
        <v>1136</v>
      </c>
      <c r="H14" s="75" t="s">
        <v>1137</v>
      </c>
      <c r="I14" s="95">
        <v>0.63</v>
      </c>
    </row>
    <row r="15" spans="1:9" x14ac:dyDescent="0.2">
      <c r="A15" s="75" t="s">
        <v>1138</v>
      </c>
      <c r="B15" s="75" t="s">
        <v>1139</v>
      </c>
      <c r="C15" s="75" t="s">
        <v>1140</v>
      </c>
      <c r="D15" s="75" t="s">
        <v>1141</v>
      </c>
      <c r="E15" s="75" t="s">
        <v>1142</v>
      </c>
      <c r="F15" s="75" t="s">
        <v>1143</v>
      </c>
      <c r="G15" s="75" t="s">
        <v>1144</v>
      </c>
      <c r="H15" s="75" t="s">
        <v>1145</v>
      </c>
      <c r="I15" s="95"/>
    </row>
    <row r="16" spans="1:9" x14ac:dyDescent="0.2">
      <c r="A16" s="75" t="s">
        <v>1054</v>
      </c>
      <c r="B16" s="75" t="s">
        <v>1112</v>
      </c>
      <c r="C16" s="75" t="s">
        <v>1146</v>
      </c>
      <c r="D16" s="75" t="s">
        <v>1147</v>
      </c>
      <c r="E16" s="75" t="s">
        <v>1148</v>
      </c>
      <c r="F16" s="75" t="s">
        <v>1149</v>
      </c>
      <c r="G16" s="75" t="s">
        <v>1150</v>
      </c>
      <c r="H16" s="75" t="s">
        <v>262</v>
      </c>
      <c r="I16" s="95"/>
    </row>
    <row r="17" spans="1:9" x14ac:dyDescent="0.2">
      <c r="A17" s="75" t="s">
        <v>966</v>
      </c>
      <c r="B17" s="75" t="s">
        <v>249</v>
      </c>
      <c r="C17" s="75" t="s">
        <v>1151</v>
      </c>
      <c r="D17" s="75" t="s">
        <v>1152</v>
      </c>
      <c r="E17" s="75" t="s">
        <v>1153</v>
      </c>
      <c r="F17" s="75" t="s">
        <v>249</v>
      </c>
      <c r="G17" s="75" t="s">
        <v>249</v>
      </c>
      <c r="H17" s="75" t="s">
        <v>1154</v>
      </c>
      <c r="I17" s="95"/>
    </row>
    <row r="18" spans="1:9" x14ac:dyDescent="0.2">
      <c r="A18" s="75" t="s">
        <v>972</v>
      </c>
      <c r="B18" s="75" t="s">
        <v>249</v>
      </c>
      <c r="C18" s="75" t="s">
        <v>1155</v>
      </c>
      <c r="D18" s="75" t="s">
        <v>1156</v>
      </c>
      <c r="E18" s="75" t="s">
        <v>1153</v>
      </c>
      <c r="F18" s="75" t="s">
        <v>249</v>
      </c>
      <c r="G18" s="75" t="s">
        <v>249</v>
      </c>
      <c r="H18" s="75" t="s">
        <v>249</v>
      </c>
      <c r="I18" s="95"/>
    </row>
    <row r="19" spans="1:9" x14ac:dyDescent="0.2">
      <c r="A19" s="75" t="s">
        <v>978</v>
      </c>
      <c r="B19" s="75" t="s">
        <v>1157</v>
      </c>
      <c r="C19" s="75" t="s">
        <v>1158</v>
      </c>
      <c r="D19" s="75" t="s">
        <v>1159</v>
      </c>
      <c r="E19" s="75" t="s">
        <v>1160</v>
      </c>
      <c r="F19" s="75" t="s">
        <v>1161</v>
      </c>
      <c r="G19" s="75" t="s">
        <v>1162</v>
      </c>
      <c r="H19" s="75" t="s">
        <v>1163</v>
      </c>
      <c r="I19" s="95"/>
    </row>
  </sheetData>
  <mergeCells count="2">
    <mergeCell ref="I14:I19"/>
    <mergeCell ref="I8:I1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2C4E0-AC82-3349-8E43-F9544E56066B}">
  <dimension ref="A1:F408"/>
  <sheetViews>
    <sheetView workbookViewId="0"/>
  </sheetViews>
  <sheetFormatPr baseColWidth="10" defaultColWidth="11" defaultRowHeight="16" x14ac:dyDescent="0.2"/>
  <cols>
    <col min="1" max="1" width="25" customWidth="1"/>
    <col min="2" max="2" width="18.6640625" customWidth="1"/>
    <col min="3" max="3" width="26.1640625" customWidth="1"/>
    <col min="4" max="4" width="26.33203125" customWidth="1"/>
    <col min="5" max="5" width="25.1640625" customWidth="1"/>
    <col min="6" max="6" width="36.33203125" customWidth="1"/>
  </cols>
  <sheetData>
    <row r="1" spans="1:6" x14ac:dyDescent="0.2">
      <c r="A1" s="4" t="s">
        <v>1164</v>
      </c>
    </row>
    <row r="2" spans="1:6" x14ac:dyDescent="0.2">
      <c r="A2" s="4"/>
    </row>
    <row r="3" spans="1:6" x14ac:dyDescent="0.2">
      <c r="A3" s="15" t="s">
        <v>1165</v>
      </c>
      <c r="B3" s="15" t="s">
        <v>1166</v>
      </c>
      <c r="C3" s="15" t="s">
        <v>1167</v>
      </c>
      <c r="D3" s="15" t="s">
        <v>1168</v>
      </c>
      <c r="E3" s="15" t="s">
        <v>1169</v>
      </c>
      <c r="F3" s="15" t="s">
        <v>1170</v>
      </c>
    </row>
    <row r="4" spans="1:6" x14ac:dyDescent="0.2">
      <c r="A4" s="12" t="s">
        <v>687</v>
      </c>
      <c r="B4" s="12" t="s">
        <v>687</v>
      </c>
      <c r="C4" s="12" t="s">
        <v>687</v>
      </c>
      <c r="D4" s="12" t="s">
        <v>687</v>
      </c>
      <c r="E4" s="12" t="s">
        <v>687</v>
      </c>
      <c r="F4" s="12" t="s">
        <v>687</v>
      </c>
    </row>
    <row r="5" spans="1:6" x14ac:dyDescent="0.2">
      <c r="A5" s="12" t="s">
        <v>1171</v>
      </c>
      <c r="B5" s="12" t="s">
        <v>1172</v>
      </c>
      <c r="C5" s="12" t="s">
        <v>1173</v>
      </c>
      <c r="D5" s="12" t="s">
        <v>573</v>
      </c>
      <c r="E5" s="12" t="s">
        <v>573</v>
      </c>
      <c r="F5" s="12" t="s">
        <v>1172</v>
      </c>
    </row>
    <row r="6" spans="1:6" x14ac:dyDescent="0.2">
      <c r="A6" s="12" t="s">
        <v>1172</v>
      </c>
      <c r="B6" s="12" t="s">
        <v>573</v>
      </c>
      <c r="C6" s="12" t="s">
        <v>573</v>
      </c>
      <c r="D6" s="12" t="s">
        <v>717</v>
      </c>
      <c r="E6" s="12" t="s">
        <v>717</v>
      </c>
      <c r="F6" s="12" t="s">
        <v>573</v>
      </c>
    </row>
    <row r="7" spans="1:6" x14ac:dyDescent="0.2">
      <c r="A7" s="12" t="s">
        <v>573</v>
      </c>
      <c r="B7" s="12" t="s">
        <v>618</v>
      </c>
      <c r="C7" s="12" t="s">
        <v>618</v>
      </c>
      <c r="D7" s="12" t="s">
        <v>576</v>
      </c>
      <c r="E7" s="12" t="s">
        <v>622</v>
      </c>
      <c r="F7" s="12" t="s">
        <v>618</v>
      </c>
    </row>
    <row r="8" spans="1:6" x14ac:dyDescent="0.2">
      <c r="A8" s="12" t="s">
        <v>618</v>
      </c>
      <c r="B8" s="12" t="s">
        <v>575</v>
      </c>
      <c r="C8" s="12" t="s">
        <v>575</v>
      </c>
      <c r="D8" s="12" t="s">
        <v>756</v>
      </c>
      <c r="E8" s="12" t="s">
        <v>765</v>
      </c>
      <c r="F8" s="12" t="s">
        <v>575</v>
      </c>
    </row>
    <row r="9" spans="1:6" x14ac:dyDescent="0.2">
      <c r="A9" s="12" t="s">
        <v>575</v>
      </c>
      <c r="B9" s="12" t="s">
        <v>717</v>
      </c>
      <c r="C9" s="12" t="s">
        <v>717</v>
      </c>
      <c r="D9" s="12" t="s">
        <v>694</v>
      </c>
      <c r="E9" s="12" t="s">
        <v>576</v>
      </c>
      <c r="F9" s="12" t="s">
        <v>717</v>
      </c>
    </row>
    <row r="10" spans="1:6" x14ac:dyDescent="0.2">
      <c r="A10" s="12" t="s">
        <v>717</v>
      </c>
      <c r="B10" s="12" t="s">
        <v>1174</v>
      </c>
      <c r="C10" s="12" t="s">
        <v>622</v>
      </c>
      <c r="D10" s="12" t="s">
        <v>598</v>
      </c>
      <c r="E10" s="12" t="s">
        <v>679</v>
      </c>
      <c r="F10" s="12" t="s">
        <v>1174</v>
      </c>
    </row>
    <row r="11" spans="1:6" x14ac:dyDescent="0.2">
      <c r="A11" s="12" t="s">
        <v>622</v>
      </c>
      <c r="B11" s="12" t="s">
        <v>622</v>
      </c>
      <c r="C11" s="12" t="s">
        <v>1175</v>
      </c>
      <c r="D11" s="12" t="s">
        <v>1176</v>
      </c>
      <c r="E11" s="12" t="s">
        <v>756</v>
      </c>
      <c r="F11" s="12" t="s">
        <v>622</v>
      </c>
    </row>
    <row r="12" spans="1:6" x14ac:dyDescent="0.2">
      <c r="A12" s="12" t="s">
        <v>765</v>
      </c>
      <c r="B12" s="12" t="s">
        <v>765</v>
      </c>
      <c r="C12" s="12" t="s">
        <v>765</v>
      </c>
      <c r="D12" s="12" t="s">
        <v>615</v>
      </c>
      <c r="E12" s="12" t="s">
        <v>694</v>
      </c>
      <c r="F12" s="12" t="s">
        <v>765</v>
      </c>
    </row>
    <row r="13" spans="1:6" x14ac:dyDescent="0.2">
      <c r="A13" s="12" t="s">
        <v>576</v>
      </c>
      <c r="B13" s="12" t="s">
        <v>576</v>
      </c>
      <c r="C13" s="12" t="s">
        <v>576</v>
      </c>
      <c r="D13" s="12" t="s">
        <v>592</v>
      </c>
      <c r="E13" s="12" t="s">
        <v>598</v>
      </c>
      <c r="F13" s="12" t="s">
        <v>576</v>
      </c>
    </row>
    <row r="14" spans="1:6" x14ac:dyDescent="0.2">
      <c r="A14" s="12" t="s">
        <v>574</v>
      </c>
      <c r="B14" s="12" t="s">
        <v>574</v>
      </c>
      <c r="C14" s="12" t="s">
        <v>574</v>
      </c>
      <c r="D14" s="12" t="s">
        <v>647</v>
      </c>
      <c r="E14" s="12" t="s">
        <v>1176</v>
      </c>
      <c r="F14" s="12" t="s">
        <v>574</v>
      </c>
    </row>
    <row r="15" spans="1:6" x14ac:dyDescent="0.2">
      <c r="A15" s="12" t="s">
        <v>623</v>
      </c>
      <c r="B15" s="12" t="s">
        <v>623</v>
      </c>
      <c r="C15" s="12" t="s">
        <v>623</v>
      </c>
      <c r="D15" s="12" t="s">
        <v>723</v>
      </c>
      <c r="E15" s="12" t="s">
        <v>615</v>
      </c>
      <c r="F15" s="12" t="s">
        <v>623</v>
      </c>
    </row>
    <row r="16" spans="1:6" x14ac:dyDescent="0.2">
      <c r="A16" s="12" t="s">
        <v>1177</v>
      </c>
      <c r="B16" s="12" t="s">
        <v>741</v>
      </c>
      <c r="C16" s="12" t="s">
        <v>1178</v>
      </c>
      <c r="D16" s="12" t="s">
        <v>590</v>
      </c>
      <c r="E16" s="12" t="s">
        <v>592</v>
      </c>
      <c r="F16" s="12" t="s">
        <v>741</v>
      </c>
    </row>
    <row r="17" spans="1:6" x14ac:dyDescent="0.2">
      <c r="A17" s="12" t="s">
        <v>1178</v>
      </c>
      <c r="B17" s="12" t="s">
        <v>679</v>
      </c>
      <c r="C17" s="12" t="s">
        <v>1179</v>
      </c>
      <c r="D17" s="12" t="s">
        <v>570</v>
      </c>
      <c r="E17" s="12" t="s">
        <v>779</v>
      </c>
      <c r="F17" s="12" t="s">
        <v>679</v>
      </c>
    </row>
    <row r="18" spans="1:6" x14ac:dyDescent="0.2">
      <c r="A18" s="12" t="s">
        <v>741</v>
      </c>
      <c r="B18" s="12" t="s">
        <v>685</v>
      </c>
      <c r="C18" s="12" t="s">
        <v>741</v>
      </c>
      <c r="D18" s="12" t="s">
        <v>735</v>
      </c>
      <c r="E18" s="12" t="s">
        <v>647</v>
      </c>
      <c r="F18" s="12" t="s">
        <v>685</v>
      </c>
    </row>
    <row r="19" spans="1:6" x14ac:dyDescent="0.2">
      <c r="A19" s="12" t="s">
        <v>679</v>
      </c>
      <c r="B19" s="12" t="s">
        <v>713</v>
      </c>
      <c r="C19" s="12" t="s">
        <v>679</v>
      </c>
      <c r="D19" s="12" t="s">
        <v>665</v>
      </c>
      <c r="E19" s="12" t="s">
        <v>723</v>
      </c>
      <c r="F19" s="12" t="s">
        <v>713</v>
      </c>
    </row>
    <row r="20" spans="1:6" x14ac:dyDescent="0.2">
      <c r="A20" s="12" t="s">
        <v>685</v>
      </c>
      <c r="B20" s="12" t="s">
        <v>753</v>
      </c>
      <c r="C20" s="12" t="s">
        <v>685</v>
      </c>
      <c r="D20" s="12" t="s">
        <v>656</v>
      </c>
      <c r="E20" s="12" t="s">
        <v>590</v>
      </c>
      <c r="F20" s="12" t="s">
        <v>753</v>
      </c>
    </row>
    <row r="21" spans="1:6" x14ac:dyDescent="0.2">
      <c r="A21" s="12" t="s">
        <v>713</v>
      </c>
      <c r="B21" s="12" t="s">
        <v>1180</v>
      </c>
      <c r="C21" s="12" t="s">
        <v>713</v>
      </c>
      <c r="D21" s="12" t="s">
        <v>595</v>
      </c>
      <c r="E21" s="12" t="s">
        <v>649</v>
      </c>
      <c r="F21" s="12" t="s">
        <v>1180</v>
      </c>
    </row>
    <row r="22" spans="1:6" x14ac:dyDescent="0.2">
      <c r="A22" s="12" t="s">
        <v>753</v>
      </c>
      <c r="B22" s="12" t="s">
        <v>744</v>
      </c>
      <c r="C22" s="12" t="s">
        <v>753</v>
      </c>
      <c r="D22" s="12" t="s">
        <v>1181</v>
      </c>
      <c r="E22" s="12" t="s">
        <v>570</v>
      </c>
      <c r="F22" s="12" t="s">
        <v>744</v>
      </c>
    </row>
    <row r="23" spans="1:6" x14ac:dyDescent="0.2">
      <c r="A23" s="12" t="s">
        <v>1180</v>
      </c>
      <c r="B23" s="12" t="s">
        <v>581</v>
      </c>
      <c r="C23" s="12" t="s">
        <v>1180</v>
      </c>
      <c r="D23" s="12" t="s">
        <v>773</v>
      </c>
      <c r="E23" s="12" t="s">
        <v>735</v>
      </c>
      <c r="F23" s="12" t="s">
        <v>581</v>
      </c>
    </row>
    <row r="24" spans="1:6" x14ac:dyDescent="0.2">
      <c r="A24" s="12" t="s">
        <v>744</v>
      </c>
      <c r="B24" s="12" t="s">
        <v>774</v>
      </c>
      <c r="C24" s="12" t="s">
        <v>744</v>
      </c>
      <c r="D24" s="12" t="s">
        <v>721</v>
      </c>
      <c r="E24" s="12" t="s">
        <v>665</v>
      </c>
      <c r="F24" s="12" t="s">
        <v>774</v>
      </c>
    </row>
    <row r="25" spans="1:6" x14ac:dyDescent="0.2">
      <c r="A25" s="12" t="s">
        <v>581</v>
      </c>
      <c r="B25" s="12" t="s">
        <v>601</v>
      </c>
      <c r="C25" s="12" t="s">
        <v>581</v>
      </c>
      <c r="D25" s="12" t="s">
        <v>613</v>
      </c>
      <c r="E25" s="12" t="s">
        <v>656</v>
      </c>
      <c r="F25" s="12" t="s">
        <v>601</v>
      </c>
    </row>
    <row r="26" spans="1:6" x14ac:dyDescent="0.2">
      <c r="A26" s="12" t="s">
        <v>774</v>
      </c>
      <c r="B26" s="12" t="s">
        <v>787</v>
      </c>
      <c r="C26" s="12" t="s">
        <v>1182</v>
      </c>
      <c r="D26" s="12" t="s">
        <v>589</v>
      </c>
      <c r="E26" s="12" t="s">
        <v>595</v>
      </c>
      <c r="F26" s="12" t="s">
        <v>787</v>
      </c>
    </row>
    <row r="27" spans="1:6" x14ac:dyDescent="0.2">
      <c r="A27" s="12" t="s">
        <v>601</v>
      </c>
      <c r="B27" s="12" t="s">
        <v>1183</v>
      </c>
      <c r="C27" s="12" t="s">
        <v>774</v>
      </c>
      <c r="D27" s="12" t="s">
        <v>604</v>
      </c>
      <c r="E27" s="12" t="s">
        <v>1181</v>
      </c>
      <c r="F27" s="12" t="s">
        <v>1183</v>
      </c>
    </row>
    <row r="28" spans="1:6" x14ac:dyDescent="0.2">
      <c r="A28" s="12" t="s">
        <v>787</v>
      </c>
      <c r="B28" s="12" t="s">
        <v>569</v>
      </c>
      <c r="C28" s="12" t="s">
        <v>601</v>
      </c>
      <c r="D28" s="12" t="s">
        <v>690</v>
      </c>
      <c r="E28" s="12" t="s">
        <v>773</v>
      </c>
      <c r="F28" s="12" t="s">
        <v>569</v>
      </c>
    </row>
    <row r="29" spans="1:6" x14ac:dyDescent="0.2">
      <c r="A29" s="12" t="s">
        <v>1183</v>
      </c>
      <c r="B29" s="12" t="s">
        <v>796</v>
      </c>
      <c r="C29" s="12" t="s">
        <v>1184</v>
      </c>
      <c r="D29" s="12" t="s">
        <v>1185</v>
      </c>
      <c r="E29" s="12" t="s">
        <v>721</v>
      </c>
      <c r="F29" s="12" t="s">
        <v>796</v>
      </c>
    </row>
    <row r="30" spans="1:6" x14ac:dyDescent="0.2">
      <c r="A30" s="12" t="s">
        <v>569</v>
      </c>
      <c r="B30" s="12" t="s">
        <v>711</v>
      </c>
      <c r="C30" s="12" t="s">
        <v>1186</v>
      </c>
      <c r="D30" s="12" t="s">
        <v>1187</v>
      </c>
      <c r="E30" s="12" t="s">
        <v>613</v>
      </c>
      <c r="F30" s="12" t="s">
        <v>711</v>
      </c>
    </row>
    <row r="31" spans="1:6" x14ac:dyDescent="0.2">
      <c r="A31" s="12" t="s">
        <v>796</v>
      </c>
      <c r="B31" s="12" t="s">
        <v>632</v>
      </c>
      <c r="C31" s="12" t="s">
        <v>787</v>
      </c>
      <c r="D31" s="12" t="s">
        <v>1188</v>
      </c>
      <c r="E31" s="12" t="s">
        <v>589</v>
      </c>
      <c r="F31" s="12" t="s">
        <v>632</v>
      </c>
    </row>
    <row r="32" spans="1:6" x14ac:dyDescent="0.2">
      <c r="A32" s="12" t="s">
        <v>711</v>
      </c>
      <c r="B32" s="12" t="s">
        <v>1189</v>
      </c>
      <c r="C32" s="12" t="s">
        <v>569</v>
      </c>
      <c r="D32" s="12" t="s">
        <v>728</v>
      </c>
      <c r="E32" s="12" t="s">
        <v>604</v>
      </c>
      <c r="F32" s="12" t="s">
        <v>1189</v>
      </c>
    </row>
    <row r="33" spans="1:6" x14ac:dyDescent="0.2">
      <c r="A33" s="12" t="s">
        <v>632</v>
      </c>
      <c r="B33" s="12" t="s">
        <v>756</v>
      </c>
      <c r="C33" s="12" t="s">
        <v>796</v>
      </c>
      <c r="D33" s="12" t="s">
        <v>628</v>
      </c>
      <c r="E33" s="12" t="s">
        <v>690</v>
      </c>
      <c r="F33" s="12" t="s">
        <v>756</v>
      </c>
    </row>
    <row r="34" spans="1:6" x14ac:dyDescent="0.2">
      <c r="A34" s="12" t="s">
        <v>1190</v>
      </c>
      <c r="B34" s="12" t="s">
        <v>694</v>
      </c>
      <c r="C34" s="12" t="s">
        <v>1191</v>
      </c>
      <c r="D34" s="12" t="s">
        <v>603</v>
      </c>
      <c r="E34" s="12" t="s">
        <v>1185</v>
      </c>
      <c r="F34" s="12" t="s">
        <v>694</v>
      </c>
    </row>
    <row r="35" spans="1:6" x14ac:dyDescent="0.2">
      <c r="A35" s="12" t="s">
        <v>756</v>
      </c>
      <c r="B35" s="12" t="s">
        <v>598</v>
      </c>
      <c r="C35" s="12" t="s">
        <v>711</v>
      </c>
      <c r="D35" s="12" t="s">
        <v>602</v>
      </c>
      <c r="E35" s="12" t="s">
        <v>1187</v>
      </c>
      <c r="F35" s="12" t="s">
        <v>598</v>
      </c>
    </row>
    <row r="36" spans="1:6" x14ac:dyDescent="0.2">
      <c r="A36" s="12" t="s">
        <v>694</v>
      </c>
      <c r="B36" s="12" t="s">
        <v>608</v>
      </c>
      <c r="C36" s="12" t="s">
        <v>632</v>
      </c>
      <c r="D36" s="12" t="s">
        <v>643</v>
      </c>
      <c r="E36" s="12" t="s">
        <v>1188</v>
      </c>
      <c r="F36" s="12" t="s">
        <v>608</v>
      </c>
    </row>
    <row r="37" spans="1:6" x14ac:dyDescent="0.2">
      <c r="A37" s="12" t="s">
        <v>598</v>
      </c>
      <c r="B37" s="12" t="s">
        <v>688</v>
      </c>
      <c r="C37" s="12" t="s">
        <v>1192</v>
      </c>
      <c r="D37" s="12" t="s">
        <v>644</v>
      </c>
      <c r="E37" s="12" t="s">
        <v>728</v>
      </c>
      <c r="F37" s="12" t="s">
        <v>688</v>
      </c>
    </row>
    <row r="38" spans="1:6" x14ac:dyDescent="0.2">
      <c r="A38" s="12" t="s">
        <v>608</v>
      </c>
      <c r="B38" s="12" t="s">
        <v>1193</v>
      </c>
      <c r="C38" s="12" t="s">
        <v>1190</v>
      </c>
      <c r="D38" s="12" t="s">
        <v>619</v>
      </c>
      <c r="E38" s="12" t="s">
        <v>628</v>
      </c>
      <c r="F38" s="12" t="s">
        <v>1193</v>
      </c>
    </row>
    <row r="39" spans="1:6" x14ac:dyDescent="0.2">
      <c r="A39" s="12" t="s">
        <v>688</v>
      </c>
      <c r="B39" s="12" t="s">
        <v>1194</v>
      </c>
      <c r="C39" s="12" t="s">
        <v>756</v>
      </c>
      <c r="D39" s="12" t="s">
        <v>314</v>
      </c>
      <c r="E39" s="12" t="s">
        <v>603</v>
      </c>
      <c r="F39" s="12" t="s">
        <v>1194</v>
      </c>
    </row>
    <row r="40" spans="1:6" x14ac:dyDescent="0.2">
      <c r="A40" s="12" t="s">
        <v>1193</v>
      </c>
      <c r="B40" s="12" t="s">
        <v>1176</v>
      </c>
      <c r="C40" s="12" t="s">
        <v>694</v>
      </c>
      <c r="D40" s="12" t="s">
        <v>736</v>
      </c>
      <c r="E40" s="12" t="s">
        <v>602</v>
      </c>
      <c r="F40" s="12" t="s">
        <v>1176</v>
      </c>
    </row>
    <row r="41" spans="1:6" x14ac:dyDescent="0.2">
      <c r="A41" s="12" t="s">
        <v>1176</v>
      </c>
      <c r="B41" s="12" t="s">
        <v>1195</v>
      </c>
      <c r="C41" s="12" t="s">
        <v>598</v>
      </c>
      <c r="D41" s="12" t="s">
        <v>1196</v>
      </c>
      <c r="E41" s="12" t="s">
        <v>643</v>
      </c>
      <c r="F41" s="12" t="s">
        <v>1195</v>
      </c>
    </row>
    <row r="42" spans="1:6" x14ac:dyDescent="0.2">
      <c r="A42" s="12" t="s">
        <v>1195</v>
      </c>
      <c r="B42" s="12" t="s">
        <v>1197</v>
      </c>
      <c r="C42" s="12" t="s">
        <v>608</v>
      </c>
      <c r="D42" s="12" t="s">
        <v>722</v>
      </c>
      <c r="E42" s="12" t="s">
        <v>644</v>
      </c>
      <c r="F42" s="12" t="s">
        <v>1197</v>
      </c>
    </row>
    <row r="43" spans="1:6" x14ac:dyDescent="0.2">
      <c r="A43" s="12" t="s">
        <v>1197</v>
      </c>
      <c r="B43" s="12" t="s">
        <v>1198</v>
      </c>
      <c r="C43" s="12" t="s">
        <v>688</v>
      </c>
      <c r="D43" s="12" t="s">
        <v>638</v>
      </c>
      <c r="E43" s="12" t="s">
        <v>619</v>
      </c>
      <c r="F43" s="12" t="s">
        <v>1198</v>
      </c>
    </row>
    <row r="44" spans="1:6" x14ac:dyDescent="0.2">
      <c r="A44" s="12" t="s">
        <v>763</v>
      </c>
      <c r="B44" s="12" t="s">
        <v>763</v>
      </c>
      <c r="C44" s="12" t="s">
        <v>1199</v>
      </c>
      <c r="D44" s="12" t="s">
        <v>667</v>
      </c>
      <c r="E44" s="12" t="s">
        <v>314</v>
      </c>
      <c r="F44" s="12" t="s">
        <v>763</v>
      </c>
    </row>
    <row r="45" spans="1:6" x14ac:dyDescent="0.2">
      <c r="A45" s="12" t="s">
        <v>591</v>
      </c>
      <c r="B45" s="12" t="s">
        <v>776</v>
      </c>
      <c r="C45" s="12" t="s">
        <v>1194</v>
      </c>
      <c r="D45" s="12" t="s">
        <v>785</v>
      </c>
      <c r="E45" s="12" t="s">
        <v>736</v>
      </c>
      <c r="F45" s="12" t="s">
        <v>776</v>
      </c>
    </row>
    <row r="46" spans="1:6" x14ac:dyDescent="0.2">
      <c r="A46" s="12" t="s">
        <v>750</v>
      </c>
      <c r="B46" s="12" t="s">
        <v>591</v>
      </c>
      <c r="C46" s="12" t="s">
        <v>1176</v>
      </c>
      <c r="D46" s="12" t="s">
        <v>593</v>
      </c>
      <c r="E46" s="12" t="s">
        <v>1196</v>
      </c>
      <c r="F46" s="12" t="s">
        <v>591</v>
      </c>
    </row>
    <row r="47" spans="1:6" x14ac:dyDescent="0.2">
      <c r="A47" s="12" t="s">
        <v>615</v>
      </c>
      <c r="B47" s="12" t="s">
        <v>750</v>
      </c>
      <c r="C47" s="12" t="s">
        <v>1200</v>
      </c>
      <c r="D47" s="12" t="s">
        <v>635</v>
      </c>
      <c r="E47" s="12" t="s">
        <v>722</v>
      </c>
      <c r="F47" s="12" t="s">
        <v>750</v>
      </c>
    </row>
    <row r="48" spans="1:6" x14ac:dyDescent="0.2">
      <c r="A48" s="12" t="s">
        <v>617</v>
      </c>
      <c r="B48" s="12" t="s">
        <v>615</v>
      </c>
      <c r="C48" s="12" t="s">
        <v>1195</v>
      </c>
      <c r="D48" s="12" t="s">
        <v>648</v>
      </c>
      <c r="E48" s="12" t="s">
        <v>638</v>
      </c>
      <c r="F48" s="12" t="s">
        <v>615</v>
      </c>
    </row>
    <row r="49" spans="1:6" x14ac:dyDescent="0.2">
      <c r="A49" s="12" t="s">
        <v>616</v>
      </c>
      <c r="B49" s="12" t="s">
        <v>617</v>
      </c>
      <c r="C49" s="12" t="s">
        <v>1197</v>
      </c>
      <c r="D49" s="12" t="s">
        <v>645</v>
      </c>
      <c r="E49" s="12" t="s">
        <v>667</v>
      </c>
      <c r="F49" s="12" t="s">
        <v>617</v>
      </c>
    </row>
    <row r="50" spans="1:6" x14ac:dyDescent="0.2">
      <c r="A50" s="12" t="s">
        <v>641</v>
      </c>
      <c r="B50" s="12" t="s">
        <v>616</v>
      </c>
      <c r="C50" s="12" t="s">
        <v>1201</v>
      </c>
      <c r="D50" s="12" t="s">
        <v>770</v>
      </c>
      <c r="E50" s="12" t="s">
        <v>785</v>
      </c>
      <c r="F50" s="12" t="s">
        <v>616</v>
      </c>
    </row>
    <row r="51" spans="1:6" x14ac:dyDescent="0.2">
      <c r="A51" s="12" t="s">
        <v>795</v>
      </c>
      <c r="B51" s="12" t="s">
        <v>641</v>
      </c>
      <c r="C51" s="12" t="s">
        <v>763</v>
      </c>
      <c r="D51" s="12" t="s">
        <v>747</v>
      </c>
      <c r="E51" s="12" t="s">
        <v>593</v>
      </c>
      <c r="F51" s="12" t="s">
        <v>641</v>
      </c>
    </row>
    <row r="52" spans="1:6" x14ac:dyDescent="0.2">
      <c r="A52" s="12" t="s">
        <v>1202</v>
      </c>
      <c r="B52" s="12" t="s">
        <v>1203</v>
      </c>
      <c r="C52" s="12" t="s">
        <v>591</v>
      </c>
      <c r="D52" s="12" t="s">
        <v>675</v>
      </c>
      <c r="E52" s="12" t="s">
        <v>635</v>
      </c>
      <c r="F52" s="12" t="s">
        <v>1203</v>
      </c>
    </row>
    <row r="53" spans="1:6" x14ac:dyDescent="0.2">
      <c r="A53" s="12" t="s">
        <v>584</v>
      </c>
      <c r="B53" s="12" t="s">
        <v>1204</v>
      </c>
      <c r="C53" s="12" t="s">
        <v>750</v>
      </c>
      <c r="D53" s="12" t="s">
        <v>674</v>
      </c>
      <c r="E53" s="12" t="s">
        <v>648</v>
      </c>
      <c r="F53" s="12" t="s">
        <v>1204</v>
      </c>
    </row>
    <row r="54" spans="1:6" x14ac:dyDescent="0.2">
      <c r="A54" s="12" t="s">
        <v>592</v>
      </c>
      <c r="B54" s="12" t="s">
        <v>1205</v>
      </c>
      <c r="C54" s="12" t="s">
        <v>615</v>
      </c>
      <c r="D54" s="12" t="s">
        <v>1206</v>
      </c>
      <c r="E54" s="12" t="s">
        <v>645</v>
      </c>
      <c r="F54" s="12" t="s">
        <v>1205</v>
      </c>
    </row>
    <row r="55" spans="1:6" x14ac:dyDescent="0.2">
      <c r="A55" s="12" t="s">
        <v>779</v>
      </c>
      <c r="B55" s="12" t="s">
        <v>795</v>
      </c>
      <c r="C55" s="12" t="s">
        <v>617</v>
      </c>
      <c r="D55" s="12" t="s">
        <v>1207</v>
      </c>
      <c r="E55" s="12" t="s">
        <v>770</v>
      </c>
      <c r="F55" s="12" t="s">
        <v>795</v>
      </c>
    </row>
    <row r="56" spans="1:6" x14ac:dyDescent="0.2">
      <c r="A56" s="12" t="s">
        <v>647</v>
      </c>
      <c r="B56" s="12" t="s">
        <v>1202</v>
      </c>
      <c r="C56" s="12" t="s">
        <v>616</v>
      </c>
      <c r="D56" s="12" t="s">
        <v>586</v>
      </c>
      <c r="E56" s="12" t="s">
        <v>747</v>
      </c>
      <c r="F56" s="12" t="s">
        <v>1202</v>
      </c>
    </row>
    <row r="57" spans="1:6" x14ac:dyDescent="0.2">
      <c r="A57" s="12" t="s">
        <v>723</v>
      </c>
      <c r="B57" s="12" t="s">
        <v>584</v>
      </c>
      <c r="C57" s="12" t="s">
        <v>641</v>
      </c>
      <c r="D57" s="12" t="s">
        <v>621</v>
      </c>
      <c r="E57" s="12" t="s">
        <v>727</v>
      </c>
      <c r="F57" s="12" t="s">
        <v>584</v>
      </c>
    </row>
    <row r="58" spans="1:6" x14ac:dyDescent="0.2">
      <c r="A58" s="12" t="s">
        <v>725</v>
      </c>
      <c r="B58" s="12" t="s">
        <v>592</v>
      </c>
      <c r="C58" s="12" t="s">
        <v>1208</v>
      </c>
      <c r="D58" s="12" t="s">
        <v>631</v>
      </c>
      <c r="E58" s="12" t="s">
        <v>675</v>
      </c>
      <c r="F58" s="12" t="s">
        <v>592</v>
      </c>
    </row>
    <row r="59" spans="1:6" x14ac:dyDescent="0.2">
      <c r="A59" s="12" t="s">
        <v>1209</v>
      </c>
      <c r="B59" s="12" t="s">
        <v>779</v>
      </c>
      <c r="C59" s="12" t="s">
        <v>1203</v>
      </c>
      <c r="D59" s="12" t="s">
        <v>699</v>
      </c>
      <c r="E59" s="12" t="s">
        <v>674</v>
      </c>
      <c r="F59" s="12" t="s">
        <v>779</v>
      </c>
    </row>
    <row r="60" spans="1:6" x14ac:dyDescent="0.2">
      <c r="A60" s="12" t="s">
        <v>627</v>
      </c>
      <c r="B60" s="12" t="s">
        <v>647</v>
      </c>
      <c r="C60" s="12" t="s">
        <v>1210</v>
      </c>
      <c r="D60" s="12" t="s">
        <v>681</v>
      </c>
      <c r="E60" s="12" t="s">
        <v>1206</v>
      </c>
      <c r="F60" s="12" t="s">
        <v>647</v>
      </c>
    </row>
    <row r="61" spans="1:6" x14ac:dyDescent="0.2">
      <c r="A61" s="12" t="s">
        <v>590</v>
      </c>
      <c r="B61" s="12" t="s">
        <v>723</v>
      </c>
      <c r="C61" s="12" t="s">
        <v>1211</v>
      </c>
      <c r="D61" s="12" t="s">
        <v>580</v>
      </c>
      <c r="E61" s="12" t="s">
        <v>1207</v>
      </c>
      <c r="F61" s="12" t="s">
        <v>723</v>
      </c>
    </row>
    <row r="62" spans="1:6" x14ac:dyDescent="0.2">
      <c r="A62" s="12" t="s">
        <v>664</v>
      </c>
      <c r="B62" s="12" t="s">
        <v>725</v>
      </c>
      <c r="C62" s="12" t="s">
        <v>1204</v>
      </c>
      <c r="D62" s="12" t="s">
        <v>683</v>
      </c>
      <c r="E62" s="12" t="s">
        <v>586</v>
      </c>
      <c r="F62" s="12" t="s">
        <v>725</v>
      </c>
    </row>
    <row r="63" spans="1:6" x14ac:dyDescent="0.2">
      <c r="A63" s="12" t="s">
        <v>783</v>
      </c>
      <c r="B63" s="12" t="s">
        <v>1209</v>
      </c>
      <c r="C63" s="12" t="s">
        <v>795</v>
      </c>
      <c r="D63" s="12" t="s">
        <v>1212</v>
      </c>
      <c r="E63" s="12" t="s">
        <v>621</v>
      </c>
      <c r="F63" s="12" t="s">
        <v>1209</v>
      </c>
    </row>
    <row r="64" spans="1:6" x14ac:dyDescent="0.2">
      <c r="A64" s="12" t="s">
        <v>743</v>
      </c>
      <c r="B64" s="12" t="s">
        <v>627</v>
      </c>
      <c r="C64" s="12" t="s">
        <v>1202</v>
      </c>
      <c r="D64" s="12" t="s">
        <v>663</v>
      </c>
      <c r="E64" s="12" t="s">
        <v>631</v>
      </c>
      <c r="F64" s="12" t="s">
        <v>627</v>
      </c>
    </row>
    <row r="65" spans="1:6" x14ac:dyDescent="0.2">
      <c r="A65" s="12" t="s">
        <v>1213</v>
      </c>
      <c r="B65" s="12" t="s">
        <v>590</v>
      </c>
      <c r="C65" s="12" t="s">
        <v>584</v>
      </c>
      <c r="D65" s="12" t="s">
        <v>1214</v>
      </c>
      <c r="E65" s="12" t="s">
        <v>699</v>
      </c>
      <c r="F65" s="12" t="s">
        <v>590</v>
      </c>
    </row>
    <row r="66" spans="1:6" x14ac:dyDescent="0.2">
      <c r="A66" s="12" t="s">
        <v>1215</v>
      </c>
      <c r="B66" s="12" t="s">
        <v>664</v>
      </c>
      <c r="C66" s="12" t="s">
        <v>592</v>
      </c>
      <c r="D66" s="12"/>
      <c r="E66" s="12" t="s">
        <v>748</v>
      </c>
      <c r="F66" s="12" t="s">
        <v>664</v>
      </c>
    </row>
    <row r="67" spans="1:6" x14ac:dyDescent="0.2">
      <c r="A67" s="12" t="s">
        <v>650</v>
      </c>
      <c r="B67" s="12" t="s">
        <v>783</v>
      </c>
      <c r="C67" s="12" t="s">
        <v>779</v>
      </c>
      <c r="D67" s="12"/>
      <c r="E67" s="12" t="s">
        <v>681</v>
      </c>
      <c r="F67" s="12" t="s">
        <v>783</v>
      </c>
    </row>
    <row r="68" spans="1:6" x14ac:dyDescent="0.2">
      <c r="A68" s="12" t="s">
        <v>649</v>
      </c>
      <c r="B68" s="12" t="s">
        <v>743</v>
      </c>
      <c r="C68" s="12" t="s">
        <v>647</v>
      </c>
      <c r="D68" s="12"/>
      <c r="E68" s="12" t="s">
        <v>580</v>
      </c>
      <c r="F68" s="12" t="s">
        <v>743</v>
      </c>
    </row>
    <row r="69" spans="1:6" x14ac:dyDescent="0.2">
      <c r="A69" s="12" t="s">
        <v>729</v>
      </c>
      <c r="B69" s="12" t="s">
        <v>650</v>
      </c>
      <c r="C69" s="12" t="s">
        <v>723</v>
      </c>
      <c r="D69" s="12"/>
      <c r="E69" s="12" t="s">
        <v>683</v>
      </c>
      <c r="F69" s="12" t="s">
        <v>650</v>
      </c>
    </row>
    <row r="70" spans="1:6" x14ac:dyDescent="0.2">
      <c r="A70" s="12" t="s">
        <v>782</v>
      </c>
      <c r="B70" s="12" t="s">
        <v>649</v>
      </c>
      <c r="C70" s="12" t="s">
        <v>725</v>
      </c>
      <c r="D70" s="12"/>
      <c r="E70" s="12" t="s">
        <v>571</v>
      </c>
      <c r="F70" s="12" t="s">
        <v>649</v>
      </c>
    </row>
    <row r="71" spans="1:6" x14ac:dyDescent="0.2">
      <c r="A71" s="12" t="s">
        <v>570</v>
      </c>
      <c r="B71" s="12" t="s">
        <v>729</v>
      </c>
      <c r="C71" s="12" t="s">
        <v>627</v>
      </c>
      <c r="D71" s="12"/>
      <c r="E71" s="12" t="s">
        <v>1212</v>
      </c>
      <c r="F71" s="12" t="s">
        <v>729</v>
      </c>
    </row>
    <row r="72" spans="1:6" x14ac:dyDescent="0.2">
      <c r="A72" s="12" t="s">
        <v>1216</v>
      </c>
      <c r="B72" s="12" t="s">
        <v>782</v>
      </c>
      <c r="C72" s="12" t="s">
        <v>590</v>
      </c>
      <c r="D72" s="12"/>
      <c r="E72" s="12" t="s">
        <v>663</v>
      </c>
      <c r="F72" s="12" t="s">
        <v>782</v>
      </c>
    </row>
    <row r="73" spans="1:6" x14ac:dyDescent="0.2">
      <c r="A73" s="12" t="s">
        <v>693</v>
      </c>
      <c r="B73" s="12" t="s">
        <v>570</v>
      </c>
      <c r="C73" s="12" t="s">
        <v>664</v>
      </c>
      <c r="D73" s="12"/>
      <c r="E73" s="12" t="s">
        <v>1214</v>
      </c>
      <c r="F73" s="12" t="s">
        <v>570</v>
      </c>
    </row>
    <row r="74" spans="1:6" x14ac:dyDescent="0.2">
      <c r="A74" s="12" t="s">
        <v>624</v>
      </c>
      <c r="B74" s="12" t="s">
        <v>693</v>
      </c>
      <c r="C74" s="12" t="s">
        <v>783</v>
      </c>
      <c r="D74" s="12"/>
      <c r="E74" s="12"/>
      <c r="F74" s="12" t="s">
        <v>693</v>
      </c>
    </row>
    <row r="75" spans="1:6" x14ac:dyDescent="0.2">
      <c r="A75" s="12" t="s">
        <v>771</v>
      </c>
      <c r="B75" s="12" t="s">
        <v>1217</v>
      </c>
      <c r="C75" s="12" t="s">
        <v>743</v>
      </c>
      <c r="D75" s="12"/>
      <c r="E75" s="12"/>
      <c r="F75" s="12" t="s">
        <v>1217</v>
      </c>
    </row>
    <row r="76" spans="1:6" x14ac:dyDescent="0.2">
      <c r="A76" s="12" t="s">
        <v>735</v>
      </c>
      <c r="B76" s="12" t="s">
        <v>624</v>
      </c>
      <c r="C76" s="12" t="s">
        <v>1213</v>
      </c>
      <c r="D76" s="12"/>
      <c r="E76" s="12"/>
      <c r="F76" s="12" t="s">
        <v>624</v>
      </c>
    </row>
    <row r="77" spans="1:6" x14ac:dyDescent="0.2">
      <c r="A77" s="12" t="s">
        <v>1218</v>
      </c>
      <c r="B77" s="12" t="s">
        <v>771</v>
      </c>
      <c r="C77" s="12" t="s">
        <v>650</v>
      </c>
      <c r="D77" s="12"/>
      <c r="E77" s="12"/>
      <c r="F77" s="12" t="s">
        <v>771</v>
      </c>
    </row>
    <row r="78" spans="1:6" x14ac:dyDescent="0.2">
      <c r="A78" s="12" t="s">
        <v>1219</v>
      </c>
      <c r="B78" s="12" t="s">
        <v>735</v>
      </c>
      <c r="C78" s="12" t="s">
        <v>649</v>
      </c>
      <c r="D78" s="12"/>
      <c r="E78" s="12"/>
      <c r="F78" s="12" t="s">
        <v>735</v>
      </c>
    </row>
    <row r="79" spans="1:6" x14ac:dyDescent="0.2">
      <c r="A79" s="12" t="s">
        <v>707</v>
      </c>
      <c r="B79" s="12" t="s">
        <v>1218</v>
      </c>
      <c r="C79" s="12" t="s">
        <v>729</v>
      </c>
      <c r="D79" s="12"/>
      <c r="E79" s="12"/>
      <c r="F79" s="12" t="s">
        <v>1218</v>
      </c>
    </row>
    <row r="80" spans="1:6" x14ac:dyDescent="0.2">
      <c r="A80" s="12" t="s">
        <v>665</v>
      </c>
      <c r="B80" s="12" t="s">
        <v>778</v>
      </c>
      <c r="C80" s="12" t="s">
        <v>1220</v>
      </c>
      <c r="D80" s="12"/>
      <c r="E80" s="12"/>
      <c r="F80" s="12" t="s">
        <v>778</v>
      </c>
    </row>
    <row r="81" spans="1:6" x14ac:dyDescent="0.2">
      <c r="A81" s="12" t="s">
        <v>1221</v>
      </c>
      <c r="B81" s="12" t="s">
        <v>1222</v>
      </c>
      <c r="C81" s="12" t="s">
        <v>1223</v>
      </c>
      <c r="D81" s="12"/>
      <c r="E81" s="12"/>
      <c r="F81" s="12" t="s">
        <v>1222</v>
      </c>
    </row>
    <row r="82" spans="1:6" x14ac:dyDescent="0.2">
      <c r="A82" s="12" t="s">
        <v>759</v>
      </c>
      <c r="B82" s="12" t="s">
        <v>1224</v>
      </c>
      <c r="C82" s="12" t="s">
        <v>1225</v>
      </c>
      <c r="D82" s="12"/>
      <c r="E82" s="12"/>
      <c r="F82" s="12" t="s">
        <v>1224</v>
      </c>
    </row>
    <row r="83" spans="1:6" x14ac:dyDescent="0.2">
      <c r="A83" s="12" t="s">
        <v>1226</v>
      </c>
      <c r="B83" s="12" t="s">
        <v>707</v>
      </c>
      <c r="C83" s="12" t="s">
        <v>782</v>
      </c>
      <c r="D83" s="12"/>
      <c r="E83" s="12"/>
      <c r="F83" s="12" t="s">
        <v>707</v>
      </c>
    </row>
    <row r="84" spans="1:6" x14ac:dyDescent="0.2">
      <c r="A84" s="12" t="s">
        <v>656</v>
      </c>
      <c r="B84" s="12" t="s">
        <v>1227</v>
      </c>
      <c r="C84" s="12" t="s">
        <v>570</v>
      </c>
      <c r="D84" s="12"/>
      <c r="E84" s="12"/>
      <c r="F84" s="12" t="s">
        <v>1227</v>
      </c>
    </row>
    <row r="85" spans="1:6" x14ac:dyDescent="0.2">
      <c r="A85" s="12" t="s">
        <v>714</v>
      </c>
      <c r="B85" s="12" t="s">
        <v>665</v>
      </c>
      <c r="C85" s="12" t="s">
        <v>1216</v>
      </c>
      <c r="D85" s="12"/>
      <c r="E85" s="12"/>
      <c r="F85" s="12" t="s">
        <v>665</v>
      </c>
    </row>
    <row r="86" spans="1:6" x14ac:dyDescent="0.2">
      <c r="A86" s="12" t="s">
        <v>680</v>
      </c>
      <c r="B86" s="12" t="s">
        <v>709</v>
      </c>
      <c r="C86" s="12" t="s">
        <v>693</v>
      </c>
      <c r="D86" s="12"/>
      <c r="E86" s="12"/>
      <c r="F86" s="12" t="s">
        <v>709</v>
      </c>
    </row>
    <row r="87" spans="1:6" x14ac:dyDescent="0.2">
      <c r="A87" s="12" t="s">
        <v>1228</v>
      </c>
      <c r="B87" s="12" t="s">
        <v>759</v>
      </c>
      <c r="C87" s="12" t="s">
        <v>1217</v>
      </c>
      <c r="D87" s="12"/>
      <c r="E87" s="12"/>
      <c r="F87" s="12" t="s">
        <v>759</v>
      </c>
    </row>
    <row r="88" spans="1:6" x14ac:dyDescent="0.2">
      <c r="A88" s="12" t="s">
        <v>1229</v>
      </c>
      <c r="B88" s="12" t="s">
        <v>1226</v>
      </c>
      <c r="C88" s="12" t="s">
        <v>624</v>
      </c>
      <c r="D88" s="12"/>
      <c r="E88" s="12"/>
      <c r="F88" s="12" t="s">
        <v>1226</v>
      </c>
    </row>
    <row r="89" spans="1:6" x14ac:dyDescent="0.2">
      <c r="A89" s="12" t="s">
        <v>652</v>
      </c>
      <c r="B89" s="12" t="s">
        <v>1230</v>
      </c>
      <c r="C89" s="12" t="s">
        <v>771</v>
      </c>
      <c r="D89" s="12"/>
      <c r="E89" s="12"/>
      <c r="F89" s="12" t="s">
        <v>1230</v>
      </c>
    </row>
    <row r="90" spans="1:6" x14ac:dyDescent="0.2">
      <c r="A90" s="12" t="s">
        <v>595</v>
      </c>
      <c r="B90" s="12" t="s">
        <v>656</v>
      </c>
      <c r="C90" s="12" t="s">
        <v>735</v>
      </c>
      <c r="D90" s="12"/>
      <c r="E90" s="12"/>
      <c r="F90" s="12" t="s">
        <v>656</v>
      </c>
    </row>
    <row r="91" spans="1:6" x14ac:dyDescent="0.2">
      <c r="A91" s="12" t="s">
        <v>751</v>
      </c>
      <c r="B91" s="12" t="s">
        <v>714</v>
      </c>
      <c r="C91" s="12" t="s">
        <v>1231</v>
      </c>
      <c r="D91" s="12"/>
      <c r="E91" s="12"/>
      <c r="F91" s="12" t="s">
        <v>714</v>
      </c>
    </row>
    <row r="92" spans="1:6" x14ac:dyDescent="0.2">
      <c r="A92" s="12" t="s">
        <v>600</v>
      </c>
      <c r="B92" s="12" t="s">
        <v>680</v>
      </c>
      <c r="C92" s="12" t="s">
        <v>1222</v>
      </c>
      <c r="D92" s="12"/>
      <c r="E92" s="12"/>
      <c r="F92" s="12" t="s">
        <v>680</v>
      </c>
    </row>
    <row r="93" spans="1:6" x14ac:dyDescent="0.2">
      <c r="A93" s="12" t="s">
        <v>1232</v>
      </c>
      <c r="B93" s="12" t="s">
        <v>652</v>
      </c>
      <c r="C93" s="12" t="s">
        <v>707</v>
      </c>
      <c r="D93" s="12"/>
      <c r="E93" s="12"/>
      <c r="F93" s="12" t="s">
        <v>652</v>
      </c>
    </row>
    <row r="94" spans="1:6" x14ac:dyDescent="0.2">
      <c r="A94" s="12" t="s">
        <v>1181</v>
      </c>
      <c r="B94" s="12" t="s">
        <v>1233</v>
      </c>
      <c r="C94" s="12" t="s">
        <v>665</v>
      </c>
      <c r="D94" s="12"/>
      <c r="E94" s="12"/>
      <c r="F94" s="12" t="s">
        <v>1233</v>
      </c>
    </row>
    <row r="95" spans="1:6" x14ac:dyDescent="0.2">
      <c r="A95" s="12" t="s">
        <v>773</v>
      </c>
      <c r="B95" s="12" t="s">
        <v>595</v>
      </c>
      <c r="C95" s="12" t="s">
        <v>1234</v>
      </c>
      <c r="D95" s="12"/>
      <c r="E95" s="12"/>
      <c r="F95" s="12" t="s">
        <v>595</v>
      </c>
    </row>
    <row r="96" spans="1:6" x14ac:dyDescent="0.2">
      <c r="A96" s="12" t="s">
        <v>1235</v>
      </c>
      <c r="B96" s="12" t="s">
        <v>751</v>
      </c>
      <c r="C96" s="12" t="s">
        <v>1236</v>
      </c>
      <c r="D96" s="12"/>
      <c r="E96" s="12"/>
      <c r="F96" s="12" t="s">
        <v>751</v>
      </c>
    </row>
    <row r="97" spans="1:6" x14ac:dyDescent="0.2">
      <c r="A97" s="12" t="s">
        <v>721</v>
      </c>
      <c r="B97" s="12" t="s">
        <v>600</v>
      </c>
      <c r="C97" s="12" t="s">
        <v>759</v>
      </c>
      <c r="D97" s="12"/>
      <c r="E97" s="12"/>
      <c r="F97" s="12" t="s">
        <v>600</v>
      </c>
    </row>
    <row r="98" spans="1:6" x14ac:dyDescent="0.2">
      <c r="A98" s="12" t="s">
        <v>1237</v>
      </c>
      <c r="B98" s="12" t="s">
        <v>1238</v>
      </c>
      <c r="C98" s="12" t="s">
        <v>1226</v>
      </c>
      <c r="D98" s="12"/>
      <c r="E98" s="12"/>
      <c r="F98" s="12" t="s">
        <v>1238</v>
      </c>
    </row>
    <row r="99" spans="1:6" x14ac:dyDescent="0.2">
      <c r="A99" s="12" t="s">
        <v>1239</v>
      </c>
      <c r="B99" s="12" t="s">
        <v>1232</v>
      </c>
      <c r="C99" s="12" t="s">
        <v>1240</v>
      </c>
      <c r="D99" s="12"/>
      <c r="E99" s="12"/>
      <c r="F99" s="12" t="s">
        <v>1232</v>
      </c>
    </row>
    <row r="100" spans="1:6" x14ac:dyDescent="0.2">
      <c r="A100" s="12" t="s">
        <v>705</v>
      </c>
      <c r="B100" s="12" t="s">
        <v>1181</v>
      </c>
      <c r="C100" s="12" t="s">
        <v>1241</v>
      </c>
      <c r="D100" s="12"/>
      <c r="E100" s="12"/>
      <c r="F100" s="12" t="s">
        <v>1181</v>
      </c>
    </row>
    <row r="101" spans="1:6" x14ac:dyDescent="0.2">
      <c r="A101" s="12" t="s">
        <v>697</v>
      </c>
      <c r="B101" s="12" t="s">
        <v>773</v>
      </c>
      <c r="C101" s="12" t="s">
        <v>1242</v>
      </c>
      <c r="D101" s="12"/>
      <c r="E101" s="12"/>
      <c r="F101" s="12" t="s">
        <v>773</v>
      </c>
    </row>
    <row r="102" spans="1:6" x14ac:dyDescent="0.2">
      <c r="A102" s="12" t="s">
        <v>1243</v>
      </c>
      <c r="B102" s="12" t="s">
        <v>1244</v>
      </c>
      <c r="C102" s="12" t="s">
        <v>1245</v>
      </c>
      <c r="D102" s="12"/>
      <c r="E102" s="12"/>
      <c r="F102" s="12" t="s">
        <v>1244</v>
      </c>
    </row>
    <row r="103" spans="1:6" x14ac:dyDescent="0.2">
      <c r="A103" s="12" t="s">
        <v>1246</v>
      </c>
      <c r="B103" s="12" t="s">
        <v>1247</v>
      </c>
      <c r="C103" s="12" t="s">
        <v>1248</v>
      </c>
      <c r="D103" s="12"/>
      <c r="E103" s="12"/>
      <c r="F103" s="12" t="s">
        <v>1247</v>
      </c>
    </row>
    <row r="104" spans="1:6" x14ac:dyDescent="0.2">
      <c r="A104" s="12" t="s">
        <v>1249</v>
      </c>
      <c r="B104" s="12" t="s">
        <v>718</v>
      </c>
      <c r="C104" s="12" t="s">
        <v>1250</v>
      </c>
      <c r="D104" s="12"/>
      <c r="E104" s="12"/>
      <c r="F104" s="12" t="s">
        <v>718</v>
      </c>
    </row>
    <row r="105" spans="1:6" x14ac:dyDescent="0.2">
      <c r="A105" s="12" t="s">
        <v>695</v>
      </c>
      <c r="B105" s="12" t="s">
        <v>1251</v>
      </c>
      <c r="C105" s="12" t="s">
        <v>1230</v>
      </c>
      <c r="D105" s="12"/>
      <c r="E105" s="12"/>
      <c r="F105" s="12" t="s">
        <v>1251</v>
      </c>
    </row>
    <row r="106" spans="1:6" x14ac:dyDescent="0.2">
      <c r="A106" s="12" t="s">
        <v>701</v>
      </c>
      <c r="B106" s="12" t="s">
        <v>721</v>
      </c>
      <c r="C106" s="12" t="s">
        <v>656</v>
      </c>
      <c r="D106" s="12"/>
      <c r="E106" s="12"/>
      <c r="F106" s="12" t="s">
        <v>721</v>
      </c>
    </row>
    <row r="107" spans="1:6" x14ac:dyDescent="0.2">
      <c r="A107" s="12" t="s">
        <v>1252</v>
      </c>
      <c r="B107" s="12" t="s">
        <v>1253</v>
      </c>
      <c r="C107" s="12" t="s">
        <v>1254</v>
      </c>
      <c r="D107" s="12"/>
      <c r="E107" s="12"/>
      <c r="F107" s="12" t="s">
        <v>1253</v>
      </c>
    </row>
    <row r="108" spans="1:6" x14ac:dyDescent="0.2">
      <c r="A108" s="12" t="s">
        <v>726</v>
      </c>
      <c r="B108" s="12" t="s">
        <v>1237</v>
      </c>
      <c r="C108" s="12" t="s">
        <v>714</v>
      </c>
      <c r="D108" s="12"/>
      <c r="E108" s="12"/>
      <c r="F108" s="12" t="s">
        <v>1237</v>
      </c>
    </row>
    <row r="109" spans="1:6" x14ac:dyDescent="0.2">
      <c r="A109" s="12" t="s">
        <v>755</v>
      </c>
      <c r="B109" s="12" t="s">
        <v>1239</v>
      </c>
      <c r="C109" s="12" t="s">
        <v>680</v>
      </c>
      <c r="D109" s="12"/>
      <c r="E109" s="12"/>
      <c r="F109" s="12" t="s">
        <v>1239</v>
      </c>
    </row>
    <row r="110" spans="1:6" x14ac:dyDescent="0.2">
      <c r="A110" s="12" t="s">
        <v>703</v>
      </c>
      <c r="B110" s="12" t="s">
        <v>705</v>
      </c>
      <c r="C110" s="12" t="s">
        <v>1228</v>
      </c>
      <c r="D110" s="12"/>
      <c r="E110" s="12"/>
      <c r="F110" s="12" t="s">
        <v>705</v>
      </c>
    </row>
    <row r="111" spans="1:6" x14ac:dyDescent="0.2">
      <c r="A111" s="12" t="s">
        <v>696</v>
      </c>
      <c r="B111" s="12" t="s">
        <v>697</v>
      </c>
      <c r="C111" s="12" t="s">
        <v>1229</v>
      </c>
      <c r="D111" s="12"/>
      <c r="E111" s="12"/>
      <c r="F111" s="12" t="s">
        <v>697</v>
      </c>
    </row>
    <row r="112" spans="1:6" x14ac:dyDescent="0.2">
      <c r="A112" s="12" t="s">
        <v>672</v>
      </c>
      <c r="B112" s="12" t="s">
        <v>695</v>
      </c>
      <c r="C112" s="12" t="s">
        <v>652</v>
      </c>
      <c r="D112" s="12"/>
      <c r="E112" s="12"/>
      <c r="F112" s="12" t="s">
        <v>695</v>
      </c>
    </row>
    <row r="113" spans="1:6" x14ac:dyDescent="0.2">
      <c r="A113" s="12" t="s">
        <v>661</v>
      </c>
      <c r="B113" s="12" t="s">
        <v>701</v>
      </c>
      <c r="C113" s="12" t="s">
        <v>595</v>
      </c>
      <c r="D113" s="12"/>
      <c r="E113" s="12"/>
      <c r="F113" s="12" t="s">
        <v>701</v>
      </c>
    </row>
    <row r="114" spans="1:6" x14ac:dyDescent="0.2">
      <c r="A114" s="12" t="s">
        <v>660</v>
      </c>
      <c r="B114" s="12" t="s">
        <v>726</v>
      </c>
      <c r="C114" s="12" t="s">
        <v>751</v>
      </c>
      <c r="D114" s="12"/>
      <c r="E114" s="12"/>
      <c r="F114" s="12" t="s">
        <v>726</v>
      </c>
    </row>
    <row r="115" spans="1:6" x14ac:dyDescent="0.2">
      <c r="A115" s="12" t="s">
        <v>659</v>
      </c>
      <c r="B115" s="12" t="s">
        <v>755</v>
      </c>
      <c r="C115" s="12" t="s">
        <v>600</v>
      </c>
      <c r="D115" s="12"/>
      <c r="E115" s="12"/>
      <c r="F115" s="12" t="s">
        <v>755</v>
      </c>
    </row>
    <row r="116" spans="1:6" x14ac:dyDescent="0.2">
      <c r="A116" s="12" t="s">
        <v>613</v>
      </c>
      <c r="B116" s="12" t="s">
        <v>712</v>
      </c>
      <c r="C116" s="12" t="s">
        <v>1232</v>
      </c>
      <c r="D116" s="12"/>
      <c r="E116" s="12"/>
      <c r="F116" s="12" t="s">
        <v>712</v>
      </c>
    </row>
    <row r="117" spans="1:6" x14ac:dyDescent="0.2">
      <c r="A117" s="12" t="s">
        <v>589</v>
      </c>
      <c r="B117" s="12" t="s">
        <v>703</v>
      </c>
      <c r="C117" s="12" t="s">
        <v>773</v>
      </c>
      <c r="D117" s="12"/>
      <c r="E117" s="12"/>
      <c r="F117" s="12" t="s">
        <v>703</v>
      </c>
    </row>
    <row r="118" spans="1:6" x14ac:dyDescent="0.2">
      <c r="A118" s="12" t="s">
        <v>604</v>
      </c>
      <c r="B118" s="12" t="s">
        <v>696</v>
      </c>
      <c r="C118" s="12" t="s">
        <v>1255</v>
      </c>
      <c r="D118" s="12"/>
      <c r="E118" s="12"/>
      <c r="F118" s="12" t="s">
        <v>696</v>
      </c>
    </row>
    <row r="119" spans="1:6" x14ac:dyDescent="0.2">
      <c r="A119" s="12" t="s">
        <v>609</v>
      </c>
      <c r="B119" s="12" t="s">
        <v>672</v>
      </c>
      <c r="C119" s="12" t="s">
        <v>718</v>
      </c>
      <c r="D119" s="12"/>
      <c r="E119" s="12"/>
      <c r="F119" s="12" t="s">
        <v>672</v>
      </c>
    </row>
    <row r="120" spans="1:6" x14ac:dyDescent="0.2">
      <c r="A120" s="12" t="s">
        <v>1256</v>
      </c>
      <c r="B120" s="12" t="s">
        <v>661</v>
      </c>
      <c r="C120" s="12" t="s">
        <v>1257</v>
      </c>
      <c r="D120" s="12"/>
      <c r="E120" s="12"/>
      <c r="F120" s="12" t="s">
        <v>661</v>
      </c>
    </row>
    <row r="121" spans="1:6" x14ac:dyDescent="0.2">
      <c r="A121" s="12" t="s">
        <v>596</v>
      </c>
      <c r="B121" s="12" t="s">
        <v>660</v>
      </c>
      <c r="C121" s="12" t="s">
        <v>721</v>
      </c>
      <c r="D121" s="12"/>
      <c r="E121" s="12"/>
      <c r="F121" s="12" t="s">
        <v>660</v>
      </c>
    </row>
    <row r="122" spans="1:6" x14ac:dyDescent="0.2">
      <c r="A122" s="12" t="s">
        <v>673</v>
      </c>
      <c r="B122" s="12" t="s">
        <v>659</v>
      </c>
      <c r="C122" s="12" t="s">
        <v>1258</v>
      </c>
      <c r="D122" s="12"/>
      <c r="E122" s="12"/>
      <c r="F122" s="12" t="s">
        <v>659</v>
      </c>
    </row>
    <row r="123" spans="1:6" x14ac:dyDescent="0.2">
      <c r="A123" s="12" t="s">
        <v>690</v>
      </c>
      <c r="B123" s="12" t="s">
        <v>613</v>
      </c>
      <c r="C123" s="12" t="s">
        <v>1237</v>
      </c>
      <c r="D123" s="12"/>
      <c r="E123" s="12"/>
      <c r="F123" s="12" t="s">
        <v>613</v>
      </c>
    </row>
    <row r="124" spans="1:6" x14ac:dyDescent="0.2">
      <c r="A124" s="12" t="s">
        <v>1259</v>
      </c>
      <c r="B124" s="12" t="s">
        <v>589</v>
      </c>
      <c r="C124" s="12" t="s">
        <v>1239</v>
      </c>
      <c r="D124" s="12"/>
      <c r="E124" s="12"/>
      <c r="F124" s="12" t="s">
        <v>589</v>
      </c>
    </row>
    <row r="125" spans="1:6" x14ac:dyDescent="0.2">
      <c r="A125" s="12" t="s">
        <v>1185</v>
      </c>
      <c r="B125" s="12" t="s">
        <v>604</v>
      </c>
      <c r="C125" s="12" t="s">
        <v>705</v>
      </c>
      <c r="D125" s="12"/>
      <c r="E125" s="12"/>
      <c r="F125" s="12" t="s">
        <v>604</v>
      </c>
    </row>
    <row r="126" spans="1:6" x14ac:dyDescent="0.2">
      <c r="A126" s="12" t="s">
        <v>1260</v>
      </c>
      <c r="B126" s="12" t="s">
        <v>609</v>
      </c>
      <c r="C126" s="12" t="s">
        <v>697</v>
      </c>
      <c r="D126" s="12"/>
      <c r="E126" s="12"/>
      <c r="F126" s="12" t="s">
        <v>609</v>
      </c>
    </row>
    <row r="127" spans="1:6" x14ac:dyDescent="0.2">
      <c r="A127" s="12" t="s">
        <v>1261</v>
      </c>
      <c r="B127" s="12" t="s">
        <v>1256</v>
      </c>
      <c r="C127" s="12" t="s">
        <v>1243</v>
      </c>
      <c r="D127" s="12"/>
      <c r="E127" s="12"/>
      <c r="F127" s="12" t="s">
        <v>1256</v>
      </c>
    </row>
    <row r="128" spans="1:6" x14ac:dyDescent="0.2">
      <c r="A128" s="12" t="s">
        <v>1262</v>
      </c>
      <c r="B128" s="12" t="s">
        <v>596</v>
      </c>
      <c r="C128" s="12" t="s">
        <v>1246</v>
      </c>
      <c r="D128" s="12"/>
      <c r="E128" s="12"/>
      <c r="F128" s="12" t="s">
        <v>596</v>
      </c>
    </row>
    <row r="129" spans="1:6" x14ac:dyDescent="0.2">
      <c r="A129" s="12" t="s">
        <v>1263</v>
      </c>
      <c r="B129" s="12" t="s">
        <v>673</v>
      </c>
      <c r="C129" s="12" t="s">
        <v>1249</v>
      </c>
      <c r="D129" s="12"/>
      <c r="E129" s="12"/>
      <c r="F129" s="12" t="s">
        <v>673</v>
      </c>
    </row>
    <row r="130" spans="1:6" x14ac:dyDescent="0.2">
      <c r="A130" s="12" t="s">
        <v>1264</v>
      </c>
      <c r="B130" s="12" t="s">
        <v>690</v>
      </c>
      <c r="C130" s="12" t="s">
        <v>695</v>
      </c>
      <c r="D130" s="12"/>
      <c r="E130" s="12"/>
      <c r="F130" s="12" t="s">
        <v>690</v>
      </c>
    </row>
    <row r="131" spans="1:6" x14ac:dyDescent="0.2">
      <c r="A131" s="12" t="s">
        <v>1265</v>
      </c>
      <c r="B131" s="12" t="s">
        <v>1185</v>
      </c>
      <c r="C131" s="12" t="s">
        <v>701</v>
      </c>
      <c r="D131" s="12"/>
      <c r="E131" s="12"/>
      <c r="F131" s="12" t="s">
        <v>1185</v>
      </c>
    </row>
    <row r="132" spans="1:6" x14ac:dyDescent="0.2">
      <c r="A132" s="12" t="s">
        <v>612</v>
      </c>
      <c r="B132" s="12" t="s">
        <v>1262</v>
      </c>
      <c r="C132" s="12" t="s">
        <v>1266</v>
      </c>
      <c r="D132" s="12"/>
      <c r="E132" s="12"/>
      <c r="F132" s="12" t="s">
        <v>1262</v>
      </c>
    </row>
    <row r="133" spans="1:6" x14ac:dyDescent="0.2">
      <c r="A133" s="12" t="s">
        <v>1267</v>
      </c>
      <c r="B133" s="12" t="s">
        <v>1263</v>
      </c>
      <c r="C133" s="12" t="s">
        <v>1268</v>
      </c>
      <c r="D133" s="12"/>
      <c r="E133" s="12"/>
      <c r="F133" s="12" t="s">
        <v>1263</v>
      </c>
    </row>
    <row r="134" spans="1:6" x14ac:dyDescent="0.2">
      <c r="A134" s="12" t="s">
        <v>1269</v>
      </c>
      <c r="B134" s="12" t="s">
        <v>612</v>
      </c>
      <c r="C134" s="12" t="s">
        <v>726</v>
      </c>
      <c r="D134" s="12"/>
      <c r="E134" s="12"/>
      <c r="F134" s="12" t="s">
        <v>612</v>
      </c>
    </row>
    <row r="135" spans="1:6" x14ac:dyDescent="0.2">
      <c r="A135" s="12" t="s">
        <v>1270</v>
      </c>
      <c r="B135" s="12" t="s">
        <v>1267</v>
      </c>
      <c r="C135" s="12" t="s">
        <v>755</v>
      </c>
      <c r="D135" s="12"/>
      <c r="E135" s="12"/>
      <c r="F135" s="12" t="s">
        <v>1267</v>
      </c>
    </row>
    <row r="136" spans="1:6" x14ac:dyDescent="0.2">
      <c r="A136" s="12" t="s">
        <v>1187</v>
      </c>
      <c r="B136" s="12" t="s">
        <v>1269</v>
      </c>
      <c r="C136" s="12" t="s">
        <v>703</v>
      </c>
      <c r="D136" s="12"/>
      <c r="E136" s="12"/>
      <c r="F136" s="12" t="s">
        <v>1269</v>
      </c>
    </row>
    <row r="137" spans="1:6" x14ac:dyDescent="0.2">
      <c r="A137" s="12" t="s">
        <v>1271</v>
      </c>
      <c r="B137" s="12" t="s">
        <v>1187</v>
      </c>
      <c r="C137" s="12" t="s">
        <v>696</v>
      </c>
      <c r="D137" s="12"/>
      <c r="E137" s="12"/>
      <c r="F137" s="12" t="s">
        <v>1187</v>
      </c>
    </row>
    <row r="138" spans="1:6" x14ac:dyDescent="0.2">
      <c r="A138" s="12" t="s">
        <v>1188</v>
      </c>
      <c r="B138" s="12" t="s">
        <v>1271</v>
      </c>
      <c r="C138" s="12" t="s">
        <v>672</v>
      </c>
      <c r="D138" s="12"/>
      <c r="E138" s="12"/>
      <c r="F138" s="12" t="s">
        <v>1271</v>
      </c>
    </row>
    <row r="139" spans="1:6" x14ac:dyDescent="0.2">
      <c r="A139" s="12" t="s">
        <v>728</v>
      </c>
      <c r="B139" s="12" t="s">
        <v>1188</v>
      </c>
      <c r="C139" s="12" t="s">
        <v>661</v>
      </c>
      <c r="D139" s="12"/>
      <c r="E139" s="12"/>
      <c r="F139" s="12" t="s">
        <v>1188</v>
      </c>
    </row>
    <row r="140" spans="1:6" x14ac:dyDescent="0.2">
      <c r="A140" s="12" t="s">
        <v>1272</v>
      </c>
      <c r="B140" s="12" t="s">
        <v>728</v>
      </c>
      <c r="C140" s="12" t="s">
        <v>660</v>
      </c>
      <c r="D140" s="12"/>
      <c r="E140" s="12"/>
      <c r="F140" s="12" t="s">
        <v>728</v>
      </c>
    </row>
    <row r="141" spans="1:6" x14ac:dyDescent="0.2">
      <c r="A141" s="12" t="s">
        <v>1273</v>
      </c>
      <c r="B141" s="12" t="s">
        <v>1274</v>
      </c>
      <c r="C141" s="12" t="s">
        <v>659</v>
      </c>
      <c r="D141" s="12"/>
      <c r="E141" s="12"/>
      <c r="F141" s="12" t="s">
        <v>1274</v>
      </c>
    </row>
    <row r="142" spans="1:6" x14ac:dyDescent="0.2">
      <c r="A142" s="12" t="s">
        <v>1274</v>
      </c>
      <c r="B142" s="12" t="s">
        <v>1275</v>
      </c>
      <c r="C142" s="12" t="s">
        <v>613</v>
      </c>
      <c r="D142" s="12"/>
      <c r="E142" s="12"/>
      <c r="F142" s="12" t="s">
        <v>1275</v>
      </c>
    </row>
    <row r="143" spans="1:6" x14ac:dyDescent="0.2">
      <c r="A143" s="12" t="s">
        <v>1275</v>
      </c>
      <c r="B143" s="12" t="s">
        <v>1276</v>
      </c>
      <c r="C143" s="12" t="s">
        <v>589</v>
      </c>
      <c r="D143" s="12"/>
      <c r="E143" s="12"/>
      <c r="F143" s="12" t="s">
        <v>1276</v>
      </c>
    </row>
    <row r="144" spans="1:6" x14ac:dyDescent="0.2">
      <c r="A144" s="12" t="s">
        <v>1276</v>
      </c>
      <c r="B144" s="12" t="s">
        <v>1277</v>
      </c>
      <c r="C144" s="12" t="s">
        <v>604</v>
      </c>
      <c r="D144" s="12"/>
      <c r="E144" s="12"/>
      <c r="F144" s="12" t="s">
        <v>1277</v>
      </c>
    </row>
    <row r="145" spans="1:6" x14ac:dyDescent="0.2">
      <c r="A145" s="12" t="s">
        <v>768</v>
      </c>
      <c r="B145" s="12" t="s">
        <v>768</v>
      </c>
      <c r="C145" s="12" t="s">
        <v>609</v>
      </c>
      <c r="D145" s="12"/>
      <c r="E145" s="12"/>
      <c r="F145" s="12" t="s">
        <v>768</v>
      </c>
    </row>
    <row r="146" spans="1:6" x14ac:dyDescent="0.2">
      <c r="A146" s="12" t="s">
        <v>752</v>
      </c>
      <c r="B146" s="12" t="s">
        <v>752</v>
      </c>
      <c r="C146" s="12" t="s">
        <v>1278</v>
      </c>
      <c r="D146" s="12"/>
      <c r="E146" s="12"/>
      <c r="F146" s="12" t="s">
        <v>752</v>
      </c>
    </row>
    <row r="147" spans="1:6" x14ac:dyDescent="0.2">
      <c r="A147" s="12" t="s">
        <v>628</v>
      </c>
      <c r="B147" s="12" t="s">
        <v>628</v>
      </c>
      <c r="C147" s="12" t="s">
        <v>596</v>
      </c>
      <c r="D147" s="12"/>
      <c r="E147" s="12"/>
      <c r="F147" s="12" t="s">
        <v>628</v>
      </c>
    </row>
    <row r="148" spans="1:6" x14ac:dyDescent="0.2">
      <c r="A148" s="12" t="s">
        <v>1279</v>
      </c>
      <c r="B148" s="12" t="s">
        <v>1279</v>
      </c>
      <c r="C148" s="12" t="s">
        <v>673</v>
      </c>
      <c r="D148" s="12"/>
      <c r="E148" s="12"/>
      <c r="F148" s="12" t="s">
        <v>1279</v>
      </c>
    </row>
    <row r="149" spans="1:6" x14ac:dyDescent="0.2">
      <c r="A149" s="12" t="s">
        <v>1280</v>
      </c>
      <c r="B149" s="12" t="s">
        <v>1281</v>
      </c>
      <c r="C149" s="12" t="s">
        <v>690</v>
      </c>
      <c r="D149" s="12"/>
      <c r="E149" s="12"/>
      <c r="F149" s="12" t="s">
        <v>1281</v>
      </c>
    </row>
    <row r="150" spans="1:6" x14ac:dyDescent="0.2">
      <c r="A150" s="12" t="s">
        <v>603</v>
      </c>
      <c r="B150" s="12" t="s">
        <v>603</v>
      </c>
      <c r="C150" s="12" t="s">
        <v>1259</v>
      </c>
      <c r="D150" s="12"/>
      <c r="E150" s="12"/>
      <c r="F150" s="12" t="s">
        <v>603</v>
      </c>
    </row>
    <row r="151" spans="1:6" x14ac:dyDescent="0.2">
      <c r="A151" s="12" t="s">
        <v>602</v>
      </c>
      <c r="B151" s="12" t="s">
        <v>602</v>
      </c>
      <c r="C151" s="12" t="s">
        <v>1282</v>
      </c>
      <c r="D151" s="12"/>
      <c r="E151" s="12"/>
      <c r="F151" s="12" t="s">
        <v>602</v>
      </c>
    </row>
    <row r="152" spans="1:6" x14ac:dyDescent="0.2">
      <c r="A152" s="12" t="s">
        <v>597</v>
      </c>
      <c r="B152" s="12" t="s">
        <v>597</v>
      </c>
      <c r="C152" s="12" t="s">
        <v>1185</v>
      </c>
      <c r="D152" s="12"/>
      <c r="E152" s="12"/>
      <c r="F152" s="12" t="s">
        <v>597</v>
      </c>
    </row>
    <row r="153" spans="1:6" x14ac:dyDescent="0.2">
      <c r="A153" s="12" t="s">
        <v>1283</v>
      </c>
      <c r="B153" s="12" t="s">
        <v>578</v>
      </c>
      <c r="C153" s="12" t="s">
        <v>1284</v>
      </c>
      <c r="D153" s="12"/>
      <c r="E153" s="12"/>
      <c r="F153" s="12" t="s">
        <v>578</v>
      </c>
    </row>
    <row r="154" spans="1:6" x14ac:dyDescent="0.2">
      <c r="A154" s="12" t="s">
        <v>578</v>
      </c>
      <c r="B154" s="12" t="s">
        <v>706</v>
      </c>
      <c r="C154" s="12" t="s">
        <v>1285</v>
      </c>
      <c r="D154" s="12"/>
      <c r="E154" s="12"/>
      <c r="F154" s="12" t="s">
        <v>706</v>
      </c>
    </row>
    <row r="155" spans="1:6" x14ac:dyDescent="0.2">
      <c r="A155" s="12" t="s">
        <v>706</v>
      </c>
      <c r="B155" s="12" t="s">
        <v>588</v>
      </c>
      <c r="C155" s="12" t="s">
        <v>1260</v>
      </c>
      <c r="D155" s="12"/>
      <c r="E155" s="12"/>
      <c r="F155" s="12" t="s">
        <v>588</v>
      </c>
    </row>
    <row r="156" spans="1:6" x14ac:dyDescent="0.2">
      <c r="A156" s="12" t="s">
        <v>1286</v>
      </c>
      <c r="B156" s="12" t="s">
        <v>1287</v>
      </c>
      <c r="C156" s="12" t="s">
        <v>1261</v>
      </c>
      <c r="D156" s="12"/>
      <c r="E156" s="12"/>
      <c r="F156" s="12" t="s">
        <v>1287</v>
      </c>
    </row>
    <row r="157" spans="1:6" x14ac:dyDescent="0.2">
      <c r="A157" s="12" t="s">
        <v>1288</v>
      </c>
      <c r="B157" s="12" t="s">
        <v>1289</v>
      </c>
      <c r="C157" s="12" t="s">
        <v>1290</v>
      </c>
      <c r="D157" s="12"/>
      <c r="E157" s="12"/>
      <c r="F157" s="12" t="s">
        <v>1289</v>
      </c>
    </row>
    <row r="158" spans="1:6" x14ac:dyDescent="0.2">
      <c r="A158" s="12" t="s">
        <v>588</v>
      </c>
      <c r="B158" s="12" t="s">
        <v>719</v>
      </c>
      <c r="C158" s="12" t="s">
        <v>1264</v>
      </c>
      <c r="D158" s="12"/>
      <c r="E158" s="12"/>
      <c r="F158" s="12" t="s">
        <v>719</v>
      </c>
    </row>
    <row r="159" spans="1:6" x14ac:dyDescent="0.2">
      <c r="A159" s="12" t="s">
        <v>1287</v>
      </c>
      <c r="B159" s="12" t="s">
        <v>646</v>
      </c>
      <c r="C159" s="12" t="s">
        <v>1265</v>
      </c>
      <c r="D159" s="12"/>
      <c r="E159" s="12"/>
      <c r="F159" s="12" t="s">
        <v>646</v>
      </c>
    </row>
    <row r="160" spans="1:6" x14ac:dyDescent="0.2">
      <c r="A160" s="12" t="s">
        <v>1289</v>
      </c>
      <c r="B160" s="12" t="s">
        <v>643</v>
      </c>
      <c r="C160" s="12" t="s">
        <v>612</v>
      </c>
      <c r="D160" s="12"/>
      <c r="E160" s="12"/>
      <c r="F160" s="12" t="s">
        <v>643</v>
      </c>
    </row>
    <row r="161" spans="1:6" x14ac:dyDescent="0.2">
      <c r="A161" s="12" t="s">
        <v>719</v>
      </c>
      <c r="B161" s="12" t="s">
        <v>644</v>
      </c>
      <c r="C161" s="12" t="s">
        <v>1187</v>
      </c>
      <c r="D161" s="12"/>
      <c r="E161" s="12"/>
      <c r="F161" s="12" t="s">
        <v>644</v>
      </c>
    </row>
    <row r="162" spans="1:6" x14ac:dyDescent="0.2">
      <c r="A162" s="12" t="s">
        <v>646</v>
      </c>
      <c r="B162" s="12" t="s">
        <v>642</v>
      </c>
      <c r="C162" s="12" t="s">
        <v>1291</v>
      </c>
      <c r="D162" s="12"/>
      <c r="E162" s="12"/>
      <c r="F162" s="12" t="s">
        <v>642</v>
      </c>
    </row>
    <row r="163" spans="1:6" x14ac:dyDescent="0.2">
      <c r="A163" s="12" t="s">
        <v>643</v>
      </c>
      <c r="B163" s="12" t="s">
        <v>669</v>
      </c>
      <c r="C163" s="12" t="s">
        <v>1271</v>
      </c>
      <c r="D163" s="12"/>
      <c r="E163" s="12"/>
      <c r="F163" s="12" t="s">
        <v>669</v>
      </c>
    </row>
    <row r="164" spans="1:6" x14ac:dyDescent="0.2">
      <c r="A164" s="12" t="s">
        <v>644</v>
      </c>
      <c r="B164" s="12" t="s">
        <v>625</v>
      </c>
      <c r="C164" s="12" t="s">
        <v>1188</v>
      </c>
      <c r="D164" s="12"/>
      <c r="E164" s="12"/>
      <c r="F164" s="12" t="s">
        <v>625</v>
      </c>
    </row>
    <row r="165" spans="1:6" x14ac:dyDescent="0.2">
      <c r="A165" s="12" t="s">
        <v>642</v>
      </c>
      <c r="B165" s="12" t="s">
        <v>700</v>
      </c>
      <c r="C165" s="12" t="s">
        <v>728</v>
      </c>
      <c r="D165" s="12"/>
      <c r="E165" s="12"/>
      <c r="F165" s="12" t="s">
        <v>700</v>
      </c>
    </row>
    <row r="166" spans="1:6" x14ac:dyDescent="0.2">
      <c r="A166" s="12" t="s">
        <v>669</v>
      </c>
      <c r="B166" s="12" t="s">
        <v>702</v>
      </c>
      <c r="C166" s="12" t="s">
        <v>1272</v>
      </c>
      <c r="D166" s="12"/>
      <c r="E166" s="12"/>
      <c r="F166" s="12" t="s">
        <v>702</v>
      </c>
    </row>
    <row r="167" spans="1:6" x14ac:dyDescent="0.2">
      <c r="A167" s="12" t="s">
        <v>625</v>
      </c>
      <c r="B167" s="12" t="s">
        <v>720</v>
      </c>
      <c r="C167" s="12" t="s">
        <v>1292</v>
      </c>
      <c r="D167" s="12"/>
      <c r="E167" s="12"/>
      <c r="F167" s="12" t="s">
        <v>720</v>
      </c>
    </row>
    <row r="168" spans="1:6" x14ac:dyDescent="0.2">
      <c r="A168" s="12" t="s">
        <v>700</v>
      </c>
      <c r="B168" s="12" t="s">
        <v>1293</v>
      </c>
      <c r="C168" s="12" t="s">
        <v>1273</v>
      </c>
      <c r="D168" s="12"/>
      <c r="E168" s="12"/>
      <c r="F168" s="12" t="s">
        <v>1293</v>
      </c>
    </row>
    <row r="169" spans="1:6" x14ac:dyDescent="0.2">
      <c r="A169" s="12" t="s">
        <v>702</v>
      </c>
      <c r="B169" s="12" t="s">
        <v>619</v>
      </c>
      <c r="C169" s="12" t="s">
        <v>1275</v>
      </c>
      <c r="D169" s="12"/>
      <c r="E169" s="12"/>
      <c r="F169" s="12" t="s">
        <v>619</v>
      </c>
    </row>
    <row r="170" spans="1:6" x14ac:dyDescent="0.2">
      <c r="A170" s="12" t="s">
        <v>720</v>
      </c>
      <c r="B170" s="12" t="s">
        <v>605</v>
      </c>
      <c r="C170" s="12" t="s">
        <v>1294</v>
      </c>
      <c r="D170" s="12"/>
      <c r="E170" s="12"/>
      <c r="F170" s="12" t="s">
        <v>605</v>
      </c>
    </row>
    <row r="171" spans="1:6" x14ac:dyDescent="0.2">
      <c r="A171" s="12" t="s">
        <v>1293</v>
      </c>
      <c r="B171" s="12" t="s">
        <v>314</v>
      </c>
      <c r="C171" s="12" t="s">
        <v>1277</v>
      </c>
      <c r="D171" s="12"/>
      <c r="E171" s="12"/>
      <c r="F171" s="12" t="s">
        <v>314</v>
      </c>
    </row>
    <row r="172" spans="1:6" x14ac:dyDescent="0.2">
      <c r="A172" s="12" t="s">
        <v>619</v>
      </c>
      <c r="B172" s="12" t="s">
        <v>1295</v>
      </c>
      <c r="C172" s="12" t="s">
        <v>1296</v>
      </c>
      <c r="D172" s="12"/>
      <c r="E172" s="12"/>
      <c r="F172" s="12" t="s">
        <v>1295</v>
      </c>
    </row>
    <row r="173" spans="1:6" x14ac:dyDescent="0.2">
      <c r="A173" s="12" t="s">
        <v>605</v>
      </c>
      <c r="B173" s="12" t="s">
        <v>1297</v>
      </c>
      <c r="C173" s="12" t="s">
        <v>1298</v>
      </c>
      <c r="D173" s="12"/>
      <c r="E173" s="12"/>
      <c r="F173" s="12" t="s">
        <v>1297</v>
      </c>
    </row>
    <row r="174" spans="1:6" x14ac:dyDescent="0.2">
      <c r="A174" s="12" t="s">
        <v>314</v>
      </c>
      <c r="B174" s="12" t="s">
        <v>1299</v>
      </c>
      <c r="C174" s="12" t="s">
        <v>768</v>
      </c>
      <c r="D174" s="12"/>
      <c r="E174" s="12"/>
      <c r="F174" s="12" t="s">
        <v>1299</v>
      </c>
    </row>
    <row r="175" spans="1:6" x14ac:dyDescent="0.2">
      <c r="A175" s="12" t="s">
        <v>1300</v>
      </c>
      <c r="B175" s="12" t="s">
        <v>736</v>
      </c>
      <c r="C175" s="12" t="s">
        <v>1301</v>
      </c>
      <c r="D175" s="12"/>
      <c r="E175" s="12"/>
      <c r="F175" s="12" t="s">
        <v>736</v>
      </c>
    </row>
    <row r="176" spans="1:6" x14ac:dyDescent="0.2">
      <c r="A176" s="12" t="s">
        <v>1302</v>
      </c>
      <c r="B176" s="12" t="s">
        <v>1196</v>
      </c>
      <c r="C176" s="12" t="s">
        <v>1303</v>
      </c>
      <c r="D176" s="12"/>
      <c r="E176" s="12"/>
      <c r="F176" s="12" t="s">
        <v>1196</v>
      </c>
    </row>
    <row r="177" spans="1:6" x14ac:dyDescent="0.2">
      <c r="A177" s="12" t="s">
        <v>1297</v>
      </c>
      <c r="B177" s="12" t="s">
        <v>738</v>
      </c>
      <c r="C177" s="12" t="s">
        <v>1304</v>
      </c>
      <c r="D177" s="12"/>
      <c r="E177" s="12"/>
      <c r="F177" s="12" t="s">
        <v>738</v>
      </c>
    </row>
    <row r="178" spans="1:6" x14ac:dyDescent="0.2">
      <c r="A178" s="12" t="s">
        <v>1305</v>
      </c>
      <c r="B178" s="12" t="s">
        <v>587</v>
      </c>
      <c r="C178" s="12" t="s">
        <v>1306</v>
      </c>
      <c r="D178" s="12"/>
      <c r="E178" s="12"/>
      <c r="F178" s="12" t="s">
        <v>587</v>
      </c>
    </row>
    <row r="179" spans="1:6" x14ac:dyDescent="0.2">
      <c r="A179" s="12" t="s">
        <v>1307</v>
      </c>
      <c r="B179" s="12" t="s">
        <v>780</v>
      </c>
      <c r="C179" s="12" t="s">
        <v>1308</v>
      </c>
      <c r="D179" s="12"/>
      <c r="E179" s="12"/>
      <c r="F179" s="12" t="s">
        <v>780</v>
      </c>
    </row>
    <row r="180" spans="1:6" x14ac:dyDescent="0.2">
      <c r="A180" s="12" t="s">
        <v>736</v>
      </c>
      <c r="B180" s="12" t="s">
        <v>1309</v>
      </c>
      <c r="C180" s="12" t="s">
        <v>1310</v>
      </c>
      <c r="D180" s="12"/>
      <c r="E180" s="12"/>
      <c r="F180" s="12" t="s">
        <v>1309</v>
      </c>
    </row>
    <row r="181" spans="1:6" x14ac:dyDescent="0.2">
      <c r="A181" s="12" t="s">
        <v>1196</v>
      </c>
      <c r="B181" s="12" t="s">
        <v>737</v>
      </c>
      <c r="C181" s="12" t="s">
        <v>1311</v>
      </c>
      <c r="D181" s="12"/>
      <c r="E181" s="12"/>
      <c r="F181" s="12" t="s">
        <v>737</v>
      </c>
    </row>
    <row r="182" spans="1:6" x14ac:dyDescent="0.2">
      <c r="A182" s="12" t="s">
        <v>738</v>
      </c>
      <c r="B182" s="12" t="s">
        <v>722</v>
      </c>
      <c r="C182" s="12" t="s">
        <v>1312</v>
      </c>
      <c r="D182" s="12"/>
      <c r="E182" s="12"/>
      <c r="F182" s="12" t="s">
        <v>722</v>
      </c>
    </row>
    <row r="183" spans="1:6" x14ac:dyDescent="0.2">
      <c r="A183" s="12" t="s">
        <v>587</v>
      </c>
      <c r="B183" s="12" t="s">
        <v>611</v>
      </c>
      <c r="C183" s="12" t="s">
        <v>1313</v>
      </c>
      <c r="D183" s="12"/>
      <c r="E183" s="12"/>
      <c r="F183" s="12" t="s">
        <v>611</v>
      </c>
    </row>
    <row r="184" spans="1:6" x14ac:dyDescent="0.2">
      <c r="A184" s="12" t="s">
        <v>737</v>
      </c>
      <c r="B184" s="12" t="s">
        <v>678</v>
      </c>
      <c r="C184" s="12" t="s">
        <v>1314</v>
      </c>
      <c r="D184" s="12"/>
      <c r="E184" s="12"/>
      <c r="F184" s="12" t="s">
        <v>678</v>
      </c>
    </row>
    <row r="185" spans="1:6" x14ac:dyDescent="0.2">
      <c r="A185" s="12" t="s">
        <v>722</v>
      </c>
      <c r="B185" s="12" t="s">
        <v>1315</v>
      </c>
      <c r="C185" s="12" t="s">
        <v>1316</v>
      </c>
      <c r="D185" s="12"/>
      <c r="E185" s="12"/>
      <c r="F185" s="12" t="s">
        <v>1315</v>
      </c>
    </row>
    <row r="186" spans="1:6" x14ac:dyDescent="0.2">
      <c r="A186" s="12" t="s">
        <v>611</v>
      </c>
      <c r="B186" s="12" t="s">
        <v>572</v>
      </c>
      <c r="C186" s="12" t="s">
        <v>1317</v>
      </c>
      <c r="D186" s="12"/>
      <c r="E186" s="12"/>
      <c r="F186" s="12" t="s">
        <v>572</v>
      </c>
    </row>
    <row r="187" spans="1:6" x14ac:dyDescent="0.2">
      <c r="A187" s="12" t="s">
        <v>678</v>
      </c>
      <c r="B187" s="12" t="s">
        <v>1318</v>
      </c>
      <c r="C187" s="12" t="s">
        <v>752</v>
      </c>
      <c r="D187" s="12"/>
      <c r="E187" s="12"/>
      <c r="F187" s="12" t="s">
        <v>1318</v>
      </c>
    </row>
    <row r="188" spans="1:6" x14ac:dyDescent="0.2">
      <c r="A188" s="12" t="s">
        <v>1315</v>
      </c>
      <c r="B188" s="12" t="s">
        <v>638</v>
      </c>
      <c r="C188" s="12" t="s">
        <v>628</v>
      </c>
      <c r="D188" s="12"/>
      <c r="E188" s="12"/>
      <c r="F188" s="12" t="s">
        <v>638</v>
      </c>
    </row>
    <row r="189" spans="1:6" x14ac:dyDescent="0.2">
      <c r="A189" s="12" t="s">
        <v>572</v>
      </c>
      <c r="B189" s="12" t="s">
        <v>739</v>
      </c>
      <c r="C189" s="12" t="s">
        <v>1280</v>
      </c>
      <c r="D189" s="12"/>
      <c r="E189" s="12"/>
      <c r="F189" s="12" t="s">
        <v>739</v>
      </c>
    </row>
    <row r="190" spans="1:6" x14ac:dyDescent="0.2">
      <c r="A190" s="12" t="s">
        <v>638</v>
      </c>
      <c r="B190" s="12" t="s">
        <v>1319</v>
      </c>
      <c r="C190" s="12" t="s">
        <v>1320</v>
      </c>
      <c r="D190" s="12"/>
      <c r="E190" s="12"/>
      <c r="F190" s="12" t="s">
        <v>1319</v>
      </c>
    </row>
    <row r="191" spans="1:6" x14ac:dyDescent="0.2">
      <c r="A191" s="12" t="s">
        <v>739</v>
      </c>
      <c r="B191" s="12" t="s">
        <v>577</v>
      </c>
      <c r="C191" s="12" t="s">
        <v>1281</v>
      </c>
      <c r="D191" s="12"/>
      <c r="E191" s="12"/>
      <c r="F191" s="12" t="s">
        <v>577</v>
      </c>
    </row>
    <row r="192" spans="1:6" x14ac:dyDescent="0.2">
      <c r="A192" s="12" t="s">
        <v>577</v>
      </c>
      <c r="B192" s="12" t="s">
        <v>1321</v>
      </c>
      <c r="C192" s="12" t="s">
        <v>603</v>
      </c>
      <c r="D192" s="12"/>
      <c r="E192" s="12"/>
      <c r="F192" s="12" t="s">
        <v>1321</v>
      </c>
    </row>
    <row r="193" spans="1:6" x14ac:dyDescent="0.2">
      <c r="A193" s="12" t="s">
        <v>1321</v>
      </c>
      <c r="B193" s="12" t="s">
        <v>1322</v>
      </c>
      <c r="C193" s="12" t="s">
        <v>602</v>
      </c>
      <c r="D193" s="12"/>
      <c r="E193" s="12"/>
      <c r="F193" s="12" t="s">
        <v>1322</v>
      </c>
    </row>
    <row r="194" spans="1:6" x14ac:dyDescent="0.2">
      <c r="A194" s="12" t="s">
        <v>1322</v>
      </c>
      <c r="B194" s="12" t="s">
        <v>667</v>
      </c>
      <c r="C194" s="12" t="s">
        <v>597</v>
      </c>
      <c r="D194" s="12"/>
      <c r="E194" s="12"/>
      <c r="F194" s="12" t="s">
        <v>667</v>
      </c>
    </row>
    <row r="195" spans="1:6" x14ac:dyDescent="0.2">
      <c r="A195" s="12" t="s">
        <v>1323</v>
      </c>
      <c r="B195" s="12" t="s">
        <v>1324</v>
      </c>
      <c r="C195" s="12" t="s">
        <v>578</v>
      </c>
      <c r="D195" s="12"/>
      <c r="E195" s="12"/>
      <c r="F195" s="12" t="s">
        <v>1324</v>
      </c>
    </row>
    <row r="196" spans="1:6" x14ac:dyDescent="0.2">
      <c r="A196" s="12" t="s">
        <v>667</v>
      </c>
      <c r="B196" s="12" t="s">
        <v>732</v>
      </c>
      <c r="C196" s="12" t="s">
        <v>706</v>
      </c>
      <c r="D196" s="12"/>
      <c r="E196" s="12"/>
      <c r="F196" s="12" t="s">
        <v>732</v>
      </c>
    </row>
    <row r="197" spans="1:6" x14ac:dyDescent="0.2">
      <c r="A197" s="12" t="s">
        <v>1324</v>
      </c>
      <c r="B197" s="12" t="s">
        <v>1325</v>
      </c>
      <c r="C197" s="12" t="s">
        <v>1326</v>
      </c>
      <c r="D197" s="12"/>
      <c r="E197" s="12"/>
      <c r="F197" s="12" t="s">
        <v>1325</v>
      </c>
    </row>
    <row r="198" spans="1:6" x14ac:dyDescent="0.2">
      <c r="A198" s="12" t="s">
        <v>732</v>
      </c>
      <c r="B198" s="12" t="s">
        <v>734</v>
      </c>
      <c r="C198" s="12" t="s">
        <v>1327</v>
      </c>
      <c r="D198" s="12"/>
      <c r="E198" s="12"/>
      <c r="F198" s="12" t="s">
        <v>734</v>
      </c>
    </row>
    <row r="199" spans="1:6" x14ac:dyDescent="0.2">
      <c r="A199" s="12" t="s">
        <v>734</v>
      </c>
      <c r="B199" s="12" t="s">
        <v>1328</v>
      </c>
      <c r="C199" s="12" t="s">
        <v>1286</v>
      </c>
      <c r="D199" s="12"/>
      <c r="E199" s="12"/>
      <c r="F199" s="12" t="s">
        <v>1328</v>
      </c>
    </row>
    <row r="200" spans="1:6" x14ac:dyDescent="0.2">
      <c r="A200" s="12" t="s">
        <v>785</v>
      </c>
      <c r="B200" s="12" t="s">
        <v>1329</v>
      </c>
      <c r="C200" s="12" t="s">
        <v>1288</v>
      </c>
      <c r="D200" s="12"/>
      <c r="E200" s="12"/>
      <c r="F200" s="12" t="s">
        <v>1329</v>
      </c>
    </row>
    <row r="201" spans="1:6" x14ac:dyDescent="0.2">
      <c r="A201" s="12" t="s">
        <v>614</v>
      </c>
      <c r="B201" s="12" t="s">
        <v>785</v>
      </c>
      <c r="C201" s="12" t="s">
        <v>588</v>
      </c>
      <c r="D201" s="12"/>
      <c r="E201" s="12"/>
      <c r="F201" s="12" t="s">
        <v>785</v>
      </c>
    </row>
    <row r="202" spans="1:6" x14ac:dyDescent="0.2">
      <c r="A202" s="12" t="s">
        <v>593</v>
      </c>
      <c r="B202" s="12" t="s">
        <v>614</v>
      </c>
      <c r="C202" s="12" t="s">
        <v>1330</v>
      </c>
      <c r="D202" s="12"/>
      <c r="E202" s="12"/>
      <c r="F202" s="12" t="s">
        <v>614</v>
      </c>
    </row>
    <row r="203" spans="1:6" x14ac:dyDescent="0.2">
      <c r="A203" s="12" t="s">
        <v>1331</v>
      </c>
      <c r="B203" s="12" t="s">
        <v>1332</v>
      </c>
      <c r="C203" s="12" t="s">
        <v>1289</v>
      </c>
      <c r="D203" s="12"/>
      <c r="E203" s="12"/>
      <c r="F203" s="12" t="s">
        <v>1332</v>
      </c>
    </row>
    <row r="204" spans="1:6" x14ac:dyDescent="0.2">
      <c r="A204" s="12" t="s">
        <v>635</v>
      </c>
      <c r="B204" s="12" t="s">
        <v>593</v>
      </c>
      <c r="C204" s="12" t="s">
        <v>1333</v>
      </c>
      <c r="D204" s="12"/>
      <c r="E204" s="12"/>
      <c r="F204" s="12" t="s">
        <v>593</v>
      </c>
    </row>
    <row r="205" spans="1:6" x14ac:dyDescent="0.2">
      <c r="A205" s="12" t="s">
        <v>648</v>
      </c>
      <c r="B205" s="12" t="s">
        <v>1331</v>
      </c>
      <c r="C205" s="12" t="s">
        <v>719</v>
      </c>
      <c r="D205" s="12"/>
      <c r="E205" s="12"/>
      <c r="F205" s="12" t="s">
        <v>1331</v>
      </c>
    </row>
    <row r="206" spans="1:6" x14ac:dyDescent="0.2">
      <c r="A206" s="12" t="s">
        <v>1334</v>
      </c>
      <c r="B206" s="12" t="s">
        <v>635</v>
      </c>
      <c r="C206" s="12" t="s">
        <v>646</v>
      </c>
      <c r="D206" s="12"/>
      <c r="E206" s="12"/>
      <c r="F206" s="12" t="s">
        <v>635</v>
      </c>
    </row>
    <row r="207" spans="1:6" x14ac:dyDescent="0.2">
      <c r="A207" s="12" t="s">
        <v>645</v>
      </c>
      <c r="B207" s="12" t="s">
        <v>648</v>
      </c>
      <c r="C207" s="12" t="s">
        <v>643</v>
      </c>
      <c r="D207" s="12"/>
      <c r="E207" s="12"/>
      <c r="F207" s="12" t="s">
        <v>648</v>
      </c>
    </row>
    <row r="208" spans="1:6" x14ac:dyDescent="0.2">
      <c r="A208" s="12" t="s">
        <v>594</v>
      </c>
      <c r="B208" s="12" t="s">
        <v>698</v>
      </c>
      <c r="C208" s="12" t="s">
        <v>644</v>
      </c>
      <c r="D208" s="12"/>
      <c r="E208" s="12"/>
      <c r="F208" s="12" t="s">
        <v>698</v>
      </c>
    </row>
    <row r="209" spans="1:6" x14ac:dyDescent="0.2">
      <c r="A209" s="12" t="s">
        <v>671</v>
      </c>
      <c r="B209" s="12" t="s">
        <v>645</v>
      </c>
      <c r="C209" s="12" t="s">
        <v>1335</v>
      </c>
      <c r="D209" s="12"/>
      <c r="E209" s="12"/>
      <c r="F209" s="12" t="s">
        <v>645</v>
      </c>
    </row>
    <row r="210" spans="1:6" x14ac:dyDescent="0.2">
      <c r="A210" s="12" t="s">
        <v>629</v>
      </c>
      <c r="B210" s="12" t="s">
        <v>594</v>
      </c>
      <c r="C210" s="12" t="s">
        <v>642</v>
      </c>
      <c r="D210" s="12"/>
      <c r="E210" s="12"/>
      <c r="F210" s="12" t="s">
        <v>594</v>
      </c>
    </row>
    <row r="211" spans="1:6" x14ac:dyDescent="0.2">
      <c r="A211" s="12" t="s">
        <v>579</v>
      </c>
      <c r="B211" s="12" t="s">
        <v>671</v>
      </c>
      <c r="C211" s="12" t="s">
        <v>1336</v>
      </c>
      <c r="D211" s="12"/>
      <c r="E211" s="12"/>
      <c r="F211" s="12" t="s">
        <v>671</v>
      </c>
    </row>
    <row r="212" spans="1:6" x14ac:dyDescent="0.2">
      <c r="A212" s="12" t="s">
        <v>775</v>
      </c>
      <c r="B212" s="12" t="s">
        <v>629</v>
      </c>
      <c r="C212" s="12" t="s">
        <v>1337</v>
      </c>
      <c r="D212" s="12"/>
      <c r="E212" s="12"/>
      <c r="F212" s="12" t="s">
        <v>629</v>
      </c>
    </row>
    <row r="213" spans="1:6" x14ac:dyDescent="0.2">
      <c r="A213" s="12" t="s">
        <v>781</v>
      </c>
      <c r="B213" s="12" t="s">
        <v>579</v>
      </c>
      <c r="C213" s="12" t="s">
        <v>669</v>
      </c>
      <c r="D213" s="12"/>
      <c r="E213" s="12"/>
      <c r="F213" s="12" t="s">
        <v>579</v>
      </c>
    </row>
    <row r="214" spans="1:6" x14ac:dyDescent="0.2">
      <c r="A214" s="12" t="s">
        <v>777</v>
      </c>
      <c r="B214" s="12" t="s">
        <v>775</v>
      </c>
      <c r="C214" s="12" t="s">
        <v>625</v>
      </c>
      <c r="D214" s="12"/>
      <c r="E214" s="12"/>
      <c r="F214" s="12" t="s">
        <v>775</v>
      </c>
    </row>
    <row r="215" spans="1:6" x14ac:dyDescent="0.2">
      <c r="A215" s="12" t="s">
        <v>770</v>
      </c>
      <c r="B215" s="12" t="s">
        <v>781</v>
      </c>
      <c r="C215" s="12" t="s">
        <v>700</v>
      </c>
      <c r="D215" s="12"/>
      <c r="E215" s="12"/>
      <c r="F215" s="12" t="s">
        <v>781</v>
      </c>
    </row>
    <row r="216" spans="1:6" x14ac:dyDescent="0.2">
      <c r="A216" s="12" t="s">
        <v>747</v>
      </c>
      <c r="B216" s="12" t="s">
        <v>777</v>
      </c>
      <c r="C216" s="12" t="s">
        <v>702</v>
      </c>
      <c r="D216" s="12"/>
      <c r="E216" s="12"/>
      <c r="F216" s="12" t="s">
        <v>777</v>
      </c>
    </row>
    <row r="217" spans="1:6" x14ac:dyDescent="0.2">
      <c r="A217" s="12" t="s">
        <v>1338</v>
      </c>
      <c r="B217" s="12" t="s">
        <v>770</v>
      </c>
      <c r="C217" s="12" t="s">
        <v>720</v>
      </c>
      <c r="D217" s="12"/>
      <c r="E217" s="12"/>
      <c r="F217" s="12" t="s">
        <v>770</v>
      </c>
    </row>
    <row r="218" spans="1:6" x14ac:dyDescent="0.2">
      <c r="A218" s="12" t="s">
        <v>682</v>
      </c>
      <c r="B218" s="12" t="s">
        <v>747</v>
      </c>
      <c r="C218" s="12" t="s">
        <v>619</v>
      </c>
      <c r="D218" s="12"/>
      <c r="E218" s="12"/>
      <c r="F218" s="12" t="s">
        <v>747</v>
      </c>
    </row>
    <row r="219" spans="1:6" x14ac:dyDescent="0.2">
      <c r="A219" s="12" t="s">
        <v>1339</v>
      </c>
      <c r="B219" s="12" t="s">
        <v>1340</v>
      </c>
      <c r="C219" s="12" t="s">
        <v>605</v>
      </c>
      <c r="D219" s="12"/>
      <c r="E219" s="12"/>
      <c r="F219" s="12" t="s">
        <v>1340</v>
      </c>
    </row>
    <row r="220" spans="1:6" x14ac:dyDescent="0.2">
      <c r="A220" s="12" t="s">
        <v>689</v>
      </c>
      <c r="B220" s="12" t="s">
        <v>682</v>
      </c>
      <c r="C220" s="12" t="s">
        <v>314</v>
      </c>
      <c r="D220" s="12"/>
      <c r="E220" s="12"/>
      <c r="F220" s="12" t="s">
        <v>682</v>
      </c>
    </row>
    <row r="221" spans="1:6" x14ac:dyDescent="0.2">
      <c r="A221" s="12" t="s">
        <v>1341</v>
      </c>
      <c r="B221" s="12" t="s">
        <v>1339</v>
      </c>
      <c r="C221" s="12" t="s">
        <v>1342</v>
      </c>
      <c r="D221" s="12"/>
      <c r="E221" s="12"/>
      <c r="F221" s="12" t="s">
        <v>1339</v>
      </c>
    </row>
    <row r="222" spans="1:6" x14ac:dyDescent="0.2">
      <c r="A222" s="12" t="s">
        <v>1343</v>
      </c>
      <c r="B222" s="12" t="s">
        <v>689</v>
      </c>
      <c r="C222" s="12" t="s">
        <v>1302</v>
      </c>
      <c r="D222" s="12"/>
      <c r="E222" s="12"/>
      <c r="F222" s="12" t="s">
        <v>689</v>
      </c>
    </row>
    <row r="223" spans="1:6" x14ac:dyDescent="0.2">
      <c r="A223" s="12" t="s">
        <v>727</v>
      </c>
      <c r="B223" s="12" t="s">
        <v>1344</v>
      </c>
      <c r="C223" s="12" t="s">
        <v>1345</v>
      </c>
      <c r="D223" s="12"/>
      <c r="E223" s="12"/>
      <c r="F223" s="12" t="s">
        <v>1344</v>
      </c>
    </row>
    <row r="224" spans="1:6" x14ac:dyDescent="0.2">
      <c r="A224" s="12" t="s">
        <v>1346</v>
      </c>
      <c r="B224" s="12" t="s">
        <v>1347</v>
      </c>
      <c r="C224" s="12" t="s">
        <v>1299</v>
      </c>
      <c r="D224" s="12"/>
      <c r="E224" s="12"/>
      <c r="F224" s="12" t="s">
        <v>1347</v>
      </c>
    </row>
    <row r="225" spans="1:6" x14ac:dyDescent="0.2">
      <c r="A225" s="12" t="s">
        <v>662</v>
      </c>
      <c r="B225" s="12" t="s">
        <v>727</v>
      </c>
      <c r="C225" s="12" t="s">
        <v>1348</v>
      </c>
      <c r="D225" s="12"/>
      <c r="E225" s="12"/>
      <c r="F225" s="12" t="s">
        <v>727</v>
      </c>
    </row>
    <row r="226" spans="1:6" x14ac:dyDescent="0.2">
      <c r="A226" s="12" t="s">
        <v>724</v>
      </c>
      <c r="B226" s="12" t="s">
        <v>1346</v>
      </c>
      <c r="C226" s="12" t="s">
        <v>1349</v>
      </c>
      <c r="D226" s="12"/>
      <c r="E226" s="12"/>
      <c r="F226" s="12" t="s">
        <v>1346</v>
      </c>
    </row>
    <row r="227" spans="1:6" x14ac:dyDescent="0.2">
      <c r="A227" s="12" t="s">
        <v>675</v>
      </c>
      <c r="B227" s="12" t="s">
        <v>658</v>
      </c>
      <c r="C227" s="12" t="s">
        <v>1350</v>
      </c>
      <c r="D227" s="12"/>
      <c r="E227" s="12"/>
      <c r="F227" s="12" t="s">
        <v>658</v>
      </c>
    </row>
    <row r="228" spans="1:6" x14ac:dyDescent="0.2">
      <c r="A228" s="12" t="s">
        <v>674</v>
      </c>
      <c r="B228" s="12" t="s">
        <v>1351</v>
      </c>
      <c r="C228" s="12" t="s">
        <v>736</v>
      </c>
      <c r="D228" s="12"/>
      <c r="E228" s="12"/>
      <c r="F228" s="12" t="s">
        <v>1351</v>
      </c>
    </row>
    <row r="229" spans="1:6" x14ac:dyDescent="0.2">
      <c r="A229" s="12" t="s">
        <v>1352</v>
      </c>
      <c r="B229" s="12" t="s">
        <v>1353</v>
      </c>
      <c r="C229" s="12" t="s">
        <v>1196</v>
      </c>
      <c r="D229" s="12"/>
      <c r="E229" s="12"/>
      <c r="F229" s="12" t="s">
        <v>1353</v>
      </c>
    </row>
    <row r="230" spans="1:6" x14ac:dyDescent="0.2">
      <c r="A230" s="12" t="s">
        <v>1206</v>
      </c>
      <c r="B230" s="12" t="s">
        <v>662</v>
      </c>
      <c r="C230" s="12" t="s">
        <v>738</v>
      </c>
      <c r="D230" s="12"/>
      <c r="E230" s="12"/>
      <c r="F230" s="12" t="s">
        <v>662</v>
      </c>
    </row>
    <row r="231" spans="1:6" x14ac:dyDescent="0.2">
      <c r="A231" s="12" t="s">
        <v>1207</v>
      </c>
      <c r="B231" s="12" t="s">
        <v>724</v>
      </c>
      <c r="C231" s="12" t="s">
        <v>587</v>
      </c>
      <c r="D231" s="12"/>
      <c r="E231" s="12"/>
      <c r="F231" s="12" t="s">
        <v>724</v>
      </c>
    </row>
    <row r="232" spans="1:6" x14ac:dyDescent="0.2">
      <c r="A232" s="12" t="s">
        <v>1354</v>
      </c>
      <c r="B232" s="12" t="s">
        <v>1355</v>
      </c>
      <c r="C232" s="12" t="s">
        <v>1356</v>
      </c>
      <c r="D232" s="12"/>
      <c r="E232" s="12"/>
      <c r="F232" s="12" t="s">
        <v>1355</v>
      </c>
    </row>
    <row r="233" spans="1:6" x14ac:dyDescent="0.2">
      <c r="A233" s="12" t="s">
        <v>586</v>
      </c>
      <c r="B233" s="12" t="s">
        <v>675</v>
      </c>
      <c r="C233" s="12" t="s">
        <v>1357</v>
      </c>
      <c r="D233" s="12"/>
      <c r="E233" s="12"/>
      <c r="F233" s="12" t="s">
        <v>675</v>
      </c>
    </row>
    <row r="234" spans="1:6" x14ac:dyDescent="0.2">
      <c r="A234" s="12" t="s">
        <v>1358</v>
      </c>
      <c r="B234" s="12" t="s">
        <v>674</v>
      </c>
      <c r="C234" s="12" t="s">
        <v>1359</v>
      </c>
      <c r="D234" s="12"/>
      <c r="E234" s="12"/>
      <c r="F234" s="12" t="s">
        <v>674</v>
      </c>
    </row>
    <row r="235" spans="1:6" x14ac:dyDescent="0.2">
      <c r="A235" s="12" t="s">
        <v>1360</v>
      </c>
      <c r="B235" s="12" t="s">
        <v>1352</v>
      </c>
      <c r="C235" s="12" t="s">
        <v>1309</v>
      </c>
      <c r="D235" s="12"/>
      <c r="E235" s="12"/>
      <c r="F235" s="12" t="s">
        <v>1352</v>
      </c>
    </row>
    <row r="236" spans="1:6" x14ac:dyDescent="0.2">
      <c r="A236" s="12" t="s">
        <v>599</v>
      </c>
      <c r="B236" s="12" t="s">
        <v>1206</v>
      </c>
      <c r="C236" s="12" t="s">
        <v>737</v>
      </c>
      <c r="D236" s="12"/>
      <c r="E236" s="12"/>
      <c r="F236" s="12" t="s">
        <v>1206</v>
      </c>
    </row>
    <row r="237" spans="1:6" x14ac:dyDescent="0.2">
      <c r="A237" s="12" t="s">
        <v>1361</v>
      </c>
      <c r="B237" s="12" t="s">
        <v>1207</v>
      </c>
      <c r="C237" s="12" t="s">
        <v>722</v>
      </c>
      <c r="D237" s="12"/>
      <c r="E237" s="12"/>
      <c r="F237" s="12" t="s">
        <v>1207</v>
      </c>
    </row>
    <row r="238" spans="1:6" x14ac:dyDescent="0.2">
      <c r="A238" s="12" t="s">
        <v>1362</v>
      </c>
      <c r="B238" s="12" t="s">
        <v>1354</v>
      </c>
      <c r="C238" s="12" t="s">
        <v>611</v>
      </c>
      <c r="D238" s="12"/>
      <c r="E238" s="12"/>
      <c r="F238" s="12" t="s">
        <v>1354</v>
      </c>
    </row>
    <row r="239" spans="1:6" x14ac:dyDescent="0.2">
      <c r="A239" s="12" t="s">
        <v>676</v>
      </c>
      <c r="B239" s="12" t="s">
        <v>606</v>
      </c>
      <c r="C239" s="12" t="s">
        <v>678</v>
      </c>
      <c r="D239" s="12"/>
      <c r="E239" s="12"/>
      <c r="F239" s="12" t="s">
        <v>606</v>
      </c>
    </row>
    <row r="240" spans="1:6" x14ac:dyDescent="0.2">
      <c r="A240" s="12" t="s">
        <v>1363</v>
      </c>
      <c r="B240" s="12" t="s">
        <v>586</v>
      </c>
      <c r="C240" s="12" t="s">
        <v>1315</v>
      </c>
      <c r="D240" s="12"/>
      <c r="E240" s="12"/>
      <c r="F240" s="12" t="s">
        <v>586</v>
      </c>
    </row>
    <row r="241" spans="1:6" x14ac:dyDescent="0.2">
      <c r="A241" s="12" t="s">
        <v>839</v>
      </c>
      <c r="B241" s="12" t="s">
        <v>1358</v>
      </c>
      <c r="C241" s="12" t="s">
        <v>1364</v>
      </c>
      <c r="D241" s="12"/>
      <c r="E241" s="12"/>
      <c r="F241" s="12" t="s">
        <v>1358</v>
      </c>
    </row>
    <row r="242" spans="1:6" x14ac:dyDescent="0.2">
      <c r="A242" s="12" t="s">
        <v>730</v>
      </c>
      <c r="B242" s="12" t="s">
        <v>599</v>
      </c>
      <c r="C242" s="12" t="s">
        <v>572</v>
      </c>
      <c r="D242" s="12"/>
      <c r="E242" s="12"/>
      <c r="F242" s="12" t="s">
        <v>599</v>
      </c>
    </row>
    <row r="243" spans="1:6" x14ac:dyDescent="0.2">
      <c r="A243" s="12" t="s">
        <v>670</v>
      </c>
      <c r="B243" s="12" t="s">
        <v>1365</v>
      </c>
      <c r="C243" s="12" t="s">
        <v>638</v>
      </c>
      <c r="D243" s="12"/>
      <c r="E243" s="12"/>
      <c r="F243" s="12" t="s">
        <v>1365</v>
      </c>
    </row>
    <row r="244" spans="1:6" x14ac:dyDescent="0.2">
      <c r="A244" s="12" t="s">
        <v>1366</v>
      </c>
      <c r="B244" s="12" t="s">
        <v>676</v>
      </c>
      <c r="C244" s="12" t="s">
        <v>1367</v>
      </c>
      <c r="D244" s="12"/>
      <c r="E244" s="12"/>
      <c r="F244" s="12" t="s">
        <v>676</v>
      </c>
    </row>
    <row r="245" spans="1:6" x14ac:dyDescent="0.2">
      <c r="A245" s="12" t="s">
        <v>710</v>
      </c>
      <c r="B245" s="12" t="s">
        <v>1363</v>
      </c>
      <c r="C245" s="12" t="s">
        <v>739</v>
      </c>
      <c r="D245" s="12"/>
      <c r="E245" s="12"/>
      <c r="F245" s="12" t="s">
        <v>1363</v>
      </c>
    </row>
    <row r="246" spans="1:6" x14ac:dyDescent="0.2">
      <c r="A246" s="12" t="s">
        <v>1368</v>
      </c>
      <c r="B246" s="12" t="s">
        <v>839</v>
      </c>
      <c r="C246" s="12" t="s">
        <v>1369</v>
      </c>
      <c r="D246" s="12"/>
      <c r="E246" s="12"/>
      <c r="F246" s="12" t="s">
        <v>839</v>
      </c>
    </row>
    <row r="247" spans="1:6" x14ac:dyDescent="0.2">
      <c r="A247" s="12" t="s">
        <v>1370</v>
      </c>
      <c r="B247" s="12" t="s">
        <v>1371</v>
      </c>
      <c r="C247" s="12" t="s">
        <v>577</v>
      </c>
      <c r="D247" s="12"/>
      <c r="E247" s="12"/>
      <c r="F247" s="12" t="s">
        <v>1371</v>
      </c>
    </row>
    <row r="248" spans="1:6" x14ac:dyDescent="0.2">
      <c r="A248" s="12" t="s">
        <v>1372</v>
      </c>
      <c r="B248" s="12" t="s">
        <v>730</v>
      </c>
      <c r="C248" s="12" t="s">
        <v>1321</v>
      </c>
      <c r="D248" s="12"/>
      <c r="E248" s="12"/>
      <c r="F248" s="12" t="s">
        <v>730</v>
      </c>
    </row>
    <row r="249" spans="1:6" x14ac:dyDescent="0.2">
      <c r="A249" s="12" t="s">
        <v>772</v>
      </c>
      <c r="B249" s="12" t="s">
        <v>1373</v>
      </c>
      <c r="C249" s="12" t="s">
        <v>1322</v>
      </c>
      <c r="D249" s="12"/>
      <c r="E249" s="12"/>
      <c r="F249" s="12" t="s">
        <v>1373</v>
      </c>
    </row>
    <row r="250" spans="1:6" x14ac:dyDescent="0.2">
      <c r="A250" s="12" t="s">
        <v>621</v>
      </c>
      <c r="B250" s="12" t="s">
        <v>670</v>
      </c>
      <c r="C250" s="12" t="s">
        <v>1323</v>
      </c>
      <c r="D250" s="12"/>
      <c r="E250" s="12"/>
      <c r="F250" s="12" t="s">
        <v>670</v>
      </c>
    </row>
    <row r="251" spans="1:6" x14ac:dyDescent="0.2">
      <c r="A251" s="12" t="s">
        <v>631</v>
      </c>
      <c r="B251" s="12" t="s">
        <v>710</v>
      </c>
      <c r="C251" s="12" t="s">
        <v>667</v>
      </c>
      <c r="D251" s="12"/>
      <c r="E251" s="12"/>
      <c r="F251" s="12" t="s">
        <v>710</v>
      </c>
    </row>
    <row r="252" spans="1:6" x14ac:dyDescent="0.2">
      <c r="A252" s="12" t="s">
        <v>1374</v>
      </c>
      <c r="B252" s="12" t="s">
        <v>1368</v>
      </c>
      <c r="C252" s="12" t="s">
        <v>1324</v>
      </c>
      <c r="D252" s="12"/>
      <c r="E252" s="12"/>
      <c r="F252" s="12" t="s">
        <v>1368</v>
      </c>
    </row>
    <row r="253" spans="1:6" x14ac:dyDescent="0.2">
      <c r="A253" s="12" t="s">
        <v>1375</v>
      </c>
      <c r="B253" s="12" t="s">
        <v>772</v>
      </c>
      <c r="C253" s="12" t="s">
        <v>732</v>
      </c>
      <c r="D253" s="12"/>
      <c r="E253" s="12"/>
      <c r="F253" s="12" t="s">
        <v>772</v>
      </c>
    </row>
    <row r="254" spans="1:6" x14ac:dyDescent="0.2">
      <c r="A254" s="12" t="s">
        <v>1376</v>
      </c>
      <c r="B254" s="12" t="s">
        <v>621</v>
      </c>
      <c r="C254" s="12" t="s">
        <v>1325</v>
      </c>
      <c r="D254" s="12"/>
      <c r="E254" s="12"/>
      <c r="F254" s="12" t="s">
        <v>621</v>
      </c>
    </row>
    <row r="255" spans="1:6" x14ac:dyDescent="0.2">
      <c r="A255" s="12" t="s">
        <v>653</v>
      </c>
      <c r="B255" s="12" t="s">
        <v>631</v>
      </c>
      <c r="C255" s="12" t="s">
        <v>734</v>
      </c>
      <c r="D255" s="12"/>
      <c r="E255" s="12"/>
      <c r="F255" s="12" t="s">
        <v>631</v>
      </c>
    </row>
    <row r="256" spans="1:6" x14ac:dyDescent="0.2">
      <c r="A256" s="12" t="s">
        <v>699</v>
      </c>
      <c r="B256" s="12" t="s">
        <v>1377</v>
      </c>
      <c r="C256" s="12" t="s">
        <v>785</v>
      </c>
      <c r="D256" s="12"/>
      <c r="E256" s="12"/>
      <c r="F256" s="12" t="s">
        <v>1377</v>
      </c>
    </row>
    <row r="257" spans="1:6" x14ac:dyDescent="0.2">
      <c r="A257" s="12" t="s">
        <v>1378</v>
      </c>
      <c r="B257" s="12" t="s">
        <v>1374</v>
      </c>
      <c r="C257" s="12" t="s">
        <v>614</v>
      </c>
      <c r="D257" s="12"/>
      <c r="E257" s="12"/>
      <c r="F257" s="12" t="s">
        <v>1374</v>
      </c>
    </row>
    <row r="258" spans="1:6" x14ac:dyDescent="0.2">
      <c r="A258" s="12" t="s">
        <v>582</v>
      </c>
      <c r="B258" s="12" t="s">
        <v>1375</v>
      </c>
      <c r="C258" s="12" t="s">
        <v>593</v>
      </c>
      <c r="D258" s="12"/>
      <c r="E258" s="12"/>
      <c r="F258" s="12" t="s">
        <v>1375</v>
      </c>
    </row>
    <row r="259" spans="1:6" x14ac:dyDescent="0.2">
      <c r="A259" s="12" t="s">
        <v>748</v>
      </c>
      <c r="B259" s="12" t="s">
        <v>1379</v>
      </c>
      <c r="C259" s="12" t="s">
        <v>1331</v>
      </c>
      <c r="D259" s="12"/>
      <c r="E259" s="12"/>
      <c r="F259" s="12" t="s">
        <v>1379</v>
      </c>
    </row>
    <row r="260" spans="1:6" x14ac:dyDescent="0.2">
      <c r="A260" s="12" t="s">
        <v>1380</v>
      </c>
      <c r="B260" s="12" t="s">
        <v>653</v>
      </c>
      <c r="C260" s="12" t="s">
        <v>635</v>
      </c>
      <c r="D260" s="12"/>
      <c r="E260" s="12"/>
      <c r="F260" s="12" t="s">
        <v>653</v>
      </c>
    </row>
    <row r="261" spans="1:6" x14ac:dyDescent="0.2">
      <c r="A261" s="12" t="s">
        <v>681</v>
      </c>
      <c r="B261" s="12" t="s">
        <v>715</v>
      </c>
      <c r="C261" s="12" t="s">
        <v>648</v>
      </c>
      <c r="D261" s="12"/>
      <c r="E261" s="12"/>
      <c r="F261" s="12" t="s">
        <v>715</v>
      </c>
    </row>
    <row r="262" spans="1:6" x14ac:dyDescent="0.2">
      <c r="A262" s="12" t="s">
        <v>633</v>
      </c>
      <c r="B262" s="12" t="s">
        <v>1381</v>
      </c>
      <c r="C262" s="12" t="s">
        <v>1382</v>
      </c>
      <c r="D262" s="12"/>
      <c r="E262" s="12"/>
      <c r="F262" s="12" t="s">
        <v>1381</v>
      </c>
    </row>
    <row r="263" spans="1:6" x14ac:dyDescent="0.2">
      <c r="A263" s="12" t="s">
        <v>657</v>
      </c>
      <c r="B263" s="12" t="s">
        <v>1383</v>
      </c>
      <c r="C263" s="12" t="s">
        <v>1334</v>
      </c>
      <c r="D263" s="12"/>
      <c r="E263" s="12"/>
      <c r="F263" s="12" t="s">
        <v>1383</v>
      </c>
    </row>
    <row r="264" spans="1:6" x14ac:dyDescent="0.2">
      <c r="A264" s="12" t="s">
        <v>580</v>
      </c>
      <c r="B264" s="12" t="s">
        <v>1384</v>
      </c>
      <c r="C264" s="12" t="s">
        <v>1385</v>
      </c>
      <c r="D264" s="12"/>
      <c r="E264" s="12"/>
      <c r="F264" s="12" t="s">
        <v>1384</v>
      </c>
    </row>
    <row r="265" spans="1:6" x14ac:dyDescent="0.2">
      <c r="A265" s="12" t="s">
        <v>742</v>
      </c>
      <c r="B265" s="12" t="s">
        <v>745</v>
      </c>
      <c r="C265" s="12" t="s">
        <v>1386</v>
      </c>
      <c r="D265" s="12"/>
      <c r="E265" s="12"/>
      <c r="F265" s="12" t="s">
        <v>745</v>
      </c>
    </row>
    <row r="266" spans="1:6" x14ac:dyDescent="0.2">
      <c r="A266" s="12" t="s">
        <v>1387</v>
      </c>
      <c r="B266" s="12" t="s">
        <v>699</v>
      </c>
      <c r="C266" s="12" t="s">
        <v>645</v>
      </c>
      <c r="D266" s="12"/>
      <c r="E266" s="12"/>
      <c r="F266" s="12" t="s">
        <v>699</v>
      </c>
    </row>
    <row r="267" spans="1:6" x14ac:dyDescent="0.2">
      <c r="A267" s="12" t="s">
        <v>784</v>
      </c>
      <c r="B267" s="12" t="s">
        <v>582</v>
      </c>
      <c r="C267" s="12" t="s">
        <v>594</v>
      </c>
      <c r="D267" s="12"/>
      <c r="E267" s="12"/>
      <c r="F267" s="12" t="s">
        <v>582</v>
      </c>
    </row>
    <row r="268" spans="1:6" x14ac:dyDescent="0.2">
      <c r="A268" s="12" t="s">
        <v>749</v>
      </c>
      <c r="B268" s="12" t="s">
        <v>748</v>
      </c>
      <c r="C268" s="12" t="s">
        <v>671</v>
      </c>
      <c r="D268" s="12"/>
      <c r="E268" s="12"/>
      <c r="F268" s="12" t="s">
        <v>748</v>
      </c>
    </row>
    <row r="269" spans="1:6" x14ac:dyDescent="0.2">
      <c r="A269" s="12" t="s">
        <v>786</v>
      </c>
      <c r="B269" s="12" t="s">
        <v>1380</v>
      </c>
      <c r="C269" s="12" t="s">
        <v>629</v>
      </c>
      <c r="D269" s="12"/>
      <c r="E269" s="12"/>
      <c r="F269" s="12" t="s">
        <v>1380</v>
      </c>
    </row>
    <row r="270" spans="1:6" x14ac:dyDescent="0.2">
      <c r="A270" s="12" t="s">
        <v>1388</v>
      </c>
      <c r="B270" s="12" t="s">
        <v>686</v>
      </c>
      <c r="C270" s="12" t="s">
        <v>579</v>
      </c>
      <c r="D270" s="12"/>
      <c r="E270" s="12"/>
      <c r="F270" s="12" t="s">
        <v>686</v>
      </c>
    </row>
    <row r="271" spans="1:6" x14ac:dyDescent="0.2">
      <c r="A271" s="12" t="s">
        <v>610</v>
      </c>
      <c r="B271" s="12" t="s">
        <v>681</v>
      </c>
      <c r="C271" s="12" t="s">
        <v>1389</v>
      </c>
      <c r="D271" s="12"/>
      <c r="E271" s="12"/>
      <c r="F271" s="12" t="s">
        <v>681</v>
      </c>
    </row>
    <row r="272" spans="1:6" x14ac:dyDescent="0.2">
      <c r="A272" s="12" t="s">
        <v>733</v>
      </c>
      <c r="B272" s="12" t="s">
        <v>633</v>
      </c>
      <c r="C272" s="12" t="s">
        <v>775</v>
      </c>
      <c r="D272" s="12"/>
      <c r="E272" s="12"/>
      <c r="F272" s="12" t="s">
        <v>633</v>
      </c>
    </row>
    <row r="273" spans="1:6" x14ac:dyDescent="0.2">
      <c r="A273" s="12" t="s">
        <v>1390</v>
      </c>
      <c r="B273" s="12" t="s">
        <v>657</v>
      </c>
      <c r="C273" s="12" t="s">
        <v>781</v>
      </c>
      <c r="D273" s="12"/>
      <c r="E273" s="12"/>
      <c r="F273" s="12" t="s">
        <v>657</v>
      </c>
    </row>
    <row r="274" spans="1:6" x14ac:dyDescent="0.2">
      <c r="A274" s="12" t="s">
        <v>607</v>
      </c>
      <c r="B274" s="12" t="s">
        <v>580</v>
      </c>
      <c r="C274" s="12" t="s">
        <v>770</v>
      </c>
      <c r="D274" s="12"/>
      <c r="E274" s="12"/>
      <c r="F274" s="12" t="s">
        <v>580</v>
      </c>
    </row>
    <row r="275" spans="1:6" x14ac:dyDescent="0.2">
      <c r="A275" s="12" t="s">
        <v>1391</v>
      </c>
      <c r="B275" s="12" t="s">
        <v>742</v>
      </c>
      <c r="C275" s="12" t="s">
        <v>747</v>
      </c>
      <c r="D275" s="12"/>
      <c r="E275" s="12"/>
      <c r="F275" s="12" t="s">
        <v>742</v>
      </c>
    </row>
    <row r="276" spans="1:6" x14ac:dyDescent="0.2">
      <c r="A276" s="12" t="s">
        <v>677</v>
      </c>
      <c r="B276" s="12" t="s">
        <v>1392</v>
      </c>
      <c r="C276" s="12" t="s">
        <v>1340</v>
      </c>
      <c r="D276" s="12"/>
      <c r="E276" s="12"/>
      <c r="F276" s="12" t="s">
        <v>1392</v>
      </c>
    </row>
    <row r="277" spans="1:6" x14ac:dyDescent="0.2">
      <c r="A277" s="12" t="s">
        <v>740</v>
      </c>
      <c r="B277" s="12" t="s">
        <v>1393</v>
      </c>
      <c r="C277" s="12" t="s">
        <v>682</v>
      </c>
      <c r="D277" s="12"/>
      <c r="E277" s="12"/>
      <c r="F277" s="12" t="s">
        <v>1393</v>
      </c>
    </row>
    <row r="278" spans="1:6" x14ac:dyDescent="0.2">
      <c r="A278" s="12" t="s">
        <v>760</v>
      </c>
      <c r="B278" s="12" t="s">
        <v>784</v>
      </c>
      <c r="C278" s="12" t="s">
        <v>1339</v>
      </c>
      <c r="D278" s="12"/>
      <c r="E278" s="12"/>
      <c r="F278" s="12" t="s">
        <v>784</v>
      </c>
    </row>
    <row r="279" spans="1:6" x14ac:dyDescent="0.2">
      <c r="A279" s="12" t="s">
        <v>683</v>
      </c>
      <c r="B279" s="12" t="s">
        <v>749</v>
      </c>
      <c r="C279" s="12" t="s">
        <v>689</v>
      </c>
      <c r="D279" s="12"/>
      <c r="E279" s="12"/>
      <c r="F279" s="12" t="s">
        <v>749</v>
      </c>
    </row>
    <row r="280" spans="1:6" x14ac:dyDescent="0.2">
      <c r="A280" s="12" t="s">
        <v>1394</v>
      </c>
      <c r="B280" s="12" t="s">
        <v>786</v>
      </c>
      <c r="C280" s="12" t="s">
        <v>1341</v>
      </c>
      <c r="D280" s="12"/>
      <c r="E280" s="12"/>
      <c r="F280" s="12" t="s">
        <v>786</v>
      </c>
    </row>
    <row r="281" spans="1:6" x14ac:dyDescent="0.2">
      <c r="A281" s="12" t="s">
        <v>1395</v>
      </c>
      <c r="B281" s="12" t="s">
        <v>1388</v>
      </c>
      <c r="C281" s="12" t="s">
        <v>1396</v>
      </c>
      <c r="D281" s="12"/>
      <c r="E281" s="12"/>
      <c r="F281" s="12" t="s">
        <v>1388</v>
      </c>
    </row>
    <row r="282" spans="1:6" x14ac:dyDescent="0.2">
      <c r="A282" s="12" t="s">
        <v>1397</v>
      </c>
      <c r="B282" s="12" t="s">
        <v>610</v>
      </c>
      <c r="C282" s="12" t="s">
        <v>1347</v>
      </c>
      <c r="D282" s="12"/>
      <c r="E282" s="12"/>
      <c r="F282" s="12" t="s">
        <v>610</v>
      </c>
    </row>
    <row r="283" spans="1:6" x14ac:dyDescent="0.2">
      <c r="A283" s="12" t="s">
        <v>754</v>
      </c>
      <c r="B283" s="12" t="s">
        <v>733</v>
      </c>
      <c r="C283" s="12" t="s">
        <v>1398</v>
      </c>
      <c r="D283" s="12"/>
      <c r="E283" s="12"/>
      <c r="F283" s="12" t="s">
        <v>733</v>
      </c>
    </row>
    <row r="284" spans="1:6" x14ac:dyDescent="0.2">
      <c r="A284" s="12" t="s">
        <v>1399</v>
      </c>
      <c r="B284" s="12" t="s">
        <v>1400</v>
      </c>
      <c r="C284" s="12" t="s">
        <v>1343</v>
      </c>
      <c r="D284" s="12"/>
      <c r="E284" s="12"/>
      <c r="F284" s="12" t="s">
        <v>1400</v>
      </c>
    </row>
    <row r="285" spans="1:6" x14ac:dyDescent="0.2">
      <c r="A285" s="12" t="s">
        <v>620</v>
      </c>
      <c r="B285" s="12" t="s">
        <v>1401</v>
      </c>
      <c r="C285" s="12" t="s">
        <v>727</v>
      </c>
      <c r="D285" s="12"/>
      <c r="E285" s="12"/>
      <c r="F285" s="12" t="s">
        <v>1401</v>
      </c>
    </row>
    <row r="286" spans="1:6" x14ac:dyDescent="0.2">
      <c r="A286" s="12" t="s">
        <v>762</v>
      </c>
      <c r="B286" s="12" t="s">
        <v>607</v>
      </c>
      <c r="C286" s="12" t="s">
        <v>1402</v>
      </c>
      <c r="D286" s="12"/>
      <c r="E286" s="12"/>
      <c r="F286" s="12" t="s">
        <v>607</v>
      </c>
    </row>
    <row r="287" spans="1:6" x14ac:dyDescent="0.2">
      <c r="A287" s="12" t="s">
        <v>1403</v>
      </c>
      <c r="B287" s="12" t="s">
        <v>677</v>
      </c>
      <c r="C287" s="12" t="s">
        <v>662</v>
      </c>
      <c r="D287" s="12"/>
      <c r="E287" s="12"/>
      <c r="F287" s="12" t="s">
        <v>677</v>
      </c>
    </row>
    <row r="288" spans="1:6" x14ac:dyDescent="0.2">
      <c r="A288" s="12" t="s">
        <v>764</v>
      </c>
      <c r="B288" s="12" t="s">
        <v>740</v>
      </c>
      <c r="C288" s="12" t="s">
        <v>724</v>
      </c>
      <c r="D288" s="12"/>
      <c r="E288" s="12"/>
      <c r="F288" s="12" t="s">
        <v>740</v>
      </c>
    </row>
    <row r="289" spans="1:6" x14ac:dyDescent="0.2">
      <c r="A289" s="12" t="s">
        <v>654</v>
      </c>
      <c r="B289" s="12" t="s">
        <v>760</v>
      </c>
      <c r="C289" s="12" t="s">
        <v>1404</v>
      </c>
      <c r="D289" s="12"/>
      <c r="E289" s="12"/>
      <c r="F289" s="12" t="s">
        <v>760</v>
      </c>
    </row>
    <row r="290" spans="1:6" x14ac:dyDescent="0.2">
      <c r="A290" s="12" t="s">
        <v>692</v>
      </c>
      <c r="B290" s="12" t="s">
        <v>683</v>
      </c>
      <c r="C290" s="12" t="s">
        <v>1405</v>
      </c>
      <c r="D290" s="12"/>
      <c r="E290" s="12"/>
      <c r="F290" s="12" t="s">
        <v>683</v>
      </c>
    </row>
    <row r="291" spans="1:6" x14ac:dyDescent="0.2">
      <c r="A291" s="12" t="s">
        <v>1406</v>
      </c>
      <c r="B291" s="12" t="s">
        <v>1394</v>
      </c>
      <c r="C291" s="12" t="s">
        <v>1407</v>
      </c>
      <c r="D291" s="12"/>
      <c r="E291" s="12"/>
      <c r="F291" s="12" t="s">
        <v>1394</v>
      </c>
    </row>
    <row r="292" spans="1:6" x14ac:dyDescent="0.2">
      <c r="A292" s="12" t="s">
        <v>571</v>
      </c>
      <c r="B292" s="12" t="s">
        <v>1395</v>
      </c>
      <c r="C292" s="12" t="s">
        <v>1355</v>
      </c>
      <c r="D292" s="12"/>
      <c r="E292" s="12"/>
      <c r="F292" s="12" t="s">
        <v>1395</v>
      </c>
    </row>
    <row r="293" spans="1:6" x14ac:dyDescent="0.2">
      <c r="A293" s="12" t="s">
        <v>767</v>
      </c>
      <c r="B293" s="12" t="s">
        <v>754</v>
      </c>
      <c r="C293" s="12" t="s">
        <v>1408</v>
      </c>
      <c r="D293" s="12"/>
      <c r="E293" s="12"/>
      <c r="F293" s="12" t="s">
        <v>754</v>
      </c>
    </row>
    <row r="294" spans="1:6" x14ac:dyDescent="0.2">
      <c r="A294" s="12" t="s">
        <v>1409</v>
      </c>
      <c r="B294" s="12" t="s">
        <v>1399</v>
      </c>
      <c r="C294" s="12" t="s">
        <v>675</v>
      </c>
      <c r="D294" s="12"/>
      <c r="E294" s="12"/>
      <c r="F294" s="12" t="s">
        <v>1399</v>
      </c>
    </row>
    <row r="295" spans="1:6" x14ac:dyDescent="0.2">
      <c r="A295" s="12" t="s">
        <v>1410</v>
      </c>
      <c r="B295" s="12" t="s">
        <v>620</v>
      </c>
      <c r="C295" s="12" t="s">
        <v>674</v>
      </c>
      <c r="D295" s="12"/>
      <c r="E295" s="12"/>
      <c r="F295" s="12" t="s">
        <v>620</v>
      </c>
    </row>
    <row r="296" spans="1:6" x14ac:dyDescent="0.2">
      <c r="A296" s="12" t="s">
        <v>684</v>
      </c>
      <c r="B296" s="12" t="s">
        <v>762</v>
      </c>
      <c r="C296" s="12" t="s">
        <v>1352</v>
      </c>
      <c r="D296" s="12"/>
      <c r="E296" s="12"/>
      <c r="F296" s="12" t="s">
        <v>762</v>
      </c>
    </row>
    <row r="297" spans="1:6" x14ac:dyDescent="0.2">
      <c r="A297" s="12" t="s">
        <v>1411</v>
      </c>
      <c r="B297" s="12" t="s">
        <v>764</v>
      </c>
      <c r="C297" s="12" t="s">
        <v>1206</v>
      </c>
      <c r="D297" s="12"/>
      <c r="E297" s="12"/>
      <c r="F297" s="12" t="s">
        <v>764</v>
      </c>
    </row>
    <row r="298" spans="1:6" x14ac:dyDescent="0.2">
      <c r="A298" s="12" t="s">
        <v>1212</v>
      </c>
      <c r="B298" s="12" t="s">
        <v>654</v>
      </c>
      <c r="C298" s="12" t="s">
        <v>1207</v>
      </c>
      <c r="D298" s="12"/>
      <c r="E298" s="12"/>
      <c r="F298" s="12" t="s">
        <v>654</v>
      </c>
    </row>
    <row r="299" spans="1:6" x14ac:dyDescent="0.2">
      <c r="A299" s="12" t="s">
        <v>708</v>
      </c>
      <c r="B299" s="12" t="s">
        <v>692</v>
      </c>
      <c r="C299" s="12" t="s">
        <v>1412</v>
      </c>
      <c r="D299" s="12"/>
      <c r="E299" s="12"/>
      <c r="F299" s="12" t="s">
        <v>692</v>
      </c>
    </row>
    <row r="300" spans="1:6" x14ac:dyDescent="0.2">
      <c r="A300" s="12" t="s">
        <v>704</v>
      </c>
      <c r="B300" s="12" t="s">
        <v>571</v>
      </c>
      <c r="C300" s="12" t="s">
        <v>586</v>
      </c>
      <c r="D300" s="12"/>
      <c r="E300" s="12"/>
      <c r="F300" s="12" t="s">
        <v>571</v>
      </c>
    </row>
    <row r="301" spans="1:6" x14ac:dyDescent="0.2">
      <c r="A301" s="12" t="s">
        <v>668</v>
      </c>
      <c r="B301" s="12" t="s">
        <v>767</v>
      </c>
      <c r="C301" s="12" t="s">
        <v>1360</v>
      </c>
      <c r="D301" s="12"/>
      <c r="E301" s="12"/>
      <c r="F301" s="12" t="s">
        <v>767</v>
      </c>
    </row>
    <row r="302" spans="1:6" x14ac:dyDescent="0.2">
      <c r="A302" s="12" t="s">
        <v>630</v>
      </c>
      <c r="B302" s="12" t="s">
        <v>1409</v>
      </c>
      <c r="C302" s="12" t="s">
        <v>599</v>
      </c>
      <c r="D302" s="12"/>
      <c r="E302" s="12"/>
      <c r="F302" s="12" t="s">
        <v>1409</v>
      </c>
    </row>
    <row r="303" spans="1:6" x14ac:dyDescent="0.2">
      <c r="A303" s="12" t="s">
        <v>1413</v>
      </c>
      <c r="B303" s="12" t="s">
        <v>684</v>
      </c>
      <c r="C303" s="12" t="s">
        <v>1361</v>
      </c>
      <c r="D303" s="12"/>
      <c r="E303" s="12"/>
      <c r="F303" s="12" t="s">
        <v>684</v>
      </c>
    </row>
    <row r="304" spans="1:6" x14ac:dyDescent="0.2">
      <c r="A304" s="12" t="s">
        <v>1414</v>
      </c>
      <c r="B304" s="12" t="s">
        <v>1415</v>
      </c>
      <c r="C304" s="12" t="s">
        <v>1365</v>
      </c>
      <c r="D304" s="12"/>
      <c r="E304" s="12"/>
      <c r="F304" s="12" t="s">
        <v>1415</v>
      </c>
    </row>
    <row r="305" spans="1:6" x14ac:dyDescent="0.2">
      <c r="A305" s="12" t="s">
        <v>1416</v>
      </c>
      <c r="B305" s="12" t="s">
        <v>1411</v>
      </c>
      <c r="C305" s="12" t="s">
        <v>1362</v>
      </c>
      <c r="D305" s="12"/>
      <c r="E305" s="12"/>
      <c r="F305" s="12" t="s">
        <v>1411</v>
      </c>
    </row>
    <row r="306" spans="1:6" x14ac:dyDescent="0.2">
      <c r="A306" s="12" t="s">
        <v>663</v>
      </c>
      <c r="B306" s="12" t="s">
        <v>1212</v>
      </c>
      <c r="C306" s="12" t="s">
        <v>1417</v>
      </c>
      <c r="D306" s="12"/>
      <c r="E306" s="12"/>
      <c r="F306" s="12" t="s">
        <v>1212</v>
      </c>
    </row>
    <row r="307" spans="1:6" x14ac:dyDescent="0.2">
      <c r="A307" s="12" t="s">
        <v>691</v>
      </c>
      <c r="B307" s="12" t="s">
        <v>708</v>
      </c>
      <c r="C307" s="12" t="s">
        <v>730</v>
      </c>
      <c r="D307" s="12"/>
      <c r="E307" s="12"/>
      <c r="F307" s="12" t="s">
        <v>708</v>
      </c>
    </row>
    <row r="308" spans="1:6" x14ac:dyDescent="0.2">
      <c r="A308" s="12" t="s">
        <v>766</v>
      </c>
      <c r="B308" s="12" t="s">
        <v>704</v>
      </c>
      <c r="C308" s="12" t="s">
        <v>670</v>
      </c>
      <c r="D308" s="12"/>
      <c r="E308" s="12"/>
      <c r="F308" s="12" t="s">
        <v>704</v>
      </c>
    </row>
    <row r="309" spans="1:6" x14ac:dyDescent="0.2">
      <c r="A309" s="12" t="s">
        <v>1418</v>
      </c>
      <c r="B309" s="12" t="s">
        <v>1419</v>
      </c>
      <c r="C309" s="12" t="s">
        <v>710</v>
      </c>
      <c r="D309" s="12"/>
      <c r="E309" s="12"/>
      <c r="F309" s="12" t="s">
        <v>1419</v>
      </c>
    </row>
    <row r="310" spans="1:6" x14ac:dyDescent="0.2">
      <c r="A310" s="12" t="s">
        <v>639</v>
      </c>
      <c r="B310" s="12" t="s">
        <v>1420</v>
      </c>
      <c r="C310" s="12" t="s">
        <v>1370</v>
      </c>
      <c r="D310" s="12"/>
      <c r="E310" s="12"/>
      <c r="F310" s="12" t="s">
        <v>1420</v>
      </c>
    </row>
    <row r="311" spans="1:6" x14ac:dyDescent="0.2">
      <c r="A311" s="12" t="s">
        <v>1214</v>
      </c>
      <c r="B311" s="12" t="s">
        <v>668</v>
      </c>
      <c r="C311" s="12" t="s">
        <v>1372</v>
      </c>
      <c r="D311" s="12"/>
      <c r="E311" s="12"/>
      <c r="F311" s="12" t="s">
        <v>668</v>
      </c>
    </row>
    <row r="312" spans="1:6" x14ac:dyDescent="0.2">
      <c r="A312" s="12" t="s">
        <v>757</v>
      </c>
      <c r="B312" s="12" t="s">
        <v>630</v>
      </c>
      <c r="C312" s="12" t="s">
        <v>772</v>
      </c>
      <c r="D312" s="12"/>
      <c r="E312" s="12"/>
      <c r="F312" s="12" t="s">
        <v>630</v>
      </c>
    </row>
    <row r="313" spans="1:6" x14ac:dyDescent="0.2">
      <c r="A313" s="12" t="s">
        <v>1421</v>
      </c>
      <c r="B313" s="12" t="s">
        <v>1413</v>
      </c>
      <c r="C313" s="12" t="s">
        <v>621</v>
      </c>
      <c r="D313" s="12"/>
      <c r="E313" s="12"/>
      <c r="F313" s="12" t="s">
        <v>1413</v>
      </c>
    </row>
    <row r="314" spans="1:6" x14ac:dyDescent="0.2">
      <c r="A314" s="12" t="s">
        <v>731</v>
      </c>
      <c r="B314" s="12" t="s">
        <v>663</v>
      </c>
      <c r="C314" s="12" t="s">
        <v>631</v>
      </c>
      <c r="D314" s="12"/>
      <c r="E314" s="12"/>
      <c r="F314" s="12" t="s">
        <v>663</v>
      </c>
    </row>
    <row r="315" spans="1:6" x14ac:dyDescent="0.2">
      <c r="A315" s="12" t="s">
        <v>634</v>
      </c>
      <c r="B315" s="12" t="s">
        <v>691</v>
      </c>
      <c r="C315" s="12" t="s">
        <v>1422</v>
      </c>
      <c r="D315" s="12"/>
      <c r="E315" s="12"/>
      <c r="F315" s="12" t="s">
        <v>691</v>
      </c>
    </row>
    <row r="316" spans="1:6" x14ac:dyDescent="0.2">
      <c r="A316" s="12" t="s">
        <v>1423</v>
      </c>
      <c r="B316" s="12" t="s">
        <v>766</v>
      </c>
      <c r="C316" s="12" t="s">
        <v>1377</v>
      </c>
      <c r="D316" s="12"/>
      <c r="E316" s="12"/>
      <c r="F316" s="12" t="s">
        <v>766</v>
      </c>
    </row>
    <row r="317" spans="1:6" x14ac:dyDescent="0.2">
      <c r="A317" s="12" t="s">
        <v>626</v>
      </c>
      <c r="B317" s="12" t="s">
        <v>1424</v>
      </c>
      <c r="C317" s="12" t="s">
        <v>1379</v>
      </c>
      <c r="D317" s="12"/>
      <c r="E317" s="12"/>
      <c r="F317" s="12" t="s">
        <v>1424</v>
      </c>
    </row>
    <row r="318" spans="1:6" x14ac:dyDescent="0.2">
      <c r="A318" s="12" t="s">
        <v>585</v>
      </c>
      <c r="B318" s="12" t="s">
        <v>639</v>
      </c>
      <c r="C318" s="12" t="s">
        <v>1376</v>
      </c>
      <c r="D318" s="12"/>
      <c r="E318" s="12"/>
      <c r="F318" s="12" t="s">
        <v>639</v>
      </c>
    </row>
    <row r="319" spans="1:6" x14ac:dyDescent="0.2">
      <c r="A319" s="12"/>
      <c r="B319" s="12" t="s">
        <v>1214</v>
      </c>
      <c r="C319" s="12" t="s">
        <v>653</v>
      </c>
      <c r="D319" s="12"/>
      <c r="E319" s="12"/>
      <c r="F319" s="12" t="s">
        <v>1214</v>
      </c>
    </row>
    <row r="320" spans="1:6" x14ac:dyDescent="0.2">
      <c r="A320" s="12"/>
      <c r="B320" s="12" t="s">
        <v>757</v>
      </c>
      <c r="C320" s="12" t="s">
        <v>699</v>
      </c>
      <c r="D320" s="12"/>
      <c r="E320" s="12"/>
      <c r="F320" s="12" t="s">
        <v>757</v>
      </c>
    </row>
    <row r="321" spans="1:6" x14ac:dyDescent="0.2">
      <c r="A321" s="12"/>
      <c r="B321" s="12" t="s">
        <v>1425</v>
      </c>
      <c r="C321" s="12" t="s">
        <v>582</v>
      </c>
      <c r="D321" s="12"/>
      <c r="E321" s="12"/>
      <c r="F321" s="12" t="s">
        <v>1425</v>
      </c>
    </row>
    <row r="322" spans="1:6" x14ac:dyDescent="0.2">
      <c r="A322" s="12"/>
      <c r="B322" s="12" t="s">
        <v>1426</v>
      </c>
      <c r="C322" s="12" t="s">
        <v>1427</v>
      </c>
      <c r="D322" s="12"/>
      <c r="E322" s="12"/>
      <c r="F322" s="12" t="s">
        <v>1426</v>
      </c>
    </row>
    <row r="323" spans="1:6" x14ac:dyDescent="0.2">
      <c r="A323" s="12"/>
      <c r="B323" s="12" t="s">
        <v>731</v>
      </c>
      <c r="C323" s="12" t="s">
        <v>748</v>
      </c>
      <c r="D323" s="12"/>
      <c r="E323" s="12"/>
      <c r="F323" s="12" t="s">
        <v>731</v>
      </c>
    </row>
    <row r="324" spans="1:6" x14ac:dyDescent="0.2">
      <c r="A324" s="12"/>
      <c r="B324" s="12" t="s">
        <v>634</v>
      </c>
      <c r="C324" s="12" t="s">
        <v>1428</v>
      </c>
      <c r="D324" s="12"/>
      <c r="E324" s="12"/>
      <c r="F324" s="12" t="s">
        <v>634</v>
      </c>
    </row>
    <row r="325" spans="1:6" x14ac:dyDescent="0.2">
      <c r="A325" s="12"/>
      <c r="B325" s="12" t="s">
        <v>1429</v>
      </c>
      <c r="C325" s="12" t="s">
        <v>681</v>
      </c>
      <c r="D325" s="12"/>
      <c r="E325" s="12"/>
      <c r="F325" s="12" t="s">
        <v>1429</v>
      </c>
    </row>
    <row r="326" spans="1:6" x14ac:dyDescent="0.2">
      <c r="A326" s="12"/>
      <c r="B326" s="12" t="s">
        <v>626</v>
      </c>
      <c r="C326" s="12" t="s">
        <v>1430</v>
      </c>
      <c r="D326" s="12"/>
      <c r="E326" s="12"/>
      <c r="F326" s="12" t="s">
        <v>626</v>
      </c>
    </row>
    <row r="327" spans="1:6" x14ac:dyDescent="0.2">
      <c r="A327" s="12"/>
      <c r="B327" s="12" t="s">
        <v>585</v>
      </c>
      <c r="C327" s="12" t="s">
        <v>633</v>
      </c>
      <c r="D327" s="12"/>
      <c r="E327" s="12"/>
      <c r="F327" s="12" t="s">
        <v>585</v>
      </c>
    </row>
    <row r="328" spans="1:6" x14ac:dyDescent="0.2">
      <c r="A328" s="12"/>
      <c r="B328" s="12"/>
      <c r="C328" s="12" t="s">
        <v>657</v>
      </c>
      <c r="D328" s="12"/>
      <c r="E328" s="12"/>
      <c r="F328" s="12"/>
    </row>
    <row r="329" spans="1:6" x14ac:dyDescent="0.2">
      <c r="A329" s="12"/>
      <c r="B329" s="12"/>
      <c r="C329" s="12" t="s">
        <v>580</v>
      </c>
      <c r="D329" s="12"/>
      <c r="E329" s="12"/>
      <c r="F329" s="12"/>
    </row>
    <row r="330" spans="1:6" x14ac:dyDescent="0.2">
      <c r="A330" s="12"/>
      <c r="B330" s="12"/>
      <c r="C330" s="12" t="s">
        <v>742</v>
      </c>
      <c r="D330" s="12"/>
      <c r="E330" s="12"/>
      <c r="F330" s="12"/>
    </row>
    <row r="331" spans="1:6" x14ac:dyDescent="0.2">
      <c r="A331" s="12"/>
      <c r="B331" s="12"/>
      <c r="C331" s="12" t="s">
        <v>1387</v>
      </c>
      <c r="D331" s="12"/>
      <c r="E331" s="12"/>
      <c r="F331" s="12"/>
    </row>
    <row r="332" spans="1:6" x14ac:dyDescent="0.2">
      <c r="A332" s="12"/>
      <c r="B332" s="12"/>
      <c r="C332" s="12" t="s">
        <v>1431</v>
      </c>
      <c r="D332" s="12"/>
      <c r="E332" s="12"/>
      <c r="F332" s="12"/>
    </row>
    <row r="333" spans="1:6" x14ac:dyDescent="0.2">
      <c r="A333" s="12"/>
      <c r="B333" s="12"/>
      <c r="C333" s="12" t="s">
        <v>784</v>
      </c>
      <c r="D333" s="12"/>
      <c r="E333" s="12"/>
      <c r="F333" s="12"/>
    </row>
    <row r="334" spans="1:6" x14ac:dyDescent="0.2">
      <c r="A334" s="12"/>
      <c r="B334" s="12"/>
      <c r="C334" s="12" t="s">
        <v>749</v>
      </c>
      <c r="D334" s="12"/>
      <c r="E334" s="12"/>
      <c r="F334" s="12"/>
    </row>
    <row r="335" spans="1:6" x14ac:dyDescent="0.2">
      <c r="A335" s="12"/>
      <c r="B335" s="12"/>
      <c r="C335" s="12" t="s">
        <v>786</v>
      </c>
      <c r="D335" s="12"/>
      <c r="E335" s="12"/>
      <c r="F335" s="12"/>
    </row>
    <row r="336" spans="1:6" x14ac:dyDescent="0.2">
      <c r="A336" s="12"/>
      <c r="B336" s="12"/>
      <c r="C336" s="12" t="s">
        <v>1388</v>
      </c>
      <c r="D336" s="12"/>
      <c r="E336" s="12"/>
      <c r="F336" s="12"/>
    </row>
    <row r="337" spans="1:6" x14ac:dyDescent="0.2">
      <c r="A337" s="12"/>
      <c r="B337" s="12"/>
      <c r="C337" s="12" t="s">
        <v>1432</v>
      </c>
      <c r="D337" s="12"/>
      <c r="E337" s="12"/>
      <c r="F337" s="12"/>
    </row>
    <row r="338" spans="1:6" x14ac:dyDescent="0.2">
      <c r="A338" s="12"/>
      <c r="B338" s="12"/>
      <c r="C338" s="12" t="s">
        <v>1433</v>
      </c>
      <c r="D338" s="12"/>
      <c r="E338" s="12"/>
      <c r="F338" s="12"/>
    </row>
    <row r="339" spans="1:6" x14ac:dyDescent="0.2">
      <c r="A339" s="12"/>
      <c r="B339" s="12"/>
      <c r="C339" s="12" t="s">
        <v>610</v>
      </c>
      <c r="D339" s="12"/>
      <c r="E339" s="12"/>
      <c r="F339" s="12"/>
    </row>
    <row r="340" spans="1:6" x14ac:dyDescent="0.2">
      <c r="A340" s="12"/>
      <c r="B340" s="12"/>
      <c r="C340" s="12" t="s">
        <v>733</v>
      </c>
      <c r="D340" s="12"/>
      <c r="E340" s="12"/>
      <c r="F340" s="12"/>
    </row>
    <row r="341" spans="1:6" x14ac:dyDescent="0.2">
      <c r="A341" s="12"/>
      <c r="B341" s="12"/>
      <c r="C341" s="12" t="s">
        <v>1400</v>
      </c>
      <c r="D341" s="12"/>
      <c r="E341" s="12"/>
      <c r="F341" s="12"/>
    </row>
    <row r="342" spans="1:6" x14ac:dyDescent="0.2">
      <c r="A342" s="12"/>
      <c r="B342" s="12"/>
      <c r="C342" s="12" t="s">
        <v>1434</v>
      </c>
      <c r="D342" s="12"/>
      <c r="E342" s="12"/>
      <c r="F342" s="12"/>
    </row>
    <row r="343" spans="1:6" x14ac:dyDescent="0.2">
      <c r="A343" s="12"/>
      <c r="B343" s="12"/>
      <c r="C343" s="12" t="s">
        <v>1435</v>
      </c>
      <c r="D343" s="12"/>
      <c r="E343" s="12"/>
      <c r="F343" s="12"/>
    </row>
    <row r="344" spans="1:6" x14ac:dyDescent="0.2">
      <c r="A344" s="12"/>
      <c r="B344" s="12"/>
      <c r="C344" s="12" t="s">
        <v>607</v>
      </c>
      <c r="D344" s="12"/>
      <c r="E344" s="12"/>
      <c r="F344" s="12"/>
    </row>
    <row r="345" spans="1:6" x14ac:dyDescent="0.2">
      <c r="A345" s="12"/>
      <c r="B345" s="12"/>
      <c r="C345" s="12" t="s">
        <v>677</v>
      </c>
      <c r="D345" s="12"/>
      <c r="E345" s="12"/>
      <c r="F345" s="12"/>
    </row>
    <row r="346" spans="1:6" x14ac:dyDescent="0.2">
      <c r="A346" s="12"/>
      <c r="B346" s="12"/>
      <c r="C346" s="12" t="s">
        <v>1436</v>
      </c>
      <c r="D346" s="12"/>
      <c r="E346" s="12"/>
      <c r="F346" s="12"/>
    </row>
    <row r="347" spans="1:6" x14ac:dyDescent="0.2">
      <c r="A347" s="12"/>
      <c r="B347" s="12"/>
      <c r="C347" s="12" t="s">
        <v>740</v>
      </c>
      <c r="D347" s="12"/>
      <c r="E347" s="12"/>
      <c r="F347" s="12"/>
    </row>
    <row r="348" spans="1:6" x14ac:dyDescent="0.2">
      <c r="A348" s="12"/>
      <c r="B348" s="12"/>
      <c r="C348" s="12" t="s">
        <v>760</v>
      </c>
      <c r="D348" s="12"/>
      <c r="E348" s="12"/>
      <c r="F348" s="12"/>
    </row>
    <row r="349" spans="1:6" x14ac:dyDescent="0.2">
      <c r="A349" s="12"/>
      <c r="B349" s="12"/>
      <c r="C349" s="12" t="s">
        <v>1437</v>
      </c>
      <c r="D349" s="12"/>
      <c r="E349" s="12"/>
      <c r="F349" s="12"/>
    </row>
    <row r="350" spans="1:6" x14ac:dyDescent="0.2">
      <c r="A350" s="12"/>
      <c r="B350" s="12"/>
      <c r="C350" s="12" t="s">
        <v>1438</v>
      </c>
      <c r="D350" s="12"/>
      <c r="E350" s="12"/>
      <c r="F350" s="12"/>
    </row>
    <row r="351" spans="1:6" x14ac:dyDescent="0.2">
      <c r="A351" s="12"/>
      <c r="B351" s="12"/>
      <c r="C351" s="12" t="s">
        <v>683</v>
      </c>
      <c r="D351" s="12"/>
      <c r="E351" s="12"/>
      <c r="F351" s="12"/>
    </row>
    <row r="352" spans="1:6" x14ac:dyDescent="0.2">
      <c r="A352" s="12"/>
      <c r="B352" s="12"/>
      <c r="C352" s="12" t="s">
        <v>1395</v>
      </c>
      <c r="D352" s="12"/>
      <c r="E352" s="12"/>
      <c r="F352" s="12"/>
    </row>
    <row r="353" spans="1:6" x14ac:dyDescent="0.2">
      <c r="A353" s="12"/>
      <c r="B353" s="12"/>
      <c r="C353" s="12" t="s">
        <v>1439</v>
      </c>
      <c r="D353" s="12"/>
      <c r="E353" s="12"/>
      <c r="F353" s="12"/>
    </row>
    <row r="354" spans="1:6" x14ac:dyDescent="0.2">
      <c r="A354" s="12"/>
      <c r="B354" s="12"/>
      <c r="C354" s="12" t="s">
        <v>1440</v>
      </c>
      <c r="D354" s="12"/>
      <c r="E354" s="12"/>
      <c r="F354" s="12"/>
    </row>
    <row r="355" spans="1:6" x14ac:dyDescent="0.2">
      <c r="A355" s="12"/>
      <c r="B355" s="12"/>
      <c r="C355" s="12" t="s">
        <v>1397</v>
      </c>
      <c r="D355" s="12"/>
      <c r="E355" s="12"/>
      <c r="F355" s="12"/>
    </row>
    <row r="356" spans="1:6" x14ac:dyDescent="0.2">
      <c r="A356" s="12"/>
      <c r="B356" s="12"/>
      <c r="C356" s="12" t="s">
        <v>754</v>
      </c>
      <c r="D356" s="12"/>
      <c r="E356" s="12"/>
      <c r="F356" s="12"/>
    </row>
    <row r="357" spans="1:6" x14ac:dyDescent="0.2">
      <c r="A357" s="12"/>
      <c r="B357" s="12"/>
      <c r="C357" s="12" t="s">
        <v>620</v>
      </c>
      <c r="D357" s="12"/>
      <c r="E357" s="12"/>
      <c r="F357" s="12"/>
    </row>
    <row r="358" spans="1:6" x14ac:dyDescent="0.2">
      <c r="A358" s="12"/>
      <c r="B358" s="12"/>
      <c r="C358" s="12" t="s">
        <v>762</v>
      </c>
      <c r="D358" s="12"/>
      <c r="E358" s="12"/>
      <c r="F358" s="12"/>
    </row>
    <row r="359" spans="1:6" x14ac:dyDescent="0.2">
      <c r="A359" s="12"/>
      <c r="B359" s="12"/>
      <c r="C359" s="12" t="s">
        <v>764</v>
      </c>
      <c r="D359" s="12"/>
      <c r="E359" s="12"/>
      <c r="F359" s="12"/>
    </row>
    <row r="360" spans="1:6" x14ac:dyDescent="0.2">
      <c r="A360" s="12"/>
      <c r="B360" s="12"/>
      <c r="C360" s="12" t="s">
        <v>1441</v>
      </c>
      <c r="D360" s="12"/>
      <c r="E360" s="12"/>
      <c r="F360" s="12"/>
    </row>
    <row r="361" spans="1:6" x14ac:dyDescent="0.2">
      <c r="A361" s="12"/>
      <c r="B361" s="12"/>
      <c r="C361" s="12" t="s">
        <v>654</v>
      </c>
      <c r="D361" s="12"/>
      <c r="E361" s="12"/>
      <c r="F361" s="12"/>
    </row>
    <row r="362" spans="1:6" x14ac:dyDescent="0.2">
      <c r="A362" s="12"/>
      <c r="B362" s="12"/>
      <c r="C362" s="12" t="s">
        <v>692</v>
      </c>
      <c r="D362" s="12"/>
      <c r="E362" s="12"/>
      <c r="F362" s="12"/>
    </row>
    <row r="363" spans="1:6" x14ac:dyDescent="0.2">
      <c r="A363" s="12"/>
      <c r="B363" s="12"/>
      <c r="C363" s="12" t="s">
        <v>1406</v>
      </c>
      <c r="D363" s="12"/>
      <c r="E363" s="12"/>
      <c r="F363" s="12"/>
    </row>
    <row r="364" spans="1:6" x14ac:dyDescent="0.2">
      <c r="A364" s="12"/>
      <c r="B364" s="12"/>
      <c r="C364" s="12" t="s">
        <v>1442</v>
      </c>
      <c r="D364" s="12"/>
      <c r="E364" s="12"/>
      <c r="F364" s="12"/>
    </row>
    <row r="365" spans="1:6" x14ac:dyDescent="0.2">
      <c r="A365" s="12"/>
      <c r="B365" s="12"/>
      <c r="C365" s="12" t="s">
        <v>1443</v>
      </c>
      <c r="D365" s="12"/>
      <c r="E365" s="12"/>
      <c r="F365" s="12"/>
    </row>
    <row r="366" spans="1:6" x14ac:dyDescent="0.2">
      <c r="A366" s="12"/>
      <c r="B366" s="12"/>
      <c r="C366" s="12" t="s">
        <v>1444</v>
      </c>
      <c r="D366" s="12"/>
      <c r="E366" s="12"/>
      <c r="F366" s="12"/>
    </row>
    <row r="367" spans="1:6" x14ac:dyDescent="0.2">
      <c r="A367" s="12"/>
      <c r="B367" s="12"/>
      <c r="C367" s="12" t="s">
        <v>571</v>
      </c>
      <c r="D367" s="12"/>
      <c r="E367" s="12"/>
      <c r="F367" s="12"/>
    </row>
    <row r="368" spans="1:6" x14ac:dyDescent="0.2">
      <c r="A368" s="12"/>
      <c r="B368" s="12"/>
      <c r="C368" s="12" t="s">
        <v>767</v>
      </c>
      <c r="D368" s="12"/>
      <c r="E368" s="12"/>
      <c r="F368" s="12"/>
    </row>
    <row r="369" spans="1:6" x14ac:dyDescent="0.2">
      <c r="A369" s="12"/>
      <c r="B369" s="12"/>
      <c r="C369" s="12" t="s">
        <v>1445</v>
      </c>
      <c r="D369" s="12"/>
      <c r="E369" s="12"/>
      <c r="F369" s="12"/>
    </row>
    <row r="370" spans="1:6" x14ac:dyDescent="0.2">
      <c r="A370" s="12"/>
      <c r="B370" s="12"/>
      <c r="C370" s="12" t="s">
        <v>1410</v>
      </c>
      <c r="D370" s="12"/>
      <c r="E370" s="12"/>
      <c r="F370" s="12"/>
    </row>
    <row r="371" spans="1:6" x14ac:dyDescent="0.2">
      <c r="A371" s="12"/>
      <c r="B371" s="12"/>
      <c r="C371" s="12" t="s">
        <v>1446</v>
      </c>
      <c r="D371" s="12"/>
      <c r="E371" s="12"/>
      <c r="F371" s="12"/>
    </row>
    <row r="372" spans="1:6" x14ac:dyDescent="0.2">
      <c r="A372" s="12"/>
      <c r="B372" s="12"/>
      <c r="C372" s="12" t="s">
        <v>1447</v>
      </c>
      <c r="D372" s="12"/>
      <c r="E372" s="12"/>
      <c r="F372" s="12"/>
    </row>
    <row r="373" spans="1:6" x14ac:dyDescent="0.2">
      <c r="A373" s="12"/>
      <c r="B373" s="12"/>
      <c r="C373" s="12" t="s">
        <v>708</v>
      </c>
      <c r="D373" s="12"/>
      <c r="E373" s="12"/>
      <c r="F373" s="12"/>
    </row>
    <row r="374" spans="1:6" x14ac:dyDescent="0.2">
      <c r="A374" s="12"/>
      <c r="B374" s="12"/>
      <c r="C374" s="12" t="s">
        <v>704</v>
      </c>
      <c r="D374" s="12"/>
      <c r="E374" s="12"/>
      <c r="F374" s="12"/>
    </row>
    <row r="375" spans="1:6" x14ac:dyDescent="0.2">
      <c r="A375" s="12"/>
      <c r="B375" s="12"/>
      <c r="C375" s="12" t="s">
        <v>1448</v>
      </c>
      <c r="D375" s="12"/>
      <c r="E375" s="12"/>
      <c r="F375" s="12"/>
    </row>
    <row r="376" spans="1:6" x14ac:dyDescent="0.2">
      <c r="A376" s="12"/>
      <c r="B376" s="12"/>
      <c r="C376" s="12" t="s">
        <v>1449</v>
      </c>
      <c r="D376" s="12"/>
      <c r="E376" s="12"/>
      <c r="F376" s="12"/>
    </row>
    <row r="377" spans="1:6" x14ac:dyDescent="0.2">
      <c r="A377" s="12"/>
      <c r="B377" s="12"/>
      <c r="C377" s="12" t="s">
        <v>1450</v>
      </c>
      <c r="D377" s="12"/>
      <c r="E377" s="12"/>
      <c r="F377" s="12"/>
    </row>
    <row r="378" spans="1:6" x14ac:dyDescent="0.2">
      <c r="A378" s="12"/>
      <c r="B378" s="12"/>
      <c r="C378" s="12" t="s">
        <v>668</v>
      </c>
      <c r="D378" s="12"/>
      <c r="E378" s="12"/>
      <c r="F378" s="12"/>
    </row>
    <row r="379" spans="1:6" x14ac:dyDescent="0.2">
      <c r="A379" s="12"/>
      <c r="B379" s="12"/>
      <c r="C379" s="12" t="s">
        <v>1451</v>
      </c>
      <c r="D379" s="12"/>
      <c r="E379" s="12"/>
      <c r="F379" s="12"/>
    </row>
    <row r="380" spans="1:6" x14ac:dyDescent="0.2">
      <c r="A380" s="12"/>
      <c r="B380" s="12"/>
      <c r="C380" s="12" t="s">
        <v>630</v>
      </c>
      <c r="D380" s="12"/>
      <c r="E380" s="12"/>
      <c r="F380" s="12"/>
    </row>
    <row r="381" spans="1:6" x14ac:dyDescent="0.2">
      <c r="A381" s="12"/>
      <c r="B381" s="12"/>
      <c r="C381" s="12" t="s">
        <v>1452</v>
      </c>
      <c r="D381" s="12"/>
      <c r="E381" s="12"/>
      <c r="F381" s="12"/>
    </row>
    <row r="382" spans="1:6" x14ac:dyDescent="0.2">
      <c r="A382" s="12"/>
      <c r="B382" s="12"/>
      <c r="C382" s="12" t="s">
        <v>1413</v>
      </c>
      <c r="D382" s="12"/>
      <c r="E382" s="12"/>
      <c r="F382" s="12"/>
    </row>
    <row r="383" spans="1:6" x14ac:dyDescent="0.2">
      <c r="A383" s="12"/>
      <c r="B383" s="12"/>
      <c r="C383" s="12" t="s">
        <v>1414</v>
      </c>
      <c r="D383" s="12"/>
      <c r="E383" s="12"/>
      <c r="F383" s="12"/>
    </row>
    <row r="384" spans="1:6" x14ac:dyDescent="0.2">
      <c r="A384" s="12"/>
      <c r="B384" s="12"/>
      <c r="C384" s="12" t="s">
        <v>663</v>
      </c>
      <c r="D384" s="12"/>
      <c r="E384" s="12"/>
      <c r="F384" s="12"/>
    </row>
    <row r="385" spans="1:6" x14ac:dyDescent="0.2">
      <c r="A385" s="12"/>
      <c r="B385" s="12"/>
      <c r="C385" s="12" t="s">
        <v>1453</v>
      </c>
      <c r="D385" s="12"/>
      <c r="E385" s="12"/>
      <c r="F385" s="12"/>
    </row>
    <row r="386" spans="1:6" x14ac:dyDescent="0.2">
      <c r="A386" s="12"/>
      <c r="B386" s="12"/>
      <c r="C386" s="12" t="s">
        <v>1454</v>
      </c>
      <c r="D386" s="12"/>
      <c r="E386" s="12"/>
      <c r="F386" s="12"/>
    </row>
    <row r="387" spans="1:6" x14ac:dyDescent="0.2">
      <c r="A387" s="12"/>
      <c r="B387" s="12"/>
      <c r="C387" s="12" t="s">
        <v>1455</v>
      </c>
      <c r="D387" s="12"/>
      <c r="E387" s="12"/>
      <c r="F387" s="12"/>
    </row>
    <row r="388" spans="1:6" x14ac:dyDescent="0.2">
      <c r="A388" s="12"/>
      <c r="B388" s="12"/>
      <c r="C388" s="12" t="s">
        <v>1456</v>
      </c>
      <c r="D388" s="12"/>
      <c r="E388" s="12"/>
      <c r="F388" s="12"/>
    </row>
    <row r="389" spans="1:6" x14ac:dyDescent="0.2">
      <c r="A389" s="12"/>
      <c r="B389" s="12"/>
      <c r="C389" s="12" t="s">
        <v>691</v>
      </c>
      <c r="D389" s="12"/>
      <c r="E389" s="12"/>
      <c r="F389" s="12"/>
    </row>
    <row r="390" spans="1:6" x14ac:dyDescent="0.2">
      <c r="A390" s="12"/>
      <c r="B390" s="12"/>
      <c r="C390" s="12" t="s">
        <v>766</v>
      </c>
      <c r="D390" s="12"/>
      <c r="E390" s="12"/>
      <c r="F390" s="12"/>
    </row>
    <row r="391" spans="1:6" x14ac:dyDescent="0.2">
      <c r="A391" s="12"/>
      <c r="B391" s="12"/>
      <c r="C391" s="12" t="s">
        <v>1418</v>
      </c>
      <c r="D391" s="12"/>
      <c r="E391" s="12"/>
      <c r="F391" s="12"/>
    </row>
    <row r="392" spans="1:6" x14ac:dyDescent="0.2">
      <c r="A392" s="12"/>
      <c r="B392" s="12"/>
      <c r="C392" s="12" t="s">
        <v>1457</v>
      </c>
      <c r="D392" s="12"/>
      <c r="E392" s="12"/>
      <c r="F392" s="12"/>
    </row>
    <row r="393" spans="1:6" x14ac:dyDescent="0.2">
      <c r="A393" s="12"/>
      <c r="B393" s="12"/>
      <c r="C393" s="12" t="s">
        <v>1458</v>
      </c>
      <c r="D393" s="12"/>
      <c r="E393" s="12"/>
      <c r="F393" s="12"/>
    </row>
    <row r="394" spans="1:6" x14ac:dyDescent="0.2">
      <c r="A394" s="12"/>
      <c r="B394" s="12"/>
      <c r="C394" s="12" t="s">
        <v>639</v>
      </c>
      <c r="D394" s="12"/>
      <c r="E394" s="12"/>
      <c r="F394" s="12"/>
    </row>
    <row r="395" spans="1:6" x14ac:dyDescent="0.2">
      <c r="A395" s="12"/>
      <c r="B395" s="12"/>
      <c r="C395" s="12" t="s">
        <v>1459</v>
      </c>
      <c r="D395" s="12"/>
      <c r="E395" s="12"/>
      <c r="F395" s="12"/>
    </row>
    <row r="396" spans="1:6" x14ac:dyDescent="0.2">
      <c r="A396" s="12"/>
      <c r="B396" s="12"/>
      <c r="C396" s="12" t="s">
        <v>757</v>
      </c>
      <c r="D396" s="12"/>
      <c r="E396" s="12"/>
      <c r="F396" s="12"/>
    </row>
    <row r="397" spans="1:6" x14ac:dyDescent="0.2">
      <c r="A397" s="12"/>
      <c r="B397" s="12"/>
      <c r="C397" s="12" t="s">
        <v>1460</v>
      </c>
      <c r="D397" s="12"/>
      <c r="E397" s="12"/>
      <c r="F397" s="12"/>
    </row>
    <row r="398" spans="1:6" x14ac:dyDescent="0.2">
      <c r="A398" s="12"/>
      <c r="B398" s="12"/>
      <c r="C398" s="12" t="s">
        <v>1425</v>
      </c>
      <c r="D398" s="12"/>
      <c r="E398" s="12"/>
      <c r="F398" s="12"/>
    </row>
    <row r="399" spans="1:6" x14ac:dyDescent="0.2">
      <c r="A399" s="12"/>
      <c r="B399" s="12"/>
      <c r="C399" s="12" t="s">
        <v>1421</v>
      </c>
      <c r="D399" s="12"/>
      <c r="E399" s="12"/>
      <c r="F399" s="12"/>
    </row>
    <row r="400" spans="1:6" x14ac:dyDescent="0.2">
      <c r="A400" s="12"/>
      <c r="B400" s="12"/>
      <c r="C400" s="12" t="s">
        <v>731</v>
      </c>
      <c r="D400" s="12"/>
      <c r="E400" s="12"/>
      <c r="F400" s="12"/>
    </row>
    <row r="401" spans="1:6" x14ac:dyDescent="0.2">
      <c r="A401" s="12"/>
      <c r="B401" s="12"/>
      <c r="C401" s="12" t="s">
        <v>1461</v>
      </c>
      <c r="D401" s="12"/>
      <c r="E401" s="12"/>
      <c r="F401" s="12"/>
    </row>
    <row r="402" spans="1:6" x14ac:dyDescent="0.2">
      <c r="A402" s="12"/>
      <c r="B402" s="12"/>
      <c r="C402" s="12" t="s">
        <v>634</v>
      </c>
      <c r="D402" s="12"/>
      <c r="E402" s="12"/>
      <c r="F402" s="12"/>
    </row>
    <row r="403" spans="1:6" x14ac:dyDescent="0.2">
      <c r="A403" s="12"/>
      <c r="B403" s="12"/>
      <c r="C403" s="12" t="s">
        <v>1462</v>
      </c>
      <c r="D403" s="12"/>
      <c r="E403" s="12"/>
      <c r="F403" s="12"/>
    </row>
    <row r="404" spans="1:6" x14ac:dyDescent="0.2">
      <c r="A404" s="12"/>
      <c r="B404" s="12"/>
      <c r="C404" s="12" t="s">
        <v>1463</v>
      </c>
      <c r="D404" s="12"/>
      <c r="E404" s="12"/>
      <c r="F404" s="12"/>
    </row>
    <row r="405" spans="1:6" x14ac:dyDescent="0.2">
      <c r="A405" s="12"/>
      <c r="B405" s="12"/>
      <c r="C405" s="12" t="s">
        <v>626</v>
      </c>
      <c r="D405" s="12"/>
      <c r="E405" s="12"/>
      <c r="F405" s="12"/>
    </row>
    <row r="406" spans="1:6" x14ac:dyDescent="0.2">
      <c r="A406" s="12"/>
      <c r="B406" s="12"/>
      <c r="C406" s="12" t="s">
        <v>585</v>
      </c>
      <c r="D406" s="12"/>
      <c r="E406" s="12"/>
      <c r="F406" s="12"/>
    </row>
    <row r="407" spans="1:6" x14ac:dyDescent="0.2">
      <c r="A407" s="12"/>
      <c r="B407" s="12"/>
      <c r="C407" s="12" t="s">
        <v>1464</v>
      </c>
      <c r="D407" s="12"/>
      <c r="E407" s="12"/>
      <c r="F407" s="12"/>
    </row>
    <row r="408" spans="1:6" x14ac:dyDescent="0.2">
      <c r="A408" s="12"/>
      <c r="B408" s="12"/>
      <c r="C408" s="12" t="s">
        <v>1465</v>
      </c>
      <c r="D408" s="12"/>
      <c r="E408" s="12"/>
      <c r="F408"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Supplemental Table 1</vt:lpstr>
      <vt:lpstr>Supplemental Table 2</vt:lpstr>
      <vt:lpstr>Supplemental Table 3</vt:lpstr>
      <vt:lpstr>Supplemental Table 4</vt:lpstr>
      <vt:lpstr>Supplemental Table 5</vt:lpstr>
      <vt:lpstr>Supplemental Table 6</vt:lpstr>
      <vt:lpstr>Supplemental Table 7</vt:lpstr>
      <vt:lpstr>Supplemental Table 8</vt:lpstr>
      <vt:lpstr>Supplemental Table 9</vt:lpstr>
      <vt:lpstr>Supplemental Table 10</vt:lpstr>
      <vt:lpstr>Supplemental Table 11</vt:lpstr>
      <vt:lpstr>Supplemental Table 12</vt:lpstr>
      <vt:lpstr>Supplemental Table 13</vt:lpstr>
      <vt:lpstr>Supplemental Table 14</vt:lpstr>
      <vt:lpstr>Supplemental Table 15</vt:lpstr>
      <vt:lpstr>Supplemental Table 16</vt:lpstr>
      <vt:lpstr>Supplemental Table 17</vt:lpstr>
      <vt:lpstr>Supplemental Table 18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2022-03-21T12:39:30Z</dcterms:created>
  <dcterms:modified xsi:type="dcterms:W3CDTF">2022-12-06T21:06:58Z</dcterms:modified>
  <cp:category/>
  <cp:contentStatus/>
</cp:coreProperties>
</file>