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juanbriones/Desktop/DAT RS/New Analysis 2.0/"/>
    </mc:Choice>
  </mc:AlternateContent>
  <xr:revisionPtr revIDLastSave="0" documentId="13_ncr:1_{3D31E5B9-1E8C-1A4A-94C6-8FE85F614EA1}" xr6:coauthVersionLast="47" xr6:coauthVersionMax="47" xr10:uidLastSave="{00000000-0000-0000-0000-000000000000}"/>
  <bookViews>
    <workbookView xWindow="3320" yWindow="600" windowWidth="18480" windowHeight="12000" xr2:uid="{00000000-000D-0000-FFFF-FFFF00000000}"/>
  </bookViews>
  <sheets>
    <sheet name="Meta analisis GENERAL " sheetId="2" r:id="rId1"/>
    <sheet name="Meta analisis SUBGRUPOS" sheetId="1" r:id="rId2"/>
  </sheets>
  <definedNames>
    <definedName name="_xlnm._FilterDatabase" localSheetId="1" hidden="1">'Meta analisis SUBGRUPOS'!$A$1:$AC$98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/3Ootidire7SFtTSEUgYfsng5esjM1d8W5HuC5kA06s="/>
    </ext>
  </extLst>
</workbook>
</file>

<file path=xl/calcChain.xml><?xml version="1.0" encoding="utf-8"?>
<calcChain xmlns="http://schemas.openxmlformats.org/spreadsheetml/2006/main">
  <c r="N55" i="2" l="1"/>
  <c r="I55" i="2" s="1"/>
  <c r="N54" i="2"/>
  <c r="G54" i="2" s="1"/>
  <c r="N53" i="2"/>
  <c r="I53" i="2" s="1"/>
  <c r="N52" i="2"/>
  <c r="F52" i="2" s="1"/>
  <c r="H52" i="2"/>
  <c r="G52" i="2"/>
  <c r="N51" i="2"/>
  <c r="H51" i="2" s="1"/>
  <c r="I51" i="2"/>
  <c r="M51" i="2" s="1"/>
  <c r="F51" i="2"/>
  <c r="N50" i="2"/>
  <c r="H50" i="2" s="1"/>
  <c r="N49" i="2"/>
  <c r="G49" i="2" s="1"/>
  <c r="I49" i="2"/>
  <c r="H49" i="2"/>
  <c r="N48" i="2"/>
  <c r="I48" i="2" s="1"/>
  <c r="N47" i="2"/>
  <c r="H47" i="2" s="1"/>
  <c r="N46" i="2"/>
  <c r="G46" i="2" s="1"/>
  <c r="N45" i="2"/>
  <c r="I45" i="2" s="1"/>
  <c r="N44" i="2"/>
  <c r="I44" i="2" s="1"/>
  <c r="N43" i="2"/>
  <c r="H43" i="2" s="1"/>
  <c r="N42" i="2"/>
  <c r="I42" i="2" s="1"/>
  <c r="G42" i="2"/>
  <c r="N41" i="2"/>
  <c r="G41" i="2" s="1"/>
  <c r="N40" i="2"/>
  <c r="I40" i="2" s="1"/>
  <c r="N39" i="2"/>
  <c r="G39" i="2" s="1"/>
  <c r="N38" i="2"/>
  <c r="G38" i="2" s="1"/>
  <c r="N37" i="2"/>
  <c r="H37" i="2" s="1"/>
  <c r="N36" i="2"/>
  <c r="I36" i="2" s="1"/>
  <c r="N35" i="2"/>
  <c r="F35" i="2" s="1"/>
  <c r="N34" i="2"/>
  <c r="H34" i="2" s="1"/>
  <c r="N33" i="2"/>
  <c r="I33" i="2" s="1"/>
  <c r="N32" i="2"/>
  <c r="F32" i="2" s="1"/>
  <c r="N31" i="2"/>
  <c r="I31" i="2" s="1"/>
  <c r="N30" i="2"/>
  <c r="F30" i="2" s="1"/>
  <c r="N29" i="2"/>
  <c r="I29" i="2" s="1"/>
  <c r="N28" i="2"/>
  <c r="G28" i="2" s="1"/>
  <c r="N27" i="2"/>
  <c r="H27" i="2" s="1"/>
  <c r="N26" i="2"/>
  <c r="F26" i="2" s="1"/>
  <c r="N25" i="2"/>
  <c r="G25" i="2" s="1"/>
  <c r="N24" i="2"/>
  <c r="G24" i="2" s="1"/>
  <c r="I24" i="2"/>
  <c r="N23" i="2"/>
  <c r="H23" i="2" s="1"/>
  <c r="N22" i="2"/>
  <c r="I22" i="2" s="1"/>
  <c r="N21" i="2"/>
  <c r="G21" i="2" s="1"/>
  <c r="N20" i="2"/>
  <c r="F20" i="2" s="1"/>
  <c r="N19" i="2"/>
  <c r="H19" i="2" s="1"/>
  <c r="N18" i="2"/>
  <c r="H18" i="2" s="1"/>
  <c r="N17" i="2"/>
  <c r="I17" i="2" s="1"/>
  <c r="N16" i="2"/>
  <c r="F16" i="2" s="1"/>
  <c r="N15" i="2"/>
  <c r="I15" i="2" s="1"/>
  <c r="N14" i="2"/>
  <c r="H14" i="2" s="1"/>
  <c r="N13" i="2"/>
  <c r="G13" i="2" s="1"/>
  <c r="N12" i="2"/>
  <c r="G12" i="2" s="1"/>
  <c r="N11" i="2"/>
  <c r="G11" i="2" s="1"/>
  <c r="N10" i="2"/>
  <c r="I10" i="2" s="1"/>
  <c r="N9" i="2"/>
  <c r="I9" i="2" s="1"/>
  <c r="N8" i="2"/>
  <c r="H8" i="2" s="1"/>
  <c r="N7" i="2"/>
  <c r="I7" i="2" s="1"/>
  <c r="F7" i="2"/>
  <c r="N6" i="2"/>
  <c r="F6" i="2" s="1"/>
  <c r="N5" i="2"/>
  <c r="I5" i="2" s="1"/>
  <c r="N4" i="2"/>
  <c r="I4" i="2" s="1"/>
  <c r="N3" i="2"/>
  <c r="H3" i="2" s="1"/>
  <c r="N2" i="2"/>
  <c r="G2" i="2" s="1"/>
  <c r="I2" i="2"/>
  <c r="R97" i="1"/>
  <c r="M97" i="1" s="1"/>
  <c r="R96" i="1"/>
  <c r="M96" i="1"/>
  <c r="Q96" i="1" s="1"/>
  <c r="L96" i="1"/>
  <c r="K96" i="1"/>
  <c r="J96" i="1"/>
  <c r="P96" i="1" s="1"/>
  <c r="R95" i="1"/>
  <c r="M95" i="1" s="1"/>
  <c r="R94" i="1"/>
  <c r="M94" i="1" s="1"/>
  <c r="K94" i="1"/>
  <c r="J94" i="1"/>
  <c r="P94" i="1" s="1"/>
  <c r="R93" i="1"/>
  <c r="L93" i="1" s="1"/>
  <c r="M93" i="1"/>
  <c r="R92" i="1"/>
  <c r="M92" i="1" s="1"/>
  <c r="Q92" i="1" s="1"/>
  <c r="L92" i="1"/>
  <c r="R91" i="1"/>
  <c r="J91" i="1" s="1"/>
  <c r="P91" i="1" s="1"/>
  <c r="M91" i="1"/>
  <c r="Q91" i="1" s="1"/>
  <c r="L91" i="1"/>
  <c r="K91" i="1"/>
  <c r="R90" i="1"/>
  <c r="M90" i="1" s="1"/>
  <c r="J90" i="1"/>
  <c r="R89" i="1"/>
  <c r="M89" i="1"/>
  <c r="Q89" i="1" s="1"/>
  <c r="L89" i="1"/>
  <c r="K89" i="1"/>
  <c r="J89" i="1"/>
  <c r="P89" i="1" s="1"/>
  <c r="R88" i="1"/>
  <c r="M88" i="1" s="1"/>
  <c r="R87" i="1"/>
  <c r="M87" i="1" s="1"/>
  <c r="Q87" i="1" s="1"/>
  <c r="L87" i="1"/>
  <c r="K87" i="1"/>
  <c r="J87" i="1"/>
  <c r="P87" i="1" s="1"/>
  <c r="R86" i="1"/>
  <c r="M86" i="1" s="1"/>
  <c r="R85" i="1"/>
  <c r="L85" i="1" s="1"/>
  <c r="M85" i="1"/>
  <c r="J85" i="1"/>
  <c r="R84" i="1"/>
  <c r="K84" i="1" s="1"/>
  <c r="M84" i="1"/>
  <c r="Q84" i="1" s="1"/>
  <c r="L84" i="1"/>
  <c r="R83" i="1"/>
  <c r="M83" i="1" s="1"/>
  <c r="Q83" i="1" s="1"/>
  <c r="L83" i="1"/>
  <c r="K83" i="1"/>
  <c r="R82" i="1"/>
  <c r="M82" i="1"/>
  <c r="Q82" i="1" s="1"/>
  <c r="L82" i="1"/>
  <c r="K82" i="1"/>
  <c r="J82" i="1"/>
  <c r="P82" i="1" s="1"/>
  <c r="R81" i="1"/>
  <c r="Q81" i="1"/>
  <c r="M81" i="1"/>
  <c r="L81" i="1"/>
  <c r="K81" i="1"/>
  <c r="J81" i="1"/>
  <c r="P81" i="1" s="1"/>
  <c r="R80" i="1"/>
  <c r="M80" i="1" s="1"/>
  <c r="Q80" i="1" s="1"/>
  <c r="L80" i="1"/>
  <c r="K80" i="1"/>
  <c r="J80" i="1"/>
  <c r="P80" i="1" s="1"/>
  <c r="R79" i="1"/>
  <c r="M79" i="1" s="1"/>
  <c r="R78" i="1"/>
  <c r="M78" i="1" s="1"/>
  <c r="K78" i="1"/>
  <c r="J78" i="1"/>
  <c r="P78" i="1" s="1"/>
  <c r="R77" i="1"/>
  <c r="L77" i="1" s="1"/>
  <c r="M77" i="1"/>
  <c r="Q77" i="1" s="1"/>
  <c r="R76" i="1"/>
  <c r="K76" i="1" s="1"/>
  <c r="M76" i="1"/>
  <c r="Q76" i="1" s="1"/>
  <c r="L76" i="1"/>
  <c r="R75" i="1"/>
  <c r="J75" i="1" s="1"/>
  <c r="P75" i="1" s="1"/>
  <c r="M75" i="1"/>
  <c r="Q75" i="1" s="1"/>
  <c r="L75" i="1"/>
  <c r="K75" i="1"/>
  <c r="R74" i="1"/>
  <c r="M74" i="1" s="1"/>
  <c r="K74" i="1"/>
  <c r="J74" i="1"/>
  <c r="P74" i="1" s="1"/>
  <c r="R73" i="1"/>
  <c r="M73" i="1"/>
  <c r="Q73" i="1" s="1"/>
  <c r="L73" i="1"/>
  <c r="K73" i="1"/>
  <c r="J73" i="1"/>
  <c r="P73" i="1" s="1"/>
  <c r="R72" i="1"/>
  <c r="M72" i="1" s="1"/>
  <c r="R71" i="1"/>
  <c r="M71" i="1" s="1"/>
  <c r="Q71" i="1" s="1"/>
  <c r="L71" i="1"/>
  <c r="K71" i="1"/>
  <c r="J71" i="1"/>
  <c r="P71" i="1" s="1"/>
  <c r="R70" i="1"/>
  <c r="M70" i="1" s="1"/>
  <c r="R69" i="1"/>
  <c r="L69" i="1" s="1"/>
  <c r="M69" i="1"/>
  <c r="Q69" i="1" s="1"/>
  <c r="J69" i="1"/>
  <c r="R68" i="1"/>
  <c r="K68" i="1" s="1"/>
  <c r="M68" i="1"/>
  <c r="Q68" i="1" s="1"/>
  <c r="L68" i="1"/>
  <c r="R67" i="1"/>
  <c r="M67" i="1" s="1"/>
  <c r="Q67" i="1" s="1"/>
  <c r="L67" i="1"/>
  <c r="K67" i="1"/>
  <c r="R66" i="1"/>
  <c r="M66" i="1"/>
  <c r="Q66" i="1" s="1"/>
  <c r="L66" i="1"/>
  <c r="K66" i="1"/>
  <c r="J66" i="1"/>
  <c r="P66" i="1" s="1"/>
  <c r="R65" i="1"/>
  <c r="M65" i="1" s="1"/>
  <c r="J65" i="1"/>
  <c r="R64" i="1"/>
  <c r="M64" i="1"/>
  <c r="Q64" i="1" s="1"/>
  <c r="L64" i="1"/>
  <c r="K64" i="1"/>
  <c r="J64" i="1"/>
  <c r="P64" i="1" s="1"/>
  <c r="R63" i="1"/>
  <c r="M63" i="1" s="1"/>
  <c r="R62" i="1"/>
  <c r="M62" i="1" s="1"/>
  <c r="K62" i="1"/>
  <c r="J62" i="1"/>
  <c r="P62" i="1" s="1"/>
  <c r="R61" i="1"/>
  <c r="L61" i="1" s="1"/>
  <c r="M61" i="1"/>
  <c r="Q61" i="1" s="1"/>
  <c r="R60" i="1"/>
  <c r="K60" i="1" s="1"/>
  <c r="M60" i="1"/>
  <c r="Q60" i="1" s="1"/>
  <c r="L60" i="1"/>
  <c r="R59" i="1"/>
  <c r="J59" i="1" s="1"/>
  <c r="P59" i="1" s="1"/>
  <c r="M59" i="1"/>
  <c r="Q59" i="1" s="1"/>
  <c r="L59" i="1"/>
  <c r="K59" i="1"/>
  <c r="R58" i="1"/>
  <c r="M58" i="1" s="1"/>
  <c r="K58" i="1"/>
  <c r="J58" i="1"/>
  <c r="P58" i="1" s="1"/>
  <c r="R57" i="1"/>
  <c r="M57" i="1"/>
  <c r="Q57" i="1" s="1"/>
  <c r="L57" i="1"/>
  <c r="K57" i="1"/>
  <c r="J57" i="1"/>
  <c r="P57" i="1" s="1"/>
  <c r="R56" i="1"/>
  <c r="M56" i="1" s="1"/>
  <c r="R55" i="1"/>
  <c r="M55" i="1" s="1"/>
  <c r="Q55" i="1" s="1"/>
  <c r="L55" i="1"/>
  <c r="K55" i="1"/>
  <c r="J55" i="1"/>
  <c r="P55" i="1" s="1"/>
  <c r="R54" i="1"/>
  <c r="M54" i="1" s="1"/>
  <c r="R53" i="1"/>
  <c r="L53" i="1" s="1"/>
  <c r="M53" i="1"/>
  <c r="Q53" i="1" s="1"/>
  <c r="K53" i="1"/>
  <c r="J53" i="1"/>
  <c r="P53" i="1" s="1"/>
  <c r="R52" i="1"/>
  <c r="K52" i="1" s="1"/>
  <c r="M52" i="1"/>
  <c r="Q52" i="1" s="1"/>
  <c r="L52" i="1"/>
  <c r="R51" i="1"/>
  <c r="M51" i="1" s="1"/>
  <c r="Q51" i="1" s="1"/>
  <c r="L51" i="1"/>
  <c r="K51" i="1"/>
  <c r="R50" i="1"/>
  <c r="M50" i="1"/>
  <c r="Q50" i="1" s="1"/>
  <c r="L50" i="1"/>
  <c r="K50" i="1"/>
  <c r="J50" i="1"/>
  <c r="P50" i="1" s="1"/>
  <c r="R49" i="1"/>
  <c r="M49" i="1" s="1"/>
  <c r="J49" i="1"/>
  <c r="R48" i="1"/>
  <c r="M48" i="1"/>
  <c r="Q48" i="1" s="1"/>
  <c r="L48" i="1"/>
  <c r="K48" i="1"/>
  <c r="J48" i="1"/>
  <c r="P48" i="1" s="1"/>
  <c r="R47" i="1"/>
  <c r="M47" i="1" s="1"/>
  <c r="R46" i="1"/>
  <c r="M46" i="1" s="1"/>
  <c r="Q46" i="1" s="1"/>
  <c r="L46" i="1"/>
  <c r="K46" i="1"/>
  <c r="J46" i="1"/>
  <c r="P46" i="1" s="1"/>
  <c r="R45" i="1"/>
  <c r="L45" i="1" s="1"/>
  <c r="M45" i="1"/>
  <c r="Q45" i="1" s="1"/>
  <c r="R44" i="1"/>
  <c r="K44" i="1" s="1"/>
  <c r="M44" i="1"/>
  <c r="Q44" i="1" s="1"/>
  <c r="L44" i="1"/>
  <c r="J44" i="1"/>
  <c r="R43" i="1"/>
  <c r="J43" i="1" s="1"/>
  <c r="P43" i="1" s="1"/>
  <c r="M43" i="1"/>
  <c r="Q43" i="1" s="1"/>
  <c r="L43" i="1"/>
  <c r="K43" i="1"/>
  <c r="R42" i="1"/>
  <c r="M42" i="1" s="1"/>
  <c r="K42" i="1"/>
  <c r="J42" i="1"/>
  <c r="P42" i="1" s="1"/>
  <c r="R41" i="1"/>
  <c r="M41" i="1"/>
  <c r="Q41" i="1" s="1"/>
  <c r="L41" i="1"/>
  <c r="K41" i="1"/>
  <c r="J41" i="1"/>
  <c r="P41" i="1" s="1"/>
  <c r="R40" i="1"/>
  <c r="M40" i="1" s="1"/>
  <c r="R39" i="1"/>
  <c r="M39" i="1" s="1"/>
  <c r="Q39" i="1" s="1"/>
  <c r="L39" i="1"/>
  <c r="K39" i="1"/>
  <c r="J39" i="1"/>
  <c r="P39" i="1" s="1"/>
  <c r="R38" i="1"/>
  <c r="M38" i="1" s="1"/>
  <c r="R37" i="1"/>
  <c r="L37" i="1" s="1"/>
  <c r="M37" i="1"/>
  <c r="K37" i="1"/>
  <c r="J37" i="1"/>
  <c r="P37" i="1" s="1"/>
  <c r="R36" i="1"/>
  <c r="K36" i="1" s="1"/>
  <c r="M36" i="1"/>
  <c r="Q36" i="1" s="1"/>
  <c r="L36" i="1"/>
  <c r="R35" i="1"/>
  <c r="M35" i="1" s="1"/>
  <c r="Q35" i="1" s="1"/>
  <c r="L35" i="1"/>
  <c r="K35" i="1"/>
  <c r="R34" i="1"/>
  <c r="M34" i="1"/>
  <c r="Q34" i="1" s="1"/>
  <c r="L34" i="1"/>
  <c r="K34" i="1"/>
  <c r="J34" i="1"/>
  <c r="P34" i="1" s="1"/>
  <c r="R33" i="1"/>
  <c r="M33" i="1" s="1"/>
  <c r="J33" i="1"/>
  <c r="R32" i="1"/>
  <c r="M32" i="1"/>
  <c r="Q32" i="1" s="1"/>
  <c r="L32" i="1"/>
  <c r="K32" i="1"/>
  <c r="J32" i="1"/>
  <c r="P32" i="1" s="1"/>
  <c r="R31" i="1"/>
  <c r="M31" i="1" s="1"/>
  <c r="R30" i="1"/>
  <c r="M30" i="1" s="1"/>
  <c r="Q30" i="1" s="1"/>
  <c r="L30" i="1"/>
  <c r="K30" i="1"/>
  <c r="J30" i="1"/>
  <c r="P30" i="1" s="1"/>
  <c r="R29" i="1"/>
  <c r="L29" i="1" s="1"/>
  <c r="M29" i="1"/>
  <c r="R28" i="1"/>
  <c r="K28" i="1" s="1"/>
  <c r="M28" i="1"/>
  <c r="Q28" i="1" s="1"/>
  <c r="L28" i="1"/>
  <c r="J28" i="1"/>
  <c r="P28" i="1" s="1"/>
  <c r="R27" i="1"/>
  <c r="J27" i="1" s="1"/>
  <c r="P27" i="1" s="1"/>
  <c r="M27" i="1"/>
  <c r="Q27" i="1" s="1"/>
  <c r="L27" i="1"/>
  <c r="K27" i="1"/>
  <c r="R26" i="1"/>
  <c r="M26" i="1" s="1"/>
  <c r="K26" i="1"/>
  <c r="J26" i="1"/>
  <c r="P26" i="1" s="1"/>
  <c r="R25" i="1"/>
  <c r="M25" i="1"/>
  <c r="Q25" i="1" s="1"/>
  <c r="L25" i="1"/>
  <c r="K25" i="1"/>
  <c r="J25" i="1"/>
  <c r="P25" i="1" s="1"/>
  <c r="R24" i="1"/>
  <c r="M24" i="1" s="1"/>
  <c r="R23" i="1"/>
  <c r="M23" i="1" s="1"/>
  <c r="Q23" i="1" s="1"/>
  <c r="L23" i="1"/>
  <c r="K23" i="1"/>
  <c r="J23" i="1"/>
  <c r="P23" i="1" s="1"/>
  <c r="R22" i="1"/>
  <c r="M22" i="1" s="1"/>
  <c r="R21" i="1"/>
  <c r="L21" i="1" s="1"/>
  <c r="M21" i="1"/>
  <c r="Q21" i="1" s="1"/>
  <c r="K21" i="1"/>
  <c r="J21" i="1"/>
  <c r="P21" i="1" s="1"/>
  <c r="R20" i="1"/>
  <c r="K20" i="1" s="1"/>
  <c r="M20" i="1"/>
  <c r="Q20" i="1" s="1"/>
  <c r="L20" i="1"/>
  <c r="R19" i="1"/>
  <c r="M19" i="1" s="1"/>
  <c r="Q19" i="1" s="1"/>
  <c r="L19" i="1"/>
  <c r="K19" i="1"/>
  <c r="R18" i="1"/>
  <c r="M18" i="1"/>
  <c r="Q18" i="1" s="1"/>
  <c r="L18" i="1"/>
  <c r="K18" i="1"/>
  <c r="J18" i="1"/>
  <c r="P18" i="1" s="1"/>
  <c r="R17" i="1"/>
  <c r="M17" i="1" s="1"/>
  <c r="J17" i="1"/>
  <c r="R16" i="1"/>
  <c r="M16" i="1"/>
  <c r="Q16" i="1" s="1"/>
  <c r="L16" i="1"/>
  <c r="K16" i="1"/>
  <c r="J16" i="1"/>
  <c r="P16" i="1" s="1"/>
  <c r="R15" i="1"/>
  <c r="M15" i="1" s="1"/>
  <c r="R14" i="1"/>
  <c r="M14" i="1" s="1"/>
  <c r="Q14" i="1" s="1"/>
  <c r="L14" i="1"/>
  <c r="K14" i="1"/>
  <c r="J14" i="1"/>
  <c r="P14" i="1" s="1"/>
  <c r="R13" i="1"/>
  <c r="L13" i="1" s="1"/>
  <c r="M13" i="1"/>
  <c r="Q13" i="1" s="1"/>
  <c r="R12" i="1"/>
  <c r="K12" i="1" s="1"/>
  <c r="M12" i="1"/>
  <c r="Q12" i="1" s="1"/>
  <c r="L12" i="1"/>
  <c r="J12" i="1"/>
  <c r="P12" i="1" s="1"/>
  <c r="R11" i="1"/>
  <c r="J11" i="1" s="1"/>
  <c r="P11" i="1" s="1"/>
  <c r="M11" i="1"/>
  <c r="Q11" i="1" s="1"/>
  <c r="L11" i="1"/>
  <c r="K11" i="1"/>
  <c r="R10" i="1"/>
  <c r="M10" i="1" s="1"/>
  <c r="K10" i="1"/>
  <c r="J10" i="1"/>
  <c r="P10" i="1" s="1"/>
  <c r="R9" i="1"/>
  <c r="M9" i="1"/>
  <c r="Q9" i="1" s="1"/>
  <c r="L9" i="1"/>
  <c r="K9" i="1"/>
  <c r="J9" i="1"/>
  <c r="P9" i="1" s="1"/>
  <c r="R8" i="1"/>
  <c r="M8" i="1" s="1"/>
  <c r="R7" i="1"/>
  <c r="M7" i="1" s="1"/>
  <c r="Q7" i="1" s="1"/>
  <c r="L7" i="1"/>
  <c r="K7" i="1"/>
  <c r="J7" i="1"/>
  <c r="P7" i="1" s="1"/>
  <c r="R6" i="1"/>
  <c r="M6" i="1" s="1"/>
  <c r="R5" i="1"/>
  <c r="L5" i="1" s="1"/>
  <c r="M5" i="1"/>
  <c r="Q5" i="1" s="1"/>
  <c r="K5" i="1"/>
  <c r="J5" i="1"/>
  <c r="P5" i="1" s="1"/>
  <c r="R4" i="1"/>
  <c r="K4" i="1" s="1"/>
  <c r="M4" i="1"/>
  <c r="Q4" i="1" s="1"/>
  <c r="L4" i="1"/>
  <c r="R3" i="1"/>
  <c r="M3" i="1" s="1"/>
  <c r="Q3" i="1" s="1"/>
  <c r="L3" i="1"/>
  <c r="K3" i="1"/>
  <c r="R2" i="1"/>
  <c r="M2" i="1"/>
  <c r="Q2" i="1" s="1"/>
  <c r="L2" i="1"/>
  <c r="K2" i="1"/>
  <c r="J2" i="1"/>
  <c r="P2" i="1" s="1"/>
  <c r="G29" i="2" l="1"/>
  <c r="I43" i="2"/>
  <c r="M43" i="2" s="1"/>
  <c r="F4" i="2"/>
  <c r="F45" i="2"/>
  <c r="G4" i="2"/>
  <c r="H13" i="2"/>
  <c r="M13" i="2" s="1"/>
  <c r="I13" i="2"/>
  <c r="I19" i="2"/>
  <c r="G7" i="2"/>
  <c r="L7" i="2" s="1"/>
  <c r="F33" i="2"/>
  <c r="H33" i="2"/>
  <c r="M33" i="2" s="1"/>
  <c r="G33" i="2"/>
  <c r="L33" i="2" s="1"/>
  <c r="F23" i="2"/>
  <c r="G45" i="2"/>
  <c r="L45" i="2" s="1"/>
  <c r="H12" i="2"/>
  <c r="G23" i="2"/>
  <c r="I12" i="2"/>
  <c r="F42" i="2"/>
  <c r="L42" i="2" s="1"/>
  <c r="H7" i="2"/>
  <c r="M7" i="2" s="1"/>
  <c r="G16" i="2"/>
  <c r="L16" i="2" s="1"/>
  <c r="G26" i="2"/>
  <c r="I52" i="2"/>
  <c r="M52" i="2" s="1"/>
  <c r="H26" i="2"/>
  <c r="H45" i="2"/>
  <c r="M45" i="2" s="1"/>
  <c r="I8" i="2"/>
  <c r="M8" i="2" s="1"/>
  <c r="F27" i="2"/>
  <c r="I37" i="2"/>
  <c r="M37" i="2" s="1"/>
  <c r="I46" i="2"/>
  <c r="G9" i="2"/>
  <c r="F19" i="2"/>
  <c r="G27" i="2"/>
  <c r="G19" i="2"/>
  <c r="L19" i="2" s="1"/>
  <c r="I26" i="2"/>
  <c r="H4" i="2"/>
  <c r="M4" i="2" s="1"/>
  <c r="H46" i="2"/>
  <c r="F13" i="2"/>
  <c r="L13" i="2" s="1"/>
  <c r="H21" i="2"/>
  <c r="H38" i="2"/>
  <c r="I21" i="2"/>
  <c r="M21" i="2" s="1"/>
  <c r="H2" i="2"/>
  <c r="M2" i="2" s="1"/>
  <c r="F9" i="2"/>
  <c r="H16" i="2"/>
  <c r="H24" i="2"/>
  <c r="M24" i="2" s="1"/>
  <c r="G32" i="2"/>
  <c r="L32" i="2" s="1"/>
  <c r="F40" i="2"/>
  <c r="F53" i="2"/>
  <c r="H32" i="2"/>
  <c r="I32" i="2"/>
  <c r="M32" i="2" s="1"/>
  <c r="H41" i="2"/>
  <c r="I47" i="2"/>
  <c r="M47" i="2" s="1"/>
  <c r="I41" i="2"/>
  <c r="G53" i="2"/>
  <c r="I27" i="2"/>
  <c r="M27" i="2" s="1"/>
  <c r="G35" i="2"/>
  <c r="L35" i="2" s="1"/>
  <c r="H53" i="2"/>
  <c r="M53" i="2" s="1"/>
  <c r="I11" i="2"/>
  <c r="I16" i="2"/>
  <c r="I23" i="2"/>
  <c r="M23" i="2" s="1"/>
  <c r="H54" i="2"/>
  <c r="F37" i="2"/>
  <c r="F50" i="2"/>
  <c r="I54" i="2"/>
  <c r="F5" i="2"/>
  <c r="F12" i="2"/>
  <c r="L12" i="2" s="1"/>
  <c r="F17" i="2"/>
  <c r="F24" i="2"/>
  <c r="L24" i="2" s="1"/>
  <c r="G37" i="2"/>
  <c r="G50" i="2"/>
  <c r="G5" i="2"/>
  <c r="I50" i="2"/>
  <c r="M50" i="2" s="1"/>
  <c r="L26" i="2"/>
  <c r="F48" i="2"/>
  <c r="L4" i="2"/>
  <c r="F38" i="2"/>
  <c r="L38" i="2" s="1"/>
  <c r="G43" i="2"/>
  <c r="G48" i="2"/>
  <c r="H9" i="2"/>
  <c r="M9" i="2" s="1"/>
  <c r="H39" i="2"/>
  <c r="I14" i="2"/>
  <c r="M14" i="2" s="1"/>
  <c r="F29" i="2"/>
  <c r="I34" i="2"/>
  <c r="M34" i="2" s="1"/>
  <c r="I39" i="2"/>
  <c r="F15" i="2"/>
  <c r="H5" i="2"/>
  <c r="M5" i="2" s="1"/>
  <c r="H11" i="2"/>
  <c r="G15" i="2"/>
  <c r="G30" i="2"/>
  <c r="L30" i="2" s="1"/>
  <c r="H35" i="2"/>
  <c r="G40" i="2"/>
  <c r="H15" i="2"/>
  <c r="M15" i="2" s="1"/>
  <c r="F21" i="2"/>
  <c r="L21" i="2" s="1"/>
  <c r="I25" i="2"/>
  <c r="H30" i="2"/>
  <c r="I35" i="2"/>
  <c r="H40" i="2"/>
  <c r="M40" i="2" s="1"/>
  <c r="F55" i="2"/>
  <c r="I6" i="2"/>
  <c r="I30" i="2"/>
  <c r="F46" i="2"/>
  <c r="L46" i="2" s="1"/>
  <c r="G17" i="2"/>
  <c r="F22" i="2"/>
  <c r="H25" i="2"/>
  <c r="H29" i="2"/>
  <c r="M29" i="2" s="1"/>
  <c r="I38" i="2"/>
  <c r="H42" i="2"/>
  <c r="M42" i="2" s="1"/>
  <c r="G55" i="2"/>
  <c r="F14" i="2"/>
  <c r="H17" i="2"/>
  <c r="M17" i="2" s="1"/>
  <c r="G22" i="2"/>
  <c r="F47" i="2"/>
  <c r="H55" i="2"/>
  <c r="M55" i="2" s="1"/>
  <c r="M19" i="2"/>
  <c r="F2" i="2"/>
  <c r="L2" i="2" s="1"/>
  <c r="G6" i="2"/>
  <c r="L6" i="2" s="1"/>
  <c r="F11" i="2"/>
  <c r="L11" i="2" s="1"/>
  <c r="G14" i="2"/>
  <c r="H22" i="2"/>
  <c r="M22" i="2" s="1"/>
  <c r="F39" i="2"/>
  <c r="L39" i="2" s="1"/>
  <c r="G47" i="2"/>
  <c r="L52" i="2"/>
  <c r="M49" i="2"/>
  <c r="H6" i="2"/>
  <c r="I18" i="2"/>
  <c r="M18" i="2" s="1"/>
  <c r="F43" i="2"/>
  <c r="H48" i="2"/>
  <c r="M48" i="2" s="1"/>
  <c r="G51" i="2"/>
  <c r="L51" i="2" s="1"/>
  <c r="F54" i="2"/>
  <c r="L54" i="2" s="1"/>
  <c r="F3" i="2"/>
  <c r="F31" i="2"/>
  <c r="F28" i="2"/>
  <c r="L28" i="2" s="1"/>
  <c r="G31" i="2"/>
  <c r="F36" i="2"/>
  <c r="F44" i="2"/>
  <c r="F10" i="2"/>
  <c r="H31" i="2"/>
  <c r="M31" i="2" s="1"/>
  <c r="G36" i="2"/>
  <c r="I3" i="2"/>
  <c r="M3" i="2" s="1"/>
  <c r="F8" i="2"/>
  <c r="H10" i="2"/>
  <c r="M10" i="2" s="1"/>
  <c r="F18" i="2"/>
  <c r="H20" i="2"/>
  <c r="H28" i="2"/>
  <c r="F34" i="2"/>
  <c r="H36" i="2"/>
  <c r="M36" i="2" s="1"/>
  <c r="H44" i="2"/>
  <c r="M44" i="2" s="1"/>
  <c r="G10" i="2"/>
  <c r="G20" i="2"/>
  <c r="L20" i="2" s="1"/>
  <c r="G44" i="2"/>
  <c r="G8" i="2"/>
  <c r="G18" i="2"/>
  <c r="I20" i="2"/>
  <c r="F25" i="2"/>
  <c r="L25" i="2" s="1"/>
  <c r="I28" i="2"/>
  <c r="G34" i="2"/>
  <c r="F41" i="2"/>
  <c r="L41" i="2" s="1"/>
  <c r="F49" i="2"/>
  <c r="L49" i="2" s="1"/>
  <c r="G3" i="2"/>
  <c r="Q93" i="1"/>
  <c r="Q78" i="1"/>
  <c r="Q94" i="1"/>
  <c r="Q37" i="1"/>
  <c r="Q95" i="1"/>
  <c r="P33" i="1"/>
  <c r="Q26" i="1"/>
  <c r="Q17" i="1"/>
  <c r="Q24" i="1"/>
  <c r="P44" i="1"/>
  <c r="P49" i="1"/>
  <c r="Q90" i="1"/>
  <c r="Q22" i="1"/>
  <c r="Q29" i="1"/>
  <c r="P85" i="1"/>
  <c r="Q15" i="1"/>
  <c r="Q31" i="1"/>
  <c r="Q85" i="1"/>
  <c r="J60" i="1"/>
  <c r="P60" i="1" s="1"/>
  <c r="L62" i="1"/>
  <c r="Q62" i="1" s="1"/>
  <c r="K69" i="1"/>
  <c r="P69" i="1" s="1"/>
  <c r="J76" i="1"/>
  <c r="P76" i="1" s="1"/>
  <c r="L78" i="1"/>
  <c r="K85" i="1"/>
  <c r="J92" i="1"/>
  <c r="L94" i="1"/>
  <c r="J3" i="1"/>
  <c r="P3" i="1" s="1"/>
  <c r="J19" i="1"/>
  <c r="P19" i="1" s="1"/>
  <c r="J35" i="1"/>
  <c r="P35" i="1" s="1"/>
  <c r="J51" i="1"/>
  <c r="P51" i="1" s="1"/>
  <c r="J67" i="1"/>
  <c r="P67" i="1" s="1"/>
  <c r="J83" i="1"/>
  <c r="P83" i="1" s="1"/>
  <c r="K92" i="1"/>
  <c r="K90" i="1"/>
  <c r="P90" i="1" s="1"/>
  <c r="J97" i="1"/>
  <c r="J8" i="1"/>
  <c r="L10" i="1"/>
  <c r="Q10" i="1" s="1"/>
  <c r="K17" i="1"/>
  <c r="P17" i="1" s="1"/>
  <c r="J24" i="1"/>
  <c r="L26" i="1"/>
  <c r="K33" i="1"/>
  <c r="J40" i="1"/>
  <c r="L42" i="1"/>
  <c r="Q42" i="1" s="1"/>
  <c r="K49" i="1"/>
  <c r="J56" i="1"/>
  <c r="L58" i="1"/>
  <c r="Q58" i="1" s="1"/>
  <c r="K65" i="1"/>
  <c r="P65" i="1" s="1"/>
  <c r="J72" i="1"/>
  <c r="L74" i="1"/>
  <c r="Q74" i="1" s="1"/>
  <c r="J88" i="1"/>
  <c r="L90" i="1"/>
  <c r="K97" i="1"/>
  <c r="K8" i="1"/>
  <c r="J15" i="1"/>
  <c r="P15" i="1" s="1"/>
  <c r="L17" i="1"/>
  <c r="K24" i="1"/>
  <c r="J31" i="1"/>
  <c r="L33" i="1"/>
  <c r="Q33" i="1" s="1"/>
  <c r="K40" i="1"/>
  <c r="J47" i="1"/>
  <c r="L49" i="1"/>
  <c r="Q49" i="1" s="1"/>
  <c r="K56" i="1"/>
  <c r="J63" i="1"/>
  <c r="L65" i="1"/>
  <c r="Q65" i="1" s="1"/>
  <c r="K72" i="1"/>
  <c r="J79" i="1"/>
  <c r="K88" i="1"/>
  <c r="J95" i="1"/>
  <c r="P95" i="1" s="1"/>
  <c r="L97" i="1"/>
  <c r="Q97" i="1" s="1"/>
  <c r="J6" i="1"/>
  <c r="P6" i="1" s="1"/>
  <c r="L8" i="1"/>
  <c r="Q8" i="1" s="1"/>
  <c r="K15" i="1"/>
  <c r="J22" i="1"/>
  <c r="L24" i="1"/>
  <c r="K31" i="1"/>
  <c r="J38" i="1"/>
  <c r="L40" i="1"/>
  <c r="Q40" i="1" s="1"/>
  <c r="K47" i="1"/>
  <c r="J54" i="1"/>
  <c r="L56" i="1"/>
  <c r="Q56" i="1" s="1"/>
  <c r="K63" i="1"/>
  <c r="J70" i="1"/>
  <c r="L72" i="1"/>
  <c r="Q72" i="1" s="1"/>
  <c r="K79" i="1"/>
  <c r="J86" i="1"/>
  <c r="L88" i="1"/>
  <c r="Q88" i="1" s="1"/>
  <c r="K95" i="1"/>
  <c r="K6" i="1"/>
  <c r="J13" i="1"/>
  <c r="K22" i="1"/>
  <c r="J29" i="1"/>
  <c r="L31" i="1"/>
  <c r="K38" i="1"/>
  <c r="J45" i="1"/>
  <c r="L47" i="1"/>
  <c r="Q47" i="1" s="1"/>
  <c r="K54" i="1"/>
  <c r="J61" i="1"/>
  <c r="L63" i="1"/>
  <c r="Q63" i="1" s="1"/>
  <c r="K70" i="1"/>
  <c r="J77" i="1"/>
  <c r="P77" i="1" s="1"/>
  <c r="L79" i="1"/>
  <c r="Q79" i="1" s="1"/>
  <c r="K86" i="1"/>
  <c r="J93" i="1"/>
  <c r="L95" i="1"/>
  <c r="L15" i="1"/>
  <c r="J4" i="1"/>
  <c r="P4" i="1" s="1"/>
  <c r="L6" i="1"/>
  <c r="Q6" i="1" s="1"/>
  <c r="K13" i="1"/>
  <c r="J20" i="1"/>
  <c r="P20" i="1" s="1"/>
  <c r="L22" i="1"/>
  <c r="K29" i="1"/>
  <c r="J36" i="1"/>
  <c r="P36" i="1" s="1"/>
  <c r="L38" i="1"/>
  <c r="Q38" i="1" s="1"/>
  <c r="K45" i="1"/>
  <c r="J52" i="1"/>
  <c r="P52" i="1" s="1"/>
  <c r="L54" i="1"/>
  <c r="Q54" i="1" s="1"/>
  <c r="K61" i="1"/>
  <c r="J68" i="1"/>
  <c r="P68" i="1" s="1"/>
  <c r="L70" i="1"/>
  <c r="Q70" i="1" s="1"/>
  <c r="K77" i="1"/>
  <c r="J84" i="1"/>
  <c r="P84" i="1" s="1"/>
  <c r="L86" i="1"/>
  <c r="Q86" i="1" s="1"/>
  <c r="K93" i="1"/>
  <c r="M26" i="2" l="1"/>
  <c r="M12" i="2"/>
  <c r="L29" i="2"/>
  <c r="M16" i="2"/>
  <c r="L23" i="2"/>
  <c r="L40" i="2"/>
  <c r="L53" i="2"/>
  <c r="M11" i="2"/>
  <c r="L27" i="2"/>
  <c r="L9" i="2"/>
  <c r="M46" i="2"/>
  <c r="M35" i="2"/>
  <c r="L17" i="2"/>
  <c r="M30" i="2"/>
  <c r="L5" i="2"/>
  <c r="M41" i="2"/>
  <c r="M38" i="2"/>
  <c r="M54" i="2"/>
  <c r="M6" i="2"/>
  <c r="L10" i="2"/>
  <c r="L50" i="2"/>
  <c r="L37" i="2"/>
  <c r="L55" i="2"/>
  <c r="L15" i="2"/>
  <c r="M39" i="2"/>
  <c r="L43" i="2"/>
  <c r="M20" i="2"/>
  <c r="M25" i="2"/>
  <c r="L34" i="2"/>
  <c r="L22" i="2"/>
  <c r="L48" i="2"/>
  <c r="L47" i="2"/>
  <c r="L18" i="2"/>
  <c r="L36" i="2"/>
  <c r="L8" i="2"/>
  <c r="L14" i="2"/>
  <c r="M28" i="2"/>
  <c r="L31" i="2"/>
  <c r="L3" i="2"/>
  <c r="L44" i="2"/>
  <c r="P8" i="1"/>
  <c r="P45" i="1"/>
  <c r="P54" i="1"/>
  <c r="P56" i="1"/>
  <c r="P79" i="1"/>
  <c r="P38" i="1"/>
  <c r="P47" i="1"/>
  <c r="P88" i="1"/>
  <c r="P61" i="1"/>
  <c r="P63" i="1"/>
  <c r="P97" i="1"/>
  <c r="P40" i="1"/>
  <c r="P70" i="1"/>
  <c r="P29" i="1"/>
  <c r="P31" i="1"/>
  <c r="P92" i="1"/>
  <c r="P86" i="1"/>
  <c r="P72" i="1"/>
  <c r="P13" i="1"/>
  <c r="P22" i="1"/>
  <c r="P93" i="1"/>
  <c r="P24" i="1"/>
</calcChain>
</file>

<file path=xl/sharedStrings.xml><?xml version="1.0" encoding="utf-8"?>
<sst xmlns="http://schemas.openxmlformats.org/spreadsheetml/2006/main" count="363" uniqueCount="62">
  <si>
    <t>estudio</t>
  </si>
  <si>
    <t>autor</t>
  </si>
  <si>
    <t>año</t>
  </si>
  <si>
    <t>Expertiz</t>
  </si>
  <si>
    <t xml:space="preserve">test </t>
  </si>
  <si>
    <t>TP</t>
  </si>
  <si>
    <t>FP</t>
  </si>
  <si>
    <t>FN</t>
  </si>
  <si>
    <t>TN</t>
  </si>
  <si>
    <t>Sensitivity</t>
  </si>
  <si>
    <t>Specificity</t>
  </si>
  <si>
    <t>VPP</t>
  </si>
  <si>
    <t>VPN</t>
  </si>
  <si>
    <t>Prevalence</t>
  </si>
  <si>
    <t>Test set (total)</t>
  </si>
  <si>
    <t>benigno</t>
  </si>
  <si>
    <t>maligno</t>
  </si>
  <si>
    <t>Piccolo D et al.</t>
  </si>
  <si>
    <t>test1</t>
  </si>
  <si>
    <t>test2</t>
  </si>
  <si>
    <t>Friedman R et al.</t>
  </si>
  <si>
    <t>Dreiseitl S. et al</t>
  </si>
  <si>
    <t>Ferris L et al.</t>
  </si>
  <si>
    <t>Tschandl P. et al</t>
  </si>
  <si>
    <t>test 1</t>
  </si>
  <si>
    <t>test 2</t>
  </si>
  <si>
    <t>Yu C et al.</t>
  </si>
  <si>
    <t>Haenssle H et al. (I)</t>
  </si>
  <si>
    <t>Brinker T et al. (I)</t>
  </si>
  <si>
    <t>Brinker T et al. (II)</t>
  </si>
  <si>
    <t>Brinker T et al. (III)</t>
  </si>
  <si>
    <t>Han S et al.</t>
  </si>
  <si>
    <t>Maron R et al.</t>
  </si>
  <si>
    <t>50 cuestionarios</t>
  </si>
  <si>
    <t>Fink C et al.</t>
  </si>
  <si>
    <t xml:space="preserve"> Haenssle H et al. (II)</t>
  </si>
  <si>
    <t>Jinnai S. et al</t>
  </si>
  <si>
    <t>Tognettia L et al.</t>
  </si>
  <si>
    <t>Polesie S et al.</t>
  </si>
  <si>
    <t>Pham T et al.</t>
  </si>
  <si>
    <t>Zhen Yu et al.</t>
  </si>
  <si>
    <t>0=overall clinicians</t>
  </si>
  <si>
    <t>1=non-expert dermatologists</t>
  </si>
  <si>
    <t>test1=AI</t>
  </si>
  <si>
    <t>2= expert dermatologists</t>
  </si>
  <si>
    <t>test2=clinicians</t>
  </si>
  <si>
    <t>3=generalist</t>
  </si>
  <si>
    <t>internal - external</t>
  </si>
  <si>
    <t xml:space="preserve">tipo estudio </t>
  </si>
  <si>
    <t xml:space="preserve">año de publicación </t>
  </si>
  <si>
    <t>imagenes</t>
  </si>
  <si>
    <t>134/67</t>
  </si>
  <si>
    <t xml:space="preserve">cuestionarios de 135/67 imagenes, pero test set total de 804 </t>
  </si>
  <si>
    <t>0=internal test set</t>
  </si>
  <si>
    <t>0=retrospective</t>
  </si>
  <si>
    <t>0= pre 2017</t>
  </si>
  <si>
    <t>1=clinical images</t>
  </si>
  <si>
    <t>1=external test set</t>
  </si>
  <si>
    <t>1=prospective</t>
  </si>
  <si>
    <t xml:space="preserve">1= 2017 </t>
  </si>
  <si>
    <t>2=dermoscopy</t>
  </si>
  <si>
    <t>3=clinicala and dermoscopyambas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</si>
</sst>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Roboto"/>
    </font>
  </fonts>
  <fills count="8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0" xfId="0" applyFont="1"/>
    <xf numFmtId="0" fontId="1" fillId="0" borderId="0" xfId="0" applyFont="1"/>
    <xf numFmtId="0" fontId="3" fillId="3" borderId="1" xfId="0" applyFont="1" applyFill="1" applyBorder="1" applyAlignment="1">
      <alignment horizontal="right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64" fontId="2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0" fontId="0" fillId="4" borderId="0" xfId="0" applyFill="1"/>
    <xf numFmtId="0" fontId="1" fillId="5" borderId="0" xfId="0" applyFont="1" applyFill="1" applyAlignment="1">
      <alignment horizontal="right"/>
    </xf>
    <xf numFmtId="164" fontId="1" fillId="5" borderId="0" xfId="0" applyNumberFormat="1" applyFont="1" applyFill="1" applyAlignment="1">
      <alignment horizontal="right"/>
    </xf>
    <xf numFmtId="0" fontId="0" fillId="5" borderId="0" xfId="0" applyFill="1"/>
    <xf numFmtId="0" fontId="1" fillId="6" borderId="0" xfId="0" applyFont="1" applyFill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1" fillId="6" borderId="0" xfId="0" applyNumberFormat="1" applyFont="1" applyFill="1" applyAlignment="1">
      <alignment horizontal="right" wrapText="1"/>
    </xf>
    <xf numFmtId="0" fontId="0" fillId="6" borderId="0" xfId="0" applyFill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FFFF00"/>
      </a:dk1>
      <a:lt1>
        <a:srgbClr val="FFFFFF"/>
      </a:lt1>
      <a:dk2>
        <a:srgbClr val="FFFF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61B84-6D74-4759-B5F8-8C540AAA58E6}">
  <dimension ref="A1:Y961"/>
  <sheetViews>
    <sheetView tabSelected="1" workbookViewId="0">
      <selection activeCell="B64" sqref="B64"/>
    </sheetView>
  </sheetViews>
  <sheetFormatPr baseColWidth="10" defaultColWidth="12.6640625" defaultRowHeight="13" x14ac:dyDescent="0.15"/>
  <cols>
    <col min="1" max="1" width="8.33203125" customWidth="1"/>
    <col min="2" max="2" width="21.5" customWidth="1"/>
    <col min="3" max="3" width="7.33203125" customWidth="1"/>
    <col min="4" max="4" width="23.5" bestFit="1" customWidth="1"/>
    <col min="5" max="5" width="9.5" customWidth="1"/>
    <col min="6" max="9" width="10.6640625" customWidth="1"/>
    <col min="10" max="10" width="11" customWidth="1"/>
    <col min="15" max="15" width="16.1640625" customWidth="1"/>
  </cols>
  <sheetData>
    <row r="1" spans="1:25" s="15" customFormat="1" ht="15.75" customHeight="1" x14ac:dyDescent="0.1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3" t="s">
        <v>15</v>
      </c>
      <c r="Q1" s="13" t="s">
        <v>16</v>
      </c>
      <c r="R1" s="13"/>
      <c r="S1" s="13"/>
      <c r="T1" s="13"/>
      <c r="U1" s="13"/>
      <c r="V1" s="13"/>
      <c r="W1" s="13"/>
      <c r="X1" s="13"/>
      <c r="Y1" s="13"/>
    </row>
    <row r="2" spans="1:25" s="18" customFormat="1" ht="15.75" customHeight="1" x14ac:dyDescent="0.15">
      <c r="A2" s="16">
        <v>24</v>
      </c>
      <c r="B2" s="16" t="s">
        <v>17</v>
      </c>
      <c r="C2" s="16">
        <v>2002</v>
      </c>
      <c r="D2" s="16">
        <v>1</v>
      </c>
      <c r="E2" s="16" t="s">
        <v>18</v>
      </c>
      <c r="F2" s="17">
        <f t="shared" ref="F2:F55" si="0">(J2*N2*O2)</f>
        <v>11.959999999999999</v>
      </c>
      <c r="G2" s="17">
        <f t="shared" ref="G2:G55" si="1">(O2*(1-N2)*(1-K2))</f>
        <v>85.28</v>
      </c>
      <c r="H2" s="17">
        <f t="shared" ref="H2:H55" si="2">(N2*O2*(1-J2))</f>
        <v>1.0399999999999996</v>
      </c>
      <c r="I2" s="17">
        <f t="shared" ref="I2:I55" si="3">(K2*O2*(1-N2))</f>
        <v>242.72</v>
      </c>
      <c r="J2" s="17">
        <v>0.92</v>
      </c>
      <c r="K2" s="17">
        <v>0.74</v>
      </c>
      <c r="L2" s="17">
        <f t="shared" ref="L2:L55" si="4">(F2/(F2+G2))</f>
        <v>0.1229946524064171</v>
      </c>
      <c r="M2" s="17">
        <f t="shared" ref="M2:M55" si="5">(I2/(I2+H2))</f>
        <v>0.99573350836888741</v>
      </c>
      <c r="N2" s="17">
        <f t="shared" ref="N2:N55" si="6">Q2/(P2+Q2)</f>
        <v>3.8123167155425221E-2</v>
      </c>
      <c r="O2" s="17">
        <v>341</v>
      </c>
      <c r="P2" s="16">
        <v>328</v>
      </c>
      <c r="Q2" s="16">
        <v>13</v>
      </c>
      <c r="R2" s="16"/>
      <c r="S2" s="16"/>
      <c r="T2" s="16"/>
      <c r="U2" s="16"/>
      <c r="V2" s="16"/>
      <c r="W2" s="16"/>
      <c r="X2" s="16"/>
      <c r="Y2" s="16"/>
    </row>
    <row r="3" spans="1:25" s="18" customFormat="1" ht="15.75" customHeight="1" x14ac:dyDescent="0.15">
      <c r="A3" s="16">
        <v>24</v>
      </c>
      <c r="B3" s="16" t="s">
        <v>17</v>
      </c>
      <c r="C3" s="16">
        <v>2002</v>
      </c>
      <c r="D3" s="16">
        <v>1</v>
      </c>
      <c r="E3" s="16" t="s">
        <v>19</v>
      </c>
      <c r="F3" s="17">
        <f t="shared" si="0"/>
        <v>8.9699999999999989</v>
      </c>
      <c r="G3" s="17">
        <f t="shared" si="1"/>
        <v>19.680000000000017</v>
      </c>
      <c r="H3" s="17">
        <f t="shared" si="2"/>
        <v>4.0300000000000011</v>
      </c>
      <c r="I3" s="17">
        <f t="shared" si="3"/>
        <v>308.32</v>
      </c>
      <c r="J3" s="17">
        <v>0.69</v>
      </c>
      <c r="K3" s="17">
        <v>0.94</v>
      </c>
      <c r="L3" s="17">
        <f t="shared" si="4"/>
        <v>0.3130890052356019</v>
      </c>
      <c r="M3" s="17">
        <f t="shared" si="5"/>
        <v>0.98709780694733462</v>
      </c>
      <c r="N3" s="17">
        <f t="shared" si="6"/>
        <v>3.8123167155425221E-2</v>
      </c>
      <c r="O3" s="17">
        <v>341</v>
      </c>
      <c r="P3" s="16">
        <v>328</v>
      </c>
      <c r="Q3" s="16">
        <v>13</v>
      </c>
      <c r="R3" s="16"/>
      <c r="S3" s="16"/>
      <c r="T3" s="16"/>
      <c r="U3" s="16"/>
      <c r="V3" s="16"/>
      <c r="W3" s="16"/>
      <c r="X3" s="16"/>
      <c r="Y3" s="16"/>
    </row>
    <row r="4" spans="1:25" s="18" customFormat="1" ht="15.75" customHeight="1" x14ac:dyDescent="0.15">
      <c r="A4" s="16">
        <v>24</v>
      </c>
      <c r="B4" s="16" t="s">
        <v>17</v>
      </c>
      <c r="C4" s="16">
        <v>2002</v>
      </c>
      <c r="D4" s="16">
        <v>2</v>
      </c>
      <c r="E4" s="16" t="s">
        <v>18</v>
      </c>
      <c r="F4" s="17">
        <f t="shared" si="0"/>
        <v>11.959999999999999</v>
      </c>
      <c r="G4" s="17">
        <f t="shared" si="1"/>
        <v>85.28</v>
      </c>
      <c r="H4" s="17">
        <f t="shared" si="2"/>
        <v>1.0399999999999996</v>
      </c>
      <c r="I4" s="17">
        <f t="shared" si="3"/>
        <v>242.72</v>
      </c>
      <c r="J4" s="17">
        <v>0.92</v>
      </c>
      <c r="K4" s="17">
        <v>0.74</v>
      </c>
      <c r="L4" s="17">
        <f t="shared" si="4"/>
        <v>0.1229946524064171</v>
      </c>
      <c r="M4" s="17">
        <f t="shared" si="5"/>
        <v>0.99573350836888741</v>
      </c>
      <c r="N4" s="17">
        <f t="shared" si="6"/>
        <v>3.8123167155425221E-2</v>
      </c>
      <c r="O4" s="17">
        <v>341</v>
      </c>
      <c r="P4" s="16">
        <v>328</v>
      </c>
      <c r="Q4" s="16">
        <v>13</v>
      </c>
      <c r="R4" s="16"/>
      <c r="S4" s="16"/>
      <c r="T4" s="16"/>
      <c r="U4" s="16"/>
      <c r="V4" s="16"/>
      <c r="W4" s="16"/>
      <c r="X4" s="16"/>
      <c r="Y4" s="16"/>
    </row>
    <row r="5" spans="1:25" s="18" customFormat="1" ht="15.75" customHeight="1" x14ac:dyDescent="0.15">
      <c r="A5" s="16">
        <v>24</v>
      </c>
      <c r="B5" s="16" t="s">
        <v>17</v>
      </c>
      <c r="C5" s="16">
        <v>2002</v>
      </c>
      <c r="D5" s="16">
        <v>2</v>
      </c>
      <c r="E5" s="16" t="s">
        <v>19</v>
      </c>
      <c r="F5" s="17">
        <f t="shared" si="0"/>
        <v>11.959999999999999</v>
      </c>
      <c r="G5" s="17">
        <f t="shared" si="1"/>
        <v>3.2800000000000029</v>
      </c>
      <c r="H5" s="17">
        <f t="shared" si="2"/>
        <v>1.0399999999999996</v>
      </c>
      <c r="I5" s="17">
        <f t="shared" si="3"/>
        <v>324.71999999999997</v>
      </c>
      <c r="J5" s="17">
        <v>0.92</v>
      </c>
      <c r="K5" s="17">
        <v>0.99</v>
      </c>
      <c r="L5" s="17">
        <f t="shared" si="4"/>
        <v>0.78477690288713897</v>
      </c>
      <c r="M5" s="17">
        <f t="shared" si="5"/>
        <v>0.99680746561886047</v>
      </c>
      <c r="N5" s="17">
        <f t="shared" si="6"/>
        <v>3.8123167155425221E-2</v>
      </c>
      <c r="O5" s="17">
        <v>341</v>
      </c>
      <c r="P5" s="16">
        <v>328</v>
      </c>
      <c r="Q5" s="16">
        <v>13</v>
      </c>
      <c r="R5" s="16"/>
      <c r="S5" s="16"/>
      <c r="T5" s="16"/>
      <c r="U5" s="16"/>
      <c r="V5" s="16"/>
      <c r="W5" s="16"/>
      <c r="X5" s="16"/>
      <c r="Y5" s="16"/>
    </row>
    <row r="6" spans="1:25" ht="15.75" customHeight="1" x14ac:dyDescent="0.15">
      <c r="A6" s="1">
        <v>45</v>
      </c>
      <c r="B6" s="1" t="s">
        <v>20</v>
      </c>
      <c r="C6" s="1">
        <v>2008</v>
      </c>
      <c r="D6" s="1">
        <v>0</v>
      </c>
      <c r="E6" s="1" t="s">
        <v>18</v>
      </c>
      <c r="F6" s="2">
        <f t="shared" si="0"/>
        <v>48.02</v>
      </c>
      <c r="G6" s="2">
        <f t="shared" si="1"/>
        <v>28</v>
      </c>
      <c r="H6" s="2">
        <f t="shared" si="2"/>
        <v>0.98000000000000087</v>
      </c>
      <c r="I6" s="2">
        <f t="shared" si="3"/>
        <v>21.999999999999996</v>
      </c>
      <c r="J6" s="2">
        <v>0.98</v>
      </c>
      <c r="K6" s="2">
        <v>0.44</v>
      </c>
      <c r="L6" s="2">
        <f t="shared" si="4"/>
        <v>0.63167587476979736</v>
      </c>
      <c r="M6" s="2">
        <f t="shared" si="5"/>
        <v>0.9573542210617928</v>
      </c>
      <c r="N6" s="2">
        <f t="shared" si="6"/>
        <v>0.49494949494949497</v>
      </c>
      <c r="O6" s="2">
        <v>99</v>
      </c>
      <c r="P6" s="1">
        <v>50</v>
      </c>
      <c r="Q6" s="1">
        <v>49</v>
      </c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15">
      <c r="A7" s="1">
        <v>45</v>
      </c>
      <c r="B7" s="1" t="s">
        <v>20</v>
      </c>
      <c r="C7" s="1">
        <v>2008</v>
      </c>
      <c r="D7" s="1">
        <v>0</v>
      </c>
      <c r="E7" s="1" t="s">
        <v>19</v>
      </c>
      <c r="F7" s="2">
        <f t="shared" si="0"/>
        <v>34.79</v>
      </c>
      <c r="G7" s="2">
        <f t="shared" si="1"/>
        <v>25.499999999999996</v>
      </c>
      <c r="H7" s="2">
        <f t="shared" si="2"/>
        <v>14.21</v>
      </c>
      <c r="I7" s="2">
        <f t="shared" si="3"/>
        <v>24.499999999999996</v>
      </c>
      <c r="J7" s="2">
        <v>0.71</v>
      </c>
      <c r="K7" s="2">
        <v>0.49</v>
      </c>
      <c r="L7" s="2">
        <f t="shared" si="4"/>
        <v>0.5770442859512358</v>
      </c>
      <c r="M7" s="2">
        <f t="shared" si="5"/>
        <v>0.63291139240506333</v>
      </c>
      <c r="N7" s="2">
        <f t="shared" si="6"/>
        <v>0.49494949494949497</v>
      </c>
      <c r="O7" s="2">
        <v>99</v>
      </c>
      <c r="P7" s="1">
        <v>50</v>
      </c>
      <c r="Q7" s="1">
        <v>49</v>
      </c>
      <c r="R7" s="1"/>
      <c r="S7" s="1"/>
      <c r="T7" s="1"/>
      <c r="U7" s="1"/>
      <c r="V7" s="1"/>
      <c r="W7" s="1"/>
      <c r="X7" s="1"/>
      <c r="Y7" s="1"/>
    </row>
    <row r="8" spans="1:25" s="21" customFormat="1" ht="15.75" customHeight="1" x14ac:dyDescent="0.15">
      <c r="A8" s="19">
        <v>14</v>
      </c>
      <c r="B8" s="19" t="s">
        <v>21</v>
      </c>
      <c r="C8" s="19">
        <v>2009</v>
      </c>
      <c r="D8" s="19">
        <v>1</v>
      </c>
      <c r="E8" s="19" t="s">
        <v>18</v>
      </c>
      <c r="F8" s="20">
        <f t="shared" si="0"/>
        <v>39</v>
      </c>
      <c r="G8" s="20">
        <f t="shared" si="1"/>
        <v>475.04000000000008</v>
      </c>
      <c r="H8" s="20">
        <f t="shared" si="2"/>
        <v>13</v>
      </c>
      <c r="I8" s="20">
        <f t="shared" si="3"/>
        <v>2493.96</v>
      </c>
      <c r="J8" s="20">
        <v>0.75</v>
      </c>
      <c r="K8" s="20">
        <v>0.84</v>
      </c>
      <c r="L8" s="20">
        <f t="shared" si="4"/>
        <v>7.5869582133686081E-2</v>
      </c>
      <c r="M8" s="20">
        <f t="shared" si="5"/>
        <v>0.99481443660848201</v>
      </c>
      <c r="N8" s="20">
        <f t="shared" si="6"/>
        <v>1.7212843429328037E-2</v>
      </c>
      <c r="O8" s="20">
        <v>3021</v>
      </c>
      <c r="P8" s="19">
        <v>2969</v>
      </c>
      <c r="Q8" s="19">
        <v>52</v>
      </c>
      <c r="R8" s="19"/>
      <c r="S8" s="19"/>
      <c r="T8" s="19"/>
      <c r="U8" s="19"/>
      <c r="V8" s="19"/>
      <c r="W8" s="19"/>
      <c r="X8" s="19"/>
      <c r="Y8" s="19"/>
    </row>
    <row r="9" spans="1:25" s="21" customFormat="1" ht="15.75" customHeight="1" x14ac:dyDescent="0.15">
      <c r="A9" s="19">
        <v>14</v>
      </c>
      <c r="B9" s="19" t="s">
        <v>21</v>
      </c>
      <c r="C9" s="19">
        <v>2009</v>
      </c>
      <c r="D9" s="19">
        <v>1</v>
      </c>
      <c r="E9" s="19" t="s">
        <v>19</v>
      </c>
      <c r="F9" s="20">
        <f t="shared" si="0"/>
        <v>18.199999999999996</v>
      </c>
      <c r="G9" s="20">
        <f t="shared" si="1"/>
        <v>294.68999999999994</v>
      </c>
      <c r="H9" s="20">
        <f t="shared" si="2"/>
        <v>7.8</v>
      </c>
      <c r="I9" s="20">
        <f t="shared" si="3"/>
        <v>1256.31</v>
      </c>
      <c r="J9" s="20">
        <v>0.7</v>
      </c>
      <c r="K9" s="20">
        <v>0.81</v>
      </c>
      <c r="L9" s="20">
        <f t="shared" si="4"/>
        <v>5.8167407075969187E-2</v>
      </c>
      <c r="M9" s="20">
        <f t="shared" si="5"/>
        <v>0.99382965090063369</v>
      </c>
      <c r="N9" s="20">
        <f t="shared" si="6"/>
        <v>1.6487000634115408E-2</v>
      </c>
      <c r="O9" s="20">
        <v>1577</v>
      </c>
      <c r="P9" s="19">
        <v>1551</v>
      </c>
      <c r="Q9" s="19">
        <v>26</v>
      </c>
      <c r="R9" s="19"/>
      <c r="S9" s="19"/>
      <c r="T9" s="19"/>
      <c r="U9" s="19"/>
      <c r="V9" s="19"/>
      <c r="W9" s="19"/>
      <c r="X9" s="19"/>
      <c r="Y9" s="19"/>
    </row>
    <row r="10" spans="1:25" s="21" customFormat="1" ht="15.75" customHeight="1" x14ac:dyDescent="0.15">
      <c r="A10" s="19">
        <v>14</v>
      </c>
      <c r="B10" s="19" t="s">
        <v>21</v>
      </c>
      <c r="C10" s="19">
        <v>2009</v>
      </c>
      <c r="D10" s="19">
        <v>2</v>
      </c>
      <c r="E10" s="19" t="s">
        <v>18</v>
      </c>
      <c r="F10" s="20">
        <f t="shared" si="0"/>
        <v>39</v>
      </c>
      <c r="G10" s="20">
        <f t="shared" si="1"/>
        <v>475.04000000000008</v>
      </c>
      <c r="H10" s="20">
        <f t="shared" si="2"/>
        <v>13</v>
      </c>
      <c r="I10" s="20">
        <f t="shared" si="3"/>
        <v>2493.96</v>
      </c>
      <c r="J10" s="20">
        <v>0.75</v>
      </c>
      <c r="K10" s="20">
        <v>0.84</v>
      </c>
      <c r="L10" s="20">
        <f t="shared" si="4"/>
        <v>7.5869582133686081E-2</v>
      </c>
      <c r="M10" s="20">
        <f t="shared" si="5"/>
        <v>0.99481443660848201</v>
      </c>
      <c r="N10" s="20">
        <f t="shared" si="6"/>
        <v>1.7212843429328037E-2</v>
      </c>
      <c r="O10" s="20">
        <v>3021</v>
      </c>
      <c r="P10" s="19">
        <v>2969</v>
      </c>
      <c r="Q10" s="19">
        <v>52</v>
      </c>
      <c r="R10" s="19"/>
      <c r="S10" s="19"/>
      <c r="T10" s="19"/>
      <c r="U10" s="19"/>
      <c r="V10" s="19"/>
      <c r="W10" s="19"/>
      <c r="X10" s="19"/>
      <c r="Y10" s="19"/>
    </row>
    <row r="11" spans="1:25" s="21" customFormat="1" ht="15.75" customHeight="1" x14ac:dyDescent="0.15">
      <c r="A11" s="19">
        <v>14</v>
      </c>
      <c r="B11" s="19" t="s">
        <v>21</v>
      </c>
      <c r="C11" s="19">
        <v>2009</v>
      </c>
      <c r="D11" s="19">
        <v>2</v>
      </c>
      <c r="E11" s="19" t="s">
        <v>19</v>
      </c>
      <c r="F11" s="20">
        <f t="shared" si="0"/>
        <v>19.240000000000002</v>
      </c>
      <c r="G11" s="20">
        <f t="shared" si="1"/>
        <v>255.24000000000007</v>
      </c>
      <c r="H11" s="20">
        <f t="shared" si="2"/>
        <v>6.7600000000000016</v>
      </c>
      <c r="I11" s="20">
        <f t="shared" si="3"/>
        <v>1162.7599999999998</v>
      </c>
      <c r="J11" s="20">
        <v>0.74</v>
      </c>
      <c r="K11" s="20">
        <v>0.82</v>
      </c>
      <c r="L11" s="20">
        <f t="shared" si="4"/>
        <v>7.009618187117457E-2</v>
      </c>
      <c r="M11" s="20">
        <f t="shared" si="5"/>
        <v>0.99421985087899312</v>
      </c>
      <c r="N11" s="20">
        <f t="shared" si="6"/>
        <v>1.8005540166204988E-2</v>
      </c>
      <c r="O11" s="20">
        <v>1444</v>
      </c>
      <c r="P11" s="19">
        <v>1418</v>
      </c>
      <c r="Q11" s="19">
        <v>26</v>
      </c>
      <c r="R11" s="19"/>
      <c r="S11" s="19"/>
      <c r="T11" s="19"/>
      <c r="U11" s="19"/>
      <c r="V11" s="19"/>
      <c r="W11" s="19"/>
      <c r="X11" s="19"/>
      <c r="Y11" s="19"/>
    </row>
    <row r="12" spans="1:25" ht="15.75" customHeight="1" x14ac:dyDescent="0.15">
      <c r="A12" s="1">
        <v>15</v>
      </c>
      <c r="B12" s="1" t="s">
        <v>22</v>
      </c>
      <c r="C12" s="1">
        <v>2015</v>
      </c>
      <c r="D12" s="1">
        <v>0</v>
      </c>
      <c r="E12" s="1" t="s">
        <v>18</v>
      </c>
      <c r="F12" s="2">
        <f t="shared" si="0"/>
        <v>24</v>
      </c>
      <c r="G12" s="2">
        <f t="shared" si="1"/>
        <v>23</v>
      </c>
      <c r="H12" s="2">
        <f t="shared" si="2"/>
        <v>1.0000000000000009</v>
      </c>
      <c r="I12" s="2">
        <f t="shared" si="3"/>
        <v>17</v>
      </c>
      <c r="J12" s="2">
        <v>0.96</v>
      </c>
      <c r="K12" s="2">
        <v>0.42499999999999999</v>
      </c>
      <c r="L12" s="2">
        <f t="shared" si="4"/>
        <v>0.51063829787234039</v>
      </c>
      <c r="M12" s="2">
        <f t="shared" si="5"/>
        <v>0.94444444444444442</v>
      </c>
      <c r="N12" s="2">
        <f t="shared" si="6"/>
        <v>0.38461538461538464</v>
      </c>
      <c r="O12" s="2">
        <v>65</v>
      </c>
      <c r="P12" s="1">
        <v>40</v>
      </c>
      <c r="Q12" s="1">
        <v>25</v>
      </c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15">
      <c r="A13" s="1">
        <v>15</v>
      </c>
      <c r="B13" s="1" t="s">
        <v>22</v>
      </c>
      <c r="C13" s="1">
        <v>2015</v>
      </c>
      <c r="D13" s="1">
        <v>0</v>
      </c>
      <c r="E13" s="1" t="s">
        <v>19</v>
      </c>
      <c r="F13" s="2">
        <f t="shared" si="0"/>
        <v>17.7</v>
      </c>
      <c r="G13" s="2">
        <f t="shared" si="1"/>
        <v>16.520000000000003</v>
      </c>
      <c r="H13" s="2">
        <f t="shared" si="2"/>
        <v>7.3000000000000007</v>
      </c>
      <c r="I13" s="2">
        <f t="shared" si="3"/>
        <v>23.48</v>
      </c>
      <c r="J13" s="2">
        <v>0.70799999999999996</v>
      </c>
      <c r="K13" s="2">
        <v>0.58699999999999997</v>
      </c>
      <c r="L13" s="2">
        <f t="shared" si="4"/>
        <v>0.51724137931034486</v>
      </c>
      <c r="M13" s="2">
        <f t="shared" si="5"/>
        <v>0.76283300844704349</v>
      </c>
      <c r="N13" s="2">
        <f t="shared" si="6"/>
        <v>0.38461538461538464</v>
      </c>
      <c r="O13" s="2">
        <v>65</v>
      </c>
      <c r="P13" s="1">
        <v>40</v>
      </c>
      <c r="Q13" s="1">
        <v>25</v>
      </c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15">
      <c r="A14" s="1">
        <v>3</v>
      </c>
      <c r="B14" s="1" t="s">
        <v>23</v>
      </c>
      <c r="C14" s="1">
        <v>2017</v>
      </c>
      <c r="D14" s="1">
        <v>3</v>
      </c>
      <c r="E14" s="1" t="s">
        <v>24</v>
      </c>
      <c r="F14" s="2">
        <f t="shared" si="0"/>
        <v>18.000000000000004</v>
      </c>
      <c r="G14" s="2">
        <f t="shared" si="1"/>
        <v>8.7000000000000011</v>
      </c>
      <c r="H14" s="2">
        <f t="shared" si="2"/>
        <v>1.9999999999999996</v>
      </c>
      <c r="I14" s="2">
        <f t="shared" si="3"/>
        <v>21.3</v>
      </c>
      <c r="J14" s="1">
        <v>0.9</v>
      </c>
      <c r="K14" s="2">
        <v>0.71</v>
      </c>
      <c r="L14" s="2">
        <f t="shared" si="4"/>
        <v>0.67415730337078661</v>
      </c>
      <c r="M14" s="2">
        <f t="shared" si="5"/>
        <v>0.91416309012875541</v>
      </c>
      <c r="N14" s="2">
        <f t="shared" si="6"/>
        <v>0.4</v>
      </c>
      <c r="O14" s="2">
        <v>50</v>
      </c>
      <c r="P14" s="1">
        <v>30</v>
      </c>
      <c r="Q14" s="1">
        <v>20</v>
      </c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15">
      <c r="A15" s="1">
        <v>3</v>
      </c>
      <c r="B15" s="5" t="s">
        <v>23</v>
      </c>
      <c r="C15" s="1">
        <v>2017</v>
      </c>
      <c r="D15" s="1">
        <v>3</v>
      </c>
      <c r="E15" s="1" t="s">
        <v>25</v>
      </c>
      <c r="F15" s="2">
        <f t="shared" si="0"/>
        <v>17.200000000000003</v>
      </c>
      <c r="G15" s="2">
        <f t="shared" si="1"/>
        <v>6.2999999999999989</v>
      </c>
      <c r="H15" s="2">
        <f t="shared" si="2"/>
        <v>2.8000000000000003</v>
      </c>
      <c r="I15" s="2">
        <f t="shared" si="3"/>
        <v>23.7</v>
      </c>
      <c r="J15" s="2">
        <v>0.86</v>
      </c>
      <c r="K15" s="2">
        <v>0.79</v>
      </c>
      <c r="L15" s="2">
        <f t="shared" si="4"/>
        <v>0.73191489361702144</v>
      </c>
      <c r="M15" s="2">
        <f t="shared" si="5"/>
        <v>0.89433962264150946</v>
      </c>
      <c r="N15" s="2">
        <f t="shared" si="6"/>
        <v>0.4</v>
      </c>
      <c r="O15" s="2">
        <v>50</v>
      </c>
      <c r="P15" s="1">
        <v>30</v>
      </c>
      <c r="Q15" s="1">
        <v>20</v>
      </c>
      <c r="R15" s="1"/>
      <c r="S15" s="1"/>
      <c r="T15" s="1"/>
      <c r="U15" s="1"/>
      <c r="V15" s="1"/>
      <c r="W15" s="1"/>
      <c r="X15" s="1"/>
      <c r="Y15" s="1"/>
    </row>
    <row r="16" spans="1:25" s="18" customFormat="1" ht="15.75" customHeight="1" x14ac:dyDescent="0.15">
      <c r="A16" s="16">
        <v>4</v>
      </c>
      <c r="B16" s="16" t="s">
        <v>26</v>
      </c>
      <c r="C16" s="16">
        <v>2018</v>
      </c>
      <c r="D16" s="16">
        <v>3</v>
      </c>
      <c r="E16" s="16" t="s">
        <v>18</v>
      </c>
      <c r="F16" s="17">
        <f t="shared" si="0"/>
        <v>161.9975</v>
      </c>
      <c r="G16" s="17">
        <f t="shared" si="1"/>
        <v>46.020700000000005</v>
      </c>
      <c r="H16" s="17">
        <f t="shared" si="2"/>
        <v>13.002500000000005</v>
      </c>
      <c r="I16" s="17">
        <f t="shared" si="3"/>
        <v>140.97930000000002</v>
      </c>
      <c r="J16" s="17">
        <v>0.92569999999999997</v>
      </c>
      <c r="K16" s="17">
        <v>0.75390000000000001</v>
      </c>
      <c r="L16" s="17">
        <f t="shared" si="4"/>
        <v>0.77876599259103285</v>
      </c>
      <c r="M16" s="17">
        <f t="shared" si="5"/>
        <v>0.915558202333003</v>
      </c>
      <c r="N16" s="17">
        <f t="shared" si="6"/>
        <v>0.48342541436464087</v>
      </c>
      <c r="O16" s="17">
        <v>362</v>
      </c>
      <c r="P16" s="16">
        <v>187</v>
      </c>
      <c r="Q16" s="16">
        <v>175</v>
      </c>
      <c r="R16" s="16"/>
      <c r="S16" s="16"/>
      <c r="T16" s="16"/>
      <c r="U16" s="16"/>
      <c r="V16" s="16"/>
      <c r="W16" s="16"/>
      <c r="X16" s="16"/>
      <c r="Y16" s="16"/>
    </row>
    <row r="17" spans="1:25" s="18" customFormat="1" ht="15.75" customHeight="1" x14ac:dyDescent="0.15">
      <c r="A17" s="16">
        <v>4</v>
      </c>
      <c r="B17" s="16" t="s">
        <v>26</v>
      </c>
      <c r="C17" s="16">
        <v>2018</v>
      </c>
      <c r="D17" s="16">
        <v>3</v>
      </c>
      <c r="E17" s="16" t="s">
        <v>19</v>
      </c>
      <c r="F17" s="17">
        <f t="shared" si="0"/>
        <v>72.992500000000007</v>
      </c>
      <c r="G17" s="17">
        <f t="shared" si="1"/>
        <v>16.306400000000014</v>
      </c>
      <c r="H17" s="17">
        <f t="shared" si="2"/>
        <v>102.00749999999999</v>
      </c>
      <c r="I17" s="17">
        <f t="shared" si="3"/>
        <v>170.6936</v>
      </c>
      <c r="J17" s="17">
        <v>0.41710000000000003</v>
      </c>
      <c r="K17" s="17">
        <v>0.91279999999999994</v>
      </c>
      <c r="L17" s="17">
        <f t="shared" si="4"/>
        <v>0.81739528706400633</v>
      </c>
      <c r="M17" s="17">
        <f t="shared" si="5"/>
        <v>0.62593660238260862</v>
      </c>
      <c r="N17" s="17">
        <f t="shared" si="6"/>
        <v>0.48342541436464087</v>
      </c>
      <c r="O17" s="17">
        <v>362</v>
      </c>
      <c r="P17" s="16">
        <v>187</v>
      </c>
      <c r="Q17" s="16">
        <v>175</v>
      </c>
      <c r="R17" s="16"/>
      <c r="S17" s="16"/>
      <c r="T17" s="16"/>
      <c r="U17" s="16"/>
      <c r="V17" s="16"/>
      <c r="W17" s="16"/>
      <c r="X17" s="16"/>
      <c r="Y17" s="16"/>
    </row>
    <row r="18" spans="1:25" s="18" customFormat="1" ht="15.75" customHeight="1" x14ac:dyDescent="0.15">
      <c r="A18" s="16">
        <v>4</v>
      </c>
      <c r="B18" s="16" t="s">
        <v>26</v>
      </c>
      <c r="C18" s="16">
        <v>2018</v>
      </c>
      <c r="D18" s="16">
        <v>2</v>
      </c>
      <c r="E18" s="16" t="s">
        <v>18</v>
      </c>
      <c r="F18" s="17">
        <f t="shared" si="0"/>
        <v>161.9975</v>
      </c>
      <c r="G18" s="17">
        <f t="shared" si="1"/>
        <v>46.020700000000005</v>
      </c>
      <c r="H18" s="17">
        <f t="shared" si="2"/>
        <v>13.002500000000005</v>
      </c>
      <c r="I18" s="17">
        <f t="shared" si="3"/>
        <v>140.97930000000002</v>
      </c>
      <c r="J18" s="16">
        <v>0.92569999999999997</v>
      </c>
      <c r="K18" s="17">
        <v>0.75390000000000001</v>
      </c>
      <c r="L18" s="17">
        <f t="shared" si="4"/>
        <v>0.77876599259103285</v>
      </c>
      <c r="M18" s="17">
        <f t="shared" si="5"/>
        <v>0.915558202333003</v>
      </c>
      <c r="N18" s="17">
        <f t="shared" si="6"/>
        <v>0.48342541436464087</v>
      </c>
      <c r="O18" s="17">
        <v>362</v>
      </c>
      <c r="P18" s="16">
        <v>187</v>
      </c>
      <c r="Q18" s="16">
        <v>175</v>
      </c>
      <c r="R18" s="16"/>
      <c r="S18" s="16"/>
      <c r="T18" s="16"/>
      <c r="U18" s="16"/>
      <c r="V18" s="16"/>
      <c r="W18" s="16"/>
      <c r="X18" s="16"/>
      <c r="Y18" s="16"/>
    </row>
    <row r="19" spans="1:25" s="18" customFormat="1" ht="15.75" customHeight="1" x14ac:dyDescent="0.15">
      <c r="A19" s="16">
        <v>4</v>
      </c>
      <c r="B19" s="16" t="s">
        <v>26</v>
      </c>
      <c r="C19" s="16">
        <v>2018</v>
      </c>
      <c r="D19" s="16">
        <v>2</v>
      </c>
      <c r="E19" s="16" t="s">
        <v>19</v>
      </c>
      <c r="F19" s="17">
        <f t="shared" si="0"/>
        <v>166.04</v>
      </c>
      <c r="G19" s="17">
        <f t="shared" si="1"/>
        <v>58.493600000000001</v>
      </c>
      <c r="H19" s="17">
        <f t="shared" si="2"/>
        <v>8.9600000000000044</v>
      </c>
      <c r="I19" s="17">
        <f t="shared" si="3"/>
        <v>128.50640000000001</v>
      </c>
      <c r="J19" s="17">
        <v>0.94879999999999998</v>
      </c>
      <c r="K19" s="17">
        <v>0.68720000000000003</v>
      </c>
      <c r="L19" s="17">
        <f t="shared" si="4"/>
        <v>0.73948843291159994</v>
      </c>
      <c r="M19" s="17">
        <f t="shared" si="5"/>
        <v>0.93482043612111754</v>
      </c>
      <c r="N19" s="17">
        <f t="shared" si="6"/>
        <v>0.48342541436464087</v>
      </c>
      <c r="O19" s="17">
        <v>362</v>
      </c>
      <c r="P19" s="16">
        <v>187</v>
      </c>
      <c r="Q19" s="16">
        <v>175</v>
      </c>
      <c r="R19" s="16"/>
      <c r="S19" s="16"/>
      <c r="T19" s="16"/>
      <c r="U19" s="16"/>
      <c r="V19" s="16"/>
      <c r="W19" s="16"/>
      <c r="X19" s="16"/>
      <c r="Y19" s="16"/>
    </row>
    <row r="20" spans="1:25" s="21" customFormat="1" ht="15.5" customHeight="1" x14ac:dyDescent="0.15">
      <c r="A20" s="19">
        <v>4</v>
      </c>
      <c r="B20" s="19" t="s">
        <v>26</v>
      </c>
      <c r="C20" s="19">
        <v>2018</v>
      </c>
      <c r="D20" s="19">
        <v>3</v>
      </c>
      <c r="E20" s="19" t="s">
        <v>18</v>
      </c>
      <c r="F20" s="20">
        <f t="shared" si="0"/>
        <v>161.9975</v>
      </c>
      <c r="G20" s="20">
        <f t="shared" si="1"/>
        <v>59.540800000000011</v>
      </c>
      <c r="H20" s="20">
        <f t="shared" si="2"/>
        <v>13.002500000000005</v>
      </c>
      <c r="I20" s="20">
        <f t="shared" si="3"/>
        <v>127.45920000000001</v>
      </c>
      <c r="J20" s="20">
        <v>0.92569999999999997</v>
      </c>
      <c r="K20" s="20">
        <v>0.68159999999999998</v>
      </c>
      <c r="L20" s="20">
        <f t="shared" si="4"/>
        <v>0.7312392484730631</v>
      </c>
      <c r="M20" s="20">
        <f t="shared" si="5"/>
        <v>0.90743028170668594</v>
      </c>
      <c r="N20" s="20">
        <f t="shared" si="6"/>
        <v>0.48342541436464087</v>
      </c>
      <c r="O20" s="20">
        <v>362</v>
      </c>
      <c r="P20" s="19">
        <v>187</v>
      </c>
      <c r="Q20" s="19">
        <v>175</v>
      </c>
      <c r="R20" s="19"/>
      <c r="S20" s="19"/>
      <c r="T20" s="19"/>
      <c r="U20" s="19"/>
      <c r="V20" s="19"/>
      <c r="W20" s="19"/>
      <c r="X20" s="19"/>
      <c r="Y20" s="19"/>
    </row>
    <row r="21" spans="1:25" s="21" customFormat="1" ht="15.75" customHeight="1" x14ac:dyDescent="0.15">
      <c r="A21" s="19">
        <v>4</v>
      </c>
      <c r="B21" s="19" t="s">
        <v>26</v>
      </c>
      <c r="C21" s="19">
        <v>2018</v>
      </c>
      <c r="D21" s="19">
        <v>3</v>
      </c>
      <c r="E21" s="19" t="s">
        <v>19</v>
      </c>
      <c r="F21" s="20">
        <f t="shared" si="0"/>
        <v>84</v>
      </c>
      <c r="G21" s="20">
        <f t="shared" si="1"/>
        <v>42.823</v>
      </c>
      <c r="H21" s="20">
        <f t="shared" si="2"/>
        <v>91</v>
      </c>
      <c r="I21" s="20">
        <f t="shared" si="3"/>
        <v>144.17700000000005</v>
      </c>
      <c r="J21" s="20">
        <v>0.48</v>
      </c>
      <c r="K21" s="20">
        <v>0.77100000000000002</v>
      </c>
      <c r="L21" s="20">
        <f t="shared" si="4"/>
        <v>0.66234042720957553</v>
      </c>
      <c r="M21" s="20">
        <f t="shared" si="5"/>
        <v>0.61305739932051184</v>
      </c>
      <c r="N21" s="20">
        <f t="shared" si="6"/>
        <v>0.48342541436464087</v>
      </c>
      <c r="O21" s="20">
        <v>362</v>
      </c>
      <c r="P21" s="19">
        <v>187</v>
      </c>
      <c r="Q21" s="19">
        <v>175</v>
      </c>
      <c r="R21" s="19"/>
      <c r="S21" s="19"/>
      <c r="T21" s="19"/>
      <c r="U21" s="19"/>
      <c r="V21" s="19"/>
      <c r="W21" s="19"/>
      <c r="X21" s="19"/>
      <c r="Y21" s="19"/>
    </row>
    <row r="22" spans="1:25" s="21" customFormat="1" ht="15.75" customHeight="1" x14ac:dyDescent="0.15">
      <c r="A22" s="19">
        <v>4</v>
      </c>
      <c r="B22" s="19" t="s">
        <v>26</v>
      </c>
      <c r="C22" s="19">
        <v>2018</v>
      </c>
      <c r="D22" s="19">
        <v>2</v>
      </c>
      <c r="E22" s="19" t="s">
        <v>18</v>
      </c>
      <c r="F22" s="20">
        <f t="shared" si="0"/>
        <v>161.9975</v>
      </c>
      <c r="G22" s="20">
        <f t="shared" si="1"/>
        <v>59.540800000000011</v>
      </c>
      <c r="H22" s="20">
        <f t="shared" si="2"/>
        <v>13.002500000000005</v>
      </c>
      <c r="I22" s="20">
        <f t="shared" si="3"/>
        <v>127.45920000000001</v>
      </c>
      <c r="J22" s="20">
        <v>0.92569999999999997</v>
      </c>
      <c r="K22" s="20">
        <v>0.68159999999999998</v>
      </c>
      <c r="L22" s="20">
        <f t="shared" si="4"/>
        <v>0.7312392484730631</v>
      </c>
      <c r="M22" s="20">
        <f t="shared" si="5"/>
        <v>0.90743028170668594</v>
      </c>
      <c r="N22" s="20">
        <f t="shared" si="6"/>
        <v>0.48342541436464087</v>
      </c>
      <c r="O22" s="20">
        <v>362</v>
      </c>
      <c r="P22" s="19">
        <v>187</v>
      </c>
      <c r="Q22" s="19">
        <v>175</v>
      </c>
      <c r="R22" s="19"/>
      <c r="S22" s="19"/>
      <c r="T22" s="19"/>
      <c r="U22" s="19"/>
      <c r="V22" s="19"/>
      <c r="W22" s="19"/>
      <c r="X22" s="19"/>
      <c r="Y22" s="19"/>
    </row>
    <row r="23" spans="1:25" s="21" customFormat="1" ht="15.75" customHeight="1" x14ac:dyDescent="0.15">
      <c r="A23" s="19">
        <v>4</v>
      </c>
      <c r="B23" s="19" t="s">
        <v>26</v>
      </c>
      <c r="C23" s="19">
        <v>2018</v>
      </c>
      <c r="D23" s="19">
        <v>2</v>
      </c>
      <c r="E23" s="19" t="s">
        <v>19</v>
      </c>
      <c r="F23" s="20">
        <f t="shared" si="0"/>
        <v>172.00749999999999</v>
      </c>
      <c r="G23" s="20">
        <f t="shared" si="1"/>
        <v>64.776800000000023</v>
      </c>
      <c r="H23" s="20">
        <f t="shared" si="2"/>
        <v>2.9925000000000006</v>
      </c>
      <c r="I23" s="20">
        <f t="shared" si="3"/>
        <v>122.22320000000001</v>
      </c>
      <c r="J23" s="20">
        <v>0.9829</v>
      </c>
      <c r="K23" s="20">
        <v>0.65359999999999996</v>
      </c>
      <c r="L23" s="20">
        <f t="shared" si="4"/>
        <v>0.72643118652714711</v>
      </c>
      <c r="M23" s="20">
        <f t="shared" si="5"/>
        <v>0.97610123970077234</v>
      </c>
      <c r="N23" s="20">
        <f t="shared" si="6"/>
        <v>0.48342541436464087</v>
      </c>
      <c r="O23" s="20">
        <v>362</v>
      </c>
      <c r="P23" s="19">
        <v>187</v>
      </c>
      <c r="Q23" s="19">
        <v>175</v>
      </c>
      <c r="R23" s="19"/>
      <c r="S23" s="19"/>
      <c r="T23" s="19"/>
      <c r="U23" s="19"/>
      <c r="V23" s="19"/>
      <c r="W23" s="19"/>
      <c r="X23" s="19"/>
      <c r="Y23" s="19"/>
    </row>
    <row r="24" spans="1:25" ht="15.75" customHeight="1" x14ac:dyDescent="0.15">
      <c r="A24" s="1">
        <v>37</v>
      </c>
      <c r="B24" s="1" t="s">
        <v>27</v>
      </c>
      <c r="C24" s="1">
        <v>2018</v>
      </c>
      <c r="D24" s="1">
        <v>0</v>
      </c>
      <c r="E24" s="1" t="s">
        <v>18</v>
      </c>
      <c r="F24" s="2">
        <f t="shared" si="0"/>
        <v>17.32</v>
      </c>
      <c r="G24" s="2">
        <f t="shared" si="1"/>
        <v>14.000000000000004</v>
      </c>
      <c r="H24" s="2">
        <f t="shared" si="2"/>
        <v>2.68</v>
      </c>
      <c r="I24" s="2">
        <f t="shared" si="3"/>
        <v>66</v>
      </c>
      <c r="J24" s="2">
        <v>0.86599999999999999</v>
      </c>
      <c r="K24" s="2">
        <v>0.82499999999999996</v>
      </c>
      <c r="L24" s="2">
        <f t="shared" si="4"/>
        <v>0.5530012771392081</v>
      </c>
      <c r="M24" s="2">
        <f t="shared" si="5"/>
        <v>0.96097845078625499</v>
      </c>
      <c r="N24" s="2">
        <f t="shared" si="6"/>
        <v>0.2</v>
      </c>
      <c r="O24" s="2">
        <v>100</v>
      </c>
      <c r="P24" s="1">
        <v>80</v>
      </c>
      <c r="Q24" s="1">
        <v>20</v>
      </c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15">
      <c r="A25" s="1">
        <v>37</v>
      </c>
      <c r="B25" s="1" t="s">
        <v>27</v>
      </c>
      <c r="C25" s="1">
        <v>2018</v>
      </c>
      <c r="D25" s="1">
        <v>0</v>
      </c>
      <c r="E25" s="1" t="s">
        <v>19</v>
      </c>
      <c r="F25" s="2">
        <f t="shared" si="0"/>
        <v>17.32</v>
      </c>
      <c r="G25" s="2">
        <f t="shared" si="1"/>
        <v>22.96</v>
      </c>
      <c r="H25" s="2">
        <f t="shared" si="2"/>
        <v>2.68</v>
      </c>
      <c r="I25" s="2">
        <f t="shared" si="3"/>
        <v>57.04</v>
      </c>
      <c r="J25" s="2">
        <v>0.86599999999999999</v>
      </c>
      <c r="K25" s="2">
        <v>0.71299999999999997</v>
      </c>
      <c r="L25" s="2">
        <f t="shared" si="4"/>
        <v>0.42999006951340613</v>
      </c>
      <c r="M25" s="2">
        <f t="shared" si="5"/>
        <v>0.95512391158740795</v>
      </c>
      <c r="N25" s="2">
        <f t="shared" si="6"/>
        <v>0.2</v>
      </c>
      <c r="O25" s="2">
        <v>100</v>
      </c>
      <c r="P25" s="1">
        <v>80</v>
      </c>
      <c r="Q25" s="1">
        <v>20</v>
      </c>
      <c r="R25" s="1"/>
      <c r="S25" s="1"/>
      <c r="T25" s="1"/>
      <c r="U25" s="1"/>
      <c r="V25" s="1"/>
      <c r="W25" s="1"/>
      <c r="X25" s="1"/>
      <c r="Y25" s="1"/>
    </row>
    <row r="26" spans="1:25" ht="17" customHeight="1" x14ac:dyDescent="0.15">
      <c r="A26" s="1">
        <v>1</v>
      </c>
      <c r="B26" s="1" t="s">
        <v>28</v>
      </c>
      <c r="C26" s="1">
        <v>2019</v>
      </c>
      <c r="D26" s="1">
        <v>0</v>
      </c>
      <c r="E26" s="1" t="s">
        <v>18</v>
      </c>
      <c r="F26" s="2">
        <f t="shared" si="0"/>
        <v>17.880000000000003</v>
      </c>
      <c r="G26" s="2">
        <f t="shared" si="1"/>
        <v>25.439999999999998</v>
      </c>
      <c r="H26" s="2">
        <f t="shared" si="2"/>
        <v>2.1199999999999997</v>
      </c>
      <c r="I26" s="2">
        <f t="shared" si="3"/>
        <v>54.56</v>
      </c>
      <c r="J26" s="2">
        <v>0.89400000000000002</v>
      </c>
      <c r="K26" s="2">
        <v>0.68200000000000005</v>
      </c>
      <c r="L26" s="2">
        <f t="shared" si="4"/>
        <v>0.4127423822714682</v>
      </c>
      <c r="M26" s="2">
        <f t="shared" si="5"/>
        <v>0.96259703599153146</v>
      </c>
      <c r="N26" s="2">
        <f t="shared" si="6"/>
        <v>0.2</v>
      </c>
      <c r="O26" s="2">
        <v>100</v>
      </c>
      <c r="P26" s="1">
        <v>80</v>
      </c>
      <c r="Q26" s="1">
        <v>20</v>
      </c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15">
      <c r="A27" s="1">
        <v>1</v>
      </c>
      <c r="B27" s="1" t="s">
        <v>28</v>
      </c>
      <c r="C27" s="1">
        <v>2019</v>
      </c>
      <c r="D27" s="1">
        <v>0</v>
      </c>
      <c r="E27" s="1" t="s">
        <v>19</v>
      </c>
      <c r="F27" s="2">
        <f t="shared" si="0"/>
        <v>17.880000000000003</v>
      </c>
      <c r="G27" s="2">
        <f t="shared" si="1"/>
        <v>28.479999999999997</v>
      </c>
      <c r="H27" s="2">
        <f t="shared" si="2"/>
        <v>2.1199999999999997</v>
      </c>
      <c r="I27" s="2">
        <f t="shared" si="3"/>
        <v>51.52000000000001</v>
      </c>
      <c r="J27" s="2">
        <v>0.89400000000000002</v>
      </c>
      <c r="K27" s="2">
        <v>0.64400000000000002</v>
      </c>
      <c r="L27" s="2">
        <f t="shared" si="4"/>
        <v>0.38567730802415884</v>
      </c>
      <c r="M27" s="2">
        <f t="shared" si="5"/>
        <v>0.96047725577926923</v>
      </c>
      <c r="N27" s="2">
        <f t="shared" si="6"/>
        <v>0.2</v>
      </c>
      <c r="O27" s="2">
        <v>100</v>
      </c>
      <c r="P27" s="1">
        <v>80</v>
      </c>
      <c r="Q27" s="1">
        <v>20</v>
      </c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15">
      <c r="A28" s="1">
        <v>18</v>
      </c>
      <c r="B28" s="1" t="s">
        <v>29</v>
      </c>
      <c r="C28" s="1">
        <v>2019</v>
      </c>
      <c r="D28" s="1">
        <v>0</v>
      </c>
      <c r="E28" s="1" t="s">
        <v>18</v>
      </c>
      <c r="F28" s="2">
        <f t="shared" si="0"/>
        <v>14.82</v>
      </c>
      <c r="G28" s="2">
        <f t="shared" si="1"/>
        <v>10.8</v>
      </c>
      <c r="H28" s="2">
        <f t="shared" si="2"/>
        <v>5.18</v>
      </c>
      <c r="I28" s="2">
        <f t="shared" si="3"/>
        <v>69.2</v>
      </c>
      <c r="J28" s="2">
        <v>0.74099999999999999</v>
      </c>
      <c r="K28" s="2">
        <v>0.86499999999999999</v>
      </c>
      <c r="L28" s="2">
        <f t="shared" si="4"/>
        <v>0.57845433255269318</v>
      </c>
      <c r="M28" s="2">
        <f t="shared" si="5"/>
        <v>0.93035762301694014</v>
      </c>
      <c r="N28" s="2">
        <f t="shared" si="6"/>
        <v>0.2</v>
      </c>
      <c r="O28" s="2">
        <v>100</v>
      </c>
      <c r="P28" s="1">
        <v>80</v>
      </c>
      <c r="Q28" s="1">
        <v>20</v>
      </c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15">
      <c r="A29" s="1">
        <v>18</v>
      </c>
      <c r="B29" s="1" t="s">
        <v>29</v>
      </c>
      <c r="C29" s="1">
        <v>2019</v>
      </c>
      <c r="D29" s="1">
        <v>0</v>
      </c>
      <c r="E29" s="1" t="s">
        <v>19</v>
      </c>
      <c r="F29" s="2">
        <f t="shared" si="0"/>
        <v>14.82</v>
      </c>
      <c r="G29" s="2">
        <f t="shared" si="1"/>
        <v>32</v>
      </c>
      <c r="H29" s="2">
        <f t="shared" si="2"/>
        <v>5.18</v>
      </c>
      <c r="I29" s="2">
        <f t="shared" si="3"/>
        <v>48</v>
      </c>
      <c r="J29" s="2">
        <v>0.74099999999999999</v>
      </c>
      <c r="K29" s="2">
        <v>0.6</v>
      </c>
      <c r="L29" s="2">
        <f t="shared" si="4"/>
        <v>0.3165313968389577</v>
      </c>
      <c r="M29" s="2">
        <f t="shared" si="5"/>
        <v>0.90259496051147048</v>
      </c>
      <c r="N29" s="2">
        <f t="shared" si="6"/>
        <v>0.2</v>
      </c>
      <c r="O29" s="2">
        <v>100</v>
      </c>
      <c r="P29" s="1">
        <v>80</v>
      </c>
      <c r="Q29" s="1">
        <v>20</v>
      </c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15">
      <c r="A30" s="1">
        <v>21</v>
      </c>
      <c r="B30" s="1" t="s">
        <v>30</v>
      </c>
      <c r="C30" s="1">
        <v>2019</v>
      </c>
      <c r="D30" s="1">
        <v>0</v>
      </c>
      <c r="E30" s="1" t="s">
        <v>18</v>
      </c>
      <c r="F30" s="2">
        <f t="shared" si="0"/>
        <v>330.846</v>
      </c>
      <c r="G30" s="2">
        <f t="shared" si="1"/>
        <v>88.841999999999985</v>
      </c>
      <c r="H30" s="2">
        <f t="shared" si="2"/>
        <v>71.154000000000025</v>
      </c>
      <c r="I30" s="2">
        <f t="shared" si="3"/>
        <v>313.15800000000002</v>
      </c>
      <c r="J30" s="2">
        <v>0.82299999999999995</v>
      </c>
      <c r="K30" s="2">
        <v>0.77900000000000003</v>
      </c>
      <c r="L30" s="2">
        <f t="shared" si="4"/>
        <v>0.78831417624521072</v>
      </c>
      <c r="M30" s="2">
        <f t="shared" si="5"/>
        <v>0.81485355648535562</v>
      </c>
      <c r="N30" s="2">
        <f t="shared" si="6"/>
        <v>0.5</v>
      </c>
      <c r="O30" s="2">
        <v>804</v>
      </c>
      <c r="P30" s="1">
        <v>402</v>
      </c>
      <c r="Q30" s="1">
        <v>402</v>
      </c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15">
      <c r="A31" s="1">
        <v>21</v>
      </c>
      <c r="B31" s="1" t="s">
        <v>30</v>
      </c>
      <c r="C31" s="1">
        <v>2019</v>
      </c>
      <c r="D31" s="1">
        <v>0</v>
      </c>
      <c r="E31" s="1" t="s">
        <v>19</v>
      </c>
      <c r="F31" s="2">
        <f t="shared" si="0"/>
        <v>270.14400000000001</v>
      </c>
      <c r="G31" s="2">
        <f t="shared" si="1"/>
        <v>151.95599999999999</v>
      </c>
      <c r="H31" s="2">
        <f t="shared" si="2"/>
        <v>131.85599999999999</v>
      </c>
      <c r="I31" s="2">
        <f t="shared" si="3"/>
        <v>250.04400000000001</v>
      </c>
      <c r="J31" s="2">
        <v>0.67200000000000004</v>
      </c>
      <c r="K31" s="2">
        <v>0.622</v>
      </c>
      <c r="L31" s="2">
        <f t="shared" si="4"/>
        <v>0.64</v>
      </c>
      <c r="M31" s="2">
        <f t="shared" si="5"/>
        <v>0.65473684210526317</v>
      </c>
      <c r="N31" s="2">
        <f t="shared" si="6"/>
        <v>0.5</v>
      </c>
      <c r="O31" s="2">
        <v>804</v>
      </c>
      <c r="P31" s="1">
        <v>402</v>
      </c>
      <c r="Q31" s="1">
        <v>402</v>
      </c>
      <c r="R31" s="1"/>
      <c r="S31" s="1"/>
      <c r="T31" s="1"/>
      <c r="U31" s="1"/>
      <c r="V31" s="1"/>
      <c r="W31" s="1"/>
      <c r="X31" s="1"/>
      <c r="Y31" s="1"/>
    </row>
    <row r="32" spans="1:25" s="25" customFormat="1" ht="15.75" customHeight="1" x14ac:dyDescent="0.15">
      <c r="A32" s="22">
        <v>35</v>
      </c>
      <c r="B32" s="22" t="s">
        <v>31</v>
      </c>
      <c r="C32" s="22">
        <v>2019</v>
      </c>
      <c r="D32" s="22">
        <v>3</v>
      </c>
      <c r="E32" s="22" t="s">
        <v>18</v>
      </c>
      <c r="F32" s="23">
        <f t="shared" si="0"/>
        <v>37</v>
      </c>
      <c r="G32" s="23">
        <f t="shared" si="1"/>
        <v>12.000000000000002</v>
      </c>
      <c r="H32" s="23">
        <f t="shared" si="2"/>
        <v>2.9999999999999982</v>
      </c>
      <c r="I32" s="23">
        <f t="shared" si="3"/>
        <v>28</v>
      </c>
      <c r="J32" s="24">
        <v>0.92500000000000004</v>
      </c>
      <c r="K32" s="24">
        <v>0.7</v>
      </c>
      <c r="L32" s="23">
        <f t="shared" si="4"/>
        <v>0.75510204081632648</v>
      </c>
      <c r="M32" s="23">
        <f t="shared" si="5"/>
        <v>0.90322580645161288</v>
      </c>
      <c r="N32" s="23">
        <f t="shared" si="6"/>
        <v>0.5</v>
      </c>
      <c r="O32" s="24">
        <v>80</v>
      </c>
      <c r="P32" s="22">
        <v>40</v>
      </c>
      <c r="Q32" s="22">
        <v>40</v>
      </c>
      <c r="R32" s="22"/>
      <c r="S32" s="22"/>
      <c r="T32" s="22"/>
      <c r="U32" s="22"/>
      <c r="V32" s="22"/>
      <c r="W32" s="22"/>
      <c r="X32" s="22"/>
      <c r="Y32" s="22"/>
    </row>
    <row r="33" spans="1:25" s="25" customFormat="1" ht="15.75" customHeight="1" x14ac:dyDescent="0.15">
      <c r="A33" s="22">
        <v>35</v>
      </c>
      <c r="B33" s="22" t="s">
        <v>31</v>
      </c>
      <c r="C33" s="22">
        <v>2019</v>
      </c>
      <c r="D33" s="22">
        <v>3</v>
      </c>
      <c r="E33" s="22" t="s">
        <v>19</v>
      </c>
      <c r="F33" s="23">
        <f t="shared" si="0"/>
        <v>30.880000000000003</v>
      </c>
      <c r="G33" s="23">
        <f t="shared" si="1"/>
        <v>14.2</v>
      </c>
      <c r="H33" s="23">
        <f t="shared" si="2"/>
        <v>9.1199999999999992</v>
      </c>
      <c r="I33" s="23">
        <f t="shared" si="3"/>
        <v>25.8</v>
      </c>
      <c r="J33" s="24">
        <v>0.77200000000000002</v>
      </c>
      <c r="K33" s="24">
        <v>0.64500000000000002</v>
      </c>
      <c r="L33" s="23">
        <f t="shared" si="4"/>
        <v>0.68500443655723164</v>
      </c>
      <c r="M33" s="23">
        <f t="shared" si="5"/>
        <v>0.73883161512027495</v>
      </c>
      <c r="N33" s="23">
        <f t="shared" si="6"/>
        <v>0.5</v>
      </c>
      <c r="O33" s="24">
        <v>80</v>
      </c>
      <c r="P33" s="22">
        <v>40</v>
      </c>
      <c r="Q33" s="22">
        <v>40</v>
      </c>
      <c r="R33" s="22"/>
      <c r="S33" s="22"/>
      <c r="T33" s="22"/>
      <c r="U33" s="22"/>
      <c r="V33" s="22"/>
      <c r="W33" s="22"/>
      <c r="X33" s="22"/>
      <c r="Y33" s="22"/>
    </row>
    <row r="34" spans="1:25" s="25" customFormat="1" ht="15.75" customHeight="1" x14ac:dyDescent="0.15">
      <c r="A34" s="22">
        <v>35</v>
      </c>
      <c r="B34" s="22" t="s">
        <v>31</v>
      </c>
      <c r="C34" s="22">
        <v>2019</v>
      </c>
      <c r="D34" s="22">
        <v>2</v>
      </c>
      <c r="E34" s="22" t="s">
        <v>18</v>
      </c>
      <c r="F34" s="23">
        <f t="shared" si="0"/>
        <v>37</v>
      </c>
      <c r="G34" s="23">
        <f t="shared" si="1"/>
        <v>12.000000000000002</v>
      </c>
      <c r="H34" s="23">
        <f t="shared" si="2"/>
        <v>2.9999999999999982</v>
      </c>
      <c r="I34" s="23">
        <f t="shared" si="3"/>
        <v>28</v>
      </c>
      <c r="J34" s="24">
        <v>0.92500000000000004</v>
      </c>
      <c r="K34" s="24">
        <v>0.7</v>
      </c>
      <c r="L34" s="23">
        <f t="shared" si="4"/>
        <v>0.75510204081632648</v>
      </c>
      <c r="M34" s="23">
        <f t="shared" si="5"/>
        <v>0.90322580645161288</v>
      </c>
      <c r="N34" s="23">
        <f t="shared" si="6"/>
        <v>0.5</v>
      </c>
      <c r="O34" s="24">
        <v>80</v>
      </c>
      <c r="P34" s="22">
        <v>40</v>
      </c>
      <c r="Q34" s="22">
        <v>40</v>
      </c>
      <c r="R34" s="22"/>
      <c r="S34" s="22"/>
      <c r="T34" s="22"/>
      <c r="U34" s="22"/>
      <c r="V34" s="22"/>
      <c r="W34" s="22"/>
      <c r="X34" s="22"/>
      <c r="Y34" s="22"/>
    </row>
    <row r="35" spans="1:25" s="25" customFormat="1" ht="15.75" customHeight="1" x14ac:dyDescent="0.15">
      <c r="A35" s="22">
        <v>35</v>
      </c>
      <c r="B35" s="22" t="s">
        <v>31</v>
      </c>
      <c r="C35" s="22">
        <v>2019</v>
      </c>
      <c r="D35" s="22">
        <v>2</v>
      </c>
      <c r="E35" s="22" t="s">
        <v>19</v>
      </c>
      <c r="F35" s="23">
        <f t="shared" si="0"/>
        <v>38</v>
      </c>
      <c r="G35" s="23">
        <f t="shared" si="1"/>
        <v>11.16</v>
      </c>
      <c r="H35" s="23">
        <f t="shared" si="2"/>
        <v>2.0000000000000018</v>
      </c>
      <c r="I35" s="23">
        <f t="shared" si="3"/>
        <v>28.84</v>
      </c>
      <c r="J35" s="24">
        <v>0.95</v>
      </c>
      <c r="K35" s="24">
        <v>0.72099999999999997</v>
      </c>
      <c r="L35" s="23">
        <f t="shared" si="4"/>
        <v>0.77298616761594796</v>
      </c>
      <c r="M35" s="23">
        <f t="shared" si="5"/>
        <v>0.9351491569390401</v>
      </c>
      <c r="N35" s="23">
        <f t="shared" si="6"/>
        <v>0.5</v>
      </c>
      <c r="O35" s="24">
        <v>80</v>
      </c>
      <c r="P35" s="22">
        <v>40</v>
      </c>
      <c r="Q35" s="22">
        <v>40</v>
      </c>
      <c r="R35" s="22"/>
      <c r="S35" s="22"/>
      <c r="T35" s="22"/>
      <c r="U35" s="22"/>
      <c r="V35" s="22"/>
      <c r="W35" s="22"/>
      <c r="X35" s="22"/>
      <c r="Y35" s="22"/>
    </row>
    <row r="36" spans="1:25" s="25" customFormat="1" ht="15.75" customHeight="1" x14ac:dyDescent="0.15">
      <c r="A36" s="22">
        <v>35</v>
      </c>
      <c r="B36" s="22" t="s">
        <v>31</v>
      </c>
      <c r="C36" s="22">
        <v>2019</v>
      </c>
      <c r="D36" s="22">
        <v>1</v>
      </c>
      <c r="E36" s="22" t="s">
        <v>18</v>
      </c>
      <c r="F36" s="23">
        <f t="shared" si="0"/>
        <v>37</v>
      </c>
      <c r="G36" s="23">
        <f t="shared" si="1"/>
        <v>12.000000000000002</v>
      </c>
      <c r="H36" s="23">
        <f t="shared" si="2"/>
        <v>2.9999999999999982</v>
      </c>
      <c r="I36" s="23">
        <f t="shared" si="3"/>
        <v>28</v>
      </c>
      <c r="J36" s="24">
        <v>0.92500000000000004</v>
      </c>
      <c r="K36" s="24">
        <v>0.7</v>
      </c>
      <c r="L36" s="23">
        <f t="shared" si="4"/>
        <v>0.75510204081632648</v>
      </c>
      <c r="M36" s="23">
        <f t="shared" si="5"/>
        <v>0.90322580645161288</v>
      </c>
      <c r="N36" s="23">
        <f t="shared" si="6"/>
        <v>0.5</v>
      </c>
      <c r="O36" s="24">
        <v>80</v>
      </c>
      <c r="P36" s="22">
        <v>40</v>
      </c>
      <c r="Q36" s="22">
        <v>40</v>
      </c>
      <c r="R36" s="22"/>
      <c r="S36" s="22"/>
      <c r="T36" s="22"/>
      <c r="U36" s="22"/>
      <c r="V36" s="22"/>
      <c r="W36" s="22"/>
      <c r="X36" s="22"/>
      <c r="Y36" s="22"/>
    </row>
    <row r="37" spans="1:25" s="25" customFormat="1" ht="15.75" customHeight="1" x14ac:dyDescent="0.15">
      <c r="A37" s="22">
        <v>35</v>
      </c>
      <c r="B37" s="22" t="s">
        <v>31</v>
      </c>
      <c r="C37" s="22">
        <v>2019</v>
      </c>
      <c r="D37" s="22">
        <v>1</v>
      </c>
      <c r="E37" s="22" t="s">
        <v>19</v>
      </c>
      <c r="F37" s="23">
        <f t="shared" si="0"/>
        <v>37.68</v>
      </c>
      <c r="G37" s="23">
        <f t="shared" si="1"/>
        <v>12.599999999999998</v>
      </c>
      <c r="H37" s="23">
        <f t="shared" si="2"/>
        <v>2.3200000000000021</v>
      </c>
      <c r="I37" s="23">
        <f t="shared" si="3"/>
        <v>27.400000000000002</v>
      </c>
      <c r="J37" s="23">
        <v>0.94199999999999995</v>
      </c>
      <c r="K37" s="23">
        <v>0.68500000000000005</v>
      </c>
      <c r="L37" s="23">
        <f t="shared" si="4"/>
        <v>0.74940334128878283</v>
      </c>
      <c r="M37" s="23">
        <f t="shared" si="5"/>
        <v>0.92193808882907125</v>
      </c>
      <c r="N37" s="23">
        <f t="shared" si="6"/>
        <v>0.5</v>
      </c>
      <c r="O37" s="24">
        <v>80</v>
      </c>
      <c r="P37" s="22">
        <v>40</v>
      </c>
      <c r="Q37" s="22">
        <v>40</v>
      </c>
      <c r="R37" s="22"/>
      <c r="S37" s="22"/>
      <c r="T37" s="22"/>
      <c r="U37" s="22"/>
      <c r="V37" s="22"/>
      <c r="W37" s="22"/>
      <c r="X37" s="22"/>
      <c r="Y37" s="22"/>
    </row>
    <row r="38" spans="1:25" ht="15.75" customHeight="1" x14ac:dyDescent="0.15">
      <c r="A38" s="1">
        <v>42</v>
      </c>
      <c r="B38" s="1" t="s">
        <v>32</v>
      </c>
      <c r="C38" s="1">
        <v>2019</v>
      </c>
      <c r="D38" s="1">
        <v>0</v>
      </c>
      <c r="E38" s="1" t="s">
        <v>18</v>
      </c>
      <c r="F38" s="2">
        <f t="shared" si="0"/>
        <v>133.91999999999999</v>
      </c>
      <c r="G38" s="2">
        <f t="shared" si="1"/>
        <v>10.439999999999996</v>
      </c>
      <c r="H38" s="2">
        <f t="shared" si="2"/>
        <v>46.08</v>
      </c>
      <c r="I38" s="2">
        <f t="shared" si="3"/>
        <v>109.56000000000002</v>
      </c>
      <c r="J38" s="2">
        <v>0.74399999999999999</v>
      </c>
      <c r="K38" s="2">
        <v>0.91300000000000003</v>
      </c>
      <c r="L38" s="2">
        <f t="shared" si="4"/>
        <v>0.92768079800498759</v>
      </c>
      <c r="M38" s="2">
        <f t="shared" si="5"/>
        <v>0.70393215111796459</v>
      </c>
      <c r="N38" s="2">
        <f t="shared" si="6"/>
        <v>0.6</v>
      </c>
      <c r="O38" s="2">
        <v>300</v>
      </c>
      <c r="P38" s="1">
        <v>120</v>
      </c>
      <c r="Q38" s="1">
        <v>180</v>
      </c>
      <c r="R38" s="1" t="s">
        <v>33</v>
      </c>
      <c r="S38" s="1"/>
      <c r="T38" s="1"/>
      <c r="U38" s="1"/>
      <c r="V38" s="1"/>
      <c r="W38" s="1"/>
      <c r="X38" s="1"/>
      <c r="Y38" s="1"/>
    </row>
    <row r="39" spans="1:25" ht="15.75" customHeight="1" x14ac:dyDescent="0.15">
      <c r="A39" s="1">
        <v>42</v>
      </c>
      <c r="B39" s="1" t="s">
        <v>32</v>
      </c>
      <c r="C39" s="1">
        <v>2019</v>
      </c>
      <c r="D39" s="1">
        <v>0</v>
      </c>
      <c r="E39" s="1" t="s">
        <v>19</v>
      </c>
      <c r="F39" s="2">
        <f t="shared" si="0"/>
        <v>133.91999999999999</v>
      </c>
      <c r="G39" s="2">
        <f t="shared" si="1"/>
        <v>48.24</v>
      </c>
      <c r="H39" s="2">
        <f t="shared" si="2"/>
        <v>46.08</v>
      </c>
      <c r="I39" s="2">
        <f t="shared" si="3"/>
        <v>71.760000000000005</v>
      </c>
      <c r="J39" s="2">
        <v>0.74399999999999999</v>
      </c>
      <c r="K39" s="2">
        <v>0.59799999999999998</v>
      </c>
      <c r="L39" s="2">
        <f t="shared" si="4"/>
        <v>0.7351778656126482</v>
      </c>
      <c r="M39" s="2">
        <f t="shared" si="5"/>
        <v>0.6089613034623218</v>
      </c>
      <c r="N39" s="2">
        <f t="shared" si="6"/>
        <v>0.6</v>
      </c>
      <c r="O39" s="2">
        <v>300</v>
      </c>
      <c r="P39" s="1">
        <v>120</v>
      </c>
      <c r="Q39" s="1">
        <v>180</v>
      </c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15">
      <c r="A40" s="1">
        <v>29</v>
      </c>
      <c r="B40" s="1" t="s">
        <v>34</v>
      </c>
      <c r="C40" s="1">
        <v>2020</v>
      </c>
      <c r="D40" s="1">
        <v>0</v>
      </c>
      <c r="E40" s="1" t="s">
        <v>18</v>
      </c>
      <c r="F40" s="2">
        <f t="shared" si="0"/>
        <v>34.955999999999996</v>
      </c>
      <c r="G40" s="2">
        <f t="shared" si="1"/>
        <v>7.6319999999999988</v>
      </c>
      <c r="H40" s="2">
        <f t="shared" si="2"/>
        <v>1.0440000000000009</v>
      </c>
      <c r="I40" s="2">
        <f t="shared" si="3"/>
        <v>28.368000000000002</v>
      </c>
      <c r="J40" s="2">
        <v>0.97099999999999997</v>
      </c>
      <c r="K40" s="2">
        <v>0.78800000000000003</v>
      </c>
      <c r="L40" s="2">
        <f t="shared" si="4"/>
        <v>0.82079459002535926</v>
      </c>
      <c r="M40" s="2">
        <f t="shared" si="5"/>
        <v>0.96450428396572829</v>
      </c>
      <c r="N40" s="2">
        <f t="shared" si="6"/>
        <v>0.5</v>
      </c>
      <c r="O40" s="2">
        <v>72</v>
      </c>
      <c r="P40" s="1">
        <v>36</v>
      </c>
      <c r="Q40" s="1">
        <v>36</v>
      </c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15">
      <c r="A41" s="1">
        <v>29</v>
      </c>
      <c r="B41" s="1" t="s">
        <v>34</v>
      </c>
      <c r="C41" s="1">
        <v>2020</v>
      </c>
      <c r="D41" s="1">
        <v>0</v>
      </c>
      <c r="E41" s="1" t="s">
        <v>19</v>
      </c>
      <c r="F41" s="2">
        <f t="shared" si="0"/>
        <v>32.616</v>
      </c>
      <c r="G41" s="2">
        <f t="shared" si="1"/>
        <v>10.440000000000001</v>
      </c>
      <c r="H41" s="2">
        <f t="shared" si="2"/>
        <v>3.383999999999999</v>
      </c>
      <c r="I41" s="2">
        <f t="shared" si="3"/>
        <v>25.56</v>
      </c>
      <c r="J41" s="2">
        <v>0.90600000000000003</v>
      </c>
      <c r="K41" s="2">
        <v>0.71</v>
      </c>
      <c r="L41" s="2">
        <f t="shared" si="4"/>
        <v>0.75752508361204018</v>
      </c>
      <c r="M41" s="2">
        <f t="shared" si="5"/>
        <v>0.88308457711442789</v>
      </c>
      <c r="N41" s="2">
        <f t="shared" si="6"/>
        <v>0.5</v>
      </c>
      <c r="O41" s="2">
        <v>72</v>
      </c>
      <c r="P41" s="1">
        <v>36</v>
      </c>
      <c r="Q41" s="1">
        <v>36</v>
      </c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15">
      <c r="A42" s="1">
        <v>40</v>
      </c>
      <c r="B42" s="1" t="s">
        <v>35</v>
      </c>
      <c r="C42" s="1">
        <v>2020</v>
      </c>
      <c r="D42" s="1">
        <v>0</v>
      </c>
      <c r="E42" s="1" t="s">
        <v>18</v>
      </c>
      <c r="F42" s="2">
        <f t="shared" si="0"/>
        <v>50.024000000000001</v>
      </c>
      <c r="G42" s="2">
        <f t="shared" si="1"/>
        <v>14.976000000000003</v>
      </c>
      <c r="H42" s="2">
        <f t="shared" si="2"/>
        <v>1.9760000000000018</v>
      </c>
      <c r="I42" s="2">
        <f t="shared" si="3"/>
        <v>33.024000000000001</v>
      </c>
      <c r="J42" s="2">
        <v>0.96199999999999997</v>
      </c>
      <c r="K42" s="2">
        <v>0.68799999999999994</v>
      </c>
      <c r="L42" s="2">
        <f t="shared" si="4"/>
        <v>0.76960000000000006</v>
      </c>
      <c r="M42" s="2">
        <f t="shared" si="5"/>
        <v>0.94354285714285713</v>
      </c>
      <c r="N42" s="2">
        <f t="shared" si="6"/>
        <v>0.52</v>
      </c>
      <c r="O42" s="2">
        <v>100</v>
      </c>
      <c r="P42" s="1">
        <v>48</v>
      </c>
      <c r="Q42" s="1">
        <v>52</v>
      </c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15">
      <c r="A43" s="1">
        <v>40</v>
      </c>
      <c r="B43" s="1" t="s">
        <v>35</v>
      </c>
      <c r="C43" s="1">
        <v>2020</v>
      </c>
      <c r="D43" s="1">
        <v>0</v>
      </c>
      <c r="E43" s="1" t="s">
        <v>19</v>
      </c>
      <c r="F43" s="2">
        <f t="shared" si="0"/>
        <v>40.091999999999999</v>
      </c>
      <c r="G43" s="2">
        <f t="shared" si="1"/>
        <v>14.640000000000002</v>
      </c>
      <c r="H43" s="2">
        <f t="shared" si="2"/>
        <v>11.907999999999999</v>
      </c>
      <c r="I43" s="2">
        <f t="shared" si="3"/>
        <v>33.36</v>
      </c>
      <c r="J43" s="2">
        <v>0.77100000000000002</v>
      </c>
      <c r="K43" s="2">
        <v>0.69499999999999995</v>
      </c>
      <c r="L43" s="2">
        <f t="shared" si="4"/>
        <v>0.73251479938609954</v>
      </c>
      <c r="M43" s="2">
        <f t="shared" si="5"/>
        <v>0.73694441989926651</v>
      </c>
      <c r="N43" s="2">
        <f t="shared" si="6"/>
        <v>0.52</v>
      </c>
      <c r="O43" s="2">
        <v>100</v>
      </c>
      <c r="P43" s="1">
        <v>48</v>
      </c>
      <c r="Q43" s="1">
        <v>52</v>
      </c>
      <c r="R43" s="1"/>
      <c r="S43" s="1"/>
      <c r="T43" s="1"/>
      <c r="U43" s="1"/>
      <c r="V43" s="1"/>
      <c r="W43" s="1"/>
      <c r="X43" s="1"/>
      <c r="Y43" s="1"/>
    </row>
    <row r="44" spans="1:25" s="21" customFormat="1" ht="15.75" customHeight="1" x14ac:dyDescent="0.15">
      <c r="A44" s="19">
        <v>44</v>
      </c>
      <c r="B44" s="19" t="s">
        <v>36</v>
      </c>
      <c r="C44" s="19">
        <v>2020</v>
      </c>
      <c r="D44" s="19">
        <v>1</v>
      </c>
      <c r="E44" s="19" t="s">
        <v>18</v>
      </c>
      <c r="F44" s="20">
        <f t="shared" si="0"/>
        <v>449.82</v>
      </c>
      <c r="G44" s="20">
        <f t="shared" si="1"/>
        <v>80.300000000000068</v>
      </c>
      <c r="H44" s="20">
        <f t="shared" si="2"/>
        <v>90.180000000000021</v>
      </c>
      <c r="I44" s="20">
        <f t="shared" si="3"/>
        <v>1379.7</v>
      </c>
      <c r="J44" s="20">
        <v>0.83299999999999996</v>
      </c>
      <c r="K44" s="20">
        <v>0.94499999999999995</v>
      </c>
      <c r="L44" s="20">
        <f t="shared" si="4"/>
        <v>0.8485248622953292</v>
      </c>
      <c r="M44" s="20">
        <f t="shared" si="5"/>
        <v>0.93864805290227771</v>
      </c>
      <c r="N44" s="20">
        <f t="shared" si="6"/>
        <v>0.27</v>
      </c>
      <c r="O44" s="20">
        <v>2000</v>
      </c>
      <c r="P44" s="19">
        <v>1460</v>
      </c>
      <c r="Q44" s="19">
        <v>540</v>
      </c>
      <c r="R44" s="19"/>
      <c r="S44" s="19"/>
      <c r="T44" s="19"/>
      <c r="U44" s="19"/>
      <c r="V44" s="19"/>
      <c r="W44" s="19"/>
      <c r="X44" s="19"/>
      <c r="Y44" s="19"/>
    </row>
    <row r="45" spans="1:25" s="21" customFormat="1" ht="15.75" customHeight="1" x14ac:dyDescent="0.15">
      <c r="A45" s="19">
        <v>44</v>
      </c>
      <c r="B45" s="19" t="s">
        <v>36</v>
      </c>
      <c r="C45" s="19">
        <v>2020</v>
      </c>
      <c r="D45" s="19">
        <v>1</v>
      </c>
      <c r="E45" s="19" t="s">
        <v>19</v>
      </c>
      <c r="F45" s="20">
        <f t="shared" si="0"/>
        <v>450.90000000000003</v>
      </c>
      <c r="G45" s="20">
        <f t="shared" si="1"/>
        <v>205.86</v>
      </c>
      <c r="H45" s="20">
        <f t="shared" si="2"/>
        <v>89.100000000000023</v>
      </c>
      <c r="I45" s="20">
        <f t="shared" si="3"/>
        <v>1254.1399999999999</v>
      </c>
      <c r="J45" s="20">
        <v>0.83499999999999996</v>
      </c>
      <c r="K45" s="20">
        <v>0.85899999999999999</v>
      </c>
      <c r="L45" s="20">
        <f t="shared" si="4"/>
        <v>0.68655216517449302</v>
      </c>
      <c r="M45" s="20">
        <f t="shared" si="5"/>
        <v>0.93366784789017609</v>
      </c>
      <c r="N45" s="20">
        <f t="shared" si="6"/>
        <v>0.27</v>
      </c>
      <c r="O45" s="20">
        <v>2000</v>
      </c>
      <c r="P45" s="19">
        <v>1460</v>
      </c>
      <c r="Q45" s="19">
        <v>540</v>
      </c>
      <c r="R45" s="19"/>
      <c r="S45" s="19"/>
      <c r="T45" s="19"/>
      <c r="U45" s="19"/>
      <c r="V45" s="19"/>
      <c r="W45" s="19"/>
      <c r="X45" s="19"/>
      <c r="Y45" s="19"/>
    </row>
    <row r="46" spans="1:25" s="21" customFormat="1" ht="15.75" customHeight="1" x14ac:dyDescent="0.15">
      <c r="A46" s="19">
        <v>44</v>
      </c>
      <c r="B46" s="19" t="s">
        <v>36</v>
      </c>
      <c r="C46" s="19">
        <v>2020</v>
      </c>
      <c r="D46" s="19">
        <v>2</v>
      </c>
      <c r="E46" s="19" t="s">
        <v>18</v>
      </c>
      <c r="F46" s="20">
        <f t="shared" si="0"/>
        <v>449.82</v>
      </c>
      <c r="G46" s="20">
        <f t="shared" si="1"/>
        <v>80.300000000000068</v>
      </c>
      <c r="H46" s="20">
        <f t="shared" si="2"/>
        <v>90.180000000000021</v>
      </c>
      <c r="I46" s="20">
        <f t="shared" si="3"/>
        <v>1379.7</v>
      </c>
      <c r="J46" s="20">
        <v>0.83299999999999996</v>
      </c>
      <c r="K46" s="20">
        <v>0.94499999999999995</v>
      </c>
      <c r="L46" s="20">
        <f t="shared" si="4"/>
        <v>0.8485248622953292</v>
      </c>
      <c r="M46" s="20">
        <f t="shared" si="5"/>
        <v>0.93864805290227771</v>
      </c>
      <c r="N46" s="20">
        <f t="shared" si="6"/>
        <v>0.27</v>
      </c>
      <c r="O46" s="20">
        <v>2000</v>
      </c>
      <c r="P46" s="19">
        <v>1460</v>
      </c>
      <c r="Q46" s="19">
        <v>540</v>
      </c>
      <c r="R46" s="19"/>
      <c r="S46" s="19"/>
      <c r="T46" s="19"/>
      <c r="U46" s="19"/>
      <c r="V46" s="19"/>
      <c r="W46" s="19"/>
      <c r="X46" s="19"/>
      <c r="Y46" s="19"/>
    </row>
    <row r="47" spans="1:25" s="21" customFormat="1" ht="15.75" customHeight="1" x14ac:dyDescent="0.15">
      <c r="A47" s="19">
        <v>44</v>
      </c>
      <c r="B47" s="19" t="s">
        <v>36</v>
      </c>
      <c r="C47" s="19">
        <v>2020</v>
      </c>
      <c r="D47" s="19">
        <v>2</v>
      </c>
      <c r="E47" s="19" t="s">
        <v>19</v>
      </c>
      <c r="F47" s="20">
        <f t="shared" si="0"/>
        <v>466.02000000000004</v>
      </c>
      <c r="G47" s="20">
        <f t="shared" si="1"/>
        <v>195.64000000000001</v>
      </c>
      <c r="H47" s="20">
        <f t="shared" si="2"/>
        <v>73.98</v>
      </c>
      <c r="I47" s="20">
        <f t="shared" si="3"/>
        <v>1264.3599999999999</v>
      </c>
      <c r="J47" s="20">
        <v>0.86299999999999999</v>
      </c>
      <c r="K47" s="20">
        <v>0.86599999999999999</v>
      </c>
      <c r="L47" s="20">
        <f t="shared" si="4"/>
        <v>0.70431943898679072</v>
      </c>
      <c r="M47" s="20">
        <f t="shared" si="5"/>
        <v>0.94472256676180943</v>
      </c>
      <c r="N47" s="20">
        <f t="shared" si="6"/>
        <v>0.27</v>
      </c>
      <c r="O47" s="20">
        <v>2000</v>
      </c>
      <c r="P47" s="19">
        <v>1460</v>
      </c>
      <c r="Q47" s="19">
        <v>540</v>
      </c>
      <c r="R47" s="19"/>
      <c r="S47" s="19"/>
      <c r="T47" s="19"/>
      <c r="U47" s="19"/>
      <c r="V47" s="19"/>
      <c r="W47" s="19"/>
      <c r="X47" s="19"/>
      <c r="Y47" s="19"/>
    </row>
    <row r="48" spans="1:25" ht="15.75" customHeight="1" x14ac:dyDescent="0.15">
      <c r="A48" s="1">
        <v>2</v>
      </c>
      <c r="B48" s="1" t="s">
        <v>37</v>
      </c>
      <c r="C48" s="1">
        <v>2021</v>
      </c>
      <c r="D48" s="1">
        <v>0</v>
      </c>
      <c r="E48" s="1" t="s">
        <v>18</v>
      </c>
      <c r="F48" s="2">
        <f t="shared" si="0"/>
        <v>64.009999999999991</v>
      </c>
      <c r="G48" s="2">
        <f t="shared" si="1"/>
        <v>36.820000000000007</v>
      </c>
      <c r="H48" s="2">
        <f t="shared" si="2"/>
        <v>9.99</v>
      </c>
      <c r="I48" s="2">
        <f t="shared" si="3"/>
        <v>103.18</v>
      </c>
      <c r="J48" s="2">
        <v>0.86499999999999999</v>
      </c>
      <c r="K48" s="2">
        <v>0.73699999999999999</v>
      </c>
      <c r="L48" s="2">
        <f t="shared" si="4"/>
        <v>0.63483090350094207</v>
      </c>
      <c r="M48" s="2">
        <f t="shared" si="5"/>
        <v>0.91172572236458427</v>
      </c>
      <c r="N48" s="2">
        <f t="shared" si="6"/>
        <v>0.34579439252336447</v>
      </c>
      <c r="O48" s="2">
        <v>214</v>
      </c>
      <c r="P48" s="1">
        <v>140</v>
      </c>
      <c r="Q48" s="1">
        <v>74</v>
      </c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15">
      <c r="A49" s="1">
        <v>2</v>
      </c>
      <c r="B49" s="1" t="s">
        <v>37</v>
      </c>
      <c r="C49" s="1">
        <v>2021</v>
      </c>
      <c r="D49" s="1">
        <v>0</v>
      </c>
      <c r="E49" s="1" t="s">
        <v>19</v>
      </c>
      <c r="F49" s="2">
        <f t="shared" si="0"/>
        <v>56.98</v>
      </c>
      <c r="G49" s="2">
        <f t="shared" si="1"/>
        <v>54.040000000000013</v>
      </c>
      <c r="H49" s="2">
        <f t="shared" si="2"/>
        <v>17.02</v>
      </c>
      <c r="I49" s="2">
        <f t="shared" si="3"/>
        <v>85.96</v>
      </c>
      <c r="J49" s="2">
        <v>0.77</v>
      </c>
      <c r="K49" s="2">
        <v>0.61399999999999999</v>
      </c>
      <c r="L49" s="2">
        <f t="shared" si="4"/>
        <v>0.51324085750315251</v>
      </c>
      <c r="M49" s="2">
        <f t="shared" si="5"/>
        <v>0.83472518935715678</v>
      </c>
      <c r="N49" s="2">
        <f t="shared" si="6"/>
        <v>0.34579439252336447</v>
      </c>
      <c r="O49" s="2">
        <v>214</v>
      </c>
      <c r="P49" s="1">
        <v>140</v>
      </c>
      <c r="Q49" s="1">
        <v>74</v>
      </c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15">
      <c r="A50" s="1">
        <v>39</v>
      </c>
      <c r="B50" s="1" t="s">
        <v>38</v>
      </c>
      <c r="C50" s="1">
        <v>2021</v>
      </c>
      <c r="D50" s="1">
        <v>0</v>
      </c>
      <c r="E50" s="1" t="s">
        <v>18</v>
      </c>
      <c r="F50" s="2">
        <f t="shared" si="0"/>
        <v>41</v>
      </c>
      <c r="G50" s="2">
        <f t="shared" si="1"/>
        <v>10.999999999999998</v>
      </c>
      <c r="H50" s="2">
        <f t="shared" si="2"/>
        <v>9.0000000000000018</v>
      </c>
      <c r="I50" s="2">
        <f t="shared" si="3"/>
        <v>39</v>
      </c>
      <c r="J50" s="2">
        <v>0.82</v>
      </c>
      <c r="K50" s="2">
        <v>0.78</v>
      </c>
      <c r="L50" s="2">
        <f t="shared" si="4"/>
        <v>0.78846153846153844</v>
      </c>
      <c r="M50" s="2">
        <f t="shared" si="5"/>
        <v>0.8125</v>
      </c>
      <c r="N50" s="2">
        <f t="shared" si="6"/>
        <v>0.5</v>
      </c>
      <c r="O50" s="2">
        <v>100</v>
      </c>
      <c r="P50" s="1">
        <v>50</v>
      </c>
      <c r="Q50" s="1">
        <v>50</v>
      </c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15">
      <c r="A51" s="1">
        <v>39</v>
      </c>
      <c r="B51" s="1" t="s">
        <v>38</v>
      </c>
      <c r="C51" s="1">
        <v>2021</v>
      </c>
      <c r="D51" s="1">
        <v>0</v>
      </c>
      <c r="E51" s="1" t="s">
        <v>19</v>
      </c>
      <c r="F51" s="2">
        <f t="shared" si="0"/>
        <v>41</v>
      </c>
      <c r="G51" s="2">
        <f t="shared" si="1"/>
        <v>20.5</v>
      </c>
      <c r="H51" s="2">
        <f t="shared" si="2"/>
        <v>9.0000000000000018</v>
      </c>
      <c r="I51" s="2">
        <f t="shared" si="3"/>
        <v>29.5</v>
      </c>
      <c r="J51" s="2">
        <v>0.82</v>
      </c>
      <c r="K51" s="2">
        <v>0.59</v>
      </c>
      <c r="L51" s="2">
        <f t="shared" si="4"/>
        <v>0.66666666666666663</v>
      </c>
      <c r="M51" s="2">
        <f t="shared" si="5"/>
        <v>0.76623376623376627</v>
      </c>
      <c r="N51" s="2">
        <f t="shared" si="6"/>
        <v>0.5</v>
      </c>
      <c r="O51" s="2">
        <v>100</v>
      </c>
      <c r="P51" s="1">
        <v>50</v>
      </c>
      <c r="Q51" s="1">
        <v>50</v>
      </c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15">
      <c r="A52" s="1">
        <v>50</v>
      </c>
      <c r="B52" s="1" t="s">
        <v>39</v>
      </c>
      <c r="C52" s="1">
        <v>2021</v>
      </c>
      <c r="D52" s="4">
        <v>0</v>
      </c>
      <c r="E52" s="1" t="s">
        <v>18</v>
      </c>
      <c r="F52" s="2">
        <f t="shared" si="0"/>
        <v>17</v>
      </c>
      <c r="G52" s="2">
        <f t="shared" si="1"/>
        <v>4.0000000000000036</v>
      </c>
      <c r="H52" s="2">
        <f t="shared" si="2"/>
        <v>3.0000000000000004</v>
      </c>
      <c r="I52" s="2">
        <f t="shared" si="3"/>
        <v>76</v>
      </c>
      <c r="J52" s="2">
        <v>0.85</v>
      </c>
      <c r="K52" s="2">
        <v>0.95</v>
      </c>
      <c r="L52" s="2">
        <f t="shared" si="4"/>
        <v>0.80952380952380942</v>
      </c>
      <c r="M52" s="2">
        <f t="shared" si="5"/>
        <v>0.96202531645569622</v>
      </c>
      <c r="N52" s="2">
        <f t="shared" si="6"/>
        <v>0.2</v>
      </c>
      <c r="O52" s="2">
        <v>100</v>
      </c>
      <c r="P52" s="1">
        <v>80</v>
      </c>
      <c r="Q52" s="1">
        <v>20</v>
      </c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15">
      <c r="A53" s="1">
        <v>50</v>
      </c>
      <c r="B53" s="1" t="s">
        <v>39</v>
      </c>
      <c r="C53" s="1">
        <v>2021</v>
      </c>
      <c r="D53" s="4">
        <v>0</v>
      </c>
      <c r="E53" s="1" t="s">
        <v>19</v>
      </c>
      <c r="F53" s="2">
        <f t="shared" si="0"/>
        <v>14.82</v>
      </c>
      <c r="G53" s="2">
        <f t="shared" si="1"/>
        <v>32</v>
      </c>
      <c r="H53" s="2">
        <f t="shared" si="2"/>
        <v>5.18</v>
      </c>
      <c r="I53" s="2">
        <f t="shared" si="3"/>
        <v>48</v>
      </c>
      <c r="J53" s="7">
        <v>0.74099999999999999</v>
      </c>
      <c r="K53" s="7">
        <v>0.6</v>
      </c>
      <c r="L53" s="2">
        <f t="shared" si="4"/>
        <v>0.3165313968389577</v>
      </c>
      <c r="M53" s="2">
        <f t="shared" si="5"/>
        <v>0.90259496051147048</v>
      </c>
      <c r="N53" s="2">
        <f t="shared" si="6"/>
        <v>0.2</v>
      </c>
      <c r="O53" s="2">
        <v>100</v>
      </c>
      <c r="P53" s="1">
        <v>80</v>
      </c>
      <c r="Q53" s="1">
        <v>20</v>
      </c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15">
      <c r="A54" s="1">
        <v>22</v>
      </c>
      <c r="B54" s="1" t="s">
        <v>40</v>
      </c>
      <c r="C54" s="1">
        <v>2022</v>
      </c>
      <c r="D54" s="1">
        <v>0</v>
      </c>
      <c r="E54" s="1" t="s">
        <v>18</v>
      </c>
      <c r="F54" s="2">
        <f t="shared" si="0"/>
        <v>53.996299999999998</v>
      </c>
      <c r="G54" s="2">
        <f t="shared" si="1"/>
        <v>29.997000000000003</v>
      </c>
      <c r="H54" s="2">
        <f t="shared" si="2"/>
        <v>35.003699999999995</v>
      </c>
      <c r="I54" s="2">
        <f t="shared" si="3"/>
        <v>60.003</v>
      </c>
      <c r="J54" s="2">
        <v>0.60670000000000002</v>
      </c>
      <c r="K54" s="2">
        <v>0.66669999999999996</v>
      </c>
      <c r="L54" s="2">
        <f t="shared" si="4"/>
        <v>0.64286437132485563</v>
      </c>
      <c r="M54" s="2">
        <f t="shared" si="5"/>
        <v>0.63156598429373934</v>
      </c>
      <c r="N54" s="2">
        <f t="shared" si="6"/>
        <v>0.4972067039106145</v>
      </c>
      <c r="O54" s="2">
        <v>179</v>
      </c>
      <c r="P54" s="1">
        <v>90</v>
      </c>
      <c r="Q54" s="1">
        <v>89</v>
      </c>
      <c r="R54" s="1"/>
      <c r="S54" s="1"/>
      <c r="T54" s="1"/>
      <c r="U54" s="1"/>
      <c r="V54" s="1"/>
      <c r="W54" s="1"/>
      <c r="X54" s="1"/>
      <c r="Y54" s="1"/>
    </row>
    <row r="55" spans="1:25" ht="15.5" customHeight="1" x14ac:dyDescent="0.15">
      <c r="A55" s="1">
        <v>22</v>
      </c>
      <c r="B55" s="1" t="s">
        <v>40</v>
      </c>
      <c r="C55" s="1">
        <v>2022</v>
      </c>
      <c r="D55" s="1">
        <v>0</v>
      </c>
      <c r="E55" s="1" t="s">
        <v>19</v>
      </c>
      <c r="F55" s="2">
        <f t="shared" si="0"/>
        <v>55.171100000000003</v>
      </c>
      <c r="G55" s="2">
        <f t="shared" si="1"/>
        <v>47.915999999999997</v>
      </c>
      <c r="H55" s="2">
        <f t="shared" si="2"/>
        <v>33.828899999999997</v>
      </c>
      <c r="I55" s="2">
        <f t="shared" si="3"/>
        <v>42.084000000000003</v>
      </c>
      <c r="J55" s="2">
        <v>0.61990000000000001</v>
      </c>
      <c r="K55" s="2">
        <v>0.46760000000000002</v>
      </c>
      <c r="L55" s="2">
        <f t="shared" si="4"/>
        <v>0.5351891749792167</v>
      </c>
      <c r="M55" s="2">
        <f t="shared" si="5"/>
        <v>0.55437218180309278</v>
      </c>
      <c r="N55" s="2">
        <f t="shared" si="6"/>
        <v>0.4972067039106145</v>
      </c>
      <c r="O55" s="2">
        <v>179</v>
      </c>
      <c r="P55" s="1">
        <v>90</v>
      </c>
      <c r="Q55" s="1">
        <v>89</v>
      </c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15">
      <c r="A56" s="9"/>
      <c r="B56" s="9"/>
      <c r="C56" s="9"/>
      <c r="D56" s="10" t="s">
        <v>41</v>
      </c>
      <c r="E56" s="9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5.75" customHeight="1" x14ac:dyDescent="0.15">
      <c r="A57" s="10"/>
      <c r="B57" s="10"/>
      <c r="C57" s="10"/>
      <c r="D57" s="10" t="s">
        <v>42</v>
      </c>
      <c r="E57" s="10" t="s">
        <v>43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15.75" customHeight="1" x14ac:dyDescent="0.15">
      <c r="A58" s="10"/>
      <c r="B58" s="10"/>
      <c r="C58" s="10"/>
      <c r="D58" s="10" t="s">
        <v>44</v>
      </c>
      <c r="E58" s="10" t="s">
        <v>45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5.75" customHeight="1" x14ac:dyDescent="0.15">
      <c r="A59" s="10"/>
      <c r="B59" s="10"/>
      <c r="C59" s="10"/>
      <c r="D59" s="12" t="s">
        <v>46</v>
      </c>
      <c r="E59" s="10"/>
      <c r="F59" s="6"/>
      <c r="G59" s="6"/>
      <c r="H59" s="6"/>
      <c r="I59" s="6"/>
      <c r="J59" s="6"/>
      <c r="K59" s="6"/>
      <c r="L59" s="6"/>
      <c r="M59" s="6"/>
      <c r="N59" s="6"/>
      <c r="O59" s="6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15.75" customHeight="1" x14ac:dyDescent="0.15">
      <c r="A60" s="1"/>
      <c r="B60" s="1"/>
      <c r="C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15">
      <c r="A61" s="1"/>
      <c r="B61" s="1"/>
      <c r="C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15">
      <c r="A62" s="1"/>
      <c r="B62" s="1"/>
      <c r="C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15">
      <c r="A63" s="1"/>
      <c r="B63" s="1"/>
      <c r="C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15">
      <c r="A64" s="1"/>
      <c r="B64" s="1"/>
      <c r="C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15">
      <c r="A65" s="1"/>
      <c r="B65" s="1"/>
      <c r="C65" s="1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15">
      <c r="A66" s="1"/>
      <c r="B66" s="1"/>
      <c r="C66" s="1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15">
      <c r="A67" s="1"/>
      <c r="B67" s="1"/>
      <c r="C67" s="1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15">
      <c r="A68" s="1"/>
      <c r="B68" s="1"/>
      <c r="C68" s="1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15">
      <c r="A69" s="1"/>
      <c r="B69" s="1"/>
      <c r="C69" s="1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15">
      <c r="A70" s="1"/>
      <c r="B70" s="1"/>
      <c r="C70" s="1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15">
      <c r="A71" s="1"/>
      <c r="B71" s="1"/>
      <c r="C71" s="1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15">
      <c r="A72" s="1"/>
      <c r="B72" s="1"/>
      <c r="C72" s="1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15">
      <c r="A73" s="1"/>
      <c r="B73" s="1"/>
      <c r="C73" s="1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15">
      <c r="A74" s="1"/>
      <c r="B74" s="1"/>
      <c r="C74" s="1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15">
      <c r="A75" s="1"/>
      <c r="B75" s="1"/>
      <c r="C75" s="1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15">
      <c r="A76" s="1"/>
      <c r="B76" s="1"/>
      <c r="C76" s="1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15">
      <c r="A77" s="1"/>
      <c r="B77" s="1"/>
      <c r="C77" s="1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15">
      <c r="A78" s="1"/>
      <c r="B78" s="1"/>
      <c r="C78" s="1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15">
      <c r="A79" s="1"/>
      <c r="B79" s="1"/>
      <c r="C79" s="1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15">
      <c r="A80" s="1"/>
      <c r="B80" s="1"/>
      <c r="C80" s="1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15">
      <c r="A81" s="1"/>
      <c r="B81" s="1"/>
      <c r="C81" s="1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15">
      <c r="A82" s="1"/>
      <c r="B82" s="1"/>
      <c r="C82" s="1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15">
      <c r="A83" s="1"/>
      <c r="B83" s="1"/>
      <c r="C83" s="1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15">
      <c r="A84" s="1"/>
      <c r="B84" s="1"/>
      <c r="C84" s="1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15">
      <c r="A85" s="1"/>
      <c r="B85" s="1"/>
      <c r="C85" s="1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15">
      <c r="A86" s="1"/>
      <c r="B86" s="1"/>
      <c r="C86" s="1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15">
      <c r="A87" s="1"/>
      <c r="B87" s="1"/>
      <c r="C87" s="1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15">
      <c r="A88" s="1"/>
      <c r="B88" s="1"/>
      <c r="C88" s="1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15">
      <c r="A89" s="1"/>
      <c r="B89" s="1"/>
      <c r="C89" s="1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15">
      <c r="A90" s="1"/>
      <c r="B90" s="1"/>
      <c r="C90" s="1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15">
      <c r="A91" s="1"/>
      <c r="B91" s="1"/>
      <c r="C91" s="1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15">
      <c r="B92" s="1"/>
      <c r="C92" s="1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15">
      <c r="A93" s="1"/>
      <c r="B93" s="1"/>
      <c r="C93" s="1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15">
      <c r="A94" s="1"/>
      <c r="B94" s="1"/>
      <c r="C94" s="1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15">
      <c r="A95" s="1"/>
      <c r="B95" s="1"/>
      <c r="C95" s="1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15">
      <c r="A96" s="1"/>
      <c r="B96" s="1"/>
      <c r="C96" s="1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15">
      <c r="A97" s="1"/>
      <c r="B97" s="1"/>
      <c r="C97" s="1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15">
      <c r="A98" s="1"/>
      <c r="B98" s="1"/>
      <c r="C98" s="1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15">
      <c r="A99" s="1"/>
      <c r="B99" s="1"/>
      <c r="C99" s="1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15">
      <c r="A100" s="1"/>
      <c r="B100" s="1"/>
      <c r="C100" s="1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15">
      <c r="A101" s="1"/>
      <c r="B101" s="1"/>
      <c r="C101" s="1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15">
      <c r="A102" s="1"/>
      <c r="B102" s="1"/>
      <c r="C102" s="1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15">
      <c r="A103" s="1"/>
      <c r="B103" s="1"/>
      <c r="C103" s="1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15">
      <c r="A104" s="1"/>
      <c r="B104" s="1"/>
      <c r="C104" s="1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15">
      <c r="A105" s="1"/>
      <c r="B105" s="1"/>
      <c r="C105" s="1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15">
      <c r="A106" s="1"/>
      <c r="B106" s="1"/>
      <c r="C106" s="1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15">
      <c r="A107" s="1"/>
      <c r="B107" s="1"/>
      <c r="C107" s="1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15">
      <c r="A108" s="1"/>
      <c r="B108" s="1"/>
      <c r="C108" s="1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15">
      <c r="A109" s="1"/>
      <c r="B109" s="1"/>
      <c r="C109" s="1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15">
      <c r="A110" s="1"/>
      <c r="B110" s="1"/>
      <c r="C110" s="1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15">
      <c r="A111" s="1"/>
      <c r="B111" s="1"/>
      <c r="C111" s="1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15">
      <c r="A112" s="1"/>
      <c r="B112" s="1"/>
      <c r="C112" s="1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15">
      <c r="A113" s="1"/>
      <c r="B113" s="1"/>
      <c r="C113" s="1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15">
      <c r="A114" s="1"/>
      <c r="B114" s="1"/>
      <c r="C114" s="1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15">
      <c r="A115" s="1"/>
      <c r="B115" s="1"/>
      <c r="C115" s="1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15">
      <c r="A116" s="1"/>
      <c r="B116" s="1"/>
      <c r="C116" s="1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15">
      <c r="A117" s="1"/>
      <c r="B117" s="1"/>
      <c r="C117" s="1"/>
      <c r="D117" s="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15">
      <c r="A118" s="1"/>
      <c r="B118" s="1"/>
      <c r="C118" s="1"/>
      <c r="D118" s="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15">
      <c r="A119" s="1"/>
      <c r="B119" s="1"/>
      <c r="C119" s="1"/>
      <c r="D119" s="1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15">
      <c r="A120" s="1"/>
      <c r="B120" s="1"/>
      <c r="C120" s="1"/>
      <c r="D120" s="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15">
      <c r="A121" s="1"/>
      <c r="B121" s="1"/>
      <c r="C121" s="1"/>
      <c r="D121" s="1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15">
      <c r="A122" s="1"/>
      <c r="B122" s="1"/>
      <c r="C122" s="1"/>
      <c r="D122" s="1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15">
      <c r="A123" s="1"/>
      <c r="B123" s="1"/>
      <c r="C123" s="1"/>
      <c r="D123" s="1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15">
      <c r="A124" s="1"/>
      <c r="B124" s="1"/>
      <c r="C124" s="1"/>
      <c r="D124" s="1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15">
      <c r="A125" s="1"/>
      <c r="B125" s="1"/>
      <c r="C125" s="1"/>
      <c r="D125" s="1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15">
      <c r="A126" s="1"/>
      <c r="B126" s="1"/>
      <c r="C126" s="1"/>
      <c r="D126" s="1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15">
      <c r="A127" s="1"/>
      <c r="B127" s="1"/>
      <c r="C127" s="1"/>
      <c r="D127" s="1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15">
      <c r="A128" s="1"/>
      <c r="B128" s="1"/>
      <c r="C128" s="1"/>
      <c r="D128" s="1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15">
      <c r="A129" s="1"/>
      <c r="B129" s="1"/>
      <c r="C129" s="1"/>
      <c r="D129" s="1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15">
      <c r="A130" s="1"/>
      <c r="B130" s="1"/>
      <c r="C130" s="1"/>
      <c r="D130" s="1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15">
      <c r="A131" s="1"/>
      <c r="B131" s="1"/>
      <c r="C131" s="1"/>
      <c r="D131" s="1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15">
      <c r="A132" s="1"/>
      <c r="B132" s="1"/>
      <c r="C132" s="1"/>
      <c r="D132" s="1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15">
      <c r="A133" s="1"/>
      <c r="B133" s="1"/>
      <c r="C133" s="1"/>
      <c r="D133" s="1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15">
      <c r="A134" s="1"/>
      <c r="B134" s="1"/>
      <c r="C134" s="1"/>
      <c r="D134" s="1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15">
      <c r="A135" s="1"/>
      <c r="B135" s="1"/>
      <c r="C135" s="1"/>
      <c r="D135" s="1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15">
      <c r="A136" s="1"/>
      <c r="B136" s="1"/>
      <c r="C136" s="1"/>
      <c r="D136" s="1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15">
      <c r="A137" s="1"/>
      <c r="B137" s="1"/>
      <c r="C137" s="1"/>
      <c r="D137" s="1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15">
      <c r="A138" s="1"/>
      <c r="B138" s="1"/>
      <c r="C138" s="1"/>
      <c r="D138" s="1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15">
      <c r="A139" s="1"/>
      <c r="B139" s="1"/>
      <c r="C139" s="1"/>
      <c r="D139" s="1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15">
      <c r="A140" s="1"/>
      <c r="B140" s="1"/>
      <c r="C140" s="1"/>
      <c r="D140" s="1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15">
      <c r="A141" s="1"/>
      <c r="B141" s="1"/>
      <c r="C141" s="1"/>
      <c r="D141" s="1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15">
      <c r="A142" s="1"/>
      <c r="B142" s="1"/>
      <c r="C142" s="1"/>
      <c r="D142" s="1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15">
      <c r="A143" s="1"/>
      <c r="B143" s="1"/>
      <c r="C143" s="1"/>
      <c r="D143" s="1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15">
      <c r="A144" s="1"/>
      <c r="B144" s="1"/>
      <c r="C144" s="1"/>
      <c r="D144" s="1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15">
      <c r="A145" s="1"/>
      <c r="B145" s="1"/>
      <c r="C145" s="1"/>
      <c r="D145" s="1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15">
      <c r="A146" s="1"/>
      <c r="B146" s="1"/>
      <c r="C146" s="1"/>
      <c r="D146" s="1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15">
      <c r="A147" s="1"/>
      <c r="B147" s="1"/>
      <c r="C147" s="1"/>
      <c r="D147" s="1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15">
      <c r="A148" s="1"/>
      <c r="B148" s="1"/>
      <c r="C148" s="1"/>
      <c r="D148" s="1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15">
      <c r="A149" s="1"/>
      <c r="B149" s="1"/>
      <c r="C149" s="1"/>
      <c r="D149" s="1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15">
      <c r="A150" s="1"/>
      <c r="B150" s="1"/>
      <c r="C150" s="1"/>
      <c r="D150" s="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15">
      <c r="A151" s="1"/>
      <c r="B151" s="1"/>
      <c r="C151" s="1"/>
      <c r="D151" s="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15">
      <c r="A152" s="1"/>
      <c r="B152" s="1"/>
      <c r="C152" s="1"/>
      <c r="D152" s="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15">
      <c r="A153" s="1"/>
      <c r="B153" s="1"/>
      <c r="C153" s="1"/>
      <c r="D153" s="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15">
      <c r="A154" s="1"/>
      <c r="B154" s="1"/>
      <c r="C154" s="1"/>
      <c r="D154" s="1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15">
      <c r="A155" s="1"/>
      <c r="B155" s="1"/>
      <c r="C155" s="1"/>
      <c r="D155" s="1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15">
      <c r="A156" s="1"/>
      <c r="B156" s="1"/>
      <c r="C156" s="1"/>
      <c r="D156" s="1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15">
      <c r="A157" s="1"/>
      <c r="B157" s="1"/>
      <c r="C157" s="1"/>
      <c r="D157" s="1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15">
      <c r="A158" s="1"/>
      <c r="B158" s="1"/>
      <c r="C158" s="1"/>
      <c r="D158" s="1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15">
      <c r="A159" s="1"/>
      <c r="B159" s="1"/>
      <c r="C159" s="1"/>
      <c r="D159" s="1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15">
      <c r="A160" s="1"/>
      <c r="B160" s="1"/>
      <c r="C160" s="1"/>
      <c r="D160" s="1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15">
      <c r="A161" s="1"/>
      <c r="B161" s="1"/>
      <c r="C161" s="1"/>
      <c r="D161" s="1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15">
      <c r="A162" s="1"/>
      <c r="B162" s="1"/>
      <c r="C162" s="1"/>
      <c r="D162" s="1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15">
      <c r="A163" s="1"/>
      <c r="B163" s="1"/>
      <c r="C163" s="1"/>
      <c r="D163" s="1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15">
      <c r="A164" s="1"/>
      <c r="B164" s="1"/>
      <c r="C164" s="1"/>
      <c r="D164" s="1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15">
      <c r="A165" s="1"/>
      <c r="B165" s="1"/>
      <c r="C165" s="1"/>
      <c r="D165" s="1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15">
      <c r="A166" s="1"/>
      <c r="B166" s="1"/>
      <c r="C166" s="1"/>
      <c r="D166" s="1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15">
      <c r="A167" s="1"/>
      <c r="B167" s="1"/>
      <c r="C167" s="1"/>
      <c r="D167" s="1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15">
      <c r="A168" s="1"/>
      <c r="B168" s="1"/>
      <c r="C168" s="1"/>
      <c r="D168" s="1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15">
      <c r="A169" s="1"/>
      <c r="B169" s="1"/>
      <c r="C169" s="1"/>
      <c r="D169" s="1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15">
      <c r="A170" s="1"/>
      <c r="B170" s="1"/>
      <c r="C170" s="1"/>
      <c r="D170" s="1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15">
      <c r="A171" s="1"/>
      <c r="B171" s="1"/>
      <c r="C171" s="1"/>
      <c r="D171" s="1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15">
      <c r="A172" s="1"/>
      <c r="B172" s="1"/>
      <c r="C172" s="1"/>
      <c r="D172" s="1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15">
      <c r="A173" s="1"/>
      <c r="B173" s="1"/>
      <c r="C173" s="1"/>
      <c r="D173" s="1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15">
      <c r="A174" s="1"/>
      <c r="B174" s="1"/>
      <c r="C174" s="1"/>
      <c r="D174" s="1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15">
      <c r="A175" s="1"/>
      <c r="B175" s="1"/>
      <c r="C175" s="1"/>
      <c r="D175" s="1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15">
      <c r="A176" s="1"/>
      <c r="B176" s="1"/>
      <c r="C176" s="1"/>
      <c r="D176" s="1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15">
      <c r="A177" s="1"/>
      <c r="B177" s="1"/>
      <c r="C177" s="1"/>
      <c r="D177" s="1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15">
      <c r="A178" s="1"/>
      <c r="B178" s="1"/>
      <c r="C178" s="1"/>
      <c r="D178" s="1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15">
      <c r="A179" s="1"/>
      <c r="B179" s="1"/>
      <c r="C179" s="1"/>
      <c r="D179" s="1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15">
      <c r="A180" s="1"/>
      <c r="B180" s="1"/>
      <c r="C180" s="1"/>
      <c r="D180" s="1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15">
      <c r="A181" s="1"/>
      <c r="B181" s="1"/>
      <c r="C181" s="1"/>
      <c r="D181" s="1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15">
      <c r="A182" s="1"/>
      <c r="B182" s="1"/>
      <c r="C182" s="1"/>
      <c r="D182" s="1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15">
      <c r="A183" s="1"/>
      <c r="B183" s="1"/>
      <c r="C183" s="1"/>
      <c r="D183" s="1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15">
      <c r="A184" s="1"/>
      <c r="B184" s="1"/>
      <c r="C184" s="1"/>
      <c r="D184" s="1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15">
      <c r="A185" s="1"/>
      <c r="B185" s="1"/>
      <c r="C185" s="1"/>
      <c r="D185" s="1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15">
      <c r="A186" s="1"/>
      <c r="B186" s="1"/>
      <c r="C186" s="1"/>
      <c r="D186" s="1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15">
      <c r="A187" s="1"/>
      <c r="B187" s="1"/>
      <c r="C187" s="1"/>
      <c r="D187" s="1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15">
      <c r="A188" s="1"/>
      <c r="B188" s="1"/>
      <c r="C188" s="1"/>
      <c r="D188" s="1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15">
      <c r="A189" s="1"/>
      <c r="B189" s="1"/>
      <c r="C189" s="1"/>
      <c r="D189" s="1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15">
      <c r="A190" s="1"/>
      <c r="B190" s="1"/>
      <c r="C190" s="1"/>
      <c r="D190" s="1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15">
      <c r="A191" s="1"/>
      <c r="B191" s="1"/>
      <c r="C191" s="1"/>
      <c r="D191" s="1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15">
      <c r="A192" s="1"/>
      <c r="B192" s="1"/>
      <c r="C192" s="1"/>
      <c r="D192" s="1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15">
      <c r="A193" s="1"/>
      <c r="B193" s="1"/>
      <c r="C193" s="1"/>
      <c r="D193" s="1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15">
      <c r="A194" s="1"/>
      <c r="B194" s="1"/>
      <c r="C194" s="1"/>
      <c r="D194" s="1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15">
      <c r="A195" s="1"/>
      <c r="B195" s="1"/>
      <c r="C195" s="1"/>
      <c r="D195" s="1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15">
      <c r="A196" s="1"/>
      <c r="B196" s="1"/>
      <c r="C196" s="1"/>
      <c r="D196" s="1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15">
      <c r="A197" s="1"/>
      <c r="B197" s="1"/>
      <c r="C197" s="1"/>
      <c r="D197" s="1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15">
      <c r="A198" s="1"/>
      <c r="B198" s="1"/>
      <c r="C198" s="1"/>
      <c r="D198" s="1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15">
      <c r="A199" s="1"/>
      <c r="B199" s="1"/>
      <c r="C199" s="1"/>
      <c r="D199" s="1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15">
      <c r="A200" s="1"/>
      <c r="B200" s="1"/>
      <c r="C200" s="1"/>
      <c r="D200" s="1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15">
      <c r="A201" s="1"/>
      <c r="B201" s="1"/>
      <c r="C201" s="1"/>
      <c r="D201" s="1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15">
      <c r="A202" s="1"/>
      <c r="B202" s="1"/>
      <c r="C202" s="1"/>
      <c r="D202" s="1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15">
      <c r="A203" s="1"/>
      <c r="B203" s="1"/>
      <c r="C203" s="1"/>
      <c r="D203" s="1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15">
      <c r="A204" s="1"/>
      <c r="B204" s="1"/>
      <c r="C204" s="1"/>
      <c r="D204" s="1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15">
      <c r="A205" s="1"/>
      <c r="B205" s="1"/>
      <c r="C205" s="1"/>
      <c r="D205" s="1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15">
      <c r="A206" s="1"/>
      <c r="B206" s="1"/>
      <c r="C206" s="1"/>
      <c r="D206" s="1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15">
      <c r="A207" s="1"/>
      <c r="B207" s="1"/>
      <c r="C207" s="1"/>
      <c r="D207" s="1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15">
      <c r="A208" s="1"/>
      <c r="B208" s="1"/>
      <c r="C208" s="1"/>
      <c r="D208" s="1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15">
      <c r="A209" s="1"/>
      <c r="B209" s="1"/>
      <c r="C209" s="1"/>
      <c r="D209" s="1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15">
      <c r="A210" s="1"/>
      <c r="B210" s="1"/>
      <c r="C210" s="1"/>
      <c r="D210" s="1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15">
      <c r="A211" s="1"/>
      <c r="B211" s="1"/>
      <c r="C211" s="1"/>
      <c r="D211" s="1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15">
      <c r="A212" s="1"/>
      <c r="B212" s="1"/>
      <c r="C212" s="1"/>
      <c r="D212" s="1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15">
      <c r="A213" s="1"/>
      <c r="B213" s="1"/>
      <c r="C213" s="1"/>
      <c r="D213" s="1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15">
      <c r="A214" s="1"/>
      <c r="B214" s="1"/>
      <c r="C214" s="1"/>
      <c r="D214" s="1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15">
      <c r="A215" s="1"/>
      <c r="B215" s="1"/>
      <c r="C215" s="1"/>
      <c r="D215" s="1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15">
      <c r="A216" s="1"/>
      <c r="B216" s="1"/>
      <c r="C216" s="1"/>
      <c r="D216" s="1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15">
      <c r="A217" s="1"/>
      <c r="B217" s="1"/>
      <c r="C217" s="1"/>
      <c r="D217" s="1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15">
      <c r="A218" s="1"/>
      <c r="B218" s="1"/>
      <c r="C218" s="1"/>
      <c r="D218" s="1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15">
      <c r="A219" s="1"/>
      <c r="B219" s="1"/>
      <c r="C219" s="1"/>
      <c r="D219" s="1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15">
      <c r="A220" s="1"/>
      <c r="B220" s="1"/>
      <c r="C220" s="1"/>
      <c r="D220" s="1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15">
      <c r="A221" s="1"/>
      <c r="B221" s="1"/>
      <c r="C221" s="1"/>
      <c r="D221" s="1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15">
      <c r="A222" s="1"/>
      <c r="B222" s="1"/>
      <c r="C222" s="1"/>
      <c r="D222" s="1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15">
      <c r="A223" s="1"/>
      <c r="B223" s="1"/>
      <c r="C223" s="1"/>
      <c r="D223" s="1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15">
      <c r="A224" s="1"/>
      <c r="B224" s="1"/>
      <c r="C224" s="1"/>
      <c r="D224" s="1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15">
      <c r="A225" s="1"/>
      <c r="B225" s="1"/>
      <c r="C225" s="1"/>
      <c r="D225" s="1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15">
      <c r="A226" s="1"/>
      <c r="B226" s="1"/>
      <c r="C226" s="1"/>
      <c r="D226" s="1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15">
      <c r="A227" s="1"/>
      <c r="B227" s="1"/>
      <c r="C227" s="1"/>
      <c r="D227" s="1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15">
      <c r="A228" s="1"/>
      <c r="B228" s="1"/>
      <c r="C228" s="1"/>
      <c r="D228" s="1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15">
      <c r="A229" s="1"/>
      <c r="B229" s="1"/>
      <c r="C229" s="1"/>
      <c r="D229" s="1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15">
      <c r="A230" s="1"/>
      <c r="B230" s="1"/>
      <c r="C230" s="1"/>
      <c r="D230" s="1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15">
      <c r="A231" s="1"/>
      <c r="B231" s="1"/>
      <c r="C231" s="1"/>
      <c r="D231" s="1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15">
      <c r="A232" s="1"/>
      <c r="B232" s="1"/>
      <c r="C232" s="1"/>
      <c r="D232" s="1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15">
      <c r="A233" s="1"/>
      <c r="B233" s="1"/>
      <c r="C233" s="1"/>
      <c r="D233" s="1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15">
      <c r="A234" s="1"/>
      <c r="B234" s="1"/>
      <c r="C234" s="1"/>
      <c r="D234" s="1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15">
      <c r="A235" s="1"/>
      <c r="B235" s="1"/>
      <c r="C235" s="1"/>
      <c r="D235" s="1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15">
      <c r="A236" s="1"/>
      <c r="B236" s="1"/>
      <c r="C236" s="1"/>
      <c r="D236" s="1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15">
      <c r="A237" s="1"/>
      <c r="B237" s="1"/>
      <c r="C237" s="1"/>
      <c r="D237" s="1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15">
      <c r="A238" s="1"/>
      <c r="B238" s="1"/>
      <c r="C238" s="1"/>
      <c r="D238" s="1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15">
      <c r="A239" s="1"/>
      <c r="B239" s="1"/>
      <c r="C239" s="1"/>
      <c r="D239" s="1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15">
      <c r="A240" s="1"/>
      <c r="B240" s="1"/>
      <c r="C240" s="1"/>
      <c r="D240" s="1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15">
      <c r="A241" s="1"/>
      <c r="B241" s="1"/>
      <c r="C241" s="1"/>
      <c r="D241" s="1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15">
      <c r="A242" s="1"/>
      <c r="B242" s="1"/>
      <c r="C242" s="1"/>
      <c r="D242" s="1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15">
      <c r="A243" s="1"/>
      <c r="B243" s="1"/>
      <c r="C243" s="1"/>
      <c r="D243" s="1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15">
      <c r="A244" s="1"/>
      <c r="B244" s="1"/>
      <c r="C244" s="1"/>
      <c r="D244" s="1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15">
      <c r="A245" s="1"/>
      <c r="B245" s="1"/>
      <c r="C245" s="1"/>
      <c r="D245" s="1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15">
      <c r="A246" s="1"/>
      <c r="B246" s="1"/>
      <c r="C246" s="1"/>
      <c r="D246" s="1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15">
      <c r="A247" s="1"/>
      <c r="B247" s="1"/>
      <c r="C247" s="1"/>
      <c r="D247" s="1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15">
      <c r="A248" s="1"/>
      <c r="B248" s="1"/>
      <c r="C248" s="1"/>
      <c r="D248" s="1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15">
      <c r="A249" s="1"/>
      <c r="B249" s="1"/>
      <c r="C249" s="1"/>
      <c r="D249" s="1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15">
      <c r="A250" s="1"/>
      <c r="B250" s="1"/>
      <c r="C250" s="1"/>
      <c r="D250" s="1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15">
      <c r="A251" s="1"/>
      <c r="B251" s="1"/>
      <c r="C251" s="1"/>
      <c r="D251" s="1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15">
      <c r="A252" s="1"/>
      <c r="B252" s="1"/>
      <c r="C252" s="1"/>
      <c r="D252" s="1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15">
      <c r="A253" s="1"/>
      <c r="B253" s="1"/>
      <c r="C253" s="1"/>
      <c r="D253" s="1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15">
      <c r="A254" s="1"/>
      <c r="B254" s="1"/>
      <c r="C254" s="1"/>
      <c r="D254" s="1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15">
      <c r="A255" s="1"/>
      <c r="B255" s="1"/>
      <c r="C255" s="1"/>
      <c r="D255" s="1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15">
      <c r="A256" s="1"/>
      <c r="B256" s="1"/>
      <c r="C256" s="1"/>
      <c r="D256" s="1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15">
      <c r="A257" s="1"/>
      <c r="B257" s="1"/>
      <c r="C257" s="1"/>
      <c r="D257" s="1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15">
      <c r="A258" s="1"/>
      <c r="B258" s="1"/>
      <c r="C258" s="1"/>
      <c r="D258" s="1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15">
      <c r="A259" s="1"/>
      <c r="B259" s="1"/>
      <c r="C259" s="1"/>
      <c r="D259" s="1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15"/>
    <row r="261" spans="1:25" ht="15.75" customHeight="1" x14ac:dyDescent="0.15"/>
    <row r="262" spans="1:25" ht="15.75" customHeight="1" x14ac:dyDescent="0.15"/>
    <row r="263" spans="1:25" ht="15.75" customHeight="1" x14ac:dyDescent="0.15"/>
    <row r="264" spans="1:25" ht="15.75" customHeight="1" x14ac:dyDescent="0.15"/>
    <row r="265" spans="1:25" ht="15.75" customHeight="1" x14ac:dyDescent="0.15"/>
    <row r="266" spans="1:25" ht="15.75" customHeight="1" x14ac:dyDescent="0.15"/>
    <row r="267" spans="1:25" ht="15.75" customHeight="1" x14ac:dyDescent="0.15"/>
    <row r="268" spans="1:25" ht="15.75" customHeight="1" x14ac:dyDescent="0.15"/>
    <row r="269" spans="1:25" ht="15.75" customHeight="1" x14ac:dyDescent="0.15"/>
    <row r="270" spans="1:25" ht="15.75" customHeight="1" x14ac:dyDescent="0.15"/>
    <row r="271" spans="1:25" ht="15.75" customHeight="1" x14ac:dyDescent="0.15"/>
    <row r="272" spans="1:25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1009"/>
  <sheetViews>
    <sheetView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D7" sqref="B7:D7"/>
    </sheetView>
  </sheetViews>
  <sheetFormatPr baseColWidth="10" defaultColWidth="12.6640625" defaultRowHeight="15" customHeight="1" x14ac:dyDescent="0.15"/>
  <cols>
    <col min="1" max="1" width="12.6640625" customWidth="1"/>
    <col min="2" max="2" width="18.1640625" customWidth="1"/>
    <col min="3" max="3" width="7.33203125" customWidth="1"/>
    <col min="4" max="4" width="12" customWidth="1"/>
    <col min="5" max="5" width="12.33203125" customWidth="1"/>
    <col min="6" max="7" width="11.6640625" customWidth="1"/>
    <col min="8" max="8" width="10.6640625" customWidth="1"/>
    <col min="9" max="9" width="9.5" customWidth="1"/>
    <col min="10" max="13" width="10.6640625" customWidth="1"/>
    <col min="14" max="14" width="11" customWidth="1"/>
    <col min="19" max="19" width="16.1640625" customWidth="1"/>
  </cols>
  <sheetData>
    <row r="1" spans="1:29" s="15" customFormat="1" ht="15.75" customHeight="1" x14ac:dyDescent="0.15">
      <c r="A1" s="13" t="s">
        <v>0</v>
      </c>
      <c r="B1" s="13" t="s">
        <v>1</v>
      </c>
      <c r="C1" s="13" t="s">
        <v>2</v>
      </c>
      <c r="D1" s="13" t="s">
        <v>47</v>
      </c>
      <c r="E1" s="13" t="s">
        <v>48</v>
      </c>
      <c r="F1" s="13" t="s">
        <v>49</v>
      </c>
      <c r="G1" s="13" t="s">
        <v>50</v>
      </c>
      <c r="H1" s="13" t="s">
        <v>3</v>
      </c>
      <c r="I1" s="13" t="s">
        <v>4</v>
      </c>
      <c r="J1" s="14" t="s">
        <v>5</v>
      </c>
      <c r="K1" s="14" t="s">
        <v>6</v>
      </c>
      <c r="L1" s="14" t="s">
        <v>7</v>
      </c>
      <c r="M1" s="14" t="s">
        <v>8</v>
      </c>
      <c r="N1" s="14" t="s">
        <v>9</v>
      </c>
      <c r="O1" s="14" t="s">
        <v>10</v>
      </c>
      <c r="P1" s="14" t="s">
        <v>11</v>
      </c>
      <c r="Q1" s="14" t="s">
        <v>12</v>
      </c>
      <c r="R1" s="14" t="s">
        <v>13</v>
      </c>
      <c r="S1" s="14" t="s">
        <v>14</v>
      </c>
      <c r="T1" s="13" t="s">
        <v>15</v>
      </c>
      <c r="U1" s="13" t="s">
        <v>16</v>
      </c>
      <c r="V1" s="13"/>
      <c r="W1" s="13"/>
      <c r="X1" s="13"/>
      <c r="Y1" s="13"/>
      <c r="Z1" s="13"/>
      <c r="AA1" s="13"/>
      <c r="AB1" s="13"/>
      <c r="AC1" s="13"/>
    </row>
    <row r="2" spans="1:29" ht="15.75" customHeight="1" x14ac:dyDescent="0.15">
      <c r="A2" s="1">
        <v>24</v>
      </c>
      <c r="B2" s="1" t="s">
        <v>17</v>
      </c>
      <c r="C2" s="1">
        <v>2002</v>
      </c>
      <c r="D2" s="16">
        <v>1</v>
      </c>
      <c r="E2" s="1">
        <v>0</v>
      </c>
      <c r="F2" s="1">
        <v>0</v>
      </c>
      <c r="G2" s="1">
        <v>2</v>
      </c>
      <c r="H2" s="1">
        <v>1</v>
      </c>
      <c r="I2" s="1" t="s">
        <v>18</v>
      </c>
      <c r="J2" s="2">
        <f t="shared" ref="J2:J97" si="0">(N2*R2*S2)</f>
        <v>11.959999999999999</v>
      </c>
      <c r="K2" s="2">
        <f t="shared" ref="K2:K97" si="1">(S2*(1-R2)*(1-O2))</f>
        <v>85.28</v>
      </c>
      <c r="L2" s="2">
        <f t="shared" ref="L2:L97" si="2">(R2*S2*(1-N2))</f>
        <v>1.0399999999999996</v>
      </c>
      <c r="M2" s="2">
        <f t="shared" ref="M2:M97" si="3">(O2*S2*(1-R2))</f>
        <v>242.72</v>
      </c>
      <c r="N2" s="2">
        <v>0.92</v>
      </c>
      <c r="O2" s="2">
        <v>0.74</v>
      </c>
      <c r="P2" s="2">
        <f t="shared" ref="P2:P97" si="4">(J2/(J2+K2))</f>
        <v>0.1229946524064171</v>
      </c>
      <c r="Q2" s="2">
        <f t="shared" ref="Q2:Q97" si="5">(M2/(M2+L2))</f>
        <v>0.99573350836888741</v>
      </c>
      <c r="R2" s="2">
        <f t="shared" ref="R2:R97" si="6">U2/(T2+U2)</f>
        <v>3.8123167155425221E-2</v>
      </c>
      <c r="S2" s="2">
        <v>341</v>
      </c>
      <c r="T2" s="1">
        <v>328</v>
      </c>
      <c r="U2" s="1">
        <v>13</v>
      </c>
      <c r="V2" s="1"/>
      <c r="W2" s="1"/>
      <c r="X2" s="1"/>
      <c r="Y2" s="1"/>
      <c r="Z2" s="1"/>
      <c r="AA2" s="1"/>
      <c r="AB2" s="1"/>
      <c r="AC2" s="1"/>
    </row>
    <row r="3" spans="1:29" ht="15.75" customHeight="1" x14ac:dyDescent="0.15">
      <c r="A3" s="1">
        <v>24</v>
      </c>
      <c r="B3" s="1" t="s">
        <v>17</v>
      </c>
      <c r="C3" s="1">
        <v>2002</v>
      </c>
      <c r="D3" s="16">
        <v>1</v>
      </c>
      <c r="E3" s="1">
        <v>0</v>
      </c>
      <c r="F3" s="1">
        <v>0</v>
      </c>
      <c r="G3" s="1">
        <v>2</v>
      </c>
      <c r="H3" s="1">
        <v>1</v>
      </c>
      <c r="I3" s="1" t="s">
        <v>19</v>
      </c>
      <c r="J3" s="2">
        <f t="shared" si="0"/>
        <v>8.9699999999999989</v>
      </c>
      <c r="K3" s="2">
        <f t="shared" si="1"/>
        <v>19.680000000000017</v>
      </c>
      <c r="L3" s="2">
        <f t="shared" si="2"/>
        <v>4.0300000000000011</v>
      </c>
      <c r="M3" s="2">
        <f t="shared" si="3"/>
        <v>308.32</v>
      </c>
      <c r="N3" s="2">
        <v>0.69</v>
      </c>
      <c r="O3" s="2">
        <v>0.94</v>
      </c>
      <c r="P3" s="2">
        <f t="shared" si="4"/>
        <v>0.3130890052356019</v>
      </c>
      <c r="Q3" s="2">
        <f t="shared" si="5"/>
        <v>0.98709780694733462</v>
      </c>
      <c r="R3" s="2">
        <f t="shared" si="6"/>
        <v>3.8123167155425221E-2</v>
      </c>
      <c r="S3" s="2">
        <v>341</v>
      </c>
      <c r="T3" s="1">
        <v>328</v>
      </c>
      <c r="U3" s="1">
        <v>13</v>
      </c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15">
      <c r="A4" s="1">
        <v>24</v>
      </c>
      <c r="B4" s="1" t="s">
        <v>17</v>
      </c>
      <c r="C4" s="1">
        <v>2002</v>
      </c>
      <c r="D4" s="16">
        <v>1</v>
      </c>
      <c r="E4" s="1">
        <v>0</v>
      </c>
      <c r="F4" s="1">
        <v>0</v>
      </c>
      <c r="G4" s="1">
        <v>2</v>
      </c>
      <c r="H4" s="1">
        <v>2</v>
      </c>
      <c r="I4" s="1" t="s">
        <v>18</v>
      </c>
      <c r="J4" s="2">
        <f t="shared" si="0"/>
        <v>11.959999999999999</v>
      </c>
      <c r="K4" s="2">
        <f t="shared" si="1"/>
        <v>85.28</v>
      </c>
      <c r="L4" s="2">
        <f t="shared" si="2"/>
        <v>1.0399999999999996</v>
      </c>
      <c r="M4" s="2">
        <f t="shared" si="3"/>
        <v>242.72</v>
      </c>
      <c r="N4" s="2">
        <v>0.92</v>
      </c>
      <c r="O4" s="2">
        <v>0.74</v>
      </c>
      <c r="P4" s="2">
        <f t="shared" si="4"/>
        <v>0.1229946524064171</v>
      </c>
      <c r="Q4" s="2">
        <f t="shared" si="5"/>
        <v>0.99573350836888741</v>
      </c>
      <c r="R4" s="2">
        <f t="shared" si="6"/>
        <v>3.8123167155425221E-2</v>
      </c>
      <c r="S4" s="2">
        <v>341</v>
      </c>
      <c r="T4" s="1">
        <v>328</v>
      </c>
      <c r="U4" s="1">
        <v>13</v>
      </c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15">
      <c r="A5" s="1">
        <v>24</v>
      </c>
      <c r="B5" s="1" t="s">
        <v>17</v>
      </c>
      <c r="C5" s="1">
        <v>2002</v>
      </c>
      <c r="D5" s="16">
        <v>1</v>
      </c>
      <c r="E5" s="1">
        <v>0</v>
      </c>
      <c r="F5" s="1">
        <v>0</v>
      </c>
      <c r="G5" s="1">
        <v>2</v>
      </c>
      <c r="H5" s="1">
        <v>2</v>
      </c>
      <c r="I5" s="1" t="s">
        <v>19</v>
      </c>
      <c r="J5" s="2">
        <f t="shared" si="0"/>
        <v>11.959999999999999</v>
      </c>
      <c r="K5" s="2">
        <f t="shared" si="1"/>
        <v>3.2800000000000029</v>
      </c>
      <c r="L5" s="2">
        <f t="shared" si="2"/>
        <v>1.0399999999999996</v>
      </c>
      <c r="M5" s="2">
        <f t="shared" si="3"/>
        <v>324.71999999999997</v>
      </c>
      <c r="N5" s="2">
        <v>0.92</v>
      </c>
      <c r="O5" s="2">
        <v>0.99</v>
      </c>
      <c r="P5" s="2">
        <f t="shared" si="4"/>
        <v>0.78477690288713897</v>
      </c>
      <c r="Q5" s="2">
        <f t="shared" si="5"/>
        <v>0.99680746561886047</v>
      </c>
      <c r="R5" s="2">
        <f t="shared" si="6"/>
        <v>3.8123167155425221E-2</v>
      </c>
      <c r="S5" s="2">
        <v>341</v>
      </c>
      <c r="T5" s="1">
        <v>328</v>
      </c>
      <c r="U5" s="1">
        <v>13</v>
      </c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15">
      <c r="A6" s="1">
        <v>45</v>
      </c>
      <c r="B6" s="1" t="s">
        <v>20</v>
      </c>
      <c r="C6" s="1">
        <v>2008</v>
      </c>
      <c r="D6" s="26">
        <v>0</v>
      </c>
      <c r="E6" s="1">
        <v>0</v>
      </c>
      <c r="F6" s="1">
        <v>0</v>
      </c>
      <c r="G6" s="1">
        <v>2</v>
      </c>
      <c r="H6" s="1">
        <v>0</v>
      </c>
      <c r="I6" s="1" t="s">
        <v>18</v>
      </c>
      <c r="J6" s="2">
        <f t="shared" si="0"/>
        <v>48.02</v>
      </c>
      <c r="K6" s="2">
        <f t="shared" si="1"/>
        <v>28</v>
      </c>
      <c r="L6" s="2">
        <f t="shared" si="2"/>
        <v>0.98000000000000087</v>
      </c>
      <c r="M6" s="2">
        <f t="shared" si="3"/>
        <v>21.999999999999996</v>
      </c>
      <c r="N6" s="2">
        <v>0.98</v>
      </c>
      <c r="O6" s="2">
        <v>0.44</v>
      </c>
      <c r="P6" s="2">
        <f t="shared" si="4"/>
        <v>0.63167587476979736</v>
      </c>
      <c r="Q6" s="2">
        <f t="shared" si="5"/>
        <v>0.9573542210617928</v>
      </c>
      <c r="R6" s="2">
        <f t="shared" si="6"/>
        <v>0.49494949494949497</v>
      </c>
      <c r="S6" s="2">
        <v>99</v>
      </c>
      <c r="T6" s="1">
        <v>50</v>
      </c>
      <c r="U6" s="1">
        <v>49</v>
      </c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15">
      <c r="A7" s="1">
        <v>45</v>
      </c>
      <c r="B7" s="1" t="s">
        <v>20</v>
      </c>
      <c r="C7" s="1">
        <v>2008</v>
      </c>
      <c r="D7" s="26">
        <v>0</v>
      </c>
      <c r="E7" s="1">
        <v>0</v>
      </c>
      <c r="F7" s="1">
        <v>0</v>
      </c>
      <c r="G7" s="1">
        <v>2</v>
      </c>
      <c r="H7" s="1">
        <v>0</v>
      </c>
      <c r="I7" s="1" t="s">
        <v>19</v>
      </c>
      <c r="J7" s="2">
        <f t="shared" si="0"/>
        <v>34.79</v>
      </c>
      <c r="K7" s="2">
        <f t="shared" si="1"/>
        <v>25.499999999999996</v>
      </c>
      <c r="L7" s="2">
        <f t="shared" si="2"/>
        <v>14.21</v>
      </c>
      <c r="M7" s="2">
        <f t="shared" si="3"/>
        <v>24.499999999999996</v>
      </c>
      <c r="N7" s="2">
        <v>0.71</v>
      </c>
      <c r="O7" s="2">
        <v>0.49</v>
      </c>
      <c r="P7" s="2">
        <f t="shared" si="4"/>
        <v>0.5770442859512358</v>
      </c>
      <c r="Q7" s="2">
        <f t="shared" si="5"/>
        <v>0.63291139240506333</v>
      </c>
      <c r="R7" s="2">
        <f t="shared" si="6"/>
        <v>0.49494949494949497</v>
      </c>
      <c r="S7" s="2">
        <v>99</v>
      </c>
      <c r="T7" s="1">
        <v>50</v>
      </c>
      <c r="U7" s="1">
        <v>49</v>
      </c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15">
      <c r="A8" s="1">
        <v>14</v>
      </c>
      <c r="B8" s="1" t="s">
        <v>21</v>
      </c>
      <c r="C8" s="1">
        <v>2009</v>
      </c>
      <c r="D8" s="1">
        <v>0</v>
      </c>
      <c r="E8" s="1">
        <v>1</v>
      </c>
      <c r="F8" s="1">
        <v>0</v>
      </c>
      <c r="G8" s="1">
        <v>2</v>
      </c>
      <c r="H8" s="1">
        <v>1</v>
      </c>
      <c r="I8" s="1" t="s">
        <v>18</v>
      </c>
      <c r="J8" s="2">
        <f t="shared" si="0"/>
        <v>39</v>
      </c>
      <c r="K8" s="2">
        <f t="shared" si="1"/>
        <v>475.04000000000008</v>
      </c>
      <c r="L8" s="2">
        <f t="shared" si="2"/>
        <v>13</v>
      </c>
      <c r="M8" s="2">
        <f t="shared" si="3"/>
        <v>2493.96</v>
      </c>
      <c r="N8" s="2">
        <v>0.75</v>
      </c>
      <c r="O8" s="2">
        <v>0.84</v>
      </c>
      <c r="P8" s="2">
        <f t="shared" si="4"/>
        <v>7.5869582133686081E-2</v>
      </c>
      <c r="Q8" s="2">
        <f t="shared" si="5"/>
        <v>0.99481443660848201</v>
      </c>
      <c r="R8" s="2">
        <f t="shared" si="6"/>
        <v>1.7212843429328037E-2</v>
      </c>
      <c r="S8" s="2">
        <v>3021</v>
      </c>
      <c r="T8" s="1">
        <v>2969</v>
      </c>
      <c r="U8" s="1">
        <v>52</v>
      </c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15">
      <c r="A9" s="1">
        <v>14</v>
      </c>
      <c r="B9" s="1" t="s">
        <v>21</v>
      </c>
      <c r="C9" s="1">
        <v>2009</v>
      </c>
      <c r="D9" s="1">
        <v>0</v>
      </c>
      <c r="E9" s="1">
        <v>1</v>
      </c>
      <c r="F9" s="1">
        <v>0</v>
      </c>
      <c r="G9" s="1">
        <v>2</v>
      </c>
      <c r="H9" s="1">
        <v>1</v>
      </c>
      <c r="I9" s="1" t="s">
        <v>19</v>
      </c>
      <c r="J9" s="2">
        <f t="shared" si="0"/>
        <v>18.199999999999996</v>
      </c>
      <c r="K9" s="2">
        <f t="shared" si="1"/>
        <v>294.68999999999994</v>
      </c>
      <c r="L9" s="2">
        <f t="shared" si="2"/>
        <v>7.8</v>
      </c>
      <c r="M9" s="2">
        <f t="shared" si="3"/>
        <v>1256.31</v>
      </c>
      <c r="N9" s="2">
        <v>0.7</v>
      </c>
      <c r="O9" s="2">
        <v>0.81</v>
      </c>
      <c r="P9" s="2">
        <f t="shared" si="4"/>
        <v>5.8167407075969187E-2</v>
      </c>
      <c r="Q9" s="2">
        <f t="shared" si="5"/>
        <v>0.99382965090063369</v>
      </c>
      <c r="R9" s="2">
        <f t="shared" si="6"/>
        <v>1.6487000634115408E-2</v>
      </c>
      <c r="S9" s="2">
        <v>1577</v>
      </c>
      <c r="T9" s="1">
        <v>1551</v>
      </c>
      <c r="U9" s="1">
        <v>26</v>
      </c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15">
      <c r="A10" s="1">
        <v>14</v>
      </c>
      <c r="B10" s="1" t="s">
        <v>21</v>
      </c>
      <c r="C10" s="1">
        <v>2009</v>
      </c>
      <c r="D10" s="1">
        <v>0</v>
      </c>
      <c r="E10" s="1">
        <v>1</v>
      </c>
      <c r="F10" s="1">
        <v>0</v>
      </c>
      <c r="G10" s="1">
        <v>2</v>
      </c>
      <c r="H10" s="1">
        <v>2</v>
      </c>
      <c r="I10" s="1" t="s">
        <v>18</v>
      </c>
      <c r="J10" s="2">
        <f t="shared" si="0"/>
        <v>39</v>
      </c>
      <c r="K10" s="2">
        <f t="shared" si="1"/>
        <v>475.04000000000008</v>
      </c>
      <c r="L10" s="2">
        <f t="shared" si="2"/>
        <v>13</v>
      </c>
      <c r="M10" s="2">
        <f t="shared" si="3"/>
        <v>2493.96</v>
      </c>
      <c r="N10" s="2">
        <v>0.75</v>
      </c>
      <c r="O10" s="2">
        <v>0.84</v>
      </c>
      <c r="P10" s="2">
        <f t="shared" si="4"/>
        <v>7.5869582133686081E-2</v>
      </c>
      <c r="Q10" s="2">
        <f t="shared" si="5"/>
        <v>0.99481443660848201</v>
      </c>
      <c r="R10" s="2">
        <f t="shared" si="6"/>
        <v>1.7212843429328037E-2</v>
      </c>
      <c r="S10" s="2">
        <v>3021</v>
      </c>
      <c r="T10" s="1">
        <v>2969</v>
      </c>
      <c r="U10" s="1">
        <v>52</v>
      </c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15">
      <c r="A11" s="1">
        <v>14</v>
      </c>
      <c r="B11" s="1" t="s">
        <v>21</v>
      </c>
      <c r="C11" s="1">
        <v>2009</v>
      </c>
      <c r="D11" s="1">
        <v>0</v>
      </c>
      <c r="E11" s="1">
        <v>1</v>
      </c>
      <c r="F11" s="1">
        <v>0</v>
      </c>
      <c r="G11" s="1">
        <v>2</v>
      </c>
      <c r="H11" s="1">
        <v>2</v>
      </c>
      <c r="I11" s="1" t="s">
        <v>19</v>
      </c>
      <c r="J11" s="2">
        <f t="shared" si="0"/>
        <v>19.240000000000002</v>
      </c>
      <c r="K11" s="2">
        <f t="shared" si="1"/>
        <v>255.24000000000007</v>
      </c>
      <c r="L11" s="2">
        <f t="shared" si="2"/>
        <v>6.7600000000000016</v>
      </c>
      <c r="M11" s="2">
        <f t="shared" si="3"/>
        <v>1162.7599999999998</v>
      </c>
      <c r="N11" s="2">
        <v>0.74</v>
      </c>
      <c r="O11" s="2">
        <v>0.82</v>
      </c>
      <c r="P11" s="2">
        <f t="shared" si="4"/>
        <v>7.009618187117457E-2</v>
      </c>
      <c r="Q11" s="2">
        <f t="shared" si="5"/>
        <v>0.99421985087899312</v>
      </c>
      <c r="R11" s="2">
        <f t="shared" si="6"/>
        <v>1.8005540166204988E-2</v>
      </c>
      <c r="S11" s="2">
        <v>1444</v>
      </c>
      <c r="T11" s="1">
        <v>1418</v>
      </c>
      <c r="U11" s="1">
        <v>26</v>
      </c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15">
      <c r="A12" s="1">
        <v>15</v>
      </c>
      <c r="B12" s="1" t="s">
        <v>22</v>
      </c>
      <c r="C12" s="1">
        <v>2015</v>
      </c>
      <c r="D12" s="26">
        <v>0</v>
      </c>
      <c r="E12" s="1">
        <v>0</v>
      </c>
      <c r="F12" s="1">
        <v>0</v>
      </c>
      <c r="G12" s="1">
        <v>2</v>
      </c>
      <c r="H12" s="1">
        <v>0</v>
      </c>
      <c r="I12" s="1" t="s">
        <v>18</v>
      </c>
      <c r="J12" s="2">
        <f t="shared" si="0"/>
        <v>24</v>
      </c>
      <c r="K12" s="2">
        <f t="shared" si="1"/>
        <v>23</v>
      </c>
      <c r="L12" s="2">
        <f t="shared" si="2"/>
        <v>1.0000000000000009</v>
      </c>
      <c r="M12" s="2">
        <f t="shared" si="3"/>
        <v>17</v>
      </c>
      <c r="N12" s="2">
        <v>0.96</v>
      </c>
      <c r="O12" s="2">
        <v>0.42499999999999999</v>
      </c>
      <c r="P12" s="2">
        <f t="shared" si="4"/>
        <v>0.51063829787234039</v>
      </c>
      <c r="Q12" s="2">
        <f t="shared" si="5"/>
        <v>0.94444444444444442</v>
      </c>
      <c r="R12" s="2">
        <f t="shared" si="6"/>
        <v>0.38461538461538464</v>
      </c>
      <c r="S12" s="2">
        <v>65</v>
      </c>
      <c r="T12" s="1">
        <v>40</v>
      </c>
      <c r="U12" s="1">
        <v>25</v>
      </c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15">
      <c r="A13" s="1">
        <v>15</v>
      </c>
      <c r="B13" s="1" t="s">
        <v>22</v>
      </c>
      <c r="C13" s="1">
        <v>2015</v>
      </c>
      <c r="D13" s="26">
        <v>0</v>
      </c>
      <c r="E13" s="1">
        <v>0</v>
      </c>
      <c r="F13" s="1">
        <v>0</v>
      </c>
      <c r="G13" s="1">
        <v>2</v>
      </c>
      <c r="H13" s="1">
        <v>0</v>
      </c>
      <c r="I13" s="1" t="s">
        <v>19</v>
      </c>
      <c r="J13" s="2">
        <f t="shared" si="0"/>
        <v>17.7</v>
      </c>
      <c r="K13" s="2">
        <f t="shared" si="1"/>
        <v>16.520000000000003</v>
      </c>
      <c r="L13" s="2">
        <f t="shared" si="2"/>
        <v>7.3000000000000007</v>
      </c>
      <c r="M13" s="2">
        <f t="shared" si="3"/>
        <v>23.48</v>
      </c>
      <c r="N13" s="2">
        <v>0.70799999999999996</v>
      </c>
      <c r="O13" s="2">
        <v>0.58699999999999997</v>
      </c>
      <c r="P13" s="2">
        <f t="shared" si="4"/>
        <v>0.51724137931034486</v>
      </c>
      <c r="Q13" s="2">
        <f t="shared" si="5"/>
        <v>0.76283300844704349</v>
      </c>
      <c r="R13" s="2">
        <f t="shared" si="6"/>
        <v>0.38461538461538464</v>
      </c>
      <c r="S13" s="2">
        <v>65</v>
      </c>
      <c r="T13" s="1">
        <v>40</v>
      </c>
      <c r="U13" s="1">
        <v>25</v>
      </c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15">
      <c r="A14" s="1">
        <v>15</v>
      </c>
      <c r="B14" s="1" t="s">
        <v>22</v>
      </c>
      <c r="C14" s="1">
        <v>2015</v>
      </c>
      <c r="D14" s="26">
        <v>0</v>
      </c>
      <c r="E14" s="1">
        <v>0</v>
      </c>
      <c r="F14" s="1">
        <v>0</v>
      </c>
      <c r="G14" s="1">
        <v>2</v>
      </c>
      <c r="H14" s="1">
        <v>1</v>
      </c>
      <c r="I14" s="1" t="s">
        <v>18</v>
      </c>
      <c r="J14" s="2">
        <f t="shared" si="0"/>
        <v>24</v>
      </c>
      <c r="K14" s="2">
        <f t="shared" si="1"/>
        <v>23</v>
      </c>
      <c r="L14" s="2">
        <f t="shared" si="2"/>
        <v>1.0000000000000009</v>
      </c>
      <c r="M14" s="2">
        <f t="shared" si="3"/>
        <v>17</v>
      </c>
      <c r="N14" s="2">
        <v>0.96</v>
      </c>
      <c r="O14" s="2">
        <v>0.42499999999999999</v>
      </c>
      <c r="P14" s="2">
        <f t="shared" si="4"/>
        <v>0.51063829787234039</v>
      </c>
      <c r="Q14" s="2">
        <f t="shared" si="5"/>
        <v>0.94444444444444442</v>
      </c>
      <c r="R14" s="2">
        <f t="shared" si="6"/>
        <v>0.38461538461538464</v>
      </c>
      <c r="S14" s="2">
        <v>65</v>
      </c>
      <c r="T14" s="1">
        <v>40</v>
      </c>
      <c r="U14" s="1">
        <v>25</v>
      </c>
      <c r="V14" s="3"/>
      <c r="W14" s="3"/>
      <c r="X14" s="3"/>
      <c r="Y14" s="3"/>
      <c r="Z14" s="3"/>
      <c r="AA14" s="3"/>
      <c r="AB14" s="3"/>
      <c r="AC14" s="3"/>
    </row>
    <row r="15" spans="1:29" ht="15.75" customHeight="1" x14ac:dyDescent="0.15">
      <c r="A15" s="1">
        <v>15</v>
      </c>
      <c r="B15" s="1" t="s">
        <v>22</v>
      </c>
      <c r="C15" s="1">
        <v>2015</v>
      </c>
      <c r="D15" s="26">
        <v>0</v>
      </c>
      <c r="E15" s="1">
        <v>0</v>
      </c>
      <c r="F15" s="1">
        <v>0</v>
      </c>
      <c r="G15" s="1">
        <v>2</v>
      </c>
      <c r="H15" s="1">
        <v>1</v>
      </c>
      <c r="I15" s="1" t="s">
        <v>19</v>
      </c>
      <c r="J15" s="2">
        <f t="shared" si="0"/>
        <v>20.125</v>
      </c>
      <c r="K15" s="2">
        <f t="shared" si="1"/>
        <v>20.76</v>
      </c>
      <c r="L15" s="2">
        <f t="shared" si="2"/>
        <v>4.8749999999999991</v>
      </c>
      <c r="M15" s="2">
        <f t="shared" si="3"/>
        <v>19.240000000000002</v>
      </c>
      <c r="N15" s="2">
        <v>0.80500000000000005</v>
      </c>
      <c r="O15" s="2">
        <v>0.48099999999999998</v>
      </c>
      <c r="P15" s="2">
        <f t="shared" si="4"/>
        <v>0.49223431576372745</v>
      </c>
      <c r="Q15" s="2">
        <f t="shared" si="5"/>
        <v>0.7978436657681941</v>
      </c>
      <c r="R15" s="2">
        <f t="shared" si="6"/>
        <v>0.38461538461538464</v>
      </c>
      <c r="S15" s="2">
        <v>65</v>
      </c>
      <c r="T15" s="1">
        <v>40</v>
      </c>
      <c r="U15" s="1">
        <v>25</v>
      </c>
      <c r="V15" s="3"/>
      <c r="W15" s="3"/>
      <c r="X15" s="3"/>
      <c r="Y15" s="3"/>
      <c r="Z15" s="3"/>
      <c r="AA15" s="3"/>
      <c r="AB15" s="3"/>
      <c r="AC15" s="3"/>
    </row>
    <row r="16" spans="1:29" ht="15.75" customHeight="1" x14ac:dyDescent="0.15">
      <c r="A16" s="1">
        <v>15</v>
      </c>
      <c r="B16" s="1" t="s">
        <v>22</v>
      </c>
      <c r="C16" s="1">
        <v>2015</v>
      </c>
      <c r="D16" s="26">
        <v>0</v>
      </c>
      <c r="E16" s="1">
        <v>0</v>
      </c>
      <c r="F16" s="1">
        <v>0</v>
      </c>
      <c r="G16" s="1">
        <v>2</v>
      </c>
      <c r="H16" s="1">
        <v>2</v>
      </c>
      <c r="I16" s="1" t="s">
        <v>18</v>
      </c>
      <c r="J16" s="2">
        <f t="shared" si="0"/>
        <v>24</v>
      </c>
      <c r="K16" s="2">
        <f t="shared" si="1"/>
        <v>23</v>
      </c>
      <c r="L16" s="2">
        <f t="shared" si="2"/>
        <v>1.0000000000000009</v>
      </c>
      <c r="M16" s="2">
        <f t="shared" si="3"/>
        <v>17</v>
      </c>
      <c r="N16" s="2">
        <v>0.96</v>
      </c>
      <c r="O16" s="2">
        <v>0.42499999999999999</v>
      </c>
      <c r="P16" s="2">
        <f t="shared" si="4"/>
        <v>0.51063829787234039</v>
      </c>
      <c r="Q16" s="2">
        <f t="shared" si="5"/>
        <v>0.94444444444444442</v>
      </c>
      <c r="R16" s="2">
        <f t="shared" si="6"/>
        <v>0.38461538461538464</v>
      </c>
      <c r="S16" s="2">
        <v>65</v>
      </c>
      <c r="T16" s="1">
        <v>40</v>
      </c>
      <c r="U16" s="1">
        <v>25</v>
      </c>
      <c r="V16" s="3"/>
      <c r="W16" s="3"/>
      <c r="X16" s="3"/>
      <c r="Y16" s="3"/>
      <c r="Z16" s="3"/>
      <c r="AA16" s="3"/>
      <c r="AB16" s="3"/>
      <c r="AC16" s="3"/>
    </row>
    <row r="17" spans="1:29" ht="15.75" customHeight="1" x14ac:dyDescent="0.15">
      <c r="A17" s="1">
        <v>15</v>
      </c>
      <c r="B17" s="1" t="s">
        <v>22</v>
      </c>
      <c r="C17" s="1">
        <v>2015</v>
      </c>
      <c r="D17" s="26">
        <v>0</v>
      </c>
      <c r="E17" s="1">
        <v>0</v>
      </c>
      <c r="F17" s="1">
        <v>0</v>
      </c>
      <c r="G17" s="1">
        <v>2</v>
      </c>
      <c r="H17" s="1">
        <v>2</v>
      </c>
      <c r="I17" s="1" t="s">
        <v>19</v>
      </c>
      <c r="J17" s="2">
        <f t="shared" si="0"/>
        <v>16.175000000000001</v>
      </c>
      <c r="K17" s="2">
        <f t="shared" si="1"/>
        <v>13.84</v>
      </c>
      <c r="L17" s="2">
        <f t="shared" si="2"/>
        <v>8.8249999999999993</v>
      </c>
      <c r="M17" s="2">
        <f t="shared" si="3"/>
        <v>26.160000000000004</v>
      </c>
      <c r="N17" s="2">
        <v>0.64700000000000002</v>
      </c>
      <c r="O17" s="2">
        <v>0.65400000000000003</v>
      </c>
      <c r="P17" s="2">
        <f t="shared" si="4"/>
        <v>0.53889721805763791</v>
      </c>
      <c r="Q17" s="2">
        <f t="shared" si="5"/>
        <v>0.74774903530084336</v>
      </c>
      <c r="R17" s="2">
        <f t="shared" si="6"/>
        <v>0.38461538461538464</v>
      </c>
      <c r="S17" s="2">
        <v>65</v>
      </c>
      <c r="T17" s="1">
        <v>40</v>
      </c>
      <c r="U17" s="1">
        <v>25</v>
      </c>
      <c r="V17" s="3"/>
      <c r="W17" s="3"/>
      <c r="X17" s="3"/>
      <c r="Y17" s="3"/>
      <c r="Z17" s="3"/>
      <c r="AA17" s="3"/>
      <c r="AB17" s="3"/>
      <c r="AC17" s="3"/>
    </row>
    <row r="18" spans="1:29" ht="15.75" customHeight="1" x14ac:dyDescent="0.15">
      <c r="A18" s="1">
        <v>15</v>
      </c>
      <c r="B18" s="1" t="s">
        <v>22</v>
      </c>
      <c r="C18" s="1">
        <v>2015</v>
      </c>
      <c r="D18" s="26">
        <v>0</v>
      </c>
      <c r="E18" s="1">
        <v>0</v>
      </c>
      <c r="F18" s="1">
        <v>0</v>
      </c>
      <c r="G18" s="1">
        <v>2</v>
      </c>
      <c r="H18" s="1">
        <v>3</v>
      </c>
      <c r="I18" s="1" t="s">
        <v>18</v>
      </c>
      <c r="J18" s="2">
        <f t="shared" si="0"/>
        <v>24</v>
      </c>
      <c r="K18" s="2">
        <f t="shared" si="1"/>
        <v>23</v>
      </c>
      <c r="L18" s="2">
        <f t="shared" si="2"/>
        <v>1.0000000000000009</v>
      </c>
      <c r="M18" s="2">
        <f t="shared" si="3"/>
        <v>17</v>
      </c>
      <c r="N18" s="2">
        <v>0.96</v>
      </c>
      <c r="O18" s="2">
        <v>0.42499999999999999</v>
      </c>
      <c r="P18" s="2">
        <f t="shared" si="4"/>
        <v>0.51063829787234039</v>
      </c>
      <c r="Q18" s="2">
        <f t="shared" si="5"/>
        <v>0.94444444444444442</v>
      </c>
      <c r="R18" s="2">
        <f t="shared" si="6"/>
        <v>0.38461538461538464</v>
      </c>
      <c r="S18" s="2">
        <v>65</v>
      </c>
      <c r="T18" s="1">
        <v>40</v>
      </c>
      <c r="U18" s="1">
        <v>25</v>
      </c>
      <c r="V18" s="3"/>
      <c r="W18" s="3"/>
      <c r="X18" s="3"/>
      <c r="Y18" s="3"/>
      <c r="Z18" s="3"/>
      <c r="AA18" s="3"/>
      <c r="AB18" s="3"/>
      <c r="AC18" s="3"/>
    </row>
    <row r="19" spans="1:29" ht="15.75" customHeight="1" x14ac:dyDescent="0.15">
      <c r="A19" s="1">
        <v>15</v>
      </c>
      <c r="B19" s="1" t="s">
        <v>22</v>
      </c>
      <c r="C19" s="1">
        <v>2015</v>
      </c>
      <c r="D19" s="26">
        <v>0</v>
      </c>
      <c r="E19" s="1">
        <v>0</v>
      </c>
      <c r="F19" s="1">
        <v>0</v>
      </c>
      <c r="G19" s="1">
        <v>2</v>
      </c>
      <c r="H19" s="1">
        <v>3</v>
      </c>
      <c r="I19" s="1" t="s">
        <v>19</v>
      </c>
      <c r="J19" s="2">
        <f t="shared" si="0"/>
        <v>20.125</v>
      </c>
      <c r="K19" s="2">
        <f t="shared" si="1"/>
        <v>20.76</v>
      </c>
      <c r="L19" s="2">
        <f t="shared" si="2"/>
        <v>4.8749999999999991</v>
      </c>
      <c r="M19" s="2">
        <f t="shared" si="3"/>
        <v>19.240000000000002</v>
      </c>
      <c r="N19" s="4">
        <v>0.80500000000000005</v>
      </c>
      <c r="O19" s="2">
        <v>0.48099999999999998</v>
      </c>
      <c r="P19" s="2">
        <f t="shared" si="4"/>
        <v>0.49223431576372745</v>
      </c>
      <c r="Q19" s="2">
        <f t="shared" si="5"/>
        <v>0.7978436657681941</v>
      </c>
      <c r="R19" s="2">
        <f t="shared" si="6"/>
        <v>0.38461538461538464</v>
      </c>
      <c r="S19" s="2">
        <v>65</v>
      </c>
      <c r="T19" s="1">
        <v>40</v>
      </c>
      <c r="U19" s="1">
        <v>25</v>
      </c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15">
      <c r="A20" s="1">
        <v>3</v>
      </c>
      <c r="B20" s="1" t="s">
        <v>23</v>
      </c>
      <c r="C20" s="1">
        <v>2017</v>
      </c>
      <c r="D20" s="1">
        <v>0</v>
      </c>
      <c r="E20" s="1">
        <v>0</v>
      </c>
      <c r="F20" s="1">
        <v>1</v>
      </c>
      <c r="G20" s="1">
        <v>2</v>
      </c>
      <c r="H20" s="1">
        <v>3</v>
      </c>
      <c r="I20" s="1" t="s">
        <v>24</v>
      </c>
      <c r="J20" s="2">
        <f t="shared" si="0"/>
        <v>18.000000000000004</v>
      </c>
      <c r="K20" s="2">
        <f t="shared" si="1"/>
        <v>8.7000000000000011</v>
      </c>
      <c r="L20" s="2">
        <f t="shared" si="2"/>
        <v>1.9999999999999996</v>
      </c>
      <c r="M20" s="2">
        <f t="shared" si="3"/>
        <v>21.3</v>
      </c>
      <c r="N20" s="1">
        <v>0.9</v>
      </c>
      <c r="O20" s="2">
        <v>0.71</v>
      </c>
      <c r="P20" s="2">
        <f t="shared" si="4"/>
        <v>0.67415730337078661</v>
      </c>
      <c r="Q20" s="2">
        <f t="shared" si="5"/>
        <v>0.91416309012875541</v>
      </c>
      <c r="R20" s="2">
        <f t="shared" si="6"/>
        <v>0.4</v>
      </c>
      <c r="S20" s="2">
        <v>50</v>
      </c>
      <c r="T20" s="1">
        <v>30</v>
      </c>
      <c r="U20" s="1">
        <v>20</v>
      </c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15">
      <c r="A21" s="1">
        <v>3</v>
      </c>
      <c r="B21" s="5" t="s">
        <v>23</v>
      </c>
      <c r="C21" s="1">
        <v>2017</v>
      </c>
      <c r="D21" s="1">
        <v>0</v>
      </c>
      <c r="E21" s="1">
        <v>0</v>
      </c>
      <c r="F21" s="1">
        <v>1</v>
      </c>
      <c r="G21" s="1">
        <v>2</v>
      </c>
      <c r="H21" s="1">
        <v>3</v>
      </c>
      <c r="I21" s="1" t="s">
        <v>25</v>
      </c>
      <c r="J21" s="2">
        <f t="shared" si="0"/>
        <v>17.200000000000003</v>
      </c>
      <c r="K21" s="2">
        <f t="shared" si="1"/>
        <v>6.2999999999999989</v>
      </c>
      <c r="L21" s="2">
        <f t="shared" si="2"/>
        <v>2.8000000000000003</v>
      </c>
      <c r="M21" s="2">
        <f t="shared" si="3"/>
        <v>23.7</v>
      </c>
      <c r="N21" s="2">
        <v>0.86</v>
      </c>
      <c r="O21" s="2">
        <v>0.79</v>
      </c>
      <c r="P21" s="2">
        <f t="shared" si="4"/>
        <v>0.73191489361702144</v>
      </c>
      <c r="Q21" s="2">
        <f t="shared" si="5"/>
        <v>0.89433962264150946</v>
      </c>
      <c r="R21" s="2">
        <f t="shared" si="6"/>
        <v>0.4</v>
      </c>
      <c r="S21" s="2">
        <v>50</v>
      </c>
      <c r="T21" s="1">
        <v>30</v>
      </c>
      <c r="U21" s="1">
        <v>20</v>
      </c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15">
      <c r="A22" s="1">
        <v>4</v>
      </c>
      <c r="B22" s="1" t="s">
        <v>26</v>
      </c>
      <c r="C22" s="1">
        <v>2018</v>
      </c>
      <c r="D22" s="26">
        <v>0</v>
      </c>
      <c r="E22" s="1">
        <v>0</v>
      </c>
      <c r="F22" s="1">
        <v>1</v>
      </c>
      <c r="G22" s="1">
        <v>2</v>
      </c>
      <c r="H22" s="1">
        <v>3</v>
      </c>
      <c r="I22" s="1" t="s">
        <v>18</v>
      </c>
      <c r="J22" s="2">
        <f t="shared" si="0"/>
        <v>161.9975</v>
      </c>
      <c r="K22" s="2">
        <f t="shared" si="1"/>
        <v>46.020700000000005</v>
      </c>
      <c r="L22" s="2">
        <f t="shared" si="2"/>
        <v>13.002500000000005</v>
      </c>
      <c r="M22" s="2">
        <f t="shared" si="3"/>
        <v>140.97930000000002</v>
      </c>
      <c r="N22" s="2">
        <v>0.92569999999999997</v>
      </c>
      <c r="O22" s="2">
        <v>0.75390000000000001</v>
      </c>
      <c r="P22" s="2">
        <f t="shared" si="4"/>
        <v>0.77876599259103285</v>
      </c>
      <c r="Q22" s="2">
        <f t="shared" si="5"/>
        <v>0.915558202333003</v>
      </c>
      <c r="R22" s="2">
        <f t="shared" si="6"/>
        <v>0.48342541436464087</v>
      </c>
      <c r="S22" s="2">
        <v>362</v>
      </c>
      <c r="T22" s="1">
        <v>187</v>
      </c>
      <c r="U22" s="1">
        <v>175</v>
      </c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15">
      <c r="A23" s="1">
        <v>4</v>
      </c>
      <c r="B23" s="1" t="s">
        <v>26</v>
      </c>
      <c r="C23" s="1">
        <v>2018</v>
      </c>
      <c r="D23" s="26">
        <v>0</v>
      </c>
      <c r="E23" s="1">
        <v>0</v>
      </c>
      <c r="F23" s="1">
        <v>1</v>
      </c>
      <c r="G23" s="1">
        <v>2</v>
      </c>
      <c r="H23" s="1">
        <v>3</v>
      </c>
      <c r="I23" s="1" t="s">
        <v>19</v>
      </c>
      <c r="J23" s="2">
        <f t="shared" si="0"/>
        <v>72.992500000000007</v>
      </c>
      <c r="K23" s="2">
        <f t="shared" si="1"/>
        <v>16.306400000000014</v>
      </c>
      <c r="L23" s="2">
        <f t="shared" si="2"/>
        <v>102.00749999999999</v>
      </c>
      <c r="M23" s="2">
        <f t="shared" si="3"/>
        <v>170.6936</v>
      </c>
      <c r="N23" s="2">
        <v>0.41710000000000003</v>
      </c>
      <c r="O23" s="2">
        <v>0.91279999999999994</v>
      </c>
      <c r="P23" s="2">
        <f t="shared" si="4"/>
        <v>0.81739528706400633</v>
      </c>
      <c r="Q23" s="2">
        <f t="shared" si="5"/>
        <v>0.62593660238260862</v>
      </c>
      <c r="R23" s="2">
        <f t="shared" si="6"/>
        <v>0.48342541436464087</v>
      </c>
      <c r="S23" s="2">
        <v>362</v>
      </c>
      <c r="T23" s="1">
        <v>187</v>
      </c>
      <c r="U23" s="1">
        <v>175</v>
      </c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15">
      <c r="A24" s="1">
        <v>4</v>
      </c>
      <c r="B24" s="1" t="s">
        <v>26</v>
      </c>
      <c r="C24" s="1">
        <v>2018</v>
      </c>
      <c r="D24" s="26">
        <v>0</v>
      </c>
      <c r="E24" s="1">
        <v>0</v>
      </c>
      <c r="F24" s="1">
        <v>1</v>
      </c>
      <c r="G24" s="1">
        <v>2</v>
      </c>
      <c r="H24" s="1">
        <v>2</v>
      </c>
      <c r="I24" s="1" t="s">
        <v>18</v>
      </c>
      <c r="J24" s="2">
        <f t="shared" si="0"/>
        <v>161.9975</v>
      </c>
      <c r="K24" s="2">
        <f t="shared" si="1"/>
        <v>46.020700000000005</v>
      </c>
      <c r="L24" s="2">
        <f t="shared" si="2"/>
        <v>13.002500000000005</v>
      </c>
      <c r="M24" s="2">
        <f t="shared" si="3"/>
        <v>140.97930000000002</v>
      </c>
      <c r="N24" s="1">
        <v>0.92569999999999997</v>
      </c>
      <c r="O24" s="2">
        <v>0.75390000000000001</v>
      </c>
      <c r="P24" s="2">
        <f t="shared" si="4"/>
        <v>0.77876599259103285</v>
      </c>
      <c r="Q24" s="2">
        <f t="shared" si="5"/>
        <v>0.915558202333003</v>
      </c>
      <c r="R24" s="2">
        <f t="shared" si="6"/>
        <v>0.48342541436464087</v>
      </c>
      <c r="S24" s="2">
        <v>362</v>
      </c>
      <c r="T24" s="1">
        <v>187</v>
      </c>
      <c r="U24" s="1">
        <v>175</v>
      </c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15">
      <c r="A25" s="1">
        <v>4</v>
      </c>
      <c r="B25" s="1" t="s">
        <v>26</v>
      </c>
      <c r="C25" s="1">
        <v>2018</v>
      </c>
      <c r="D25" s="26">
        <v>0</v>
      </c>
      <c r="E25" s="1">
        <v>0</v>
      </c>
      <c r="F25" s="1">
        <v>1</v>
      </c>
      <c r="G25" s="1">
        <v>2</v>
      </c>
      <c r="H25" s="1">
        <v>2</v>
      </c>
      <c r="I25" s="1" t="s">
        <v>19</v>
      </c>
      <c r="J25" s="2">
        <f t="shared" si="0"/>
        <v>166.04</v>
      </c>
      <c r="K25" s="2">
        <f t="shared" si="1"/>
        <v>58.493600000000001</v>
      </c>
      <c r="L25" s="2">
        <f t="shared" si="2"/>
        <v>8.9600000000000044</v>
      </c>
      <c r="M25" s="2">
        <f t="shared" si="3"/>
        <v>128.50640000000001</v>
      </c>
      <c r="N25" s="2">
        <v>0.94879999999999998</v>
      </c>
      <c r="O25" s="2">
        <v>0.68720000000000003</v>
      </c>
      <c r="P25" s="2">
        <f t="shared" si="4"/>
        <v>0.73948843291159994</v>
      </c>
      <c r="Q25" s="2">
        <f t="shared" si="5"/>
        <v>0.93482043612111754</v>
      </c>
      <c r="R25" s="2">
        <f t="shared" si="6"/>
        <v>0.48342541436464087</v>
      </c>
      <c r="S25" s="2">
        <v>362</v>
      </c>
      <c r="T25" s="1">
        <v>187</v>
      </c>
      <c r="U25" s="1">
        <v>175</v>
      </c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15">
      <c r="A26" s="1">
        <v>4</v>
      </c>
      <c r="B26" s="1" t="s">
        <v>26</v>
      </c>
      <c r="C26" s="1">
        <v>2018</v>
      </c>
      <c r="D26" s="26">
        <v>0</v>
      </c>
      <c r="E26" s="1">
        <v>0</v>
      </c>
      <c r="F26" s="1">
        <v>1</v>
      </c>
      <c r="G26" s="1">
        <v>2</v>
      </c>
      <c r="H26" s="1">
        <v>3</v>
      </c>
      <c r="I26" s="1" t="s">
        <v>18</v>
      </c>
      <c r="J26" s="2">
        <f t="shared" si="0"/>
        <v>161.9975</v>
      </c>
      <c r="K26" s="2">
        <f t="shared" si="1"/>
        <v>59.540800000000011</v>
      </c>
      <c r="L26" s="2">
        <f t="shared" si="2"/>
        <v>13.002500000000005</v>
      </c>
      <c r="M26" s="2">
        <f t="shared" si="3"/>
        <v>127.45920000000001</v>
      </c>
      <c r="N26" s="2">
        <v>0.92569999999999997</v>
      </c>
      <c r="O26" s="2">
        <v>0.68159999999999998</v>
      </c>
      <c r="P26" s="2">
        <f t="shared" si="4"/>
        <v>0.7312392484730631</v>
      </c>
      <c r="Q26" s="2">
        <f t="shared" si="5"/>
        <v>0.90743028170668594</v>
      </c>
      <c r="R26" s="2">
        <f t="shared" si="6"/>
        <v>0.48342541436464087</v>
      </c>
      <c r="S26" s="2">
        <v>362</v>
      </c>
      <c r="T26" s="1">
        <v>187</v>
      </c>
      <c r="U26" s="1">
        <v>175</v>
      </c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15">
      <c r="A27" s="1">
        <v>4</v>
      </c>
      <c r="B27" s="1" t="s">
        <v>26</v>
      </c>
      <c r="C27" s="1">
        <v>2018</v>
      </c>
      <c r="D27" s="26">
        <v>0</v>
      </c>
      <c r="E27" s="1">
        <v>0</v>
      </c>
      <c r="F27" s="1">
        <v>1</v>
      </c>
      <c r="G27" s="1">
        <v>2</v>
      </c>
      <c r="H27" s="1">
        <v>3</v>
      </c>
      <c r="I27" s="1" t="s">
        <v>19</v>
      </c>
      <c r="J27" s="2">
        <f t="shared" si="0"/>
        <v>84</v>
      </c>
      <c r="K27" s="2">
        <f t="shared" si="1"/>
        <v>42.823</v>
      </c>
      <c r="L27" s="2">
        <f t="shared" si="2"/>
        <v>91</v>
      </c>
      <c r="M27" s="2">
        <f t="shared" si="3"/>
        <v>144.17700000000005</v>
      </c>
      <c r="N27" s="2">
        <v>0.48</v>
      </c>
      <c r="O27" s="2">
        <v>0.77100000000000002</v>
      </c>
      <c r="P27" s="2">
        <f t="shared" si="4"/>
        <v>0.66234042720957553</v>
      </c>
      <c r="Q27" s="2">
        <f t="shared" si="5"/>
        <v>0.61305739932051184</v>
      </c>
      <c r="R27" s="2">
        <f t="shared" si="6"/>
        <v>0.48342541436464087</v>
      </c>
      <c r="S27" s="2">
        <v>362</v>
      </c>
      <c r="T27" s="1">
        <v>187</v>
      </c>
      <c r="U27" s="1">
        <v>175</v>
      </c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15">
      <c r="A28" s="1">
        <v>4</v>
      </c>
      <c r="B28" s="1" t="s">
        <v>26</v>
      </c>
      <c r="C28" s="1">
        <v>2018</v>
      </c>
      <c r="D28" s="26">
        <v>0</v>
      </c>
      <c r="E28" s="1">
        <v>0</v>
      </c>
      <c r="F28" s="1">
        <v>1</v>
      </c>
      <c r="G28" s="1">
        <v>2</v>
      </c>
      <c r="H28" s="1">
        <v>2</v>
      </c>
      <c r="I28" s="1" t="s">
        <v>18</v>
      </c>
      <c r="J28" s="2">
        <f t="shared" si="0"/>
        <v>161.9975</v>
      </c>
      <c r="K28" s="2">
        <f t="shared" si="1"/>
        <v>59.540800000000011</v>
      </c>
      <c r="L28" s="2">
        <f t="shared" si="2"/>
        <v>13.002500000000005</v>
      </c>
      <c r="M28" s="2">
        <f t="shared" si="3"/>
        <v>127.45920000000001</v>
      </c>
      <c r="N28" s="2">
        <v>0.92569999999999997</v>
      </c>
      <c r="O28" s="2">
        <v>0.68159999999999998</v>
      </c>
      <c r="P28" s="2">
        <f t="shared" si="4"/>
        <v>0.7312392484730631</v>
      </c>
      <c r="Q28" s="2">
        <f t="shared" si="5"/>
        <v>0.90743028170668594</v>
      </c>
      <c r="R28" s="2">
        <f t="shared" si="6"/>
        <v>0.48342541436464087</v>
      </c>
      <c r="S28" s="2">
        <v>362</v>
      </c>
      <c r="T28" s="1">
        <v>187</v>
      </c>
      <c r="U28" s="1">
        <v>175</v>
      </c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15">
      <c r="A29" s="1">
        <v>4</v>
      </c>
      <c r="B29" s="1" t="s">
        <v>26</v>
      </c>
      <c r="C29" s="1">
        <v>2018</v>
      </c>
      <c r="D29" s="26">
        <v>0</v>
      </c>
      <c r="E29" s="1">
        <v>0</v>
      </c>
      <c r="F29" s="1">
        <v>1</v>
      </c>
      <c r="G29" s="1">
        <v>2</v>
      </c>
      <c r="H29" s="1">
        <v>2</v>
      </c>
      <c r="I29" s="1" t="s">
        <v>19</v>
      </c>
      <c r="J29" s="2">
        <f t="shared" si="0"/>
        <v>172.00749999999999</v>
      </c>
      <c r="K29" s="2">
        <f t="shared" si="1"/>
        <v>64.776800000000023</v>
      </c>
      <c r="L29" s="2">
        <f t="shared" si="2"/>
        <v>2.9925000000000006</v>
      </c>
      <c r="M29" s="2">
        <f t="shared" si="3"/>
        <v>122.22320000000001</v>
      </c>
      <c r="N29" s="2">
        <v>0.9829</v>
      </c>
      <c r="O29" s="2">
        <v>0.65359999999999996</v>
      </c>
      <c r="P29" s="2">
        <f t="shared" si="4"/>
        <v>0.72643118652714711</v>
      </c>
      <c r="Q29" s="2">
        <f t="shared" si="5"/>
        <v>0.97610123970077234</v>
      </c>
      <c r="R29" s="2">
        <f t="shared" si="6"/>
        <v>0.48342541436464087</v>
      </c>
      <c r="S29" s="2">
        <v>362</v>
      </c>
      <c r="T29" s="1">
        <v>187</v>
      </c>
      <c r="U29" s="1">
        <v>175</v>
      </c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15">
      <c r="A30" s="1">
        <v>37</v>
      </c>
      <c r="B30" s="1" t="s">
        <v>27</v>
      </c>
      <c r="C30" s="1">
        <v>2018</v>
      </c>
      <c r="D30" s="1">
        <v>1</v>
      </c>
      <c r="E30" s="1">
        <v>0</v>
      </c>
      <c r="F30" s="1">
        <v>1</v>
      </c>
      <c r="G30" s="1">
        <v>2</v>
      </c>
      <c r="H30" s="1">
        <v>0</v>
      </c>
      <c r="I30" s="1" t="s">
        <v>18</v>
      </c>
      <c r="J30" s="2">
        <f t="shared" si="0"/>
        <v>17.32</v>
      </c>
      <c r="K30" s="2">
        <f t="shared" si="1"/>
        <v>14.000000000000004</v>
      </c>
      <c r="L30" s="2">
        <f t="shared" si="2"/>
        <v>2.68</v>
      </c>
      <c r="M30" s="2">
        <f t="shared" si="3"/>
        <v>66</v>
      </c>
      <c r="N30" s="2">
        <v>0.86599999999999999</v>
      </c>
      <c r="O30" s="2">
        <v>0.82499999999999996</v>
      </c>
      <c r="P30" s="2">
        <f t="shared" si="4"/>
        <v>0.5530012771392081</v>
      </c>
      <c r="Q30" s="2">
        <f t="shared" si="5"/>
        <v>0.96097845078625499</v>
      </c>
      <c r="R30" s="2">
        <f t="shared" si="6"/>
        <v>0.2</v>
      </c>
      <c r="S30" s="2">
        <v>100</v>
      </c>
      <c r="T30" s="1">
        <v>80</v>
      </c>
      <c r="U30" s="1">
        <v>20</v>
      </c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15">
      <c r="A31" s="1">
        <v>37</v>
      </c>
      <c r="B31" s="1" t="s">
        <v>27</v>
      </c>
      <c r="C31" s="1">
        <v>2018</v>
      </c>
      <c r="D31" s="1">
        <v>1</v>
      </c>
      <c r="E31" s="1">
        <v>0</v>
      </c>
      <c r="F31" s="1">
        <v>1</v>
      </c>
      <c r="G31" s="1">
        <v>2</v>
      </c>
      <c r="H31" s="1">
        <v>0</v>
      </c>
      <c r="I31" s="1" t="s">
        <v>19</v>
      </c>
      <c r="J31" s="2">
        <f t="shared" si="0"/>
        <v>17.32</v>
      </c>
      <c r="K31" s="2">
        <f t="shared" si="1"/>
        <v>22.96</v>
      </c>
      <c r="L31" s="2">
        <f t="shared" si="2"/>
        <v>2.68</v>
      </c>
      <c r="M31" s="2">
        <f t="shared" si="3"/>
        <v>57.04</v>
      </c>
      <c r="N31" s="2">
        <v>0.86599999999999999</v>
      </c>
      <c r="O31" s="2">
        <v>0.71299999999999997</v>
      </c>
      <c r="P31" s="2">
        <f t="shared" si="4"/>
        <v>0.42999006951340613</v>
      </c>
      <c r="Q31" s="2">
        <f t="shared" si="5"/>
        <v>0.95512391158740795</v>
      </c>
      <c r="R31" s="2">
        <f t="shared" si="6"/>
        <v>0.2</v>
      </c>
      <c r="S31" s="2">
        <v>100</v>
      </c>
      <c r="T31" s="1">
        <v>80</v>
      </c>
      <c r="U31" s="1">
        <v>20</v>
      </c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15">
      <c r="A32" s="1">
        <v>37</v>
      </c>
      <c r="B32" s="1" t="s">
        <v>27</v>
      </c>
      <c r="C32" s="1">
        <v>2018</v>
      </c>
      <c r="D32" s="1">
        <v>1</v>
      </c>
      <c r="E32" s="1">
        <v>0</v>
      </c>
      <c r="F32" s="1">
        <v>1</v>
      </c>
      <c r="G32" s="1">
        <v>2</v>
      </c>
      <c r="H32" s="1">
        <v>1</v>
      </c>
      <c r="I32" s="1" t="s">
        <v>18</v>
      </c>
      <c r="J32" s="2">
        <f t="shared" si="0"/>
        <v>17.32</v>
      </c>
      <c r="K32" s="2">
        <f t="shared" si="1"/>
        <v>14.000000000000004</v>
      </c>
      <c r="L32" s="2">
        <f t="shared" si="2"/>
        <v>2.68</v>
      </c>
      <c r="M32" s="2">
        <f t="shared" si="3"/>
        <v>66</v>
      </c>
      <c r="N32" s="2">
        <v>0.86599999999999999</v>
      </c>
      <c r="O32" s="2">
        <v>0.82499999999999996</v>
      </c>
      <c r="P32" s="2">
        <f t="shared" si="4"/>
        <v>0.5530012771392081</v>
      </c>
      <c r="Q32" s="2">
        <f t="shared" si="5"/>
        <v>0.96097845078625499</v>
      </c>
      <c r="R32" s="2">
        <f t="shared" si="6"/>
        <v>0.2</v>
      </c>
      <c r="S32" s="2">
        <v>100</v>
      </c>
      <c r="T32" s="1">
        <v>80</v>
      </c>
      <c r="U32" s="1">
        <v>20</v>
      </c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15">
      <c r="A33" s="1">
        <v>37</v>
      </c>
      <c r="B33" s="1" t="s">
        <v>27</v>
      </c>
      <c r="C33" s="1">
        <v>2018</v>
      </c>
      <c r="D33" s="1">
        <v>1</v>
      </c>
      <c r="E33" s="1">
        <v>0</v>
      </c>
      <c r="F33" s="1">
        <v>1</v>
      </c>
      <c r="G33" s="1">
        <v>2</v>
      </c>
      <c r="H33" s="1">
        <v>1</v>
      </c>
      <c r="I33" s="1" t="s">
        <v>19</v>
      </c>
      <c r="J33" s="2">
        <f t="shared" si="0"/>
        <v>16.580000000000002</v>
      </c>
      <c r="K33" s="2">
        <f t="shared" si="1"/>
        <v>25.919999999999995</v>
      </c>
      <c r="L33" s="2">
        <f t="shared" si="2"/>
        <v>3.4200000000000008</v>
      </c>
      <c r="M33" s="2">
        <f t="shared" si="3"/>
        <v>54.080000000000013</v>
      </c>
      <c r="N33" s="6">
        <v>0.82899999999999996</v>
      </c>
      <c r="O33" s="6">
        <v>0.67600000000000005</v>
      </c>
      <c r="P33" s="2">
        <f t="shared" si="4"/>
        <v>0.39011764705882357</v>
      </c>
      <c r="Q33" s="2">
        <f t="shared" si="5"/>
        <v>0.9405217391304348</v>
      </c>
      <c r="R33" s="2">
        <f t="shared" si="6"/>
        <v>0.2</v>
      </c>
      <c r="S33" s="2">
        <v>100</v>
      </c>
      <c r="T33" s="1">
        <v>80</v>
      </c>
      <c r="U33" s="1">
        <v>20</v>
      </c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15">
      <c r="A34" s="1">
        <v>37</v>
      </c>
      <c r="B34" s="1" t="s">
        <v>27</v>
      </c>
      <c r="C34" s="1">
        <v>2018</v>
      </c>
      <c r="D34" s="1">
        <v>1</v>
      </c>
      <c r="E34" s="1">
        <v>0</v>
      </c>
      <c r="F34" s="1">
        <v>1</v>
      </c>
      <c r="G34" s="1">
        <v>2</v>
      </c>
      <c r="H34" s="1">
        <v>2</v>
      </c>
      <c r="I34" s="1" t="s">
        <v>18</v>
      </c>
      <c r="J34" s="2">
        <f t="shared" si="0"/>
        <v>17.32</v>
      </c>
      <c r="K34" s="2">
        <f t="shared" si="1"/>
        <v>14.000000000000004</v>
      </c>
      <c r="L34" s="2">
        <f t="shared" si="2"/>
        <v>2.68</v>
      </c>
      <c r="M34" s="2">
        <f t="shared" si="3"/>
        <v>66</v>
      </c>
      <c r="N34" s="2">
        <v>0.86599999999999999</v>
      </c>
      <c r="O34" s="2">
        <v>0.82499999999999996</v>
      </c>
      <c r="P34" s="2">
        <f t="shared" si="4"/>
        <v>0.5530012771392081</v>
      </c>
      <c r="Q34" s="2">
        <f t="shared" si="5"/>
        <v>0.96097845078625499</v>
      </c>
      <c r="R34" s="2">
        <f t="shared" si="6"/>
        <v>0.2</v>
      </c>
      <c r="S34" s="2">
        <v>100</v>
      </c>
      <c r="T34" s="1">
        <v>80</v>
      </c>
      <c r="U34" s="1">
        <v>20</v>
      </c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15">
      <c r="A35" s="1">
        <v>37</v>
      </c>
      <c r="B35" s="1" t="s">
        <v>27</v>
      </c>
      <c r="C35" s="1">
        <v>2018</v>
      </c>
      <c r="D35" s="1">
        <v>1</v>
      </c>
      <c r="E35" s="1">
        <v>0</v>
      </c>
      <c r="F35" s="1">
        <v>1</v>
      </c>
      <c r="G35" s="1">
        <v>2</v>
      </c>
      <c r="H35" s="1">
        <v>2</v>
      </c>
      <c r="I35" s="1" t="s">
        <v>19</v>
      </c>
      <c r="J35" s="2">
        <f t="shared" si="0"/>
        <v>17.8</v>
      </c>
      <c r="K35" s="2">
        <f t="shared" si="1"/>
        <v>20.399999999999999</v>
      </c>
      <c r="L35" s="2">
        <f t="shared" si="2"/>
        <v>2.1999999999999997</v>
      </c>
      <c r="M35" s="2">
        <f t="shared" si="3"/>
        <v>59.6</v>
      </c>
      <c r="N35" s="6">
        <v>0.89</v>
      </c>
      <c r="O35" s="6">
        <v>0.745</v>
      </c>
      <c r="P35" s="2">
        <f t="shared" si="4"/>
        <v>0.46596858638743455</v>
      </c>
      <c r="Q35" s="2">
        <f t="shared" si="5"/>
        <v>0.96440129449838186</v>
      </c>
      <c r="R35" s="2">
        <f t="shared" si="6"/>
        <v>0.2</v>
      </c>
      <c r="S35" s="2">
        <v>100</v>
      </c>
      <c r="T35" s="1">
        <v>80</v>
      </c>
      <c r="U35" s="1">
        <v>20</v>
      </c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15">
      <c r="A36" s="1">
        <v>1</v>
      </c>
      <c r="B36" s="1" t="s">
        <v>28</v>
      </c>
      <c r="C36" s="1">
        <v>2019</v>
      </c>
      <c r="D36" s="1">
        <v>1</v>
      </c>
      <c r="E36" s="1">
        <v>0</v>
      </c>
      <c r="F36" s="1">
        <v>1</v>
      </c>
      <c r="G36" s="1">
        <v>3</v>
      </c>
      <c r="H36" s="1">
        <v>0</v>
      </c>
      <c r="I36" s="1" t="s">
        <v>18</v>
      </c>
      <c r="J36" s="2">
        <f t="shared" si="0"/>
        <v>17.880000000000003</v>
      </c>
      <c r="K36" s="2">
        <f t="shared" si="1"/>
        <v>25.439999999999998</v>
      </c>
      <c r="L36" s="2">
        <f t="shared" si="2"/>
        <v>2.1199999999999997</v>
      </c>
      <c r="M36" s="2">
        <f t="shared" si="3"/>
        <v>54.56</v>
      </c>
      <c r="N36" s="2">
        <v>0.89400000000000002</v>
      </c>
      <c r="O36" s="2">
        <v>0.68200000000000005</v>
      </c>
      <c r="P36" s="2">
        <f t="shared" si="4"/>
        <v>0.4127423822714682</v>
      </c>
      <c r="Q36" s="2">
        <f t="shared" si="5"/>
        <v>0.96259703599153146</v>
      </c>
      <c r="R36" s="2">
        <f t="shared" si="6"/>
        <v>0.2</v>
      </c>
      <c r="S36" s="2">
        <v>100</v>
      </c>
      <c r="T36" s="1">
        <v>80</v>
      </c>
      <c r="U36" s="1">
        <v>20</v>
      </c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15">
      <c r="A37" s="1">
        <v>1</v>
      </c>
      <c r="B37" s="1" t="s">
        <v>28</v>
      </c>
      <c r="C37" s="1">
        <v>2019</v>
      </c>
      <c r="D37" s="1">
        <v>1</v>
      </c>
      <c r="E37" s="1">
        <v>0</v>
      </c>
      <c r="F37" s="1">
        <v>1</v>
      </c>
      <c r="G37" s="1">
        <v>3</v>
      </c>
      <c r="H37" s="1">
        <v>0</v>
      </c>
      <c r="I37" s="1" t="s">
        <v>19</v>
      </c>
      <c r="J37" s="2">
        <f t="shared" si="0"/>
        <v>17.880000000000003</v>
      </c>
      <c r="K37" s="2">
        <f t="shared" si="1"/>
        <v>28.479999999999997</v>
      </c>
      <c r="L37" s="2">
        <f t="shared" si="2"/>
        <v>2.1199999999999997</v>
      </c>
      <c r="M37" s="2">
        <f t="shared" si="3"/>
        <v>51.52000000000001</v>
      </c>
      <c r="N37" s="2">
        <v>0.89400000000000002</v>
      </c>
      <c r="O37" s="2">
        <v>0.64400000000000002</v>
      </c>
      <c r="P37" s="2">
        <f t="shared" si="4"/>
        <v>0.38567730802415884</v>
      </c>
      <c r="Q37" s="2">
        <f t="shared" si="5"/>
        <v>0.96047725577926923</v>
      </c>
      <c r="R37" s="2">
        <f t="shared" si="6"/>
        <v>0.2</v>
      </c>
      <c r="S37" s="2">
        <v>100</v>
      </c>
      <c r="T37" s="1">
        <v>80</v>
      </c>
      <c r="U37" s="1">
        <v>20</v>
      </c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15">
      <c r="A38" s="1">
        <v>1</v>
      </c>
      <c r="B38" s="1" t="s">
        <v>28</v>
      </c>
      <c r="C38" s="1">
        <v>2019</v>
      </c>
      <c r="D38" s="1">
        <v>1</v>
      </c>
      <c r="E38" s="1">
        <v>0</v>
      </c>
      <c r="F38" s="1">
        <v>1</v>
      </c>
      <c r="G38" s="1">
        <v>3</v>
      </c>
      <c r="H38" s="1">
        <v>1</v>
      </c>
      <c r="I38" s="1" t="s">
        <v>18</v>
      </c>
      <c r="J38" s="2">
        <f t="shared" si="0"/>
        <v>17.880000000000003</v>
      </c>
      <c r="K38" s="2">
        <f t="shared" si="1"/>
        <v>25.439999999999998</v>
      </c>
      <c r="L38" s="2">
        <f t="shared" si="2"/>
        <v>2.1199999999999997</v>
      </c>
      <c r="M38" s="2">
        <f t="shared" si="3"/>
        <v>54.56</v>
      </c>
      <c r="N38" s="2">
        <v>0.89400000000000002</v>
      </c>
      <c r="O38" s="2">
        <v>0.68200000000000005</v>
      </c>
      <c r="P38" s="2">
        <f t="shared" si="4"/>
        <v>0.4127423822714682</v>
      </c>
      <c r="Q38" s="2">
        <f t="shared" si="5"/>
        <v>0.96259703599153146</v>
      </c>
      <c r="R38" s="2">
        <f t="shared" si="6"/>
        <v>0.2</v>
      </c>
      <c r="S38" s="2">
        <v>100</v>
      </c>
      <c r="T38" s="1">
        <v>80</v>
      </c>
      <c r="U38" s="1">
        <v>20</v>
      </c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15">
      <c r="A39" s="1">
        <v>1</v>
      </c>
      <c r="B39" s="1" t="s">
        <v>28</v>
      </c>
      <c r="C39" s="1">
        <v>2019</v>
      </c>
      <c r="D39" s="1">
        <v>1</v>
      </c>
      <c r="E39" s="1">
        <v>0</v>
      </c>
      <c r="F39" s="1">
        <v>1</v>
      </c>
      <c r="G39" s="1">
        <v>3</v>
      </c>
      <c r="H39" s="1">
        <v>1</v>
      </c>
      <c r="I39" s="1" t="s">
        <v>19</v>
      </c>
      <c r="J39" s="2">
        <f t="shared" si="0"/>
        <v>17.78</v>
      </c>
      <c r="K39" s="2">
        <f t="shared" si="1"/>
        <v>28.24</v>
      </c>
      <c r="L39" s="2">
        <f t="shared" si="2"/>
        <v>2.2199999999999998</v>
      </c>
      <c r="M39" s="2">
        <f t="shared" si="3"/>
        <v>51.760000000000005</v>
      </c>
      <c r="N39" s="2">
        <v>0.88900000000000001</v>
      </c>
      <c r="O39" s="2">
        <v>0.64700000000000002</v>
      </c>
      <c r="P39" s="2">
        <f t="shared" si="4"/>
        <v>0.38635375923511522</v>
      </c>
      <c r="Q39" s="2">
        <f t="shared" si="5"/>
        <v>0.95887365690996673</v>
      </c>
      <c r="R39" s="2">
        <f t="shared" si="6"/>
        <v>0.2</v>
      </c>
      <c r="S39" s="2">
        <v>100</v>
      </c>
      <c r="T39" s="1">
        <v>80</v>
      </c>
      <c r="U39" s="1">
        <v>20</v>
      </c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15">
      <c r="A40" s="1">
        <v>1</v>
      </c>
      <c r="B40" s="1" t="s">
        <v>28</v>
      </c>
      <c r="C40" s="1">
        <v>2019</v>
      </c>
      <c r="D40" s="1">
        <v>1</v>
      </c>
      <c r="E40" s="1">
        <v>0</v>
      </c>
      <c r="F40" s="1">
        <v>1</v>
      </c>
      <c r="G40" s="1">
        <v>3</v>
      </c>
      <c r="H40" s="1">
        <v>2</v>
      </c>
      <c r="I40" s="1" t="s">
        <v>18</v>
      </c>
      <c r="J40" s="2">
        <f t="shared" si="0"/>
        <v>17.880000000000003</v>
      </c>
      <c r="K40" s="2">
        <f t="shared" si="1"/>
        <v>25.439999999999998</v>
      </c>
      <c r="L40" s="2">
        <f t="shared" si="2"/>
        <v>2.1199999999999997</v>
      </c>
      <c r="M40" s="2">
        <f t="shared" si="3"/>
        <v>54.56</v>
      </c>
      <c r="N40" s="2">
        <v>0.89400000000000002</v>
      </c>
      <c r="O40" s="2">
        <v>0.68200000000000005</v>
      </c>
      <c r="P40" s="2">
        <f t="shared" si="4"/>
        <v>0.4127423822714682</v>
      </c>
      <c r="Q40" s="2">
        <f t="shared" si="5"/>
        <v>0.96259703599153146</v>
      </c>
      <c r="R40" s="2">
        <f t="shared" si="6"/>
        <v>0.2</v>
      </c>
      <c r="S40" s="2">
        <v>100</v>
      </c>
      <c r="T40" s="1">
        <v>80</v>
      </c>
      <c r="U40" s="1">
        <v>20</v>
      </c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15">
      <c r="A41" s="1">
        <v>1</v>
      </c>
      <c r="B41" s="1" t="s">
        <v>28</v>
      </c>
      <c r="C41" s="1">
        <v>2019</v>
      </c>
      <c r="D41" s="1">
        <v>1</v>
      </c>
      <c r="E41" s="1">
        <v>0</v>
      </c>
      <c r="F41" s="1">
        <v>1</v>
      </c>
      <c r="G41" s="1">
        <v>3</v>
      </c>
      <c r="H41" s="1">
        <v>2</v>
      </c>
      <c r="I41" s="1" t="s">
        <v>19</v>
      </c>
      <c r="J41" s="2">
        <f t="shared" si="0"/>
        <v>18.34</v>
      </c>
      <c r="K41" s="2">
        <f t="shared" si="1"/>
        <v>32.96</v>
      </c>
      <c r="L41" s="2">
        <f t="shared" si="2"/>
        <v>1.6599999999999993</v>
      </c>
      <c r="M41" s="2">
        <f t="shared" si="3"/>
        <v>47.04</v>
      </c>
      <c r="N41" s="2">
        <v>0.91700000000000004</v>
      </c>
      <c r="O41" s="2">
        <v>0.58799999999999997</v>
      </c>
      <c r="P41" s="2">
        <f t="shared" si="4"/>
        <v>0.35750487329434699</v>
      </c>
      <c r="Q41" s="2">
        <f t="shared" si="5"/>
        <v>0.96591375770020538</v>
      </c>
      <c r="R41" s="2">
        <f t="shared" si="6"/>
        <v>0.2</v>
      </c>
      <c r="S41" s="2">
        <v>100</v>
      </c>
      <c r="T41" s="1">
        <v>80</v>
      </c>
      <c r="U41" s="1">
        <v>20</v>
      </c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15">
      <c r="A42" s="1">
        <v>18</v>
      </c>
      <c r="B42" s="1" t="s">
        <v>29</v>
      </c>
      <c r="C42" s="1">
        <v>2019</v>
      </c>
      <c r="D42" s="1">
        <v>0</v>
      </c>
      <c r="E42" s="1">
        <v>0</v>
      </c>
      <c r="F42" s="1">
        <v>1</v>
      </c>
      <c r="G42" s="1">
        <v>2</v>
      </c>
      <c r="H42" s="1">
        <v>0</v>
      </c>
      <c r="I42" s="1" t="s">
        <v>18</v>
      </c>
      <c r="J42" s="2">
        <f t="shared" si="0"/>
        <v>14.82</v>
      </c>
      <c r="K42" s="2">
        <f t="shared" si="1"/>
        <v>10.8</v>
      </c>
      <c r="L42" s="2">
        <f t="shared" si="2"/>
        <v>5.18</v>
      </c>
      <c r="M42" s="2">
        <f t="shared" si="3"/>
        <v>69.2</v>
      </c>
      <c r="N42" s="2">
        <v>0.74099999999999999</v>
      </c>
      <c r="O42" s="2">
        <v>0.86499999999999999</v>
      </c>
      <c r="P42" s="2">
        <f t="shared" si="4"/>
        <v>0.57845433255269318</v>
      </c>
      <c r="Q42" s="2">
        <f t="shared" si="5"/>
        <v>0.93035762301694014</v>
      </c>
      <c r="R42" s="2">
        <f t="shared" si="6"/>
        <v>0.2</v>
      </c>
      <c r="S42" s="2">
        <v>100</v>
      </c>
      <c r="T42" s="1">
        <v>80</v>
      </c>
      <c r="U42" s="1">
        <v>20</v>
      </c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15">
      <c r="A43" s="1">
        <v>18</v>
      </c>
      <c r="B43" s="1" t="s">
        <v>29</v>
      </c>
      <c r="C43" s="1">
        <v>2019</v>
      </c>
      <c r="D43" s="1">
        <v>0</v>
      </c>
      <c r="E43" s="1">
        <v>0</v>
      </c>
      <c r="F43" s="1">
        <v>1</v>
      </c>
      <c r="G43" s="1">
        <v>2</v>
      </c>
      <c r="H43" s="1">
        <v>0</v>
      </c>
      <c r="I43" s="1" t="s">
        <v>19</v>
      </c>
      <c r="J43" s="2">
        <f t="shared" si="0"/>
        <v>14.82</v>
      </c>
      <c r="K43" s="2">
        <f t="shared" si="1"/>
        <v>32</v>
      </c>
      <c r="L43" s="2">
        <f t="shared" si="2"/>
        <v>5.18</v>
      </c>
      <c r="M43" s="2">
        <f t="shared" si="3"/>
        <v>48</v>
      </c>
      <c r="N43" s="2">
        <v>0.74099999999999999</v>
      </c>
      <c r="O43" s="2">
        <v>0.6</v>
      </c>
      <c r="P43" s="2">
        <f t="shared" si="4"/>
        <v>0.3165313968389577</v>
      </c>
      <c r="Q43" s="2">
        <f t="shared" si="5"/>
        <v>0.90259496051147048</v>
      </c>
      <c r="R43" s="2">
        <f t="shared" si="6"/>
        <v>0.2</v>
      </c>
      <c r="S43" s="2">
        <v>100</v>
      </c>
      <c r="T43" s="1">
        <v>80</v>
      </c>
      <c r="U43" s="1">
        <v>20</v>
      </c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15">
      <c r="A44" s="1">
        <v>18</v>
      </c>
      <c r="B44" s="1" t="s">
        <v>29</v>
      </c>
      <c r="C44" s="1">
        <v>2019</v>
      </c>
      <c r="D44" s="1">
        <v>0</v>
      </c>
      <c r="E44" s="1">
        <v>0</v>
      </c>
      <c r="F44" s="1">
        <v>1</v>
      </c>
      <c r="G44" s="1">
        <v>2</v>
      </c>
      <c r="H44" s="1">
        <v>1</v>
      </c>
      <c r="I44" s="1" t="s">
        <v>18</v>
      </c>
      <c r="J44" s="2">
        <f t="shared" si="0"/>
        <v>14.82</v>
      </c>
      <c r="K44" s="2">
        <f t="shared" si="1"/>
        <v>10.8</v>
      </c>
      <c r="L44" s="2">
        <f t="shared" si="2"/>
        <v>5.18</v>
      </c>
      <c r="M44" s="2">
        <f t="shared" si="3"/>
        <v>69.2</v>
      </c>
      <c r="N44" s="2">
        <v>0.74099999999999999</v>
      </c>
      <c r="O44" s="2">
        <v>0.86499999999999999</v>
      </c>
      <c r="P44" s="2">
        <f t="shared" si="4"/>
        <v>0.57845433255269318</v>
      </c>
      <c r="Q44" s="2">
        <f t="shared" si="5"/>
        <v>0.93035762301694014</v>
      </c>
      <c r="R44" s="2">
        <f t="shared" si="6"/>
        <v>0.2</v>
      </c>
      <c r="S44" s="2">
        <v>100</v>
      </c>
      <c r="T44" s="1">
        <v>80</v>
      </c>
      <c r="U44" s="1">
        <v>20</v>
      </c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15">
      <c r="A45" s="1">
        <v>18</v>
      </c>
      <c r="B45" s="1" t="s">
        <v>29</v>
      </c>
      <c r="C45" s="1">
        <v>2019</v>
      </c>
      <c r="D45" s="1">
        <v>0</v>
      </c>
      <c r="E45" s="1">
        <v>0</v>
      </c>
      <c r="F45" s="1">
        <v>1</v>
      </c>
      <c r="G45" s="1">
        <v>2</v>
      </c>
      <c r="H45" s="1">
        <v>1</v>
      </c>
      <c r="I45" s="1" t="s">
        <v>19</v>
      </c>
      <c r="J45" s="2">
        <f t="shared" si="0"/>
        <v>14.96</v>
      </c>
      <c r="K45" s="2">
        <f t="shared" si="1"/>
        <v>33.440000000000005</v>
      </c>
      <c r="L45" s="2">
        <f t="shared" si="2"/>
        <v>5.04</v>
      </c>
      <c r="M45" s="2">
        <f t="shared" si="3"/>
        <v>46.56</v>
      </c>
      <c r="N45" s="2">
        <v>0.748</v>
      </c>
      <c r="O45" s="2">
        <v>0.58199999999999996</v>
      </c>
      <c r="P45" s="2">
        <f t="shared" si="4"/>
        <v>0.30909090909090908</v>
      </c>
      <c r="Q45" s="2">
        <f t="shared" si="5"/>
        <v>0.90232558139534891</v>
      </c>
      <c r="R45" s="2">
        <f t="shared" si="6"/>
        <v>0.2</v>
      </c>
      <c r="S45" s="2">
        <v>100</v>
      </c>
      <c r="T45" s="1">
        <v>80</v>
      </c>
      <c r="U45" s="1">
        <v>20</v>
      </c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15">
      <c r="A46" s="1">
        <v>18</v>
      </c>
      <c r="B46" s="1" t="s">
        <v>29</v>
      </c>
      <c r="C46" s="1">
        <v>2019</v>
      </c>
      <c r="D46" s="1">
        <v>0</v>
      </c>
      <c r="E46" s="1">
        <v>0</v>
      </c>
      <c r="F46" s="1">
        <v>1</v>
      </c>
      <c r="G46" s="1">
        <v>2</v>
      </c>
      <c r="H46" s="1">
        <v>2</v>
      </c>
      <c r="I46" s="1" t="s">
        <v>18</v>
      </c>
      <c r="J46" s="2">
        <f t="shared" si="0"/>
        <v>14.82</v>
      </c>
      <c r="K46" s="2">
        <f t="shared" si="1"/>
        <v>10.8</v>
      </c>
      <c r="L46" s="2">
        <f t="shared" si="2"/>
        <v>5.18</v>
      </c>
      <c r="M46" s="2">
        <f t="shared" si="3"/>
        <v>69.2</v>
      </c>
      <c r="N46" s="2">
        <v>0.74099999999999999</v>
      </c>
      <c r="O46" s="2">
        <v>0.86499999999999999</v>
      </c>
      <c r="P46" s="2">
        <f t="shared" si="4"/>
        <v>0.57845433255269318</v>
      </c>
      <c r="Q46" s="2">
        <f t="shared" si="5"/>
        <v>0.93035762301694014</v>
      </c>
      <c r="R46" s="2">
        <f t="shared" si="6"/>
        <v>0.2</v>
      </c>
      <c r="S46" s="2">
        <v>100</v>
      </c>
      <c r="T46" s="1">
        <v>80</v>
      </c>
      <c r="U46" s="1">
        <v>20</v>
      </c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15">
      <c r="A47" s="1">
        <v>18</v>
      </c>
      <c r="B47" s="1" t="s">
        <v>29</v>
      </c>
      <c r="C47" s="1">
        <v>2019</v>
      </c>
      <c r="D47" s="1">
        <v>0</v>
      </c>
      <c r="E47" s="1">
        <v>0</v>
      </c>
      <c r="F47" s="1">
        <v>1</v>
      </c>
      <c r="G47" s="1">
        <v>2</v>
      </c>
      <c r="H47" s="1">
        <v>2</v>
      </c>
      <c r="I47" s="1" t="s">
        <v>19</v>
      </c>
      <c r="J47" s="2">
        <f t="shared" si="0"/>
        <v>14.6</v>
      </c>
      <c r="K47" s="2">
        <f t="shared" si="1"/>
        <v>24.640000000000004</v>
      </c>
      <c r="L47" s="2">
        <f t="shared" si="2"/>
        <v>5.4</v>
      </c>
      <c r="M47" s="2">
        <f t="shared" si="3"/>
        <v>55.359999999999992</v>
      </c>
      <c r="N47" s="2">
        <v>0.73</v>
      </c>
      <c r="O47" s="2">
        <v>0.69199999999999995</v>
      </c>
      <c r="P47" s="2">
        <f t="shared" si="4"/>
        <v>0.37206931702344542</v>
      </c>
      <c r="Q47" s="2">
        <f t="shared" si="5"/>
        <v>0.91112574061882823</v>
      </c>
      <c r="R47" s="2">
        <f t="shared" si="6"/>
        <v>0.2</v>
      </c>
      <c r="S47" s="2">
        <v>100</v>
      </c>
      <c r="T47" s="1">
        <v>80</v>
      </c>
      <c r="U47" s="1">
        <v>20</v>
      </c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15">
      <c r="A48" s="1">
        <v>21</v>
      </c>
      <c r="B48" s="1" t="s">
        <v>30</v>
      </c>
      <c r="C48" s="1">
        <v>2019</v>
      </c>
      <c r="D48" s="1">
        <v>0</v>
      </c>
      <c r="E48" s="1">
        <v>0</v>
      </c>
      <c r="F48" s="1">
        <v>1</v>
      </c>
      <c r="G48" s="1">
        <v>2</v>
      </c>
      <c r="H48" s="1">
        <v>2</v>
      </c>
      <c r="I48" s="1" t="s">
        <v>18</v>
      </c>
      <c r="J48" s="2">
        <f t="shared" si="0"/>
        <v>330.846</v>
      </c>
      <c r="K48" s="2">
        <f t="shared" si="1"/>
        <v>88.841999999999985</v>
      </c>
      <c r="L48" s="2">
        <f t="shared" si="2"/>
        <v>71.154000000000025</v>
      </c>
      <c r="M48" s="2">
        <f t="shared" si="3"/>
        <v>313.15800000000002</v>
      </c>
      <c r="N48" s="2">
        <v>0.82299999999999995</v>
      </c>
      <c r="O48" s="2">
        <v>0.77900000000000003</v>
      </c>
      <c r="P48" s="2">
        <f t="shared" si="4"/>
        <v>0.78831417624521072</v>
      </c>
      <c r="Q48" s="2">
        <f t="shared" si="5"/>
        <v>0.81485355648535562</v>
      </c>
      <c r="R48" s="2">
        <f t="shared" si="6"/>
        <v>0.5</v>
      </c>
      <c r="S48" s="2">
        <v>804</v>
      </c>
      <c r="T48" s="1">
        <v>402</v>
      </c>
      <c r="U48" s="1">
        <v>402</v>
      </c>
      <c r="V48" s="1" t="s">
        <v>51</v>
      </c>
      <c r="W48" s="1" t="s">
        <v>52</v>
      </c>
      <c r="X48" s="1"/>
      <c r="Y48" s="1"/>
      <c r="Z48" s="1"/>
      <c r="AA48" s="1"/>
      <c r="AB48" s="1"/>
      <c r="AC48" s="1"/>
    </row>
    <row r="49" spans="1:29" ht="15.75" customHeight="1" x14ac:dyDescent="0.15">
      <c r="A49" s="1">
        <v>21</v>
      </c>
      <c r="B49" s="1" t="s">
        <v>30</v>
      </c>
      <c r="C49" s="1">
        <v>2019</v>
      </c>
      <c r="D49" s="1">
        <v>0</v>
      </c>
      <c r="E49" s="1">
        <v>0</v>
      </c>
      <c r="F49" s="1">
        <v>1</v>
      </c>
      <c r="G49" s="1">
        <v>2</v>
      </c>
      <c r="H49" s="1">
        <v>2</v>
      </c>
      <c r="I49" s="1" t="s">
        <v>19</v>
      </c>
      <c r="J49" s="2">
        <f t="shared" si="0"/>
        <v>254.06399999999999</v>
      </c>
      <c r="K49" s="2">
        <f t="shared" si="1"/>
        <v>139.89599999999999</v>
      </c>
      <c r="L49" s="2">
        <f t="shared" si="2"/>
        <v>147.93600000000001</v>
      </c>
      <c r="M49" s="2">
        <f t="shared" si="3"/>
        <v>262.10399999999998</v>
      </c>
      <c r="N49" s="2">
        <v>0.63200000000000001</v>
      </c>
      <c r="O49" s="2">
        <v>0.65200000000000002</v>
      </c>
      <c r="P49" s="2">
        <f t="shared" si="4"/>
        <v>0.64489795918367343</v>
      </c>
      <c r="Q49" s="2">
        <f t="shared" si="5"/>
        <v>0.63921568627450986</v>
      </c>
      <c r="R49" s="2">
        <f t="shared" si="6"/>
        <v>0.5</v>
      </c>
      <c r="S49" s="2">
        <v>804</v>
      </c>
      <c r="T49" s="1">
        <v>402</v>
      </c>
      <c r="U49" s="1">
        <v>402</v>
      </c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15">
      <c r="A50" s="1">
        <v>21</v>
      </c>
      <c r="B50" s="1" t="s">
        <v>30</v>
      </c>
      <c r="C50" s="1">
        <v>2019</v>
      </c>
      <c r="D50" s="1">
        <v>0</v>
      </c>
      <c r="E50" s="1">
        <v>0</v>
      </c>
      <c r="F50" s="1">
        <v>1</v>
      </c>
      <c r="G50" s="1">
        <v>2</v>
      </c>
      <c r="H50" s="1">
        <v>0</v>
      </c>
      <c r="I50" s="1" t="s">
        <v>18</v>
      </c>
      <c r="J50" s="2">
        <f t="shared" si="0"/>
        <v>330.846</v>
      </c>
      <c r="K50" s="2">
        <f t="shared" si="1"/>
        <v>88.841999999999985</v>
      </c>
      <c r="L50" s="2">
        <f t="shared" si="2"/>
        <v>71.154000000000025</v>
      </c>
      <c r="M50" s="2">
        <f t="shared" si="3"/>
        <v>313.15800000000002</v>
      </c>
      <c r="N50" s="2">
        <v>0.82299999999999995</v>
      </c>
      <c r="O50" s="2">
        <v>0.77900000000000003</v>
      </c>
      <c r="P50" s="2">
        <f t="shared" si="4"/>
        <v>0.78831417624521072</v>
      </c>
      <c r="Q50" s="2">
        <f t="shared" si="5"/>
        <v>0.81485355648535562</v>
      </c>
      <c r="R50" s="2">
        <f t="shared" si="6"/>
        <v>0.5</v>
      </c>
      <c r="S50" s="2">
        <v>804</v>
      </c>
      <c r="T50" s="1">
        <v>402</v>
      </c>
      <c r="U50" s="1">
        <v>402</v>
      </c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15">
      <c r="A51" s="1">
        <v>21</v>
      </c>
      <c r="B51" s="1" t="s">
        <v>30</v>
      </c>
      <c r="C51" s="1">
        <v>2019</v>
      </c>
      <c r="D51" s="1">
        <v>0</v>
      </c>
      <c r="E51" s="1">
        <v>0</v>
      </c>
      <c r="F51" s="1">
        <v>1</v>
      </c>
      <c r="G51" s="1">
        <v>2</v>
      </c>
      <c r="H51" s="1">
        <v>0</v>
      </c>
      <c r="I51" s="1" t="s">
        <v>19</v>
      </c>
      <c r="J51" s="2">
        <f t="shared" si="0"/>
        <v>270.14400000000001</v>
      </c>
      <c r="K51" s="2">
        <f t="shared" si="1"/>
        <v>151.95599999999999</v>
      </c>
      <c r="L51" s="2">
        <f t="shared" si="2"/>
        <v>131.85599999999999</v>
      </c>
      <c r="M51" s="2">
        <f t="shared" si="3"/>
        <v>250.04400000000001</v>
      </c>
      <c r="N51" s="2">
        <v>0.67200000000000004</v>
      </c>
      <c r="O51" s="2">
        <v>0.622</v>
      </c>
      <c r="P51" s="2">
        <f t="shared" si="4"/>
        <v>0.64</v>
      </c>
      <c r="Q51" s="2">
        <f t="shared" si="5"/>
        <v>0.65473684210526317</v>
      </c>
      <c r="R51" s="2">
        <f t="shared" si="6"/>
        <v>0.5</v>
      </c>
      <c r="S51" s="2">
        <v>804</v>
      </c>
      <c r="T51" s="1">
        <v>402</v>
      </c>
      <c r="U51" s="1">
        <v>402</v>
      </c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15">
      <c r="A52" s="1">
        <v>21</v>
      </c>
      <c r="B52" s="1" t="s">
        <v>30</v>
      </c>
      <c r="C52" s="1">
        <v>2019</v>
      </c>
      <c r="D52" s="1">
        <v>0</v>
      </c>
      <c r="E52" s="1">
        <v>0</v>
      </c>
      <c r="F52" s="1">
        <v>1</v>
      </c>
      <c r="G52" s="1">
        <v>2</v>
      </c>
      <c r="H52" s="1">
        <v>1</v>
      </c>
      <c r="I52" s="1" t="s">
        <v>18</v>
      </c>
      <c r="J52" s="2">
        <f t="shared" si="0"/>
        <v>330.846</v>
      </c>
      <c r="K52" s="2">
        <f t="shared" si="1"/>
        <v>88.841999999999985</v>
      </c>
      <c r="L52" s="2">
        <f t="shared" si="2"/>
        <v>71.154000000000025</v>
      </c>
      <c r="M52" s="2">
        <f t="shared" si="3"/>
        <v>313.15800000000002</v>
      </c>
      <c r="N52" s="2">
        <v>0.82299999999999995</v>
      </c>
      <c r="O52" s="2">
        <v>0.77900000000000003</v>
      </c>
      <c r="P52" s="2">
        <f t="shared" si="4"/>
        <v>0.78831417624521072</v>
      </c>
      <c r="Q52" s="2">
        <f t="shared" si="5"/>
        <v>0.81485355648535562</v>
      </c>
      <c r="R52" s="2">
        <f t="shared" si="6"/>
        <v>0.5</v>
      </c>
      <c r="S52" s="2">
        <v>804</v>
      </c>
      <c r="T52" s="1">
        <v>402</v>
      </c>
      <c r="U52" s="1">
        <v>402</v>
      </c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15">
      <c r="A53" s="1">
        <v>21</v>
      </c>
      <c r="B53" s="1" t="s">
        <v>30</v>
      </c>
      <c r="C53" s="1">
        <v>2019</v>
      </c>
      <c r="D53" s="1">
        <v>0</v>
      </c>
      <c r="E53" s="1">
        <v>0</v>
      </c>
      <c r="F53" s="1">
        <v>1</v>
      </c>
      <c r="G53" s="1">
        <v>2</v>
      </c>
      <c r="H53" s="1">
        <v>1</v>
      </c>
      <c r="I53" s="1" t="s">
        <v>19</v>
      </c>
      <c r="J53" s="2">
        <f t="shared" si="0"/>
        <v>276.97799999999995</v>
      </c>
      <c r="K53" s="2">
        <f t="shared" si="1"/>
        <v>168.84</v>
      </c>
      <c r="L53" s="2">
        <f t="shared" si="2"/>
        <v>125.02200000000002</v>
      </c>
      <c r="M53" s="2">
        <f t="shared" si="3"/>
        <v>233.16</v>
      </c>
      <c r="N53" s="2">
        <v>0.68899999999999995</v>
      </c>
      <c r="O53" s="2">
        <v>0.57999999999999996</v>
      </c>
      <c r="P53" s="2">
        <f t="shared" si="4"/>
        <v>0.62128043282236245</v>
      </c>
      <c r="Q53" s="2">
        <f t="shared" si="5"/>
        <v>0.65095398428731754</v>
      </c>
      <c r="R53" s="2">
        <f t="shared" si="6"/>
        <v>0.5</v>
      </c>
      <c r="S53" s="2">
        <v>804</v>
      </c>
      <c r="T53" s="1">
        <v>402</v>
      </c>
      <c r="U53" s="1">
        <v>402</v>
      </c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15">
      <c r="A54" s="1">
        <v>35</v>
      </c>
      <c r="B54" s="1" t="s">
        <v>31</v>
      </c>
      <c r="C54" s="1">
        <v>2019</v>
      </c>
      <c r="D54" s="1">
        <v>0</v>
      </c>
      <c r="E54" s="1">
        <v>0</v>
      </c>
      <c r="F54" s="1">
        <v>1</v>
      </c>
      <c r="G54" s="1">
        <v>1</v>
      </c>
      <c r="H54" s="1">
        <v>3</v>
      </c>
      <c r="I54" s="1" t="s">
        <v>18</v>
      </c>
      <c r="J54" s="2">
        <f t="shared" si="0"/>
        <v>37</v>
      </c>
      <c r="K54" s="2">
        <f t="shared" si="1"/>
        <v>12.000000000000002</v>
      </c>
      <c r="L54" s="2">
        <f t="shared" si="2"/>
        <v>2.9999999999999982</v>
      </c>
      <c r="M54" s="2">
        <f t="shared" si="3"/>
        <v>28</v>
      </c>
      <c r="N54" s="6">
        <v>0.92500000000000004</v>
      </c>
      <c r="O54" s="6">
        <v>0.7</v>
      </c>
      <c r="P54" s="2">
        <f t="shared" si="4"/>
        <v>0.75510204081632648</v>
      </c>
      <c r="Q54" s="2">
        <f t="shared" si="5"/>
        <v>0.90322580645161288</v>
      </c>
      <c r="R54" s="2">
        <f t="shared" si="6"/>
        <v>0.5</v>
      </c>
      <c r="S54" s="6">
        <v>80</v>
      </c>
      <c r="T54" s="1">
        <v>40</v>
      </c>
      <c r="U54" s="1">
        <v>40</v>
      </c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15">
      <c r="A55" s="1">
        <v>35</v>
      </c>
      <c r="B55" s="1" t="s">
        <v>31</v>
      </c>
      <c r="C55" s="1">
        <v>2019</v>
      </c>
      <c r="D55" s="1">
        <v>0</v>
      </c>
      <c r="E55" s="1">
        <v>0</v>
      </c>
      <c r="F55" s="1">
        <v>1</v>
      </c>
      <c r="G55" s="1">
        <v>1</v>
      </c>
      <c r="H55" s="1">
        <v>3</v>
      </c>
      <c r="I55" s="1" t="s">
        <v>19</v>
      </c>
      <c r="J55" s="2">
        <f t="shared" si="0"/>
        <v>30.880000000000003</v>
      </c>
      <c r="K55" s="2">
        <f t="shared" si="1"/>
        <v>14.2</v>
      </c>
      <c r="L55" s="2">
        <f t="shared" si="2"/>
        <v>9.1199999999999992</v>
      </c>
      <c r="M55" s="2">
        <f t="shared" si="3"/>
        <v>25.8</v>
      </c>
      <c r="N55" s="6">
        <v>0.77200000000000002</v>
      </c>
      <c r="O55" s="6">
        <v>0.64500000000000002</v>
      </c>
      <c r="P55" s="2">
        <f t="shared" si="4"/>
        <v>0.68500443655723164</v>
      </c>
      <c r="Q55" s="2">
        <f t="shared" si="5"/>
        <v>0.73883161512027495</v>
      </c>
      <c r="R55" s="2">
        <f t="shared" si="6"/>
        <v>0.5</v>
      </c>
      <c r="S55" s="6">
        <v>80</v>
      </c>
      <c r="T55" s="1">
        <v>40</v>
      </c>
      <c r="U55" s="1">
        <v>40</v>
      </c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15">
      <c r="A56" s="1">
        <v>35</v>
      </c>
      <c r="B56" s="1" t="s">
        <v>31</v>
      </c>
      <c r="C56" s="1">
        <v>2019</v>
      </c>
      <c r="D56" s="1">
        <v>0</v>
      </c>
      <c r="E56" s="1">
        <v>0</v>
      </c>
      <c r="F56" s="1">
        <v>1</v>
      </c>
      <c r="G56" s="1">
        <v>1</v>
      </c>
      <c r="H56" s="1">
        <v>2</v>
      </c>
      <c r="I56" s="1" t="s">
        <v>18</v>
      </c>
      <c r="J56" s="2">
        <f t="shared" si="0"/>
        <v>37</v>
      </c>
      <c r="K56" s="2">
        <f t="shared" si="1"/>
        <v>12.000000000000002</v>
      </c>
      <c r="L56" s="2">
        <f t="shared" si="2"/>
        <v>2.9999999999999982</v>
      </c>
      <c r="M56" s="2">
        <f t="shared" si="3"/>
        <v>28</v>
      </c>
      <c r="N56" s="6">
        <v>0.92500000000000004</v>
      </c>
      <c r="O56" s="6">
        <v>0.7</v>
      </c>
      <c r="P56" s="2">
        <f t="shared" si="4"/>
        <v>0.75510204081632648</v>
      </c>
      <c r="Q56" s="2">
        <f t="shared" si="5"/>
        <v>0.90322580645161288</v>
      </c>
      <c r="R56" s="2">
        <f t="shared" si="6"/>
        <v>0.5</v>
      </c>
      <c r="S56" s="6">
        <v>80</v>
      </c>
      <c r="T56" s="1">
        <v>40</v>
      </c>
      <c r="U56" s="1">
        <v>40</v>
      </c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15">
      <c r="A57" s="1">
        <v>35</v>
      </c>
      <c r="B57" s="1" t="s">
        <v>31</v>
      </c>
      <c r="C57" s="1">
        <v>2019</v>
      </c>
      <c r="D57" s="1">
        <v>0</v>
      </c>
      <c r="E57" s="1">
        <v>0</v>
      </c>
      <c r="F57" s="1">
        <v>1</v>
      </c>
      <c r="G57" s="1">
        <v>1</v>
      </c>
      <c r="H57" s="1">
        <v>2</v>
      </c>
      <c r="I57" s="1" t="s">
        <v>19</v>
      </c>
      <c r="J57" s="2">
        <f t="shared" si="0"/>
        <v>38</v>
      </c>
      <c r="K57" s="2">
        <f t="shared" si="1"/>
        <v>11.16</v>
      </c>
      <c r="L57" s="2">
        <f t="shared" si="2"/>
        <v>2.0000000000000018</v>
      </c>
      <c r="M57" s="2">
        <f t="shared" si="3"/>
        <v>28.84</v>
      </c>
      <c r="N57" s="6">
        <v>0.95</v>
      </c>
      <c r="O57" s="6">
        <v>0.72099999999999997</v>
      </c>
      <c r="P57" s="2">
        <f t="shared" si="4"/>
        <v>0.77298616761594796</v>
      </c>
      <c r="Q57" s="2">
        <f t="shared" si="5"/>
        <v>0.9351491569390401</v>
      </c>
      <c r="R57" s="2">
        <f t="shared" si="6"/>
        <v>0.5</v>
      </c>
      <c r="S57" s="6">
        <v>80</v>
      </c>
      <c r="T57" s="1">
        <v>40</v>
      </c>
      <c r="U57" s="1">
        <v>40</v>
      </c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15">
      <c r="A58" s="1">
        <v>35</v>
      </c>
      <c r="B58" s="1" t="s">
        <v>31</v>
      </c>
      <c r="C58" s="1">
        <v>2019</v>
      </c>
      <c r="D58" s="1">
        <v>0</v>
      </c>
      <c r="E58" s="1">
        <v>0</v>
      </c>
      <c r="F58" s="1">
        <v>1</v>
      </c>
      <c r="G58" s="1">
        <v>1</v>
      </c>
      <c r="H58" s="1">
        <v>1</v>
      </c>
      <c r="I58" s="1" t="s">
        <v>18</v>
      </c>
      <c r="J58" s="2">
        <f t="shared" si="0"/>
        <v>37</v>
      </c>
      <c r="K58" s="2">
        <f t="shared" si="1"/>
        <v>12.000000000000002</v>
      </c>
      <c r="L58" s="2">
        <f t="shared" si="2"/>
        <v>2.9999999999999982</v>
      </c>
      <c r="M58" s="2">
        <f t="shared" si="3"/>
        <v>28</v>
      </c>
      <c r="N58" s="6">
        <v>0.92500000000000004</v>
      </c>
      <c r="O58" s="6">
        <v>0.7</v>
      </c>
      <c r="P58" s="2">
        <f t="shared" si="4"/>
        <v>0.75510204081632648</v>
      </c>
      <c r="Q58" s="2">
        <f t="shared" si="5"/>
        <v>0.90322580645161288</v>
      </c>
      <c r="R58" s="2">
        <f t="shared" si="6"/>
        <v>0.5</v>
      </c>
      <c r="S58" s="6">
        <v>80</v>
      </c>
      <c r="T58" s="1">
        <v>40</v>
      </c>
      <c r="U58" s="1">
        <v>40</v>
      </c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15">
      <c r="A59" s="1">
        <v>35</v>
      </c>
      <c r="B59" s="1" t="s">
        <v>31</v>
      </c>
      <c r="C59" s="1">
        <v>2019</v>
      </c>
      <c r="D59" s="1">
        <v>0</v>
      </c>
      <c r="E59" s="1">
        <v>0</v>
      </c>
      <c r="F59" s="1">
        <v>1</v>
      </c>
      <c r="G59" s="1">
        <v>1</v>
      </c>
      <c r="H59" s="1">
        <v>1</v>
      </c>
      <c r="I59" s="1" t="s">
        <v>19</v>
      </c>
      <c r="J59" s="2">
        <f t="shared" si="0"/>
        <v>37.68</v>
      </c>
      <c r="K59" s="2">
        <f t="shared" si="1"/>
        <v>12.599999999999998</v>
      </c>
      <c r="L59" s="2">
        <f t="shared" si="2"/>
        <v>2.3200000000000021</v>
      </c>
      <c r="M59" s="2">
        <f t="shared" si="3"/>
        <v>27.400000000000002</v>
      </c>
      <c r="N59" s="2">
        <v>0.94199999999999995</v>
      </c>
      <c r="O59" s="2">
        <v>0.68500000000000005</v>
      </c>
      <c r="P59" s="2">
        <f t="shared" si="4"/>
        <v>0.74940334128878283</v>
      </c>
      <c r="Q59" s="2">
        <f t="shared" si="5"/>
        <v>0.92193808882907125</v>
      </c>
      <c r="R59" s="2">
        <f t="shared" si="6"/>
        <v>0.5</v>
      </c>
      <c r="S59" s="6">
        <v>80</v>
      </c>
      <c r="T59" s="1">
        <v>40</v>
      </c>
      <c r="U59" s="1">
        <v>40</v>
      </c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15">
      <c r="A60" s="1">
        <v>42</v>
      </c>
      <c r="B60" s="1" t="s">
        <v>32</v>
      </c>
      <c r="C60" s="1">
        <v>2019</v>
      </c>
      <c r="D60" s="1">
        <v>0</v>
      </c>
      <c r="E60" s="1">
        <v>0</v>
      </c>
      <c r="F60" s="1">
        <v>1</v>
      </c>
      <c r="G60" s="1">
        <v>2</v>
      </c>
      <c r="H60" s="1">
        <v>0</v>
      </c>
      <c r="I60" s="1" t="s">
        <v>18</v>
      </c>
      <c r="J60" s="2">
        <f t="shared" si="0"/>
        <v>133.91999999999999</v>
      </c>
      <c r="K60" s="2">
        <f t="shared" si="1"/>
        <v>10.439999999999996</v>
      </c>
      <c r="L60" s="2">
        <f t="shared" si="2"/>
        <v>46.08</v>
      </c>
      <c r="M60" s="2">
        <f t="shared" si="3"/>
        <v>109.56000000000002</v>
      </c>
      <c r="N60" s="2">
        <v>0.74399999999999999</v>
      </c>
      <c r="O60" s="2">
        <v>0.91300000000000003</v>
      </c>
      <c r="P60" s="2">
        <f t="shared" si="4"/>
        <v>0.92768079800498759</v>
      </c>
      <c r="Q60" s="2">
        <f t="shared" si="5"/>
        <v>0.70393215111796459</v>
      </c>
      <c r="R60" s="2">
        <f t="shared" si="6"/>
        <v>0.6</v>
      </c>
      <c r="S60" s="2">
        <v>300</v>
      </c>
      <c r="T60" s="1">
        <v>120</v>
      </c>
      <c r="U60" s="1">
        <v>180</v>
      </c>
      <c r="V60" s="1" t="s">
        <v>33</v>
      </c>
      <c r="W60" s="1"/>
      <c r="X60" s="1"/>
      <c r="Y60" s="1"/>
      <c r="Z60" s="1"/>
      <c r="AA60" s="1"/>
      <c r="AB60" s="1"/>
      <c r="AC60" s="1"/>
    </row>
    <row r="61" spans="1:29" ht="15.75" customHeight="1" x14ac:dyDescent="0.15">
      <c r="A61" s="1">
        <v>42</v>
      </c>
      <c r="B61" s="1" t="s">
        <v>32</v>
      </c>
      <c r="C61" s="1">
        <v>2019</v>
      </c>
      <c r="D61" s="1">
        <v>0</v>
      </c>
      <c r="E61" s="1">
        <v>0</v>
      </c>
      <c r="F61" s="1">
        <v>1</v>
      </c>
      <c r="G61" s="1">
        <v>2</v>
      </c>
      <c r="H61" s="1">
        <v>0</v>
      </c>
      <c r="I61" s="1" t="s">
        <v>19</v>
      </c>
      <c r="J61" s="2">
        <f t="shared" si="0"/>
        <v>133.91999999999999</v>
      </c>
      <c r="K61" s="2">
        <f t="shared" si="1"/>
        <v>48.24</v>
      </c>
      <c r="L61" s="2">
        <f t="shared" si="2"/>
        <v>46.08</v>
      </c>
      <c r="M61" s="2">
        <f t="shared" si="3"/>
        <v>71.760000000000005</v>
      </c>
      <c r="N61" s="2">
        <v>0.74399999999999999</v>
      </c>
      <c r="O61" s="2">
        <v>0.59799999999999998</v>
      </c>
      <c r="P61" s="2">
        <f t="shared" si="4"/>
        <v>0.7351778656126482</v>
      </c>
      <c r="Q61" s="2">
        <f t="shared" si="5"/>
        <v>0.6089613034623218</v>
      </c>
      <c r="R61" s="2">
        <f t="shared" si="6"/>
        <v>0.6</v>
      </c>
      <c r="S61" s="2">
        <v>300</v>
      </c>
      <c r="T61" s="1">
        <v>120</v>
      </c>
      <c r="U61" s="1">
        <v>180</v>
      </c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15">
      <c r="A62" s="1">
        <v>29</v>
      </c>
      <c r="B62" s="1" t="s">
        <v>34</v>
      </c>
      <c r="C62" s="1">
        <v>2020</v>
      </c>
      <c r="D62" s="1">
        <v>1</v>
      </c>
      <c r="E62" s="1">
        <v>0</v>
      </c>
      <c r="F62" s="1">
        <v>1</v>
      </c>
      <c r="G62" s="1">
        <v>2</v>
      </c>
      <c r="H62" s="1">
        <v>0</v>
      </c>
      <c r="I62" s="1" t="s">
        <v>18</v>
      </c>
      <c r="J62" s="2">
        <f t="shared" si="0"/>
        <v>34.955999999999996</v>
      </c>
      <c r="K62" s="2">
        <f t="shared" si="1"/>
        <v>7.6319999999999988</v>
      </c>
      <c r="L62" s="2">
        <f t="shared" si="2"/>
        <v>1.0440000000000009</v>
      </c>
      <c r="M62" s="2">
        <f t="shared" si="3"/>
        <v>28.368000000000002</v>
      </c>
      <c r="N62" s="2">
        <v>0.97099999999999997</v>
      </c>
      <c r="O62" s="2">
        <v>0.78800000000000003</v>
      </c>
      <c r="P62" s="2">
        <f t="shared" si="4"/>
        <v>0.82079459002535926</v>
      </c>
      <c r="Q62" s="2">
        <f t="shared" si="5"/>
        <v>0.96450428396572829</v>
      </c>
      <c r="R62" s="2">
        <f t="shared" si="6"/>
        <v>0.5</v>
      </c>
      <c r="S62" s="2">
        <v>72</v>
      </c>
      <c r="T62" s="1">
        <v>36</v>
      </c>
      <c r="U62" s="1">
        <v>36</v>
      </c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15">
      <c r="A63" s="1">
        <v>29</v>
      </c>
      <c r="B63" s="1" t="s">
        <v>34</v>
      </c>
      <c r="C63" s="1">
        <v>2020</v>
      </c>
      <c r="D63" s="1">
        <v>1</v>
      </c>
      <c r="E63" s="1">
        <v>0</v>
      </c>
      <c r="F63" s="1">
        <v>1</v>
      </c>
      <c r="G63" s="1">
        <v>2</v>
      </c>
      <c r="H63" s="1">
        <v>0</v>
      </c>
      <c r="I63" s="1" t="s">
        <v>19</v>
      </c>
      <c r="J63" s="2">
        <f t="shared" si="0"/>
        <v>32.616</v>
      </c>
      <c r="K63" s="2">
        <f t="shared" si="1"/>
        <v>10.440000000000001</v>
      </c>
      <c r="L63" s="2">
        <f t="shared" si="2"/>
        <v>3.383999999999999</v>
      </c>
      <c r="M63" s="2">
        <f t="shared" si="3"/>
        <v>25.56</v>
      </c>
      <c r="N63" s="2">
        <v>0.90600000000000003</v>
      </c>
      <c r="O63" s="2">
        <v>0.71</v>
      </c>
      <c r="P63" s="2">
        <f t="shared" si="4"/>
        <v>0.75752508361204018</v>
      </c>
      <c r="Q63" s="2">
        <f t="shared" si="5"/>
        <v>0.88308457711442789</v>
      </c>
      <c r="R63" s="2">
        <f t="shared" si="6"/>
        <v>0.5</v>
      </c>
      <c r="S63" s="2">
        <v>72</v>
      </c>
      <c r="T63" s="1">
        <v>36</v>
      </c>
      <c r="U63" s="1">
        <v>36</v>
      </c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15">
      <c r="A64" s="1">
        <v>29</v>
      </c>
      <c r="B64" s="1" t="s">
        <v>34</v>
      </c>
      <c r="C64" s="1">
        <v>2020</v>
      </c>
      <c r="D64" s="1">
        <v>1</v>
      </c>
      <c r="E64" s="1">
        <v>0</v>
      </c>
      <c r="F64" s="1">
        <v>1</v>
      </c>
      <c r="G64" s="1">
        <v>2</v>
      </c>
      <c r="H64" s="1">
        <v>1</v>
      </c>
      <c r="I64" s="1" t="s">
        <v>18</v>
      </c>
      <c r="J64" s="2">
        <f t="shared" si="0"/>
        <v>34.955999999999996</v>
      </c>
      <c r="K64" s="2">
        <f t="shared" si="1"/>
        <v>7.6319999999999988</v>
      </c>
      <c r="L64" s="2">
        <f t="shared" si="2"/>
        <v>1.0440000000000009</v>
      </c>
      <c r="M64" s="2">
        <f t="shared" si="3"/>
        <v>28.368000000000002</v>
      </c>
      <c r="N64" s="2">
        <v>0.97099999999999997</v>
      </c>
      <c r="O64" s="2">
        <v>0.78800000000000003</v>
      </c>
      <c r="P64" s="2">
        <f t="shared" si="4"/>
        <v>0.82079459002535926</v>
      </c>
      <c r="Q64" s="2">
        <f t="shared" si="5"/>
        <v>0.96450428396572829</v>
      </c>
      <c r="R64" s="2">
        <f t="shared" si="6"/>
        <v>0.5</v>
      </c>
      <c r="S64" s="2">
        <v>72</v>
      </c>
      <c r="T64" s="1">
        <v>36</v>
      </c>
      <c r="U64" s="1">
        <v>36</v>
      </c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15">
      <c r="A65" s="1">
        <v>29</v>
      </c>
      <c r="B65" s="1" t="s">
        <v>34</v>
      </c>
      <c r="C65" s="1">
        <v>2020</v>
      </c>
      <c r="D65" s="1">
        <v>1</v>
      </c>
      <c r="E65" s="1">
        <v>0</v>
      </c>
      <c r="F65" s="1">
        <v>1</v>
      </c>
      <c r="G65" s="1">
        <v>2</v>
      </c>
      <c r="H65" s="1">
        <v>1</v>
      </c>
      <c r="I65" s="1" t="s">
        <v>19</v>
      </c>
      <c r="J65" s="2">
        <f t="shared" si="0"/>
        <v>32.724000000000004</v>
      </c>
      <c r="K65" s="2">
        <f t="shared" si="1"/>
        <v>16.163999999999998</v>
      </c>
      <c r="L65" s="2">
        <f t="shared" si="2"/>
        <v>3.2759999999999989</v>
      </c>
      <c r="M65" s="2">
        <f t="shared" si="3"/>
        <v>19.836000000000002</v>
      </c>
      <c r="N65" s="2">
        <v>0.90900000000000003</v>
      </c>
      <c r="O65" s="2">
        <v>0.55100000000000005</v>
      </c>
      <c r="P65" s="2">
        <f t="shared" si="4"/>
        <v>0.66936671575846829</v>
      </c>
      <c r="Q65" s="2">
        <f t="shared" si="5"/>
        <v>0.85825545171339568</v>
      </c>
      <c r="R65" s="2">
        <f t="shared" si="6"/>
        <v>0.5</v>
      </c>
      <c r="S65" s="2">
        <v>72</v>
      </c>
      <c r="T65" s="1">
        <v>36</v>
      </c>
      <c r="U65" s="1">
        <v>36</v>
      </c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15">
      <c r="A66" s="1">
        <v>29</v>
      </c>
      <c r="B66" s="1" t="s">
        <v>34</v>
      </c>
      <c r="C66" s="1">
        <v>2020</v>
      </c>
      <c r="D66" s="1">
        <v>1</v>
      </c>
      <c r="E66" s="1">
        <v>0</v>
      </c>
      <c r="F66" s="1">
        <v>1</v>
      </c>
      <c r="G66" s="1">
        <v>2</v>
      </c>
      <c r="H66" s="1">
        <v>2</v>
      </c>
      <c r="I66" s="1" t="s">
        <v>18</v>
      </c>
      <c r="J66" s="2">
        <f t="shared" si="0"/>
        <v>34.955999999999996</v>
      </c>
      <c r="K66" s="2">
        <f t="shared" si="1"/>
        <v>7.6319999999999988</v>
      </c>
      <c r="L66" s="2">
        <f t="shared" si="2"/>
        <v>1.0440000000000009</v>
      </c>
      <c r="M66" s="2">
        <f t="shared" si="3"/>
        <v>28.368000000000002</v>
      </c>
      <c r="N66" s="2">
        <v>0.97099999999999997</v>
      </c>
      <c r="O66" s="2">
        <v>0.78800000000000003</v>
      </c>
      <c r="P66" s="2">
        <f t="shared" si="4"/>
        <v>0.82079459002535926</v>
      </c>
      <c r="Q66" s="2">
        <f t="shared" si="5"/>
        <v>0.96450428396572829</v>
      </c>
      <c r="R66" s="2">
        <f t="shared" si="6"/>
        <v>0.5</v>
      </c>
      <c r="S66" s="2">
        <v>72</v>
      </c>
      <c r="T66" s="1">
        <v>36</v>
      </c>
      <c r="U66" s="1">
        <v>36</v>
      </c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15">
      <c r="A67" s="1">
        <v>29</v>
      </c>
      <c r="B67" s="1" t="s">
        <v>34</v>
      </c>
      <c r="C67" s="1">
        <v>2020</v>
      </c>
      <c r="D67" s="1">
        <v>1</v>
      </c>
      <c r="E67" s="1">
        <v>0</v>
      </c>
      <c r="F67" s="1">
        <v>1</v>
      </c>
      <c r="G67" s="1">
        <v>2</v>
      </c>
      <c r="H67" s="1">
        <v>2</v>
      </c>
      <c r="I67" s="1" t="s">
        <v>19</v>
      </c>
      <c r="J67" s="2">
        <f t="shared" si="0"/>
        <v>31.212</v>
      </c>
      <c r="K67" s="2">
        <f t="shared" si="1"/>
        <v>6.9839999999999982</v>
      </c>
      <c r="L67" s="2">
        <f t="shared" si="2"/>
        <v>4.7880000000000003</v>
      </c>
      <c r="M67" s="2">
        <f t="shared" si="3"/>
        <v>29.016000000000002</v>
      </c>
      <c r="N67" s="2">
        <v>0.86699999999999999</v>
      </c>
      <c r="O67" s="2">
        <v>0.80600000000000005</v>
      </c>
      <c r="P67" s="2">
        <f t="shared" si="4"/>
        <v>0.81715362865221497</v>
      </c>
      <c r="Q67" s="2">
        <f t="shared" si="5"/>
        <v>0.85835995740149096</v>
      </c>
      <c r="R67" s="2">
        <f t="shared" si="6"/>
        <v>0.5</v>
      </c>
      <c r="S67" s="2">
        <v>72</v>
      </c>
      <c r="T67" s="1">
        <v>36</v>
      </c>
      <c r="U67" s="1">
        <v>36</v>
      </c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15">
      <c r="A68" s="1">
        <v>40</v>
      </c>
      <c r="B68" s="1" t="s">
        <v>35</v>
      </c>
      <c r="C68" s="1">
        <v>2020</v>
      </c>
      <c r="D68" s="1">
        <v>1</v>
      </c>
      <c r="E68" s="1">
        <v>0</v>
      </c>
      <c r="F68" s="1">
        <v>1</v>
      </c>
      <c r="G68" s="1">
        <v>2</v>
      </c>
      <c r="H68" s="1">
        <v>0</v>
      </c>
      <c r="I68" s="1" t="s">
        <v>18</v>
      </c>
      <c r="J68" s="2">
        <f t="shared" si="0"/>
        <v>50.024000000000001</v>
      </c>
      <c r="K68" s="2">
        <f t="shared" si="1"/>
        <v>14.976000000000003</v>
      </c>
      <c r="L68" s="2">
        <f t="shared" si="2"/>
        <v>1.9760000000000018</v>
      </c>
      <c r="M68" s="2">
        <f t="shared" si="3"/>
        <v>33.024000000000001</v>
      </c>
      <c r="N68" s="2">
        <v>0.96199999999999997</v>
      </c>
      <c r="O68" s="2">
        <v>0.68799999999999994</v>
      </c>
      <c r="P68" s="2">
        <f t="shared" si="4"/>
        <v>0.76960000000000006</v>
      </c>
      <c r="Q68" s="2">
        <f t="shared" si="5"/>
        <v>0.94354285714285713</v>
      </c>
      <c r="R68" s="2">
        <f t="shared" si="6"/>
        <v>0.52</v>
      </c>
      <c r="S68" s="2">
        <v>100</v>
      </c>
      <c r="T68" s="1">
        <v>48</v>
      </c>
      <c r="U68" s="1">
        <v>52</v>
      </c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15">
      <c r="A69" s="1">
        <v>40</v>
      </c>
      <c r="B69" s="1" t="s">
        <v>35</v>
      </c>
      <c r="C69" s="1">
        <v>2020</v>
      </c>
      <c r="D69" s="1">
        <v>1</v>
      </c>
      <c r="E69" s="1">
        <v>0</v>
      </c>
      <c r="F69" s="1">
        <v>1</v>
      </c>
      <c r="G69" s="1">
        <v>2</v>
      </c>
      <c r="H69" s="1">
        <v>0</v>
      </c>
      <c r="I69" s="1" t="s">
        <v>19</v>
      </c>
      <c r="J69" s="2">
        <f t="shared" si="0"/>
        <v>40.091999999999999</v>
      </c>
      <c r="K69" s="2">
        <f t="shared" si="1"/>
        <v>14.640000000000002</v>
      </c>
      <c r="L69" s="2">
        <f t="shared" si="2"/>
        <v>11.907999999999999</v>
      </c>
      <c r="M69" s="2">
        <f t="shared" si="3"/>
        <v>33.36</v>
      </c>
      <c r="N69" s="2">
        <v>0.77100000000000002</v>
      </c>
      <c r="O69" s="2">
        <v>0.69499999999999995</v>
      </c>
      <c r="P69" s="2">
        <f t="shared" si="4"/>
        <v>0.73251479938609954</v>
      </c>
      <c r="Q69" s="2">
        <f t="shared" si="5"/>
        <v>0.73694441989926651</v>
      </c>
      <c r="R69" s="2">
        <f t="shared" si="6"/>
        <v>0.52</v>
      </c>
      <c r="S69" s="2">
        <v>100</v>
      </c>
      <c r="T69" s="1">
        <v>48</v>
      </c>
      <c r="U69" s="1">
        <v>52</v>
      </c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15">
      <c r="A70" s="1">
        <v>40</v>
      </c>
      <c r="B70" s="1" t="s">
        <v>35</v>
      </c>
      <c r="C70" s="1">
        <v>2020</v>
      </c>
      <c r="D70" s="1">
        <v>1</v>
      </c>
      <c r="E70" s="1">
        <v>0</v>
      </c>
      <c r="F70" s="1">
        <v>1</v>
      </c>
      <c r="G70" s="1">
        <v>2</v>
      </c>
      <c r="H70" s="1">
        <v>1</v>
      </c>
      <c r="I70" s="1" t="s">
        <v>18</v>
      </c>
      <c r="J70" s="2">
        <f t="shared" si="0"/>
        <v>50.024000000000001</v>
      </c>
      <c r="K70" s="2">
        <f t="shared" si="1"/>
        <v>14.976000000000003</v>
      </c>
      <c r="L70" s="2">
        <f t="shared" si="2"/>
        <v>1.9760000000000018</v>
      </c>
      <c r="M70" s="2">
        <f t="shared" si="3"/>
        <v>33.024000000000001</v>
      </c>
      <c r="N70" s="2">
        <v>0.96199999999999997</v>
      </c>
      <c r="O70" s="2">
        <v>0.68799999999999994</v>
      </c>
      <c r="P70" s="2">
        <f t="shared" si="4"/>
        <v>0.76960000000000006</v>
      </c>
      <c r="Q70" s="2">
        <f t="shared" si="5"/>
        <v>0.94354285714285713</v>
      </c>
      <c r="R70" s="2">
        <f t="shared" si="6"/>
        <v>0.52</v>
      </c>
      <c r="S70" s="2">
        <v>100</v>
      </c>
      <c r="T70" s="1">
        <v>48</v>
      </c>
      <c r="U70" s="1">
        <v>52</v>
      </c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15">
      <c r="A71" s="1">
        <v>40</v>
      </c>
      <c r="B71" s="1" t="s">
        <v>35</v>
      </c>
      <c r="C71" s="1">
        <v>2020</v>
      </c>
      <c r="D71" s="1">
        <v>1</v>
      </c>
      <c r="E71" s="1">
        <v>0</v>
      </c>
      <c r="F71" s="1">
        <v>1</v>
      </c>
      <c r="G71" s="1">
        <v>2</v>
      </c>
      <c r="H71" s="1">
        <v>1</v>
      </c>
      <c r="I71" s="1" t="s">
        <v>19</v>
      </c>
      <c r="J71" s="2">
        <f t="shared" si="0"/>
        <v>36.088000000000001</v>
      </c>
      <c r="K71" s="2">
        <f t="shared" si="1"/>
        <v>15.551999999999998</v>
      </c>
      <c r="L71" s="2">
        <f t="shared" si="2"/>
        <v>15.912000000000003</v>
      </c>
      <c r="M71" s="2">
        <f t="shared" si="3"/>
        <v>32.448</v>
      </c>
      <c r="N71" s="2">
        <v>0.69399999999999995</v>
      </c>
      <c r="O71" s="2">
        <v>0.67600000000000005</v>
      </c>
      <c r="P71" s="2">
        <f t="shared" si="4"/>
        <v>0.69883810999225404</v>
      </c>
      <c r="Q71" s="2">
        <f t="shared" si="5"/>
        <v>0.67096774193548392</v>
      </c>
      <c r="R71" s="2">
        <f t="shared" si="6"/>
        <v>0.52</v>
      </c>
      <c r="S71" s="2">
        <v>100</v>
      </c>
      <c r="T71" s="1">
        <v>48</v>
      </c>
      <c r="U71" s="1">
        <v>52</v>
      </c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15">
      <c r="A72" s="1">
        <v>40</v>
      </c>
      <c r="B72" s="1" t="s">
        <v>35</v>
      </c>
      <c r="C72" s="1">
        <v>2020</v>
      </c>
      <c r="D72" s="1">
        <v>1</v>
      </c>
      <c r="E72" s="1">
        <v>0</v>
      </c>
      <c r="F72" s="1">
        <v>1</v>
      </c>
      <c r="G72" s="1">
        <v>2</v>
      </c>
      <c r="H72" s="1">
        <v>2</v>
      </c>
      <c r="I72" s="1" t="s">
        <v>18</v>
      </c>
      <c r="J72" s="2">
        <f t="shared" si="0"/>
        <v>50.024000000000001</v>
      </c>
      <c r="K72" s="2">
        <f t="shared" si="1"/>
        <v>14.976000000000003</v>
      </c>
      <c r="L72" s="2">
        <f t="shared" si="2"/>
        <v>1.9760000000000018</v>
      </c>
      <c r="M72" s="2">
        <f t="shared" si="3"/>
        <v>33.024000000000001</v>
      </c>
      <c r="N72" s="2">
        <v>0.96199999999999997</v>
      </c>
      <c r="O72" s="2">
        <v>0.68799999999999994</v>
      </c>
      <c r="P72" s="2">
        <f t="shared" si="4"/>
        <v>0.76960000000000006</v>
      </c>
      <c r="Q72" s="2">
        <f t="shared" si="5"/>
        <v>0.94354285714285713</v>
      </c>
      <c r="R72" s="2">
        <f t="shared" si="6"/>
        <v>0.52</v>
      </c>
      <c r="S72" s="2">
        <v>100</v>
      </c>
      <c r="T72" s="1">
        <v>48</v>
      </c>
      <c r="U72" s="1">
        <v>52</v>
      </c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15">
      <c r="A73" s="1">
        <v>40</v>
      </c>
      <c r="B73" s="1" t="s">
        <v>35</v>
      </c>
      <c r="C73" s="1">
        <v>2020</v>
      </c>
      <c r="D73" s="1">
        <v>1</v>
      </c>
      <c r="E73" s="1">
        <v>0</v>
      </c>
      <c r="F73" s="1">
        <v>1</v>
      </c>
      <c r="G73" s="1">
        <v>2</v>
      </c>
      <c r="H73" s="1">
        <v>2</v>
      </c>
      <c r="I73" s="1" t="s">
        <v>19</v>
      </c>
      <c r="J73" s="2">
        <f t="shared" si="0"/>
        <v>41.912000000000006</v>
      </c>
      <c r="K73" s="2">
        <f t="shared" si="1"/>
        <v>13.344000000000001</v>
      </c>
      <c r="L73" s="2">
        <f t="shared" si="2"/>
        <v>10.087999999999997</v>
      </c>
      <c r="M73" s="2">
        <f t="shared" si="3"/>
        <v>34.655999999999999</v>
      </c>
      <c r="N73" s="2">
        <v>0.80600000000000005</v>
      </c>
      <c r="O73" s="2">
        <v>0.72199999999999998</v>
      </c>
      <c r="P73" s="2">
        <f t="shared" si="4"/>
        <v>0.75850586361662087</v>
      </c>
      <c r="Q73" s="2">
        <f t="shared" si="5"/>
        <v>0.77453960307527259</v>
      </c>
      <c r="R73" s="2">
        <f t="shared" si="6"/>
        <v>0.52</v>
      </c>
      <c r="S73" s="2">
        <v>100</v>
      </c>
      <c r="T73" s="1">
        <v>48</v>
      </c>
      <c r="U73" s="1">
        <v>52</v>
      </c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15">
      <c r="A74" s="1">
        <v>44</v>
      </c>
      <c r="B74" s="1" t="s">
        <v>36</v>
      </c>
      <c r="C74" s="1">
        <v>2020</v>
      </c>
      <c r="D74" s="1">
        <v>0</v>
      </c>
      <c r="E74" s="1">
        <v>0</v>
      </c>
      <c r="F74" s="1">
        <v>1</v>
      </c>
      <c r="G74" s="1">
        <v>1</v>
      </c>
      <c r="H74" s="1">
        <v>1</v>
      </c>
      <c r="I74" s="1" t="s">
        <v>18</v>
      </c>
      <c r="J74" s="2">
        <f t="shared" si="0"/>
        <v>449.82</v>
      </c>
      <c r="K74" s="2">
        <f t="shared" si="1"/>
        <v>80.300000000000068</v>
      </c>
      <c r="L74" s="2">
        <f t="shared" si="2"/>
        <v>90.180000000000021</v>
      </c>
      <c r="M74" s="2">
        <f t="shared" si="3"/>
        <v>1379.7</v>
      </c>
      <c r="N74" s="2">
        <v>0.83299999999999996</v>
      </c>
      <c r="O74" s="2">
        <v>0.94499999999999995</v>
      </c>
      <c r="P74" s="2">
        <f t="shared" si="4"/>
        <v>0.8485248622953292</v>
      </c>
      <c r="Q74" s="2">
        <f t="shared" si="5"/>
        <v>0.93864805290227771</v>
      </c>
      <c r="R74" s="2">
        <f t="shared" si="6"/>
        <v>0.27</v>
      </c>
      <c r="S74" s="2">
        <v>2000</v>
      </c>
      <c r="T74" s="1">
        <v>1460</v>
      </c>
      <c r="U74" s="1">
        <v>540</v>
      </c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15">
      <c r="A75" s="1">
        <v>44</v>
      </c>
      <c r="B75" s="1" t="s">
        <v>36</v>
      </c>
      <c r="C75" s="1">
        <v>2020</v>
      </c>
      <c r="D75" s="1">
        <v>0</v>
      </c>
      <c r="E75" s="1">
        <v>0</v>
      </c>
      <c r="F75" s="1">
        <v>1</v>
      </c>
      <c r="G75" s="1">
        <v>1</v>
      </c>
      <c r="H75" s="1">
        <v>1</v>
      </c>
      <c r="I75" s="1" t="s">
        <v>19</v>
      </c>
      <c r="J75" s="2">
        <f t="shared" si="0"/>
        <v>450.90000000000003</v>
      </c>
      <c r="K75" s="2">
        <f t="shared" si="1"/>
        <v>205.86</v>
      </c>
      <c r="L75" s="2">
        <f t="shared" si="2"/>
        <v>89.100000000000023</v>
      </c>
      <c r="M75" s="2">
        <f t="shared" si="3"/>
        <v>1254.1399999999999</v>
      </c>
      <c r="N75" s="2">
        <v>0.83499999999999996</v>
      </c>
      <c r="O75" s="2">
        <v>0.85899999999999999</v>
      </c>
      <c r="P75" s="2">
        <f t="shared" si="4"/>
        <v>0.68655216517449302</v>
      </c>
      <c r="Q75" s="2">
        <f t="shared" si="5"/>
        <v>0.93366784789017609</v>
      </c>
      <c r="R75" s="2">
        <f t="shared" si="6"/>
        <v>0.27</v>
      </c>
      <c r="S75" s="2">
        <v>2000</v>
      </c>
      <c r="T75" s="1">
        <v>1460</v>
      </c>
      <c r="U75" s="1">
        <v>540</v>
      </c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15">
      <c r="A76" s="1">
        <v>44</v>
      </c>
      <c r="B76" s="1" t="s">
        <v>36</v>
      </c>
      <c r="C76" s="1">
        <v>2020</v>
      </c>
      <c r="D76" s="1">
        <v>0</v>
      </c>
      <c r="E76" s="1">
        <v>0</v>
      </c>
      <c r="F76" s="1">
        <v>1</v>
      </c>
      <c r="G76" s="1">
        <v>1</v>
      </c>
      <c r="H76" s="1">
        <v>2</v>
      </c>
      <c r="I76" s="1" t="s">
        <v>18</v>
      </c>
      <c r="J76" s="2">
        <f t="shared" si="0"/>
        <v>449.82</v>
      </c>
      <c r="K76" s="2">
        <f t="shared" si="1"/>
        <v>80.300000000000068</v>
      </c>
      <c r="L76" s="2">
        <f t="shared" si="2"/>
        <v>90.180000000000021</v>
      </c>
      <c r="M76" s="2">
        <f t="shared" si="3"/>
        <v>1379.7</v>
      </c>
      <c r="N76" s="2">
        <v>0.83299999999999996</v>
      </c>
      <c r="O76" s="2">
        <v>0.94499999999999995</v>
      </c>
      <c r="P76" s="2">
        <f t="shared" si="4"/>
        <v>0.8485248622953292</v>
      </c>
      <c r="Q76" s="2">
        <f t="shared" si="5"/>
        <v>0.93864805290227771</v>
      </c>
      <c r="R76" s="2">
        <f t="shared" si="6"/>
        <v>0.27</v>
      </c>
      <c r="S76" s="2">
        <v>2000</v>
      </c>
      <c r="T76" s="1">
        <v>1460</v>
      </c>
      <c r="U76" s="1">
        <v>540</v>
      </c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15">
      <c r="A77" s="1">
        <v>44</v>
      </c>
      <c r="B77" s="1" t="s">
        <v>36</v>
      </c>
      <c r="C77" s="1">
        <v>2020</v>
      </c>
      <c r="D77" s="1">
        <v>0</v>
      </c>
      <c r="E77" s="1">
        <v>0</v>
      </c>
      <c r="F77" s="1">
        <v>1</v>
      </c>
      <c r="G77" s="1">
        <v>1</v>
      </c>
      <c r="H77" s="1">
        <v>2</v>
      </c>
      <c r="I77" s="1" t="s">
        <v>19</v>
      </c>
      <c r="J77" s="2">
        <f t="shared" si="0"/>
        <v>466.02000000000004</v>
      </c>
      <c r="K77" s="2">
        <f t="shared" si="1"/>
        <v>195.64000000000001</v>
      </c>
      <c r="L77" s="2">
        <f t="shared" si="2"/>
        <v>73.98</v>
      </c>
      <c r="M77" s="2">
        <f t="shared" si="3"/>
        <v>1264.3599999999999</v>
      </c>
      <c r="N77" s="2">
        <v>0.86299999999999999</v>
      </c>
      <c r="O77" s="2">
        <v>0.86599999999999999</v>
      </c>
      <c r="P77" s="2">
        <f t="shared" si="4"/>
        <v>0.70431943898679072</v>
      </c>
      <c r="Q77" s="2">
        <f t="shared" si="5"/>
        <v>0.94472256676180943</v>
      </c>
      <c r="R77" s="2">
        <f t="shared" si="6"/>
        <v>0.27</v>
      </c>
      <c r="S77" s="2">
        <v>2000</v>
      </c>
      <c r="T77" s="1">
        <v>1460</v>
      </c>
      <c r="U77" s="1">
        <v>540</v>
      </c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15">
      <c r="A78" s="1">
        <v>2</v>
      </c>
      <c r="B78" s="1" t="s">
        <v>37</v>
      </c>
      <c r="C78" s="1">
        <v>2021</v>
      </c>
      <c r="D78" s="1">
        <v>0</v>
      </c>
      <c r="E78" s="1">
        <v>0</v>
      </c>
      <c r="F78" s="1">
        <v>1</v>
      </c>
      <c r="G78" s="1">
        <v>2</v>
      </c>
      <c r="H78" s="1">
        <v>0</v>
      </c>
      <c r="I78" s="1" t="s">
        <v>18</v>
      </c>
      <c r="J78" s="2">
        <f t="shared" si="0"/>
        <v>64.009999999999991</v>
      </c>
      <c r="K78" s="2">
        <f t="shared" si="1"/>
        <v>36.820000000000007</v>
      </c>
      <c r="L78" s="2">
        <f t="shared" si="2"/>
        <v>9.99</v>
      </c>
      <c r="M78" s="2">
        <f t="shared" si="3"/>
        <v>103.18</v>
      </c>
      <c r="N78" s="2">
        <v>0.86499999999999999</v>
      </c>
      <c r="O78" s="2">
        <v>0.73699999999999999</v>
      </c>
      <c r="P78" s="2">
        <f t="shared" si="4"/>
        <v>0.63483090350094207</v>
      </c>
      <c r="Q78" s="2">
        <f t="shared" si="5"/>
        <v>0.91172572236458427</v>
      </c>
      <c r="R78" s="2">
        <f t="shared" si="6"/>
        <v>0.34579439252336447</v>
      </c>
      <c r="S78" s="2">
        <v>214</v>
      </c>
      <c r="T78" s="1">
        <v>140</v>
      </c>
      <c r="U78" s="1">
        <v>74</v>
      </c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15">
      <c r="A79" s="1">
        <v>2</v>
      </c>
      <c r="B79" s="1" t="s">
        <v>37</v>
      </c>
      <c r="C79" s="1">
        <v>2021</v>
      </c>
      <c r="D79" s="1">
        <v>0</v>
      </c>
      <c r="E79" s="1">
        <v>0</v>
      </c>
      <c r="F79" s="1">
        <v>1</v>
      </c>
      <c r="G79" s="1">
        <v>2</v>
      </c>
      <c r="H79" s="1">
        <v>0</v>
      </c>
      <c r="I79" s="1" t="s">
        <v>19</v>
      </c>
      <c r="J79" s="2">
        <f t="shared" si="0"/>
        <v>56.98</v>
      </c>
      <c r="K79" s="2">
        <f t="shared" si="1"/>
        <v>54.040000000000013</v>
      </c>
      <c r="L79" s="2">
        <f t="shared" si="2"/>
        <v>17.02</v>
      </c>
      <c r="M79" s="2">
        <f t="shared" si="3"/>
        <v>85.96</v>
      </c>
      <c r="N79" s="2">
        <v>0.77</v>
      </c>
      <c r="O79" s="2">
        <v>0.61399999999999999</v>
      </c>
      <c r="P79" s="2">
        <f t="shared" si="4"/>
        <v>0.51324085750315251</v>
      </c>
      <c r="Q79" s="2">
        <f t="shared" si="5"/>
        <v>0.83472518935715678</v>
      </c>
      <c r="R79" s="2">
        <f t="shared" si="6"/>
        <v>0.34579439252336447</v>
      </c>
      <c r="S79" s="2">
        <v>214</v>
      </c>
      <c r="T79" s="1">
        <v>140</v>
      </c>
      <c r="U79" s="1">
        <v>74</v>
      </c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15">
      <c r="A80" s="1">
        <v>2</v>
      </c>
      <c r="B80" s="1" t="s">
        <v>37</v>
      </c>
      <c r="C80" s="1">
        <v>2021</v>
      </c>
      <c r="D80" s="1">
        <v>0</v>
      </c>
      <c r="E80" s="1">
        <v>0</v>
      </c>
      <c r="F80" s="1">
        <v>1</v>
      </c>
      <c r="G80" s="1">
        <v>2</v>
      </c>
      <c r="H80" s="1">
        <v>1</v>
      </c>
      <c r="I80" s="1" t="s">
        <v>18</v>
      </c>
      <c r="J80" s="2">
        <f t="shared" si="0"/>
        <v>50.995999999999995</v>
      </c>
      <c r="K80" s="2">
        <f t="shared" si="1"/>
        <v>27.976000000000006</v>
      </c>
      <c r="L80" s="2">
        <f t="shared" si="2"/>
        <v>10.004000000000001</v>
      </c>
      <c r="M80" s="2">
        <f t="shared" si="3"/>
        <v>76.024000000000001</v>
      </c>
      <c r="N80" s="2">
        <v>0.83599999999999997</v>
      </c>
      <c r="O80" s="2">
        <v>0.73099999999999998</v>
      </c>
      <c r="P80" s="2">
        <f t="shared" si="4"/>
        <v>0.64574786000101292</v>
      </c>
      <c r="Q80" s="2">
        <f t="shared" si="5"/>
        <v>0.88371227972288091</v>
      </c>
      <c r="R80" s="2">
        <f t="shared" si="6"/>
        <v>0.36969696969696969</v>
      </c>
      <c r="S80" s="2">
        <v>165</v>
      </c>
      <c r="T80" s="1">
        <v>104</v>
      </c>
      <c r="U80" s="1">
        <v>61</v>
      </c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15">
      <c r="A81" s="1">
        <v>2</v>
      </c>
      <c r="B81" s="1" t="s">
        <v>37</v>
      </c>
      <c r="C81" s="1">
        <v>2021</v>
      </c>
      <c r="D81" s="1">
        <v>0</v>
      </c>
      <c r="E81" s="1">
        <v>0</v>
      </c>
      <c r="F81" s="1">
        <v>1</v>
      </c>
      <c r="G81" s="1">
        <v>2</v>
      </c>
      <c r="H81" s="1">
        <v>1</v>
      </c>
      <c r="I81" s="1" t="s">
        <v>19</v>
      </c>
      <c r="J81" s="2">
        <f t="shared" si="0"/>
        <v>46.664999999999999</v>
      </c>
      <c r="K81" s="2">
        <f t="shared" si="1"/>
        <v>43.992000000000012</v>
      </c>
      <c r="L81" s="2">
        <f t="shared" si="2"/>
        <v>14.334999999999999</v>
      </c>
      <c r="M81" s="2">
        <f t="shared" si="3"/>
        <v>60.008000000000003</v>
      </c>
      <c r="N81" s="2">
        <v>0.76500000000000001</v>
      </c>
      <c r="O81" s="2">
        <v>0.57699999999999996</v>
      </c>
      <c r="P81" s="2">
        <f t="shared" si="4"/>
        <v>0.51474238062146327</v>
      </c>
      <c r="Q81" s="2">
        <f t="shared" si="5"/>
        <v>0.80717754193400859</v>
      </c>
      <c r="R81" s="2">
        <f t="shared" si="6"/>
        <v>0.36969696969696969</v>
      </c>
      <c r="S81" s="2">
        <v>165</v>
      </c>
      <c r="T81" s="1">
        <v>104</v>
      </c>
      <c r="U81" s="1">
        <v>61</v>
      </c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15">
      <c r="A82" s="1">
        <v>2</v>
      </c>
      <c r="B82" s="1" t="s">
        <v>37</v>
      </c>
      <c r="C82" s="1">
        <v>2021</v>
      </c>
      <c r="D82" s="1">
        <v>0</v>
      </c>
      <c r="E82" s="1">
        <v>0</v>
      </c>
      <c r="F82" s="1">
        <v>1</v>
      </c>
      <c r="G82" s="1">
        <v>2</v>
      </c>
      <c r="H82" s="1">
        <v>2</v>
      </c>
      <c r="I82" s="1" t="s">
        <v>18</v>
      </c>
      <c r="J82" s="2">
        <f t="shared" si="0"/>
        <v>58.995000000000005</v>
      </c>
      <c r="K82" s="2">
        <f t="shared" si="1"/>
        <v>31.000000000000004</v>
      </c>
      <c r="L82" s="2">
        <f t="shared" si="2"/>
        <v>10.005000000000001</v>
      </c>
      <c r="M82" s="2">
        <f t="shared" si="3"/>
        <v>93.000000000000014</v>
      </c>
      <c r="N82" s="2">
        <v>0.85499999999999998</v>
      </c>
      <c r="O82" s="2">
        <v>0.75</v>
      </c>
      <c r="P82" s="2">
        <f t="shared" si="4"/>
        <v>0.65553641868992718</v>
      </c>
      <c r="Q82" s="2">
        <f t="shared" si="5"/>
        <v>0.90286879277704968</v>
      </c>
      <c r="R82" s="2">
        <f t="shared" si="6"/>
        <v>0.35751295336787564</v>
      </c>
      <c r="S82" s="2">
        <v>193</v>
      </c>
      <c r="T82" s="1">
        <v>124</v>
      </c>
      <c r="U82" s="1">
        <v>69</v>
      </c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15">
      <c r="A83" s="1">
        <v>2</v>
      </c>
      <c r="B83" s="1" t="s">
        <v>37</v>
      </c>
      <c r="C83" s="1">
        <v>2021</v>
      </c>
      <c r="D83" s="1">
        <v>0</v>
      </c>
      <c r="E83" s="1">
        <v>0</v>
      </c>
      <c r="F83" s="1">
        <v>1</v>
      </c>
      <c r="G83" s="1">
        <v>2</v>
      </c>
      <c r="H83" s="1">
        <v>2</v>
      </c>
      <c r="I83" s="1" t="s">
        <v>19</v>
      </c>
      <c r="J83" s="2">
        <f t="shared" si="0"/>
        <v>54.027000000000001</v>
      </c>
      <c r="K83" s="2">
        <f t="shared" si="1"/>
        <v>43.027999999999999</v>
      </c>
      <c r="L83" s="2">
        <f t="shared" si="2"/>
        <v>14.972999999999997</v>
      </c>
      <c r="M83" s="2">
        <f t="shared" si="3"/>
        <v>80.972000000000008</v>
      </c>
      <c r="N83" s="2">
        <v>0.78300000000000003</v>
      </c>
      <c r="O83" s="2">
        <v>0.65300000000000002</v>
      </c>
      <c r="P83" s="2">
        <f t="shared" si="4"/>
        <v>0.55666374735974444</v>
      </c>
      <c r="Q83" s="2">
        <f t="shared" si="5"/>
        <v>0.84394184168012931</v>
      </c>
      <c r="R83" s="2">
        <f t="shared" si="6"/>
        <v>0.35751295336787564</v>
      </c>
      <c r="S83" s="2">
        <v>193</v>
      </c>
      <c r="T83" s="1">
        <v>124</v>
      </c>
      <c r="U83" s="1">
        <v>69</v>
      </c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15">
      <c r="A84" s="1">
        <v>39</v>
      </c>
      <c r="B84" s="1" t="s">
        <v>38</v>
      </c>
      <c r="C84" s="1">
        <v>2021</v>
      </c>
      <c r="D84" s="1">
        <v>0</v>
      </c>
      <c r="E84" s="1">
        <v>0</v>
      </c>
      <c r="F84" s="1">
        <v>1</v>
      </c>
      <c r="G84" s="1">
        <v>2</v>
      </c>
      <c r="H84" s="1">
        <v>0</v>
      </c>
      <c r="I84" s="1" t="s">
        <v>18</v>
      </c>
      <c r="J84" s="2">
        <f t="shared" si="0"/>
        <v>41</v>
      </c>
      <c r="K84" s="2">
        <f t="shared" si="1"/>
        <v>10.999999999999998</v>
      </c>
      <c r="L84" s="2">
        <f t="shared" si="2"/>
        <v>9.0000000000000018</v>
      </c>
      <c r="M84" s="2">
        <f t="shared" si="3"/>
        <v>39</v>
      </c>
      <c r="N84" s="2">
        <v>0.82</v>
      </c>
      <c r="O84" s="2">
        <v>0.78</v>
      </c>
      <c r="P84" s="2">
        <f t="shared" si="4"/>
        <v>0.78846153846153844</v>
      </c>
      <c r="Q84" s="2">
        <f t="shared" si="5"/>
        <v>0.8125</v>
      </c>
      <c r="R84" s="2">
        <f t="shared" si="6"/>
        <v>0.5</v>
      </c>
      <c r="S84" s="2">
        <v>100</v>
      </c>
      <c r="T84" s="1">
        <v>50</v>
      </c>
      <c r="U84" s="1">
        <v>50</v>
      </c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15">
      <c r="A85" s="1">
        <v>39</v>
      </c>
      <c r="B85" s="1" t="s">
        <v>38</v>
      </c>
      <c r="C85" s="1">
        <v>2021</v>
      </c>
      <c r="D85" s="1">
        <v>0</v>
      </c>
      <c r="E85" s="1">
        <v>0</v>
      </c>
      <c r="F85" s="1">
        <v>1</v>
      </c>
      <c r="G85" s="1">
        <v>2</v>
      </c>
      <c r="H85" s="1">
        <v>0</v>
      </c>
      <c r="I85" s="1" t="s">
        <v>19</v>
      </c>
      <c r="J85" s="2">
        <f t="shared" si="0"/>
        <v>41</v>
      </c>
      <c r="K85" s="2">
        <f t="shared" si="1"/>
        <v>20.5</v>
      </c>
      <c r="L85" s="2">
        <f t="shared" si="2"/>
        <v>9.0000000000000018</v>
      </c>
      <c r="M85" s="2">
        <f t="shared" si="3"/>
        <v>29.5</v>
      </c>
      <c r="N85" s="2">
        <v>0.82</v>
      </c>
      <c r="O85" s="2">
        <v>0.59</v>
      </c>
      <c r="P85" s="2">
        <f t="shared" si="4"/>
        <v>0.66666666666666663</v>
      </c>
      <c r="Q85" s="2">
        <f t="shared" si="5"/>
        <v>0.76623376623376627</v>
      </c>
      <c r="R85" s="2">
        <f t="shared" si="6"/>
        <v>0.5</v>
      </c>
      <c r="S85" s="2">
        <v>100</v>
      </c>
      <c r="T85" s="1">
        <v>50</v>
      </c>
      <c r="U85" s="1">
        <v>50</v>
      </c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15">
      <c r="A86" s="1">
        <v>50</v>
      </c>
      <c r="B86" s="1" t="s">
        <v>39</v>
      </c>
      <c r="C86" s="1">
        <v>2021</v>
      </c>
      <c r="D86" s="1">
        <v>0</v>
      </c>
      <c r="E86" s="4">
        <v>0</v>
      </c>
      <c r="F86" s="4">
        <v>1</v>
      </c>
      <c r="G86" s="1">
        <v>2</v>
      </c>
      <c r="H86" s="4">
        <v>0</v>
      </c>
      <c r="I86" s="1" t="s">
        <v>18</v>
      </c>
      <c r="J86" s="2">
        <f t="shared" si="0"/>
        <v>17</v>
      </c>
      <c r="K86" s="2">
        <f t="shared" si="1"/>
        <v>4.0000000000000036</v>
      </c>
      <c r="L86" s="2">
        <f t="shared" si="2"/>
        <v>3.0000000000000004</v>
      </c>
      <c r="M86" s="2">
        <f t="shared" si="3"/>
        <v>76</v>
      </c>
      <c r="N86" s="2">
        <v>0.85</v>
      </c>
      <c r="O86" s="2">
        <v>0.95</v>
      </c>
      <c r="P86" s="2">
        <f t="shared" si="4"/>
        <v>0.80952380952380942</v>
      </c>
      <c r="Q86" s="2">
        <f t="shared" si="5"/>
        <v>0.96202531645569622</v>
      </c>
      <c r="R86" s="2">
        <f t="shared" si="6"/>
        <v>0.2</v>
      </c>
      <c r="S86" s="2">
        <v>100</v>
      </c>
      <c r="T86" s="1">
        <v>80</v>
      </c>
      <c r="U86" s="1">
        <v>20</v>
      </c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15">
      <c r="A87" s="1">
        <v>50</v>
      </c>
      <c r="B87" s="1" t="s">
        <v>39</v>
      </c>
      <c r="C87" s="1">
        <v>2021</v>
      </c>
      <c r="D87" s="1">
        <v>0</v>
      </c>
      <c r="E87" s="4">
        <v>0</v>
      </c>
      <c r="F87" s="4">
        <v>1</v>
      </c>
      <c r="G87" s="1">
        <v>2</v>
      </c>
      <c r="H87" s="4">
        <v>0</v>
      </c>
      <c r="I87" s="1" t="s">
        <v>19</v>
      </c>
      <c r="J87" s="2">
        <f t="shared" si="0"/>
        <v>14.82</v>
      </c>
      <c r="K87" s="2">
        <f t="shared" si="1"/>
        <v>32</v>
      </c>
      <c r="L87" s="2">
        <f t="shared" si="2"/>
        <v>5.18</v>
      </c>
      <c r="M87" s="2">
        <f t="shared" si="3"/>
        <v>48</v>
      </c>
      <c r="N87" s="7">
        <v>0.74099999999999999</v>
      </c>
      <c r="O87" s="7">
        <v>0.6</v>
      </c>
      <c r="P87" s="2">
        <f t="shared" si="4"/>
        <v>0.3165313968389577</v>
      </c>
      <c r="Q87" s="2">
        <f t="shared" si="5"/>
        <v>0.90259496051147048</v>
      </c>
      <c r="R87" s="2">
        <f t="shared" si="6"/>
        <v>0.2</v>
      </c>
      <c r="S87" s="2">
        <v>100</v>
      </c>
      <c r="T87" s="1">
        <v>80</v>
      </c>
      <c r="U87" s="1">
        <v>20</v>
      </c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15">
      <c r="A88" s="1">
        <v>50</v>
      </c>
      <c r="B88" s="1" t="s">
        <v>39</v>
      </c>
      <c r="C88" s="1">
        <v>2021</v>
      </c>
      <c r="D88" s="1">
        <v>0</v>
      </c>
      <c r="E88" s="4">
        <v>0</v>
      </c>
      <c r="F88" s="4">
        <v>1</v>
      </c>
      <c r="G88" s="1">
        <v>2</v>
      </c>
      <c r="H88" s="4">
        <v>1</v>
      </c>
      <c r="I88" s="1" t="s">
        <v>18</v>
      </c>
      <c r="J88" s="2">
        <f t="shared" si="0"/>
        <v>17</v>
      </c>
      <c r="K88" s="2">
        <f t="shared" si="1"/>
        <v>4.0000000000000036</v>
      </c>
      <c r="L88" s="2">
        <f t="shared" si="2"/>
        <v>3.0000000000000004</v>
      </c>
      <c r="M88" s="2">
        <f t="shared" si="3"/>
        <v>76</v>
      </c>
      <c r="N88" s="2">
        <v>0.85</v>
      </c>
      <c r="O88" s="2">
        <v>0.95</v>
      </c>
      <c r="P88" s="2">
        <f t="shared" si="4"/>
        <v>0.80952380952380942</v>
      </c>
      <c r="Q88" s="2">
        <f t="shared" si="5"/>
        <v>0.96202531645569622</v>
      </c>
      <c r="R88" s="2">
        <f t="shared" si="6"/>
        <v>0.2</v>
      </c>
      <c r="S88" s="2">
        <v>100</v>
      </c>
      <c r="T88" s="1">
        <v>80</v>
      </c>
      <c r="U88" s="1">
        <v>20</v>
      </c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15">
      <c r="A89" s="1">
        <v>50</v>
      </c>
      <c r="B89" s="1" t="s">
        <v>39</v>
      </c>
      <c r="C89" s="1">
        <v>2021</v>
      </c>
      <c r="D89" s="1">
        <v>0</v>
      </c>
      <c r="E89" s="4">
        <v>0</v>
      </c>
      <c r="F89" s="4">
        <v>1</v>
      </c>
      <c r="G89" s="1">
        <v>2</v>
      </c>
      <c r="H89" s="4">
        <v>1</v>
      </c>
      <c r="I89" s="1" t="s">
        <v>19</v>
      </c>
      <c r="J89" s="2">
        <f t="shared" si="0"/>
        <v>14.96</v>
      </c>
      <c r="K89" s="2">
        <f t="shared" si="1"/>
        <v>33.440000000000005</v>
      </c>
      <c r="L89" s="2">
        <f t="shared" si="2"/>
        <v>5.04</v>
      </c>
      <c r="M89" s="2">
        <f t="shared" si="3"/>
        <v>46.56</v>
      </c>
      <c r="N89" s="2">
        <v>0.748</v>
      </c>
      <c r="O89" s="2">
        <v>0.58199999999999996</v>
      </c>
      <c r="P89" s="2">
        <f t="shared" si="4"/>
        <v>0.30909090909090908</v>
      </c>
      <c r="Q89" s="2">
        <f t="shared" si="5"/>
        <v>0.90232558139534891</v>
      </c>
      <c r="R89" s="2">
        <f t="shared" si="6"/>
        <v>0.2</v>
      </c>
      <c r="S89" s="2">
        <v>100</v>
      </c>
      <c r="T89" s="1">
        <v>80</v>
      </c>
      <c r="U89" s="1">
        <v>20</v>
      </c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15">
      <c r="A90" s="1">
        <v>50</v>
      </c>
      <c r="B90" s="1" t="s">
        <v>39</v>
      </c>
      <c r="C90" s="1">
        <v>2021</v>
      </c>
      <c r="D90" s="1">
        <v>0</v>
      </c>
      <c r="E90" s="4">
        <v>0</v>
      </c>
      <c r="F90" s="4">
        <v>1</v>
      </c>
      <c r="G90" s="1">
        <v>2</v>
      </c>
      <c r="H90" s="4">
        <v>2</v>
      </c>
      <c r="I90" s="1" t="s">
        <v>18</v>
      </c>
      <c r="J90" s="2">
        <f t="shared" si="0"/>
        <v>17</v>
      </c>
      <c r="K90" s="2">
        <f t="shared" si="1"/>
        <v>4.0000000000000036</v>
      </c>
      <c r="L90" s="2">
        <f t="shared" si="2"/>
        <v>3.0000000000000004</v>
      </c>
      <c r="M90" s="2">
        <f t="shared" si="3"/>
        <v>76</v>
      </c>
      <c r="N90" s="2">
        <v>0.85</v>
      </c>
      <c r="O90" s="2">
        <v>0.95</v>
      </c>
      <c r="P90" s="2">
        <f t="shared" si="4"/>
        <v>0.80952380952380942</v>
      </c>
      <c r="Q90" s="2">
        <f t="shared" si="5"/>
        <v>0.96202531645569622</v>
      </c>
      <c r="R90" s="2">
        <f t="shared" si="6"/>
        <v>0.2</v>
      </c>
      <c r="S90" s="2">
        <v>100</v>
      </c>
      <c r="T90" s="1">
        <v>80</v>
      </c>
      <c r="U90" s="1">
        <v>20</v>
      </c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15">
      <c r="A91" s="1">
        <v>50</v>
      </c>
      <c r="B91" s="1" t="s">
        <v>39</v>
      </c>
      <c r="C91" s="1">
        <v>2021</v>
      </c>
      <c r="D91" s="1">
        <v>0</v>
      </c>
      <c r="E91" s="4">
        <v>0</v>
      </c>
      <c r="F91" s="4">
        <v>1</v>
      </c>
      <c r="G91" s="1">
        <v>2</v>
      </c>
      <c r="H91" s="4">
        <v>2</v>
      </c>
      <c r="I91" s="1" t="s">
        <v>19</v>
      </c>
      <c r="J91" s="2">
        <f t="shared" si="0"/>
        <v>14.26</v>
      </c>
      <c r="K91" s="2">
        <f t="shared" si="1"/>
        <v>21.36</v>
      </c>
      <c r="L91" s="2">
        <f t="shared" si="2"/>
        <v>5.74</v>
      </c>
      <c r="M91" s="2">
        <f t="shared" si="3"/>
        <v>58.64</v>
      </c>
      <c r="N91" s="2">
        <v>0.71299999999999997</v>
      </c>
      <c r="O91" s="2">
        <v>0.73299999999999998</v>
      </c>
      <c r="P91" s="2">
        <f t="shared" si="4"/>
        <v>0.40033688938798428</v>
      </c>
      <c r="Q91" s="2">
        <f t="shared" si="5"/>
        <v>0.91084187635911784</v>
      </c>
      <c r="R91" s="2">
        <f t="shared" si="6"/>
        <v>0.2</v>
      </c>
      <c r="S91" s="2">
        <v>100</v>
      </c>
      <c r="T91" s="1">
        <v>80</v>
      </c>
      <c r="U91" s="1">
        <v>20</v>
      </c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15">
      <c r="A92" s="1">
        <v>22</v>
      </c>
      <c r="B92" s="1" t="s">
        <v>40</v>
      </c>
      <c r="C92" s="1">
        <v>2022</v>
      </c>
      <c r="D92" s="26">
        <v>0</v>
      </c>
      <c r="E92" s="1">
        <v>0</v>
      </c>
      <c r="F92" s="1">
        <v>1</v>
      </c>
      <c r="G92" s="1">
        <v>2</v>
      </c>
      <c r="H92" s="1">
        <v>0</v>
      </c>
      <c r="I92" s="1" t="s">
        <v>18</v>
      </c>
      <c r="J92" s="2">
        <f t="shared" si="0"/>
        <v>53.996299999999998</v>
      </c>
      <c r="K92" s="2">
        <f t="shared" si="1"/>
        <v>29.997000000000003</v>
      </c>
      <c r="L92" s="2">
        <f t="shared" si="2"/>
        <v>35.003699999999995</v>
      </c>
      <c r="M92" s="2">
        <f t="shared" si="3"/>
        <v>60.003</v>
      </c>
      <c r="N92" s="2">
        <v>0.60670000000000002</v>
      </c>
      <c r="O92" s="2">
        <v>0.66669999999999996</v>
      </c>
      <c r="P92" s="2">
        <f t="shared" si="4"/>
        <v>0.64286437132485563</v>
      </c>
      <c r="Q92" s="2">
        <f t="shared" si="5"/>
        <v>0.63156598429373934</v>
      </c>
      <c r="R92" s="2">
        <f t="shared" si="6"/>
        <v>0.4972067039106145</v>
      </c>
      <c r="S92" s="2">
        <v>179</v>
      </c>
      <c r="T92" s="1">
        <v>90</v>
      </c>
      <c r="U92" s="1">
        <v>89</v>
      </c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15">
      <c r="A93" s="1">
        <v>22</v>
      </c>
      <c r="B93" s="1" t="s">
        <v>40</v>
      </c>
      <c r="C93" s="1">
        <v>2022</v>
      </c>
      <c r="D93" s="26">
        <v>0</v>
      </c>
      <c r="E93" s="1">
        <v>0</v>
      </c>
      <c r="F93" s="1">
        <v>1</v>
      </c>
      <c r="G93" s="1">
        <v>2</v>
      </c>
      <c r="H93" s="1">
        <v>0</v>
      </c>
      <c r="I93" s="1" t="s">
        <v>19</v>
      </c>
      <c r="J93" s="2">
        <f t="shared" si="0"/>
        <v>55.171100000000003</v>
      </c>
      <c r="K93" s="2">
        <f t="shared" si="1"/>
        <v>47.915999999999997</v>
      </c>
      <c r="L93" s="2">
        <f t="shared" si="2"/>
        <v>33.828899999999997</v>
      </c>
      <c r="M93" s="2">
        <f t="shared" si="3"/>
        <v>42.084000000000003</v>
      </c>
      <c r="N93" s="2">
        <v>0.61990000000000001</v>
      </c>
      <c r="O93" s="2">
        <v>0.46760000000000002</v>
      </c>
      <c r="P93" s="2">
        <f t="shared" si="4"/>
        <v>0.5351891749792167</v>
      </c>
      <c r="Q93" s="2">
        <f t="shared" si="5"/>
        <v>0.55437218180309278</v>
      </c>
      <c r="R93" s="2">
        <f t="shared" si="6"/>
        <v>0.4972067039106145</v>
      </c>
      <c r="S93" s="2">
        <v>179</v>
      </c>
      <c r="T93" s="1">
        <v>90</v>
      </c>
      <c r="U93" s="1">
        <v>89</v>
      </c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15">
      <c r="A94" s="1">
        <v>22</v>
      </c>
      <c r="B94" s="1" t="s">
        <v>40</v>
      </c>
      <c r="C94" s="1">
        <v>2022</v>
      </c>
      <c r="D94" s="26">
        <v>0</v>
      </c>
      <c r="E94" s="1">
        <v>0</v>
      </c>
      <c r="F94" s="1">
        <v>1</v>
      </c>
      <c r="G94" s="1">
        <v>2</v>
      </c>
      <c r="H94" s="1">
        <v>1</v>
      </c>
      <c r="I94" s="1" t="s">
        <v>18</v>
      </c>
      <c r="J94" s="2">
        <f t="shared" si="0"/>
        <v>53.996299999999998</v>
      </c>
      <c r="K94" s="2">
        <f t="shared" si="1"/>
        <v>29.997000000000003</v>
      </c>
      <c r="L94" s="2">
        <f t="shared" si="2"/>
        <v>35.003699999999995</v>
      </c>
      <c r="M94" s="2">
        <f t="shared" si="3"/>
        <v>60.003</v>
      </c>
      <c r="N94" s="2">
        <v>0.60670000000000002</v>
      </c>
      <c r="O94" s="2">
        <v>0.66669999999999996</v>
      </c>
      <c r="P94" s="2">
        <f t="shared" si="4"/>
        <v>0.64286437132485563</v>
      </c>
      <c r="Q94" s="2">
        <f t="shared" si="5"/>
        <v>0.63156598429373934</v>
      </c>
      <c r="R94" s="2">
        <f t="shared" si="6"/>
        <v>0.4972067039106145</v>
      </c>
      <c r="S94" s="2">
        <v>179</v>
      </c>
      <c r="T94" s="1">
        <v>90</v>
      </c>
      <c r="U94" s="1">
        <v>89</v>
      </c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15">
      <c r="A95" s="1">
        <v>22</v>
      </c>
      <c r="B95" s="1" t="s">
        <v>40</v>
      </c>
      <c r="C95" s="1">
        <v>2022</v>
      </c>
      <c r="D95" s="26">
        <v>0</v>
      </c>
      <c r="E95" s="1">
        <v>0</v>
      </c>
      <c r="F95" s="1">
        <v>1</v>
      </c>
      <c r="G95" s="1">
        <v>2</v>
      </c>
      <c r="H95" s="1">
        <v>1</v>
      </c>
      <c r="I95" s="1" t="s">
        <v>19</v>
      </c>
      <c r="J95" s="2">
        <f t="shared" si="0"/>
        <v>55.402500000000003</v>
      </c>
      <c r="K95" s="2">
        <f t="shared" si="1"/>
        <v>52.802999999999997</v>
      </c>
      <c r="L95" s="2">
        <f t="shared" si="2"/>
        <v>33.597499999999997</v>
      </c>
      <c r="M95" s="2">
        <f t="shared" si="3"/>
        <v>37.197000000000003</v>
      </c>
      <c r="N95" s="2">
        <v>0.62250000000000005</v>
      </c>
      <c r="O95" s="2">
        <v>0.4133</v>
      </c>
      <c r="P95" s="2">
        <f t="shared" si="4"/>
        <v>0.51201186630993811</v>
      </c>
      <c r="Q95" s="2">
        <f t="shared" si="5"/>
        <v>0.52542217262640467</v>
      </c>
      <c r="R95" s="2">
        <f t="shared" si="6"/>
        <v>0.4972067039106145</v>
      </c>
      <c r="S95" s="2">
        <v>179</v>
      </c>
      <c r="T95" s="1">
        <v>90</v>
      </c>
      <c r="U95" s="1">
        <v>89</v>
      </c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15">
      <c r="A96" s="1">
        <v>22</v>
      </c>
      <c r="B96" s="1" t="s">
        <v>40</v>
      </c>
      <c r="C96" s="1">
        <v>2022</v>
      </c>
      <c r="D96" s="26">
        <v>0</v>
      </c>
      <c r="E96" s="1">
        <v>0</v>
      </c>
      <c r="F96" s="1">
        <v>1</v>
      </c>
      <c r="G96" s="1">
        <v>2</v>
      </c>
      <c r="H96" s="1">
        <v>2</v>
      </c>
      <c r="I96" s="1" t="s">
        <v>18</v>
      </c>
      <c r="J96" s="2">
        <f t="shared" si="0"/>
        <v>53.996299999999998</v>
      </c>
      <c r="K96" s="2">
        <f t="shared" si="1"/>
        <v>29.997000000000003</v>
      </c>
      <c r="L96" s="2">
        <f t="shared" si="2"/>
        <v>35.003699999999995</v>
      </c>
      <c r="M96" s="2">
        <f t="shared" si="3"/>
        <v>60.003</v>
      </c>
      <c r="N96" s="2">
        <v>0.60670000000000002</v>
      </c>
      <c r="O96" s="2">
        <v>0.66669999999999996</v>
      </c>
      <c r="P96" s="2">
        <f t="shared" si="4"/>
        <v>0.64286437132485563</v>
      </c>
      <c r="Q96" s="2">
        <f t="shared" si="5"/>
        <v>0.63156598429373934</v>
      </c>
      <c r="R96" s="2">
        <f t="shared" si="6"/>
        <v>0.4972067039106145</v>
      </c>
      <c r="S96" s="2">
        <v>179</v>
      </c>
      <c r="T96" s="1">
        <v>90</v>
      </c>
      <c r="U96" s="1">
        <v>89</v>
      </c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15">
      <c r="A97" s="1">
        <v>22</v>
      </c>
      <c r="B97" s="1" t="s">
        <v>40</v>
      </c>
      <c r="C97" s="1">
        <v>2022</v>
      </c>
      <c r="D97" s="26">
        <v>0</v>
      </c>
      <c r="E97" s="1">
        <v>0</v>
      </c>
      <c r="F97" s="1">
        <v>1</v>
      </c>
      <c r="G97" s="1">
        <v>2</v>
      </c>
      <c r="H97" s="1">
        <v>2</v>
      </c>
      <c r="I97" s="1" t="s">
        <v>19</v>
      </c>
      <c r="J97" s="2">
        <f t="shared" si="0"/>
        <v>55.001999999999995</v>
      </c>
      <c r="K97" s="2">
        <f t="shared" si="1"/>
        <v>44.433</v>
      </c>
      <c r="L97" s="2">
        <f t="shared" si="2"/>
        <v>33.997999999999998</v>
      </c>
      <c r="M97" s="2">
        <f t="shared" si="3"/>
        <v>45.567</v>
      </c>
      <c r="N97" s="2">
        <v>0.61799999999999999</v>
      </c>
      <c r="O97" s="2">
        <v>0.50629999999999997</v>
      </c>
      <c r="P97" s="2">
        <f t="shared" si="4"/>
        <v>0.55314527077990638</v>
      </c>
      <c r="Q97" s="2">
        <f t="shared" si="5"/>
        <v>0.57270156475837364</v>
      </c>
      <c r="R97" s="2">
        <f t="shared" si="6"/>
        <v>0.4972067039106145</v>
      </c>
      <c r="S97" s="2">
        <v>179</v>
      </c>
      <c r="T97" s="1">
        <v>90</v>
      </c>
      <c r="U97" s="1">
        <v>89</v>
      </c>
      <c r="V97" s="1"/>
      <c r="W97" s="1"/>
      <c r="X97" s="1"/>
      <c r="Y97" s="1"/>
      <c r="Z97" s="1"/>
      <c r="AA97" s="1"/>
      <c r="AB97" s="1"/>
      <c r="AC97" s="1"/>
    </row>
    <row r="100" spans="1:29" ht="15.75" customHeight="1" x14ac:dyDescent="0.15"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29" ht="15.75" customHeight="1" x14ac:dyDescent="0.15"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4" spans="1:29" ht="15.75" customHeight="1" x14ac:dyDescent="0.15">
      <c r="A104" s="9"/>
      <c r="B104" s="9"/>
      <c r="C104" s="9"/>
      <c r="D104" s="9"/>
      <c r="E104" s="9"/>
      <c r="F104" s="9"/>
      <c r="G104" s="9"/>
      <c r="H104" s="10" t="s">
        <v>41</v>
      </c>
      <c r="I104" s="9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9"/>
      <c r="U104" s="9"/>
      <c r="V104" s="9"/>
      <c r="W104" s="9"/>
      <c r="X104" s="9"/>
      <c r="Y104" s="9"/>
      <c r="Z104" s="9"/>
      <c r="AA104" s="9"/>
      <c r="AB104" s="9"/>
      <c r="AC104" s="9"/>
    </row>
    <row r="105" spans="1:29" ht="15.75" customHeight="1" x14ac:dyDescent="0.15">
      <c r="A105" s="10"/>
      <c r="B105" s="10"/>
      <c r="C105" s="10"/>
      <c r="D105" s="10" t="s">
        <v>53</v>
      </c>
      <c r="E105" s="10" t="s">
        <v>54</v>
      </c>
      <c r="F105" s="10" t="s">
        <v>55</v>
      </c>
      <c r="G105" s="10" t="s">
        <v>56</v>
      </c>
      <c r="H105" s="10" t="s">
        <v>42</v>
      </c>
      <c r="I105" s="10" t="s">
        <v>43</v>
      </c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</row>
    <row r="106" spans="1:29" ht="15.75" customHeight="1" x14ac:dyDescent="0.15">
      <c r="A106" s="10"/>
      <c r="B106" s="10"/>
      <c r="C106" s="10"/>
      <c r="D106" s="10" t="s">
        <v>57</v>
      </c>
      <c r="E106" s="10" t="s">
        <v>58</v>
      </c>
      <c r="F106" s="10" t="s">
        <v>59</v>
      </c>
      <c r="G106" s="10" t="s">
        <v>60</v>
      </c>
      <c r="H106" s="10" t="s">
        <v>44</v>
      </c>
      <c r="I106" s="10" t="s">
        <v>45</v>
      </c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</row>
    <row r="107" spans="1:29" ht="15.75" customHeight="1" x14ac:dyDescent="0.15">
      <c r="A107" s="10"/>
      <c r="B107" s="10"/>
      <c r="C107" s="10"/>
      <c r="D107" s="10"/>
      <c r="E107" s="10"/>
      <c r="F107" s="10"/>
      <c r="G107" s="10" t="s">
        <v>61</v>
      </c>
      <c r="H107" s="12" t="s">
        <v>46</v>
      </c>
      <c r="I107" s="10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</row>
    <row r="108" spans="1:29" ht="15.75" customHeight="1" x14ac:dyDescent="0.15">
      <c r="A108" s="1"/>
      <c r="B108" s="1"/>
      <c r="C108" s="1"/>
      <c r="D108" s="1"/>
      <c r="E108" s="4"/>
      <c r="F108" s="4"/>
      <c r="G108" s="1"/>
      <c r="I108" s="1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15">
      <c r="A109" s="1"/>
      <c r="B109" s="1"/>
      <c r="C109" s="1"/>
      <c r="E109" s="4"/>
      <c r="F109" s="4"/>
      <c r="I109" s="1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15">
      <c r="A110" s="1"/>
      <c r="B110" s="1"/>
      <c r="C110" s="1"/>
      <c r="E110" s="4"/>
      <c r="F110" s="4"/>
      <c r="I110" s="1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15">
      <c r="A111" s="1"/>
      <c r="B111" s="1"/>
      <c r="C111" s="1"/>
      <c r="E111" s="4"/>
      <c r="F111" s="4"/>
      <c r="I111" s="1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15">
      <c r="A112" s="1"/>
      <c r="B112" s="1"/>
      <c r="C112" s="1"/>
      <c r="E112" s="4"/>
      <c r="F112" s="4"/>
      <c r="I112" s="1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15">
      <c r="B140" s="1"/>
      <c r="C140" s="1"/>
      <c r="D140" s="1"/>
      <c r="E140" s="1"/>
      <c r="F140" s="1"/>
      <c r="G140" s="1"/>
      <c r="H140" s="1"/>
      <c r="I140" s="1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15"/>
    <row r="309" spans="1:29" ht="15.75" customHeight="1" x14ac:dyDescent="0.15"/>
    <row r="310" spans="1:29" ht="15.75" customHeight="1" x14ac:dyDescent="0.15"/>
    <row r="311" spans="1:29" ht="15.75" customHeight="1" x14ac:dyDescent="0.15"/>
    <row r="312" spans="1:29" ht="15.75" customHeight="1" x14ac:dyDescent="0.15"/>
    <row r="313" spans="1:29" ht="15.75" customHeight="1" x14ac:dyDescent="0.15"/>
    <row r="314" spans="1:29" ht="15.75" customHeight="1" x14ac:dyDescent="0.15"/>
    <row r="315" spans="1:29" ht="15.75" customHeight="1" x14ac:dyDescent="0.15"/>
    <row r="316" spans="1:29" ht="15.75" customHeight="1" x14ac:dyDescent="0.15"/>
    <row r="317" spans="1:29" ht="15.75" customHeight="1" x14ac:dyDescent="0.15"/>
    <row r="318" spans="1:29" ht="15.75" customHeight="1" x14ac:dyDescent="0.15"/>
    <row r="319" spans="1:29" ht="15.75" customHeight="1" x14ac:dyDescent="0.15"/>
    <row r="320" spans="1:29" ht="15.75" customHeight="1" x14ac:dyDescent="0.15"/>
    <row r="321" customFormat="1" ht="15.75" customHeight="1" x14ac:dyDescent="0.15"/>
    <row r="322" customFormat="1" ht="15.75" customHeight="1" x14ac:dyDescent="0.15"/>
    <row r="323" customFormat="1" ht="15.75" customHeight="1" x14ac:dyDescent="0.15"/>
    <row r="324" customFormat="1" ht="15.75" customHeight="1" x14ac:dyDescent="0.15"/>
    <row r="325" customFormat="1" ht="15.75" customHeight="1" x14ac:dyDescent="0.15"/>
    <row r="326" customFormat="1" ht="15.75" customHeight="1" x14ac:dyDescent="0.15"/>
    <row r="327" customFormat="1" ht="15.75" customHeight="1" x14ac:dyDescent="0.15"/>
    <row r="328" customFormat="1" ht="15.75" customHeight="1" x14ac:dyDescent="0.15"/>
    <row r="329" customFormat="1" ht="15.75" customHeight="1" x14ac:dyDescent="0.15"/>
    <row r="330" customFormat="1" ht="15.75" customHeight="1" x14ac:dyDescent="0.15"/>
    <row r="331" customFormat="1" ht="15.75" customHeight="1" x14ac:dyDescent="0.15"/>
    <row r="332" customFormat="1" ht="15.75" customHeight="1" x14ac:dyDescent="0.15"/>
    <row r="333" customFormat="1" ht="15.75" customHeight="1" x14ac:dyDescent="0.15"/>
    <row r="334" customFormat="1" ht="15.75" customHeight="1" x14ac:dyDescent="0.15"/>
    <row r="335" customFormat="1" ht="15.75" customHeight="1" x14ac:dyDescent="0.15"/>
    <row r="336" customFormat="1" ht="15.75" customHeight="1" x14ac:dyDescent="0.15"/>
    <row r="337" customFormat="1" ht="15.75" customHeight="1" x14ac:dyDescent="0.15"/>
    <row r="338" customFormat="1" ht="15.75" customHeight="1" x14ac:dyDescent="0.15"/>
    <row r="339" customFormat="1" ht="15.75" customHeight="1" x14ac:dyDescent="0.15"/>
    <row r="340" customFormat="1" ht="15.75" customHeight="1" x14ac:dyDescent="0.15"/>
    <row r="341" customFormat="1" ht="15.75" customHeight="1" x14ac:dyDescent="0.15"/>
    <row r="342" customFormat="1" ht="15.75" customHeight="1" x14ac:dyDescent="0.15"/>
    <row r="343" customFormat="1" ht="15.75" customHeight="1" x14ac:dyDescent="0.15"/>
    <row r="344" customFormat="1" ht="15.75" customHeight="1" x14ac:dyDescent="0.15"/>
    <row r="345" customFormat="1" ht="15.75" customHeight="1" x14ac:dyDescent="0.15"/>
    <row r="346" customFormat="1" ht="15.75" customHeight="1" x14ac:dyDescent="0.15"/>
    <row r="347" customFormat="1" ht="15.75" customHeight="1" x14ac:dyDescent="0.15"/>
    <row r="348" customFormat="1" ht="15.75" customHeight="1" x14ac:dyDescent="0.15"/>
    <row r="349" customFormat="1" ht="15.75" customHeight="1" x14ac:dyDescent="0.15"/>
    <row r="350" customFormat="1" ht="15.75" customHeight="1" x14ac:dyDescent="0.15"/>
    <row r="351" customFormat="1" ht="15.75" customHeight="1" x14ac:dyDescent="0.15"/>
    <row r="352" customFormat="1" ht="15.75" customHeight="1" x14ac:dyDescent="0.15"/>
    <row r="353" customFormat="1" ht="15.75" customHeight="1" x14ac:dyDescent="0.15"/>
    <row r="354" customFormat="1" ht="15.75" customHeight="1" x14ac:dyDescent="0.15"/>
    <row r="355" customFormat="1" ht="15.75" customHeight="1" x14ac:dyDescent="0.15"/>
    <row r="356" customFormat="1" ht="15.75" customHeight="1" x14ac:dyDescent="0.15"/>
    <row r="357" customFormat="1" ht="15.75" customHeight="1" x14ac:dyDescent="0.15"/>
    <row r="358" customFormat="1" ht="15.75" customHeight="1" x14ac:dyDescent="0.15"/>
    <row r="359" customFormat="1" ht="15.75" customHeight="1" x14ac:dyDescent="0.15"/>
    <row r="360" customFormat="1" ht="15.75" customHeight="1" x14ac:dyDescent="0.15"/>
    <row r="361" customFormat="1" ht="15.75" customHeight="1" x14ac:dyDescent="0.15"/>
    <row r="362" customFormat="1" ht="15.75" customHeight="1" x14ac:dyDescent="0.15"/>
    <row r="363" customFormat="1" ht="15.75" customHeight="1" x14ac:dyDescent="0.15"/>
    <row r="364" customFormat="1" ht="15.75" customHeight="1" x14ac:dyDescent="0.15"/>
    <row r="365" customFormat="1" ht="15.75" customHeight="1" x14ac:dyDescent="0.15"/>
    <row r="366" customFormat="1" ht="15.75" customHeight="1" x14ac:dyDescent="0.15"/>
    <row r="367" customFormat="1" ht="15.75" customHeight="1" x14ac:dyDescent="0.15"/>
    <row r="368" customFormat="1" ht="15.75" customHeight="1" x14ac:dyDescent="0.15"/>
    <row r="369" customFormat="1" ht="15.75" customHeight="1" x14ac:dyDescent="0.15"/>
    <row r="370" customFormat="1" ht="15.75" customHeight="1" x14ac:dyDescent="0.15"/>
    <row r="371" customFormat="1" ht="15.75" customHeight="1" x14ac:dyDescent="0.15"/>
    <row r="372" customFormat="1" ht="15.75" customHeight="1" x14ac:dyDescent="0.15"/>
    <row r="373" customFormat="1" ht="15.75" customHeight="1" x14ac:dyDescent="0.15"/>
    <row r="374" customFormat="1" ht="15.75" customHeight="1" x14ac:dyDescent="0.15"/>
    <row r="375" customFormat="1" ht="15.75" customHeight="1" x14ac:dyDescent="0.15"/>
    <row r="376" customFormat="1" ht="15.75" customHeight="1" x14ac:dyDescent="0.15"/>
    <row r="377" customFormat="1" ht="15.75" customHeight="1" x14ac:dyDescent="0.15"/>
    <row r="378" customFormat="1" ht="15.75" customHeight="1" x14ac:dyDescent="0.15"/>
    <row r="379" customFormat="1" ht="15.75" customHeight="1" x14ac:dyDescent="0.15"/>
    <row r="380" customFormat="1" ht="15.75" customHeight="1" x14ac:dyDescent="0.15"/>
    <row r="381" customFormat="1" ht="15.75" customHeight="1" x14ac:dyDescent="0.15"/>
    <row r="382" customFormat="1" ht="15.75" customHeight="1" x14ac:dyDescent="0.15"/>
    <row r="383" customFormat="1" ht="15.75" customHeight="1" x14ac:dyDescent="0.15"/>
    <row r="384" customFormat="1" ht="15.75" customHeight="1" x14ac:dyDescent="0.15"/>
    <row r="385" customFormat="1" ht="15.75" customHeight="1" x14ac:dyDescent="0.15"/>
    <row r="386" customFormat="1" ht="15.75" customHeight="1" x14ac:dyDescent="0.15"/>
    <row r="387" customFormat="1" ht="15.75" customHeight="1" x14ac:dyDescent="0.15"/>
    <row r="388" customFormat="1" ht="15.75" customHeight="1" x14ac:dyDescent="0.15"/>
    <row r="389" customFormat="1" ht="15.75" customHeight="1" x14ac:dyDescent="0.15"/>
    <row r="390" customFormat="1" ht="15.75" customHeight="1" x14ac:dyDescent="0.15"/>
    <row r="391" customFormat="1" ht="15.75" customHeight="1" x14ac:dyDescent="0.15"/>
    <row r="392" customFormat="1" ht="15.75" customHeight="1" x14ac:dyDescent="0.15"/>
    <row r="393" customFormat="1" ht="15.75" customHeight="1" x14ac:dyDescent="0.15"/>
    <row r="394" customFormat="1" ht="15.75" customHeight="1" x14ac:dyDescent="0.15"/>
    <row r="395" customFormat="1" ht="15.75" customHeight="1" x14ac:dyDescent="0.15"/>
    <row r="396" customFormat="1" ht="15.75" customHeight="1" x14ac:dyDescent="0.15"/>
    <row r="397" customFormat="1" ht="15.75" customHeight="1" x14ac:dyDescent="0.15"/>
    <row r="398" customFormat="1" ht="15.75" customHeight="1" x14ac:dyDescent="0.15"/>
    <row r="399" customFormat="1" ht="15.75" customHeight="1" x14ac:dyDescent="0.15"/>
    <row r="400" customFormat="1" ht="15.75" customHeight="1" x14ac:dyDescent="0.15"/>
    <row r="401" customFormat="1" ht="15.75" customHeight="1" x14ac:dyDescent="0.15"/>
    <row r="402" customFormat="1" ht="15.75" customHeight="1" x14ac:dyDescent="0.15"/>
    <row r="403" customFormat="1" ht="15.75" customHeight="1" x14ac:dyDescent="0.15"/>
    <row r="404" customFormat="1" ht="15.75" customHeight="1" x14ac:dyDescent="0.15"/>
    <row r="405" customFormat="1" ht="15.75" customHeight="1" x14ac:dyDescent="0.15"/>
    <row r="406" customFormat="1" ht="15.75" customHeight="1" x14ac:dyDescent="0.15"/>
    <row r="407" customFormat="1" ht="15.75" customHeight="1" x14ac:dyDescent="0.15"/>
    <row r="408" customFormat="1" ht="15.75" customHeight="1" x14ac:dyDescent="0.15"/>
    <row r="409" customFormat="1" ht="15.75" customHeight="1" x14ac:dyDescent="0.15"/>
    <row r="410" customFormat="1" ht="15.75" customHeight="1" x14ac:dyDescent="0.15"/>
    <row r="411" customFormat="1" ht="15.75" customHeight="1" x14ac:dyDescent="0.15"/>
    <row r="412" customFormat="1" ht="15.75" customHeight="1" x14ac:dyDescent="0.15"/>
    <row r="413" customFormat="1" ht="15.75" customHeight="1" x14ac:dyDescent="0.15"/>
    <row r="414" customFormat="1" ht="15.75" customHeight="1" x14ac:dyDescent="0.15"/>
    <row r="415" customFormat="1" ht="15.75" customHeight="1" x14ac:dyDescent="0.15"/>
    <row r="416" customFormat="1" ht="15.75" customHeight="1" x14ac:dyDescent="0.15"/>
    <row r="417" customFormat="1" ht="15.75" customHeight="1" x14ac:dyDescent="0.15"/>
    <row r="418" customFormat="1" ht="15.75" customHeight="1" x14ac:dyDescent="0.15"/>
    <row r="419" customFormat="1" ht="15.75" customHeight="1" x14ac:dyDescent="0.15"/>
    <row r="420" customFormat="1" ht="15.75" customHeight="1" x14ac:dyDescent="0.15"/>
    <row r="421" customFormat="1" ht="15.75" customHeight="1" x14ac:dyDescent="0.15"/>
    <row r="422" customFormat="1" ht="15.75" customHeight="1" x14ac:dyDescent="0.15"/>
    <row r="423" customFormat="1" ht="15.75" customHeight="1" x14ac:dyDescent="0.15"/>
    <row r="424" customFormat="1" ht="15.75" customHeight="1" x14ac:dyDescent="0.15"/>
    <row r="425" customFormat="1" ht="15.75" customHeight="1" x14ac:dyDescent="0.15"/>
    <row r="426" customFormat="1" ht="15.75" customHeight="1" x14ac:dyDescent="0.15"/>
    <row r="427" customFormat="1" ht="15.75" customHeight="1" x14ac:dyDescent="0.15"/>
    <row r="428" customFormat="1" ht="15.75" customHeight="1" x14ac:dyDescent="0.15"/>
    <row r="429" customFormat="1" ht="15.75" customHeight="1" x14ac:dyDescent="0.15"/>
    <row r="430" customFormat="1" ht="15.75" customHeight="1" x14ac:dyDescent="0.15"/>
    <row r="431" customFormat="1" ht="15.75" customHeight="1" x14ac:dyDescent="0.15"/>
    <row r="432" customFormat="1" ht="15.75" customHeight="1" x14ac:dyDescent="0.15"/>
    <row r="433" customFormat="1" ht="15.75" customHeight="1" x14ac:dyDescent="0.15"/>
    <row r="434" customFormat="1" ht="15.75" customHeight="1" x14ac:dyDescent="0.15"/>
    <row r="435" customFormat="1" ht="15.75" customHeight="1" x14ac:dyDescent="0.15"/>
    <row r="436" customFormat="1" ht="15.75" customHeight="1" x14ac:dyDescent="0.15"/>
    <row r="437" customFormat="1" ht="15.75" customHeight="1" x14ac:dyDescent="0.15"/>
    <row r="438" customFormat="1" ht="15.75" customHeight="1" x14ac:dyDescent="0.15"/>
    <row r="439" customFormat="1" ht="15.75" customHeight="1" x14ac:dyDescent="0.15"/>
    <row r="440" customFormat="1" ht="15.75" customHeight="1" x14ac:dyDescent="0.15"/>
    <row r="441" customFormat="1" ht="15.75" customHeight="1" x14ac:dyDescent="0.15"/>
    <row r="442" customFormat="1" ht="15.75" customHeight="1" x14ac:dyDescent="0.15"/>
    <row r="443" customFormat="1" ht="15.75" customHeight="1" x14ac:dyDescent="0.15"/>
    <row r="444" customFormat="1" ht="15.75" customHeight="1" x14ac:dyDescent="0.15"/>
    <row r="445" customFormat="1" ht="15.75" customHeight="1" x14ac:dyDescent="0.15"/>
    <row r="446" customFormat="1" ht="15.75" customHeight="1" x14ac:dyDescent="0.15"/>
    <row r="447" customFormat="1" ht="15.75" customHeight="1" x14ac:dyDescent="0.15"/>
    <row r="448" customFormat="1" ht="15.75" customHeight="1" x14ac:dyDescent="0.15"/>
    <row r="449" customFormat="1" ht="15.75" customHeight="1" x14ac:dyDescent="0.15"/>
    <row r="450" customFormat="1" ht="15.75" customHeight="1" x14ac:dyDescent="0.15"/>
    <row r="451" customFormat="1" ht="15.75" customHeight="1" x14ac:dyDescent="0.15"/>
    <row r="452" customFormat="1" ht="15.75" customHeight="1" x14ac:dyDescent="0.15"/>
    <row r="453" customFormat="1" ht="15.75" customHeight="1" x14ac:dyDescent="0.15"/>
    <row r="454" customFormat="1" ht="15.75" customHeight="1" x14ac:dyDescent="0.15"/>
    <row r="455" customFormat="1" ht="15.75" customHeight="1" x14ac:dyDescent="0.15"/>
    <row r="456" customFormat="1" ht="15.75" customHeight="1" x14ac:dyDescent="0.15"/>
    <row r="457" customFormat="1" ht="15.75" customHeight="1" x14ac:dyDescent="0.15"/>
    <row r="458" customFormat="1" ht="15.75" customHeight="1" x14ac:dyDescent="0.15"/>
    <row r="459" customFormat="1" ht="15.75" customHeight="1" x14ac:dyDescent="0.15"/>
    <row r="460" customFormat="1" ht="15.75" customHeight="1" x14ac:dyDescent="0.15"/>
    <row r="461" customFormat="1" ht="15.75" customHeight="1" x14ac:dyDescent="0.15"/>
    <row r="462" customFormat="1" ht="15.75" customHeight="1" x14ac:dyDescent="0.15"/>
    <row r="463" customFormat="1" ht="15.75" customHeight="1" x14ac:dyDescent="0.15"/>
    <row r="464" customFormat="1" ht="15.75" customHeight="1" x14ac:dyDescent="0.15"/>
    <row r="465" customFormat="1" ht="15.75" customHeight="1" x14ac:dyDescent="0.15"/>
    <row r="466" customFormat="1" ht="15.75" customHeight="1" x14ac:dyDescent="0.15"/>
    <row r="467" customFormat="1" ht="15.75" customHeight="1" x14ac:dyDescent="0.15"/>
    <row r="468" customFormat="1" ht="15.75" customHeight="1" x14ac:dyDescent="0.15"/>
    <row r="469" customFormat="1" ht="15.75" customHeight="1" x14ac:dyDescent="0.15"/>
    <row r="470" customFormat="1" ht="15.75" customHeight="1" x14ac:dyDescent="0.15"/>
    <row r="471" customFormat="1" ht="15.75" customHeight="1" x14ac:dyDescent="0.15"/>
    <row r="472" customFormat="1" ht="15.75" customHeight="1" x14ac:dyDescent="0.15"/>
    <row r="473" customFormat="1" ht="15.75" customHeight="1" x14ac:dyDescent="0.15"/>
    <row r="474" customFormat="1" ht="15.75" customHeight="1" x14ac:dyDescent="0.15"/>
    <row r="475" customFormat="1" ht="15.75" customHeight="1" x14ac:dyDescent="0.15"/>
    <row r="476" customFormat="1" ht="15.75" customHeight="1" x14ac:dyDescent="0.15"/>
    <row r="477" customFormat="1" ht="15.75" customHeight="1" x14ac:dyDescent="0.15"/>
    <row r="478" customFormat="1" ht="15.75" customHeight="1" x14ac:dyDescent="0.15"/>
    <row r="479" customFormat="1" ht="15.75" customHeight="1" x14ac:dyDescent="0.15"/>
    <row r="480" customFormat="1" ht="15.75" customHeight="1" x14ac:dyDescent="0.15"/>
    <row r="481" customFormat="1" ht="15.75" customHeight="1" x14ac:dyDescent="0.15"/>
    <row r="482" customFormat="1" ht="15.75" customHeight="1" x14ac:dyDescent="0.15"/>
    <row r="483" customFormat="1" ht="15.75" customHeight="1" x14ac:dyDescent="0.15"/>
    <row r="484" customFormat="1" ht="15.75" customHeight="1" x14ac:dyDescent="0.15"/>
    <row r="485" customFormat="1" ht="15.75" customHeight="1" x14ac:dyDescent="0.15"/>
    <row r="486" customFormat="1" ht="15.75" customHeight="1" x14ac:dyDescent="0.15"/>
    <row r="487" customFormat="1" ht="15.75" customHeight="1" x14ac:dyDescent="0.15"/>
    <row r="488" customFormat="1" ht="15.75" customHeight="1" x14ac:dyDescent="0.15"/>
    <row r="489" customFormat="1" ht="15.75" customHeight="1" x14ac:dyDescent="0.15"/>
    <row r="490" customFormat="1" ht="15.75" customHeight="1" x14ac:dyDescent="0.15"/>
    <row r="491" customFormat="1" ht="15.75" customHeight="1" x14ac:dyDescent="0.15"/>
    <row r="492" customFormat="1" ht="15.75" customHeight="1" x14ac:dyDescent="0.15"/>
    <row r="493" customFormat="1" ht="15.75" customHeight="1" x14ac:dyDescent="0.15"/>
    <row r="494" customFormat="1" ht="15.75" customHeight="1" x14ac:dyDescent="0.15"/>
    <row r="495" customFormat="1" ht="15.75" customHeight="1" x14ac:dyDescent="0.15"/>
    <row r="496" customFormat="1" ht="15.75" customHeight="1" x14ac:dyDescent="0.15"/>
    <row r="497" customFormat="1" ht="15.75" customHeight="1" x14ac:dyDescent="0.15"/>
    <row r="498" customFormat="1" ht="15.75" customHeight="1" x14ac:dyDescent="0.15"/>
    <row r="499" customFormat="1" ht="15.75" customHeight="1" x14ac:dyDescent="0.15"/>
    <row r="500" customFormat="1" ht="15.75" customHeight="1" x14ac:dyDescent="0.15"/>
    <row r="501" customFormat="1" ht="15.75" customHeight="1" x14ac:dyDescent="0.15"/>
    <row r="502" customFormat="1" ht="15.75" customHeight="1" x14ac:dyDescent="0.15"/>
    <row r="503" customFormat="1" ht="15.75" customHeight="1" x14ac:dyDescent="0.15"/>
    <row r="504" customFormat="1" ht="15.75" customHeight="1" x14ac:dyDescent="0.15"/>
    <row r="505" customFormat="1" ht="15.75" customHeight="1" x14ac:dyDescent="0.15"/>
    <row r="506" customFormat="1" ht="15.75" customHeight="1" x14ac:dyDescent="0.15"/>
    <row r="507" customFormat="1" ht="15.75" customHeight="1" x14ac:dyDescent="0.15"/>
    <row r="508" customFormat="1" ht="15.75" customHeight="1" x14ac:dyDescent="0.15"/>
    <row r="509" customFormat="1" ht="15.75" customHeight="1" x14ac:dyDescent="0.15"/>
    <row r="510" customFormat="1" ht="15.75" customHeight="1" x14ac:dyDescent="0.15"/>
    <row r="511" customFormat="1" ht="15.75" customHeight="1" x14ac:dyDescent="0.15"/>
    <row r="512" customFormat="1" ht="15.75" customHeight="1" x14ac:dyDescent="0.15"/>
    <row r="513" customFormat="1" ht="15.75" customHeight="1" x14ac:dyDescent="0.15"/>
    <row r="514" customFormat="1" ht="15.75" customHeight="1" x14ac:dyDescent="0.15"/>
    <row r="515" customFormat="1" ht="15.75" customHeight="1" x14ac:dyDescent="0.15"/>
    <row r="516" customFormat="1" ht="15.75" customHeight="1" x14ac:dyDescent="0.15"/>
    <row r="517" customFormat="1" ht="15.75" customHeight="1" x14ac:dyDescent="0.15"/>
    <row r="518" customFormat="1" ht="15.75" customHeight="1" x14ac:dyDescent="0.15"/>
    <row r="519" customFormat="1" ht="15.75" customHeight="1" x14ac:dyDescent="0.15"/>
    <row r="520" customFormat="1" ht="15.75" customHeight="1" x14ac:dyDescent="0.15"/>
    <row r="521" customFormat="1" ht="15.75" customHeight="1" x14ac:dyDescent="0.15"/>
    <row r="522" customFormat="1" ht="15.75" customHeight="1" x14ac:dyDescent="0.15"/>
    <row r="523" customFormat="1" ht="15.75" customHeight="1" x14ac:dyDescent="0.15"/>
    <row r="524" customFormat="1" ht="15.75" customHeight="1" x14ac:dyDescent="0.15"/>
    <row r="525" customFormat="1" ht="15.75" customHeight="1" x14ac:dyDescent="0.15"/>
    <row r="526" customFormat="1" ht="15.75" customHeight="1" x14ac:dyDescent="0.15"/>
    <row r="527" customFormat="1" ht="15.75" customHeight="1" x14ac:dyDescent="0.15"/>
    <row r="528" customFormat="1" ht="15.75" customHeight="1" x14ac:dyDescent="0.15"/>
    <row r="529" customFormat="1" ht="15.75" customHeight="1" x14ac:dyDescent="0.15"/>
    <row r="530" customFormat="1" ht="15.75" customHeight="1" x14ac:dyDescent="0.15"/>
    <row r="531" customFormat="1" ht="15.75" customHeight="1" x14ac:dyDescent="0.15"/>
    <row r="532" customFormat="1" ht="15.75" customHeight="1" x14ac:dyDescent="0.15"/>
    <row r="533" customFormat="1" ht="15.75" customHeight="1" x14ac:dyDescent="0.15"/>
    <row r="534" customFormat="1" ht="15.75" customHeight="1" x14ac:dyDescent="0.15"/>
    <row r="535" customFormat="1" ht="15.75" customHeight="1" x14ac:dyDescent="0.15"/>
    <row r="536" customFormat="1" ht="15.75" customHeight="1" x14ac:dyDescent="0.15"/>
    <row r="537" customFormat="1" ht="15.75" customHeight="1" x14ac:dyDescent="0.15"/>
    <row r="538" customFormat="1" ht="15.75" customHeight="1" x14ac:dyDescent="0.15"/>
    <row r="539" customFormat="1" ht="15.75" customHeight="1" x14ac:dyDescent="0.15"/>
    <row r="540" customFormat="1" ht="15.75" customHeight="1" x14ac:dyDescent="0.15"/>
    <row r="541" customFormat="1" ht="15.75" customHeight="1" x14ac:dyDescent="0.15"/>
    <row r="542" customFormat="1" ht="15.75" customHeight="1" x14ac:dyDescent="0.15"/>
    <row r="543" customFormat="1" ht="15.75" customHeight="1" x14ac:dyDescent="0.15"/>
    <row r="544" customFormat="1" ht="15.75" customHeight="1" x14ac:dyDescent="0.15"/>
    <row r="545" customFormat="1" ht="15.75" customHeight="1" x14ac:dyDescent="0.15"/>
    <row r="546" customFormat="1" ht="15.75" customHeight="1" x14ac:dyDescent="0.15"/>
    <row r="547" customFormat="1" ht="15.75" customHeight="1" x14ac:dyDescent="0.15"/>
    <row r="548" customFormat="1" ht="15.75" customHeight="1" x14ac:dyDescent="0.15"/>
    <row r="549" customFormat="1" ht="15.75" customHeight="1" x14ac:dyDescent="0.15"/>
    <row r="550" customFormat="1" ht="15.75" customHeight="1" x14ac:dyDescent="0.15"/>
    <row r="551" customFormat="1" ht="15.75" customHeight="1" x14ac:dyDescent="0.15"/>
    <row r="552" customFormat="1" ht="15.75" customHeight="1" x14ac:dyDescent="0.15"/>
    <row r="553" customFormat="1" ht="15.75" customHeight="1" x14ac:dyDescent="0.15"/>
    <row r="554" customFormat="1" ht="15.75" customHeight="1" x14ac:dyDescent="0.15"/>
    <row r="555" customFormat="1" ht="15.75" customHeight="1" x14ac:dyDescent="0.15"/>
    <row r="556" customFormat="1" ht="15.75" customHeight="1" x14ac:dyDescent="0.15"/>
    <row r="557" customFormat="1" ht="15.75" customHeight="1" x14ac:dyDescent="0.15"/>
    <row r="558" customFormat="1" ht="15.75" customHeight="1" x14ac:dyDescent="0.15"/>
    <row r="559" customFormat="1" ht="15.75" customHeight="1" x14ac:dyDescent="0.15"/>
    <row r="560" customFormat="1" ht="15.75" customHeight="1" x14ac:dyDescent="0.15"/>
    <row r="561" customFormat="1" ht="15.75" customHeight="1" x14ac:dyDescent="0.15"/>
    <row r="562" customFormat="1" ht="15.75" customHeight="1" x14ac:dyDescent="0.15"/>
    <row r="563" customFormat="1" ht="15.75" customHeight="1" x14ac:dyDescent="0.15"/>
    <row r="564" customFormat="1" ht="15.75" customHeight="1" x14ac:dyDescent="0.15"/>
    <row r="565" customFormat="1" ht="15.75" customHeight="1" x14ac:dyDescent="0.15"/>
    <row r="566" customFormat="1" ht="15.75" customHeight="1" x14ac:dyDescent="0.15"/>
    <row r="567" customFormat="1" ht="15.75" customHeight="1" x14ac:dyDescent="0.15"/>
    <row r="568" customFormat="1" ht="15.75" customHeight="1" x14ac:dyDescent="0.15"/>
    <row r="569" customFormat="1" ht="15.75" customHeight="1" x14ac:dyDescent="0.15"/>
    <row r="570" customFormat="1" ht="15.75" customHeight="1" x14ac:dyDescent="0.15"/>
    <row r="571" customFormat="1" ht="15.75" customHeight="1" x14ac:dyDescent="0.15"/>
    <row r="572" customFormat="1" ht="15.75" customHeight="1" x14ac:dyDescent="0.15"/>
    <row r="573" customFormat="1" ht="15.75" customHeight="1" x14ac:dyDescent="0.15"/>
    <row r="574" customFormat="1" ht="15.75" customHeight="1" x14ac:dyDescent="0.15"/>
    <row r="575" customFormat="1" ht="15.75" customHeight="1" x14ac:dyDescent="0.15"/>
    <row r="576" customFormat="1" ht="15.75" customHeight="1" x14ac:dyDescent="0.15"/>
    <row r="577" customFormat="1" ht="15.75" customHeight="1" x14ac:dyDescent="0.15"/>
    <row r="578" customFormat="1" ht="15.75" customHeight="1" x14ac:dyDescent="0.15"/>
    <row r="579" customFormat="1" ht="15.75" customHeight="1" x14ac:dyDescent="0.15"/>
    <row r="580" customFormat="1" ht="15.75" customHeight="1" x14ac:dyDescent="0.15"/>
    <row r="581" customFormat="1" ht="15.75" customHeight="1" x14ac:dyDescent="0.15"/>
    <row r="582" customFormat="1" ht="15.75" customHeight="1" x14ac:dyDescent="0.15"/>
    <row r="583" customFormat="1" ht="15.75" customHeight="1" x14ac:dyDescent="0.15"/>
    <row r="584" customFormat="1" ht="15.75" customHeight="1" x14ac:dyDescent="0.15"/>
    <row r="585" customFormat="1" ht="15.75" customHeight="1" x14ac:dyDescent="0.15"/>
    <row r="586" customFormat="1" ht="15.75" customHeight="1" x14ac:dyDescent="0.15"/>
    <row r="587" customFormat="1" ht="15.75" customHeight="1" x14ac:dyDescent="0.15"/>
    <row r="588" customFormat="1" ht="15.75" customHeight="1" x14ac:dyDescent="0.15"/>
    <row r="589" customFormat="1" ht="15.75" customHeight="1" x14ac:dyDescent="0.15"/>
    <row r="590" customFormat="1" ht="15.75" customHeight="1" x14ac:dyDescent="0.15"/>
    <row r="591" customFormat="1" ht="15.75" customHeight="1" x14ac:dyDescent="0.15"/>
    <row r="592" customFormat="1" ht="15.75" customHeight="1" x14ac:dyDescent="0.15"/>
    <row r="593" customFormat="1" ht="15.75" customHeight="1" x14ac:dyDescent="0.15"/>
    <row r="594" customFormat="1" ht="15.75" customHeight="1" x14ac:dyDescent="0.15"/>
    <row r="595" customFormat="1" ht="15.75" customHeight="1" x14ac:dyDescent="0.15"/>
    <row r="596" customFormat="1" ht="15.75" customHeight="1" x14ac:dyDescent="0.15"/>
    <row r="597" customFormat="1" ht="15.75" customHeight="1" x14ac:dyDescent="0.15"/>
    <row r="598" customFormat="1" ht="15.75" customHeight="1" x14ac:dyDescent="0.15"/>
    <row r="599" customFormat="1" ht="15.75" customHeight="1" x14ac:dyDescent="0.15"/>
    <row r="600" customFormat="1" ht="15.75" customHeight="1" x14ac:dyDescent="0.15"/>
    <row r="601" customFormat="1" ht="15.75" customHeight="1" x14ac:dyDescent="0.15"/>
    <row r="602" customFormat="1" ht="15.75" customHeight="1" x14ac:dyDescent="0.15"/>
    <row r="603" customFormat="1" ht="15.75" customHeight="1" x14ac:dyDescent="0.15"/>
    <row r="604" customFormat="1" ht="15.75" customHeight="1" x14ac:dyDescent="0.15"/>
    <row r="605" customFormat="1" ht="15.75" customHeight="1" x14ac:dyDescent="0.15"/>
    <row r="606" customFormat="1" ht="15.75" customHeight="1" x14ac:dyDescent="0.15"/>
    <row r="607" customFormat="1" ht="15.75" customHeight="1" x14ac:dyDescent="0.15"/>
    <row r="608" customFormat="1" ht="15.75" customHeight="1" x14ac:dyDescent="0.15"/>
    <row r="609" customFormat="1" ht="15.75" customHeight="1" x14ac:dyDescent="0.15"/>
    <row r="610" customFormat="1" ht="15.75" customHeight="1" x14ac:dyDescent="0.15"/>
    <row r="611" customFormat="1" ht="15.75" customHeight="1" x14ac:dyDescent="0.15"/>
    <row r="612" customFormat="1" ht="15.75" customHeight="1" x14ac:dyDescent="0.15"/>
    <row r="613" customFormat="1" ht="15.75" customHeight="1" x14ac:dyDescent="0.15"/>
    <row r="614" customFormat="1" ht="15.75" customHeight="1" x14ac:dyDescent="0.15"/>
    <row r="615" customFormat="1" ht="15.75" customHeight="1" x14ac:dyDescent="0.15"/>
    <row r="616" customFormat="1" ht="15.75" customHeight="1" x14ac:dyDescent="0.15"/>
    <row r="617" customFormat="1" ht="15.75" customHeight="1" x14ac:dyDescent="0.15"/>
    <row r="618" customFormat="1" ht="15.75" customHeight="1" x14ac:dyDescent="0.15"/>
    <row r="619" customFormat="1" ht="15.75" customHeight="1" x14ac:dyDescent="0.15"/>
    <row r="620" customFormat="1" ht="15.75" customHeight="1" x14ac:dyDescent="0.15"/>
    <row r="621" customFormat="1" ht="15.75" customHeight="1" x14ac:dyDescent="0.15"/>
    <row r="622" customFormat="1" ht="15.75" customHeight="1" x14ac:dyDescent="0.15"/>
    <row r="623" customFormat="1" ht="15.75" customHeight="1" x14ac:dyDescent="0.15"/>
    <row r="624" customFormat="1" ht="15.75" customHeight="1" x14ac:dyDescent="0.15"/>
    <row r="625" customFormat="1" ht="15.75" customHeight="1" x14ac:dyDescent="0.15"/>
    <row r="626" customFormat="1" ht="15.75" customHeight="1" x14ac:dyDescent="0.15"/>
    <row r="627" customFormat="1" ht="15.75" customHeight="1" x14ac:dyDescent="0.15"/>
    <row r="628" customFormat="1" ht="15.75" customHeight="1" x14ac:dyDescent="0.15"/>
    <row r="629" customFormat="1" ht="15.75" customHeight="1" x14ac:dyDescent="0.15"/>
    <row r="630" customFormat="1" ht="15.75" customHeight="1" x14ac:dyDescent="0.15"/>
    <row r="631" customFormat="1" ht="15.75" customHeight="1" x14ac:dyDescent="0.15"/>
    <row r="632" customFormat="1" ht="15.75" customHeight="1" x14ac:dyDescent="0.15"/>
    <row r="633" customFormat="1" ht="15.75" customHeight="1" x14ac:dyDescent="0.15"/>
    <row r="634" customFormat="1" ht="15.75" customHeight="1" x14ac:dyDescent="0.15"/>
    <row r="635" customFormat="1" ht="15.75" customHeight="1" x14ac:dyDescent="0.15"/>
    <row r="636" customFormat="1" ht="15.75" customHeight="1" x14ac:dyDescent="0.15"/>
    <row r="637" customFormat="1" ht="15.75" customHeight="1" x14ac:dyDescent="0.15"/>
    <row r="638" customFormat="1" ht="15.75" customHeight="1" x14ac:dyDescent="0.15"/>
    <row r="639" customFormat="1" ht="15.75" customHeight="1" x14ac:dyDescent="0.15"/>
    <row r="640" customFormat="1" ht="15.75" customHeight="1" x14ac:dyDescent="0.15"/>
    <row r="641" customFormat="1" ht="15.75" customHeight="1" x14ac:dyDescent="0.15"/>
    <row r="642" customFormat="1" ht="15.75" customHeight="1" x14ac:dyDescent="0.15"/>
    <row r="643" customFormat="1" ht="15.75" customHeight="1" x14ac:dyDescent="0.15"/>
    <row r="644" customFormat="1" ht="15.75" customHeight="1" x14ac:dyDescent="0.15"/>
    <row r="645" customFormat="1" ht="15.75" customHeight="1" x14ac:dyDescent="0.15"/>
    <row r="646" customFormat="1" ht="15.75" customHeight="1" x14ac:dyDescent="0.15"/>
    <row r="647" customFormat="1" ht="15.75" customHeight="1" x14ac:dyDescent="0.15"/>
    <row r="648" customFormat="1" ht="15.75" customHeight="1" x14ac:dyDescent="0.15"/>
    <row r="649" customFormat="1" ht="15.75" customHeight="1" x14ac:dyDescent="0.15"/>
    <row r="650" customFormat="1" ht="15.75" customHeight="1" x14ac:dyDescent="0.15"/>
    <row r="651" customFormat="1" ht="15.75" customHeight="1" x14ac:dyDescent="0.15"/>
    <row r="652" customFormat="1" ht="15.75" customHeight="1" x14ac:dyDescent="0.15"/>
    <row r="653" customFormat="1" ht="15.75" customHeight="1" x14ac:dyDescent="0.15"/>
    <row r="654" customFormat="1" ht="15.75" customHeight="1" x14ac:dyDescent="0.15"/>
    <row r="655" customFormat="1" ht="15.75" customHeight="1" x14ac:dyDescent="0.15"/>
    <row r="656" customFormat="1" ht="15.75" customHeight="1" x14ac:dyDescent="0.15"/>
    <row r="657" customFormat="1" ht="15.75" customHeight="1" x14ac:dyDescent="0.15"/>
    <row r="658" customFormat="1" ht="15.75" customHeight="1" x14ac:dyDescent="0.15"/>
    <row r="659" customFormat="1" ht="15.75" customHeight="1" x14ac:dyDescent="0.15"/>
    <row r="660" customFormat="1" ht="15.75" customHeight="1" x14ac:dyDescent="0.15"/>
    <row r="661" customFormat="1" ht="15.75" customHeight="1" x14ac:dyDescent="0.15"/>
    <row r="662" customFormat="1" ht="15.75" customHeight="1" x14ac:dyDescent="0.15"/>
    <row r="663" customFormat="1" ht="15.75" customHeight="1" x14ac:dyDescent="0.15"/>
    <row r="664" customFormat="1" ht="15.75" customHeight="1" x14ac:dyDescent="0.15"/>
    <row r="665" customFormat="1" ht="15.75" customHeight="1" x14ac:dyDescent="0.15"/>
    <row r="666" customFormat="1" ht="15.75" customHeight="1" x14ac:dyDescent="0.15"/>
    <row r="667" customFormat="1" ht="15.75" customHeight="1" x14ac:dyDescent="0.15"/>
    <row r="668" customFormat="1" ht="15.75" customHeight="1" x14ac:dyDescent="0.15"/>
    <row r="669" customFormat="1" ht="15.75" customHeight="1" x14ac:dyDescent="0.15"/>
    <row r="670" customFormat="1" ht="15.75" customHeight="1" x14ac:dyDescent="0.15"/>
    <row r="671" customFormat="1" ht="15.75" customHeight="1" x14ac:dyDescent="0.15"/>
    <row r="672" customFormat="1" ht="15.75" customHeight="1" x14ac:dyDescent="0.15"/>
    <row r="673" customFormat="1" ht="15.75" customHeight="1" x14ac:dyDescent="0.15"/>
    <row r="674" customFormat="1" ht="15.75" customHeight="1" x14ac:dyDescent="0.15"/>
    <row r="675" customFormat="1" ht="15.75" customHeight="1" x14ac:dyDescent="0.15"/>
    <row r="676" customFormat="1" ht="15.75" customHeight="1" x14ac:dyDescent="0.15"/>
    <row r="677" customFormat="1" ht="15.75" customHeight="1" x14ac:dyDescent="0.15"/>
    <row r="678" customFormat="1" ht="15.75" customHeight="1" x14ac:dyDescent="0.15"/>
    <row r="679" customFormat="1" ht="15.75" customHeight="1" x14ac:dyDescent="0.15"/>
    <row r="680" customFormat="1" ht="15.75" customHeight="1" x14ac:dyDescent="0.15"/>
    <row r="681" customFormat="1" ht="15.75" customHeight="1" x14ac:dyDescent="0.15"/>
    <row r="682" customFormat="1" ht="15.75" customHeight="1" x14ac:dyDescent="0.15"/>
    <row r="683" customFormat="1" ht="15.75" customHeight="1" x14ac:dyDescent="0.15"/>
    <row r="684" customFormat="1" ht="15.75" customHeight="1" x14ac:dyDescent="0.15"/>
    <row r="685" customFormat="1" ht="15.75" customHeight="1" x14ac:dyDescent="0.15"/>
    <row r="686" customFormat="1" ht="15.75" customHeight="1" x14ac:dyDescent="0.15"/>
    <row r="687" customFormat="1" ht="15.75" customHeight="1" x14ac:dyDescent="0.15"/>
    <row r="688" customFormat="1" ht="15.75" customHeight="1" x14ac:dyDescent="0.15"/>
    <row r="689" customFormat="1" ht="15.75" customHeight="1" x14ac:dyDescent="0.15"/>
    <row r="690" customFormat="1" ht="15.75" customHeight="1" x14ac:dyDescent="0.15"/>
    <row r="691" customFormat="1" ht="15.75" customHeight="1" x14ac:dyDescent="0.15"/>
    <row r="692" customFormat="1" ht="15.75" customHeight="1" x14ac:dyDescent="0.15"/>
    <row r="693" customFormat="1" ht="15.75" customHeight="1" x14ac:dyDescent="0.15"/>
    <row r="694" customFormat="1" ht="15.75" customHeight="1" x14ac:dyDescent="0.15"/>
    <row r="695" customFormat="1" ht="15.75" customHeight="1" x14ac:dyDescent="0.15"/>
    <row r="696" customFormat="1" ht="15.75" customHeight="1" x14ac:dyDescent="0.15"/>
    <row r="697" customFormat="1" ht="15.75" customHeight="1" x14ac:dyDescent="0.15"/>
    <row r="698" customFormat="1" ht="15.75" customHeight="1" x14ac:dyDescent="0.15"/>
    <row r="699" customFormat="1" ht="15.75" customHeight="1" x14ac:dyDescent="0.15"/>
    <row r="700" customFormat="1" ht="15.75" customHeight="1" x14ac:dyDescent="0.15"/>
    <row r="701" customFormat="1" ht="15.75" customHeight="1" x14ac:dyDescent="0.15"/>
    <row r="702" customFormat="1" ht="15.75" customHeight="1" x14ac:dyDescent="0.15"/>
    <row r="703" customFormat="1" ht="15.75" customHeight="1" x14ac:dyDescent="0.15"/>
    <row r="704" customFormat="1" ht="15.75" customHeight="1" x14ac:dyDescent="0.15"/>
    <row r="705" customFormat="1" ht="15.75" customHeight="1" x14ac:dyDescent="0.15"/>
    <row r="706" customFormat="1" ht="15.75" customHeight="1" x14ac:dyDescent="0.15"/>
    <row r="707" customFormat="1" ht="15.75" customHeight="1" x14ac:dyDescent="0.15"/>
    <row r="708" customFormat="1" ht="15.75" customHeight="1" x14ac:dyDescent="0.15"/>
    <row r="709" customFormat="1" ht="15.75" customHeight="1" x14ac:dyDescent="0.15"/>
    <row r="710" customFormat="1" ht="15.75" customHeight="1" x14ac:dyDescent="0.15"/>
    <row r="711" customFormat="1" ht="15.75" customHeight="1" x14ac:dyDescent="0.15"/>
    <row r="712" customFormat="1" ht="15.75" customHeight="1" x14ac:dyDescent="0.15"/>
    <row r="713" customFormat="1" ht="15.75" customHeight="1" x14ac:dyDescent="0.15"/>
    <row r="714" customFormat="1" ht="15.75" customHeight="1" x14ac:dyDescent="0.15"/>
    <row r="715" customFormat="1" ht="15.75" customHeight="1" x14ac:dyDescent="0.15"/>
    <row r="716" customFormat="1" ht="15.75" customHeight="1" x14ac:dyDescent="0.15"/>
    <row r="717" customFormat="1" ht="15.75" customHeight="1" x14ac:dyDescent="0.15"/>
    <row r="718" customFormat="1" ht="15.75" customHeight="1" x14ac:dyDescent="0.15"/>
    <row r="719" customFormat="1" ht="15.75" customHeight="1" x14ac:dyDescent="0.15"/>
    <row r="720" customFormat="1" ht="15.75" customHeight="1" x14ac:dyDescent="0.15"/>
    <row r="721" customFormat="1" ht="15.75" customHeight="1" x14ac:dyDescent="0.15"/>
    <row r="722" customFormat="1" ht="15.75" customHeight="1" x14ac:dyDescent="0.15"/>
    <row r="723" customFormat="1" ht="15.75" customHeight="1" x14ac:dyDescent="0.15"/>
    <row r="724" customFormat="1" ht="15.75" customHeight="1" x14ac:dyDescent="0.15"/>
    <row r="725" customFormat="1" ht="15.75" customHeight="1" x14ac:dyDescent="0.15"/>
    <row r="726" customFormat="1" ht="15.75" customHeight="1" x14ac:dyDescent="0.15"/>
    <row r="727" customFormat="1" ht="15.75" customHeight="1" x14ac:dyDescent="0.15"/>
    <row r="728" customFormat="1" ht="15.75" customHeight="1" x14ac:dyDescent="0.15"/>
    <row r="729" customFormat="1" ht="15.75" customHeight="1" x14ac:dyDescent="0.15"/>
    <row r="730" customFormat="1" ht="15.75" customHeight="1" x14ac:dyDescent="0.15"/>
    <row r="731" customFormat="1" ht="15.75" customHeight="1" x14ac:dyDescent="0.15"/>
    <row r="732" customFormat="1" ht="15.75" customHeight="1" x14ac:dyDescent="0.15"/>
    <row r="733" customFormat="1" ht="15.75" customHeight="1" x14ac:dyDescent="0.15"/>
    <row r="734" customFormat="1" ht="15.75" customHeight="1" x14ac:dyDescent="0.15"/>
    <row r="735" customFormat="1" ht="15.75" customHeight="1" x14ac:dyDescent="0.15"/>
    <row r="736" customFormat="1" ht="15.75" customHeight="1" x14ac:dyDescent="0.15"/>
    <row r="737" customFormat="1" ht="15.75" customHeight="1" x14ac:dyDescent="0.15"/>
    <row r="738" customFormat="1" ht="15.75" customHeight="1" x14ac:dyDescent="0.15"/>
    <row r="739" customFormat="1" ht="15.75" customHeight="1" x14ac:dyDescent="0.15"/>
    <row r="740" customFormat="1" ht="15.75" customHeight="1" x14ac:dyDescent="0.15"/>
    <row r="741" customFormat="1" ht="15.75" customHeight="1" x14ac:dyDescent="0.15"/>
    <row r="742" customFormat="1" ht="15.75" customHeight="1" x14ac:dyDescent="0.15"/>
    <row r="743" customFormat="1" ht="15.75" customHeight="1" x14ac:dyDescent="0.15"/>
    <row r="744" customFormat="1" ht="15.75" customHeight="1" x14ac:dyDescent="0.15"/>
    <row r="745" customFormat="1" ht="15.75" customHeight="1" x14ac:dyDescent="0.15"/>
    <row r="746" customFormat="1" ht="15.75" customHeight="1" x14ac:dyDescent="0.15"/>
    <row r="747" customFormat="1" ht="15.75" customHeight="1" x14ac:dyDescent="0.15"/>
    <row r="748" customFormat="1" ht="15.75" customHeight="1" x14ac:dyDescent="0.15"/>
    <row r="749" customFormat="1" ht="15.75" customHeight="1" x14ac:dyDescent="0.15"/>
    <row r="750" customFormat="1" ht="15.75" customHeight="1" x14ac:dyDescent="0.15"/>
    <row r="751" customFormat="1" ht="15.75" customHeight="1" x14ac:dyDescent="0.15"/>
    <row r="752" customFormat="1" ht="15.75" customHeight="1" x14ac:dyDescent="0.15"/>
    <row r="753" customFormat="1" ht="15.75" customHeight="1" x14ac:dyDescent="0.15"/>
    <row r="754" customFormat="1" ht="15.75" customHeight="1" x14ac:dyDescent="0.15"/>
    <row r="755" customFormat="1" ht="15.75" customHeight="1" x14ac:dyDescent="0.15"/>
    <row r="756" customFormat="1" ht="15.75" customHeight="1" x14ac:dyDescent="0.15"/>
    <row r="757" customFormat="1" ht="15.75" customHeight="1" x14ac:dyDescent="0.15"/>
    <row r="758" customFormat="1" ht="15.75" customHeight="1" x14ac:dyDescent="0.15"/>
    <row r="759" customFormat="1" ht="15.75" customHeight="1" x14ac:dyDescent="0.15"/>
    <row r="760" customFormat="1" ht="15.75" customHeight="1" x14ac:dyDescent="0.15"/>
    <row r="761" customFormat="1" ht="15.75" customHeight="1" x14ac:dyDescent="0.15"/>
    <row r="762" customFormat="1" ht="15.75" customHeight="1" x14ac:dyDescent="0.15"/>
    <row r="763" customFormat="1" ht="15.75" customHeight="1" x14ac:dyDescent="0.15"/>
    <row r="764" customFormat="1" ht="15.75" customHeight="1" x14ac:dyDescent="0.15"/>
    <row r="765" customFormat="1" ht="15.75" customHeight="1" x14ac:dyDescent="0.15"/>
    <row r="766" customFormat="1" ht="15.75" customHeight="1" x14ac:dyDescent="0.15"/>
    <row r="767" customFormat="1" ht="15.75" customHeight="1" x14ac:dyDescent="0.15"/>
    <row r="768" customFormat="1" ht="15.75" customHeight="1" x14ac:dyDescent="0.15"/>
    <row r="769" customFormat="1" ht="15.75" customHeight="1" x14ac:dyDescent="0.15"/>
    <row r="770" customFormat="1" ht="15.75" customHeight="1" x14ac:dyDescent="0.15"/>
    <row r="771" customFormat="1" ht="15.75" customHeight="1" x14ac:dyDescent="0.15"/>
    <row r="772" customFormat="1" ht="15.75" customHeight="1" x14ac:dyDescent="0.15"/>
    <row r="773" customFormat="1" ht="15.75" customHeight="1" x14ac:dyDescent="0.15"/>
    <row r="774" customFormat="1" ht="15.75" customHeight="1" x14ac:dyDescent="0.15"/>
    <row r="775" customFormat="1" ht="15.75" customHeight="1" x14ac:dyDescent="0.15"/>
    <row r="776" customFormat="1" ht="15.75" customHeight="1" x14ac:dyDescent="0.15"/>
    <row r="777" customFormat="1" ht="15.75" customHeight="1" x14ac:dyDescent="0.15"/>
    <row r="778" customFormat="1" ht="15.75" customHeight="1" x14ac:dyDescent="0.15"/>
    <row r="779" customFormat="1" ht="15.75" customHeight="1" x14ac:dyDescent="0.15"/>
    <row r="780" customFormat="1" ht="15.75" customHeight="1" x14ac:dyDescent="0.15"/>
    <row r="781" customFormat="1" ht="15.75" customHeight="1" x14ac:dyDescent="0.15"/>
    <row r="782" customFormat="1" ht="15.75" customHeight="1" x14ac:dyDescent="0.15"/>
    <row r="783" customFormat="1" ht="15.75" customHeight="1" x14ac:dyDescent="0.15"/>
    <row r="784" customFormat="1" ht="15.75" customHeight="1" x14ac:dyDescent="0.15"/>
    <row r="785" customFormat="1" ht="15.75" customHeight="1" x14ac:dyDescent="0.15"/>
    <row r="786" customFormat="1" ht="15.75" customHeight="1" x14ac:dyDescent="0.15"/>
    <row r="787" customFormat="1" ht="15.75" customHeight="1" x14ac:dyDescent="0.15"/>
    <row r="788" customFormat="1" ht="15.75" customHeight="1" x14ac:dyDescent="0.15"/>
    <row r="789" customFormat="1" ht="15.75" customHeight="1" x14ac:dyDescent="0.15"/>
    <row r="790" customFormat="1" ht="15.75" customHeight="1" x14ac:dyDescent="0.15"/>
    <row r="791" customFormat="1" ht="15.75" customHeight="1" x14ac:dyDescent="0.15"/>
    <row r="792" customFormat="1" ht="15.75" customHeight="1" x14ac:dyDescent="0.15"/>
    <row r="793" customFormat="1" ht="15.75" customHeight="1" x14ac:dyDescent="0.15"/>
    <row r="794" customFormat="1" ht="15.75" customHeight="1" x14ac:dyDescent="0.15"/>
    <row r="795" customFormat="1" ht="15.75" customHeight="1" x14ac:dyDescent="0.15"/>
    <row r="796" customFormat="1" ht="15.75" customHeight="1" x14ac:dyDescent="0.15"/>
    <row r="797" customFormat="1" ht="15.75" customHeight="1" x14ac:dyDescent="0.15"/>
    <row r="798" customFormat="1" ht="15.75" customHeight="1" x14ac:dyDescent="0.15"/>
    <row r="799" customFormat="1" ht="15.75" customHeight="1" x14ac:dyDescent="0.15"/>
    <row r="800" customFormat="1" ht="15.75" customHeight="1" x14ac:dyDescent="0.15"/>
    <row r="801" customFormat="1" ht="15.75" customHeight="1" x14ac:dyDescent="0.15"/>
    <row r="802" customFormat="1" ht="15.75" customHeight="1" x14ac:dyDescent="0.15"/>
    <row r="803" customFormat="1" ht="15.75" customHeight="1" x14ac:dyDescent="0.15"/>
    <row r="804" customFormat="1" ht="15.75" customHeight="1" x14ac:dyDescent="0.15"/>
    <row r="805" customFormat="1" ht="15.75" customHeight="1" x14ac:dyDescent="0.15"/>
    <row r="806" customFormat="1" ht="15.75" customHeight="1" x14ac:dyDescent="0.15"/>
    <row r="807" customFormat="1" ht="15.75" customHeight="1" x14ac:dyDescent="0.15"/>
    <row r="808" customFormat="1" ht="15.75" customHeight="1" x14ac:dyDescent="0.15"/>
    <row r="809" customFormat="1" ht="15.75" customHeight="1" x14ac:dyDescent="0.15"/>
    <row r="810" customFormat="1" ht="15.75" customHeight="1" x14ac:dyDescent="0.15"/>
    <row r="811" customFormat="1" ht="15.75" customHeight="1" x14ac:dyDescent="0.15"/>
    <row r="812" customFormat="1" ht="15.75" customHeight="1" x14ac:dyDescent="0.15"/>
    <row r="813" customFormat="1" ht="15.75" customHeight="1" x14ac:dyDescent="0.15"/>
    <row r="814" customFormat="1" ht="15.75" customHeight="1" x14ac:dyDescent="0.15"/>
    <row r="815" customFormat="1" ht="15.75" customHeight="1" x14ac:dyDescent="0.15"/>
    <row r="816" customFormat="1" ht="15.75" customHeight="1" x14ac:dyDescent="0.15"/>
    <row r="817" customFormat="1" ht="15.75" customHeight="1" x14ac:dyDescent="0.15"/>
    <row r="818" customFormat="1" ht="15.75" customHeight="1" x14ac:dyDescent="0.15"/>
    <row r="819" customFormat="1" ht="15.75" customHeight="1" x14ac:dyDescent="0.15"/>
    <row r="820" customFormat="1" ht="15.75" customHeight="1" x14ac:dyDescent="0.15"/>
    <row r="821" customFormat="1" ht="15.75" customHeight="1" x14ac:dyDescent="0.15"/>
    <row r="822" customFormat="1" ht="15.75" customHeight="1" x14ac:dyDescent="0.15"/>
    <row r="823" customFormat="1" ht="15.75" customHeight="1" x14ac:dyDescent="0.15"/>
    <row r="824" customFormat="1" ht="15.75" customHeight="1" x14ac:dyDescent="0.15"/>
    <row r="825" customFormat="1" ht="15.75" customHeight="1" x14ac:dyDescent="0.15"/>
    <row r="826" customFormat="1" ht="15.75" customHeight="1" x14ac:dyDescent="0.15"/>
    <row r="827" customFormat="1" ht="15.75" customHeight="1" x14ac:dyDescent="0.15"/>
    <row r="828" customFormat="1" ht="15.75" customHeight="1" x14ac:dyDescent="0.15"/>
    <row r="829" customFormat="1" ht="15.75" customHeight="1" x14ac:dyDescent="0.15"/>
    <row r="830" customFormat="1" ht="15.75" customHeight="1" x14ac:dyDescent="0.15"/>
    <row r="831" customFormat="1" ht="15.75" customHeight="1" x14ac:dyDescent="0.15"/>
    <row r="832" customFormat="1" ht="15.75" customHeight="1" x14ac:dyDescent="0.15"/>
    <row r="833" customFormat="1" ht="15.75" customHeight="1" x14ac:dyDescent="0.15"/>
    <row r="834" customFormat="1" ht="15.75" customHeight="1" x14ac:dyDescent="0.15"/>
    <row r="835" customFormat="1" ht="15.75" customHeight="1" x14ac:dyDescent="0.15"/>
    <row r="836" customFormat="1" ht="15.75" customHeight="1" x14ac:dyDescent="0.15"/>
    <row r="837" customFormat="1" ht="15.75" customHeight="1" x14ac:dyDescent="0.15"/>
    <row r="838" customFormat="1" ht="15.75" customHeight="1" x14ac:dyDescent="0.15"/>
    <row r="839" customFormat="1" ht="15.75" customHeight="1" x14ac:dyDescent="0.15"/>
    <row r="840" customFormat="1" ht="15.75" customHeight="1" x14ac:dyDescent="0.15"/>
    <row r="841" customFormat="1" ht="15.75" customHeight="1" x14ac:dyDescent="0.15"/>
    <row r="842" customFormat="1" ht="15.75" customHeight="1" x14ac:dyDescent="0.15"/>
    <row r="843" customFormat="1" ht="15.75" customHeight="1" x14ac:dyDescent="0.15"/>
    <row r="844" customFormat="1" ht="15.75" customHeight="1" x14ac:dyDescent="0.15"/>
    <row r="845" customFormat="1" ht="15.75" customHeight="1" x14ac:dyDescent="0.15"/>
    <row r="846" customFormat="1" ht="15.75" customHeight="1" x14ac:dyDescent="0.15"/>
    <row r="847" customFormat="1" ht="15.75" customHeight="1" x14ac:dyDescent="0.15"/>
    <row r="848" customFormat="1" ht="15.75" customHeight="1" x14ac:dyDescent="0.15"/>
    <row r="849" customFormat="1" ht="15.75" customHeight="1" x14ac:dyDescent="0.15"/>
    <row r="850" customFormat="1" ht="15.75" customHeight="1" x14ac:dyDescent="0.15"/>
    <row r="851" customFormat="1" ht="15.75" customHeight="1" x14ac:dyDescent="0.15"/>
    <row r="852" customFormat="1" ht="15.75" customHeight="1" x14ac:dyDescent="0.15"/>
    <row r="853" customFormat="1" ht="15.75" customHeight="1" x14ac:dyDescent="0.15"/>
    <row r="854" customFormat="1" ht="15.75" customHeight="1" x14ac:dyDescent="0.15"/>
    <row r="855" customFormat="1" ht="15.75" customHeight="1" x14ac:dyDescent="0.15"/>
    <row r="856" customFormat="1" ht="15.75" customHeight="1" x14ac:dyDescent="0.15"/>
    <row r="857" customFormat="1" ht="15.75" customHeight="1" x14ac:dyDescent="0.15"/>
    <row r="858" customFormat="1" ht="15.75" customHeight="1" x14ac:dyDescent="0.15"/>
    <row r="859" customFormat="1" ht="15.75" customHeight="1" x14ac:dyDescent="0.15"/>
    <row r="860" customFormat="1" ht="15.75" customHeight="1" x14ac:dyDescent="0.15"/>
    <row r="861" customFormat="1" ht="15.75" customHeight="1" x14ac:dyDescent="0.15"/>
    <row r="862" customFormat="1" ht="15.75" customHeight="1" x14ac:dyDescent="0.15"/>
    <row r="863" customFormat="1" ht="15.75" customHeight="1" x14ac:dyDescent="0.15"/>
    <row r="864" customFormat="1" ht="15.75" customHeight="1" x14ac:dyDescent="0.15"/>
    <row r="865" customFormat="1" ht="15.75" customHeight="1" x14ac:dyDescent="0.15"/>
    <row r="866" customFormat="1" ht="15.75" customHeight="1" x14ac:dyDescent="0.15"/>
    <row r="867" customFormat="1" ht="15.75" customHeight="1" x14ac:dyDescent="0.15"/>
    <row r="868" customFormat="1" ht="15.75" customHeight="1" x14ac:dyDescent="0.15"/>
    <row r="869" customFormat="1" ht="15.75" customHeight="1" x14ac:dyDescent="0.15"/>
    <row r="870" customFormat="1" ht="15.75" customHeight="1" x14ac:dyDescent="0.15"/>
    <row r="871" customFormat="1" ht="15.75" customHeight="1" x14ac:dyDescent="0.15"/>
    <row r="872" customFormat="1" ht="15.75" customHeight="1" x14ac:dyDescent="0.15"/>
    <row r="873" customFormat="1" ht="15.75" customHeight="1" x14ac:dyDescent="0.15"/>
    <row r="874" customFormat="1" ht="15.75" customHeight="1" x14ac:dyDescent="0.15"/>
    <row r="875" customFormat="1" ht="15.75" customHeight="1" x14ac:dyDescent="0.15"/>
    <row r="876" customFormat="1" ht="15.75" customHeight="1" x14ac:dyDescent="0.15"/>
    <row r="877" customFormat="1" ht="15.75" customHeight="1" x14ac:dyDescent="0.15"/>
    <row r="878" customFormat="1" ht="15.75" customHeight="1" x14ac:dyDescent="0.15"/>
    <row r="879" customFormat="1" ht="15.75" customHeight="1" x14ac:dyDescent="0.15"/>
    <row r="880" customFormat="1" ht="15.75" customHeight="1" x14ac:dyDescent="0.15"/>
    <row r="881" customFormat="1" ht="15.75" customHeight="1" x14ac:dyDescent="0.15"/>
    <row r="882" customFormat="1" ht="15.75" customHeight="1" x14ac:dyDescent="0.15"/>
    <row r="883" customFormat="1" ht="15.75" customHeight="1" x14ac:dyDescent="0.15"/>
    <row r="884" customFormat="1" ht="15.75" customHeight="1" x14ac:dyDescent="0.15"/>
    <row r="885" customFormat="1" ht="15.75" customHeight="1" x14ac:dyDescent="0.15"/>
    <row r="886" customFormat="1" ht="15.75" customHeight="1" x14ac:dyDescent="0.15"/>
    <row r="887" customFormat="1" ht="15.75" customHeight="1" x14ac:dyDescent="0.15"/>
    <row r="888" customFormat="1" ht="15.75" customHeight="1" x14ac:dyDescent="0.15"/>
    <row r="889" customFormat="1" ht="15.75" customHeight="1" x14ac:dyDescent="0.15"/>
    <row r="890" customFormat="1" ht="15.75" customHeight="1" x14ac:dyDescent="0.15"/>
    <row r="891" customFormat="1" ht="15.75" customHeight="1" x14ac:dyDescent="0.15"/>
    <row r="892" customFormat="1" ht="15.75" customHeight="1" x14ac:dyDescent="0.15"/>
    <row r="893" customFormat="1" ht="15.75" customHeight="1" x14ac:dyDescent="0.15"/>
    <row r="894" customFormat="1" ht="15.75" customHeight="1" x14ac:dyDescent="0.15"/>
    <row r="895" customFormat="1" ht="15.75" customHeight="1" x14ac:dyDescent="0.15"/>
    <row r="896" customFormat="1" ht="15.75" customHeight="1" x14ac:dyDescent="0.15"/>
    <row r="897" customFormat="1" ht="15.75" customHeight="1" x14ac:dyDescent="0.15"/>
    <row r="898" customFormat="1" ht="15.75" customHeight="1" x14ac:dyDescent="0.15"/>
    <row r="899" customFormat="1" ht="15.75" customHeight="1" x14ac:dyDescent="0.15"/>
    <row r="900" customFormat="1" ht="15.75" customHeight="1" x14ac:dyDescent="0.15"/>
    <row r="901" customFormat="1" ht="15.75" customHeight="1" x14ac:dyDescent="0.15"/>
    <row r="902" customFormat="1" ht="15.75" customHeight="1" x14ac:dyDescent="0.15"/>
    <row r="903" customFormat="1" ht="15.75" customHeight="1" x14ac:dyDescent="0.15"/>
    <row r="904" customFormat="1" ht="15.75" customHeight="1" x14ac:dyDescent="0.15"/>
    <row r="905" customFormat="1" ht="15.75" customHeight="1" x14ac:dyDescent="0.15"/>
    <row r="906" customFormat="1" ht="15.75" customHeight="1" x14ac:dyDescent="0.15"/>
    <row r="907" customFormat="1" ht="15.75" customHeight="1" x14ac:dyDescent="0.15"/>
    <row r="908" customFormat="1" ht="15.75" customHeight="1" x14ac:dyDescent="0.15"/>
    <row r="909" customFormat="1" ht="15.75" customHeight="1" x14ac:dyDescent="0.15"/>
    <row r="910" customFormat="1" ht="15.75" customHeight="1" x14ac:dyDescent="0.15"/>
    <row r="911" customFormat="1" ht="15.75" customHeight="1" x14ac:dyDescent="0.15"/>
    <row r="912" customFormat="1" ht="15.75" customHeight="1" x14ac:dyDescent="0.15"/>
    <row r="913" customFormat="1" ht="15.75" customHeight="1" x14ac:dyDescent="0.15"/>
    <row r="914" customFormat="1" ht="15.75" customHeight="1" x14ac:dyDescent="0.15"/>
    <row r="915" customFormat="1" ht="15.75" customHeight="1" x14ac:dyDescent="0.15"/>
    <row r="916" customFormat="1" ht="15.75" customHeight="1" x14ac:dyDescent="0.15"/>
    <row r="917" customFormat="1" ht="15.75" customHeight="1" x14ac:dyDescent="0.15"/>
    <row r="918" customFormat="1" ht="15.75" customHeight="1" x14ac:dyDescent="0.15"/>
    <row r="919" customFormat="1" ht="15.75" customHeight="1" x14ac:dyDescent="0.15"/>
    <row r="920" customFormat="1" ht="15.75" customHeight="1" x14ac:dyDescent="0.15"/>
    <row r="921" customFormat="1" ht="15.75" customHeight="1" x14ac:dyDescent="0.15"/>
    <row r="922" customFormat="1" ht="15.75" customHeight="1" x14ac:dyDescent="0.15"/>
    <row r="923" customFormat="1" ht="15.75" customHeight="1" x14ac:dyDescent="0.15"/>
    <row r="924" customFormat="1" ht="15.75" customHeight="1" x14ac:dyDescent="0.15"/>
    <row r="925" customFormat="1" ht="15.75" customHeight="1" x14ac:dyDescent="0.15"/>
    <row r="926" customFormat="1" ht="15.75" customHeight="1" x14ac:dyDescent="0.15"/>
    <row r="927" customFormat="1" ht="15.75" customHeight="1" x14ac:dyDescent="0.15"/>
    <row r="928" customFormat="1" ht="15.75" customHeight="1" x14ac:dyDescent="0.15"/>
    <row r="929" customFormat="1" ht="15.75" customHeight="1" x14ac:dyDescent="0.15"/>
    <row r="930" customFormat="1" ht="15.75" customHeight="1" x14ac:dyDescent="0.15"/>
    <row r="931" customFormat="1" ht="15.75" customHeight="1" x14ac:dyDescent="0.15"/>
    <row r="932" customFormat="1" ht="15.75" customHeight="1" x14ac:dyDescent="0.15"/>
    <row r="933" customFormat="1" ht="15.75" customHeight="1" x14ac:dyDescent="0.15"/>
    <row r="934" customFormat="1" ht="15.75" customHeight="1" x14ac:dyDescent="0.15"/>
    <row r="935" customFormat="1" ht="15.75" customHeight="1" x14ac:dyDescent="0.15"/>
    <row r="936" customFormat="1" ht="15.75" customHeight="1" x14ac:dyDescent="0.15"/>
    <row r="937" customFormat="1" ht="15.75" customHeight="1" x14ac:dyDescent="0.15"/>
    <row r="938" customFormat="1" ht="15.75" customHeight="1" x14ac:dyDescent="0.15"/>
    <row r="939" customFormat="1" ht="15.75" customHeight="1" x14ac:dyDescent="0.15"/>
    <row r="940" customFormat="1" ht="15.75" customHeight="1" x14ac:dyDescent="0.15"/>
    <row r="941" customFormat="1" ht="15.75" customHeight="1" x14ac:dyDescent="0.15"/>
    <row r="942" customFormat="1" ht="15.75" customHeight="1" x14ac:dyDescent="0.15"/>
    <row r="943" customFormat="1" ht="15.75" customHeight="1" x14ac:dyDescent="0.15"/>
    <row r="944" customFormat="1" ht="15.75" customHeight="1" x14ac:dyDescent="0.15"/>
    <row r="945" customFormat="1" ht="15.75" customHeight="1" x14ac:dyDescent="0.15"/>
    <row r="946" customFormat="1" ht="15.75" customHeight="1" x14ac:dyDescent="0.15"/>
    <row r="947" customFormat="1" ht="15.75" customHeight="1" x14ac:dyDescent="0.15"/>
    <row r="948" customFormat="1" ht="15.75" customHeight="1" x14ac:dyDescent="0.15"/>
    <row r="949" customFormat="1" ht="15.75" customHeight="1" x14ac:dyDescent="0.15"/>
    <row r="950" customFormat="1" ht="15.75" customHeight="1" x14ac:dyDescent="0.15"/>
    <row r="951" customFormat="1" ht="15.75" customHeight="1" x14ac:dyDescent="0.15"/>
    <row r="952" customFormat="1" ht="15.75" customHeight="1" x14ac:dyDescent="0.15"/>
    <row r="953" customFormat="1" ht="15.75" customHeight="1" x14ac:dyDescent="0.15"/>
    <row r="954" customFormat="1" ht="15.75" customHeight="1" x14ac:dyDescent="0.15"/>
    <row r="955" customFormat="1" ht="15.75" customHeight="1" x14ac:dyDescent="0.15"/>
    <row r="956" customFormat="1" ht="15.75" customHeight="1" x14ac:dyDescent="0.15"/>
    <row r="957" customFormat="1" ht="15.75" customHeight="1" x14ac:dyDescent="0.15"/>
    <row r="958" customFormat="1" ht="15.75" customHeight="1" x14ac:dyDescent="0.15"/>
    <row r="959" customFormat="1" ht="15.75" customHeight="1" x14ac:dyDescent="0.15"/>
    <row r="960" customFormat="1" ht="15.75" customHeight="1" x14ac:dyDescent="0.15"/>
    <row r="961" customFormat="1" ht="15.75" customHeight="1" x14ac:dyDescent="0.15"/>
    <row r="962" customFormat="1" ht="15.75" customHeight="1" x14ac:dyDescent="0.15"/>
    <row r="963" customFormat="1" ht="15.75" customHeight="1" x14ac:dyDescent="0.15"/>
    <row r="964" customFormat="1" ht="15.75" customHeight="1" x14ac:dyDescent="0.15"/>
    <row r="965" customFormat="1" ht="15.75" customHeight="1" x14ac:dyDescent="0.15"/>
    <row r="966" customFormat="1" ht="15.75" customHeight="1" x14ac:dyDescent="0.15"/>
    <row r="967" customFormat="1" ht="15.75" customHeight="1" x14ac:dyDescent="0.15"/>
    <row r="968" customFormat="1" ht="15.75" customHeight="1" x14ac:dyDescent="0.15"/>
    <row r="969" customFormat="1" ht="15.75" customHeight="1" x14ac:dyDescent="0.15"/>
    <row r="970" customFormat="1" ht="15.75" customHeight="1" x14ac:dyDescent="0.15"/>
    <row r="971" customFormat="1" ht="15.75" customHeight="1" x14ac:dyDescent="0.15"/>
    <row r="972" customFormat="1" ht="15.75" customHeight="1" x14ac:dyDescent="0.15"/>
    <row r="973" customFormat="1" ht="15.75" customHeight="1" x14ac:dyDescent="0.15"/>
    <row r="974" customFormat="1" ht="15.75" customHeight="1" x14ac:dyDescent="0.15"/>
    <row r="975" customFormat="1" ht="15.75" customHeight="1" x14ac:dyDescent="0.15"/>
    <row r="976" customFormat="1" ht="15.75" customHeight="1" x14ac:dyDescent="0.15"/>
    <row r="977" customFormat="1" ht="15.75" customHeight="1" x14ac:dyDescent="0.15"/>
    <row r="978" customFormat="1" ht="15.75" customHeight="1" x14ac:dyDescent="0.15"/>
    <row r="979" customFormat="1" ht="15.75" customHeight="1" x14ac:dyDescent="0.15"/>
    <row r="980" customFormat="1" ht="15.75" customHeight="1" x14ac:dyDescent="0.15"/>
    <row r="981" customFormat="1" ht="15.75" customHeight="1" x14ac:dyDescent="0.15"/>
    <row r="982" customFormat="1" ht="15.75" customHeight="1" x14ac:dyDescent="0.15"/>
    <row r="983" customFormat="1" ht="15.75" customHeight="1" x14ac:dyDescent="0.15"/>
    <row r="984" customFormat="1" ht="15.75" customHeight="1" x14ac:dyDescent="0.15"/>
    <row r="985" customFormat="1" ht="15.75" customHeight="1" x14ac:dyDescent="0.15"/>
    <row r="986" customFormat="1" ht="15.75" customHeight="1" x14ac:dyDescent="0.15"/>
    <row r="987" customFormat="1" ht="15.75" customHeight="1" x14ac:dyDescent="0.15"/>
    <row r="988" customFormat="1" ht="15.75" customHeight="1" x14ac:dyDescent="0.15"/>
    <row r="989" customFormat="1" ht="15.75" customHeight="1" x14ac:dyDescent="0.15"/>
    <row r="990" customFormat="1" ht="15.75" customHeight="1" x14ac:dyDescent="0.15"/>
    <row r="991" customFormat="1" ht="15.75" customHeight="1" x14ac:dyDescent="0.15"/>
    <row r="992" customFormat="1" ht="15.75" customHeight="1" x14ac:dyDescent="0.15"/>
    <row r="993" customFormat="1" ht="15.75" customHeight="1" x14ac:dyDescent="0.15"/>
    <row r="994" customFormat="1" ht="15.75" customHeight="1" x14ac:dyDescent="0.15"/>
    <row r="995" customFormat="1" ht="15.75" customHeight="1" x14ac:dyDescent="0.15"/>
    <row r="996" customFormat="1" ht="15.75" customHeight="1" x14ac:dyDescent="0.15"/>
    <row r="997" customFormat="1" ht="15.75" customHeight="1" x14ac:dyDescent="0.15"/>
    <row r="998" customFormat="1" ht="15.75" customHeight="1" x14ac:dyDescent="0.15"/>
    <row r="999" customFormat="1" ht="15.75" customHeight="1" x14ac:dyDescent="0.15"/>
    <row r="1000" customFormat="1" ht="15.75" customHeight="1" x14ac:dyDescent="0.15"/>
    <row r="1001" customFormat="1" ht="15.75" customHeight="1" x14ac:dyDescent="0.15"/>
    <row r="1002" customFormat="1" ht="15.75" customHeight="1" x14ac:dyDescent="0.15"/>
    <row r="1003" customFormat="1" ht="15.75" customHeight="1" x14ac:dyDescent="0.15"/>
    <row r="1004" customFormat="1" ht="15.75" customHeight="1" x14ac:dyDescent="0.15"/>
    <row r="1005" customFormat="1" ht="15.75" customHeight="1" x14ac:dyDescent="0.15"/>
    <row r="1006" customFormat="1" ht="15.75" customHeight="1" x14ac:dyDescent="0.15"/>
    <row r="1007" customFormat="1" ht="15.75" customHeight="1" x14ac:dyDescent="0.15"/>
    <row r="1008" customFormat="1" ht="15.75" customHeight="1" x14ac:dyDescent="0.15"/>
    <row r="1009" customFormat="1" ht="15.75" customHeight="1" x14ac:dyDescent="0.15"/>
  </sheetData>
  <autoFilter ref="A1:AC98" xr:uid="{00000000-0009-0000-0000-000000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analisis GENERAL </vt:lpstr>
      <vt:lpstr>Meta analisis SUBGRUPOS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Paz Salinas</dc:creator>
  <cp:keywords/>
  <dc:description/>
  <cp:lastModifiedBy>Juan Briones Carvajal</cp:lastModifiedBy>
  <cp:revision/>
  <dcterms:created xsi:type="dcterms:W3CDTF">2023-12-06T16:39:14Z</dcterms:created>
  <dcterms:modified xsi:type="dcterms:W3CDTF">2024-01-25T15:25:12Z</dcterms:modified>
  <cp:category/>
  <cp:contentStatus/>
</cp:coreProperties>
</file>