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8_{8E727E39-4250-BA40-BF5D-1554ED2AB9DF}" xr6:coauthVersionLast="47" xr6:coauthVersionMax="47" xr10:uidLastSave="{00000000-0000-0000-0000-000000000000}"/>
  <bookViews>
    <workbookView xWindow="1180" yWindow="1480" windowWidth="27240" windowHeight="14760" xr2:uid="{92CFCEED-AB8A-374E-B511-1D7BF5A60420}"/>
  </bookViews>
  <sheets>
    <sheet name="Figure1" sheetId="1" r:id="rId1"/>
    <sheet name="data-Figure1" sheetId="2" r:id="rId2"/>
  </sheets>
  <externalReferences>
    <externalReference r:id="rId3"/>
    <externalReference r:id="rId4"/>
    <externalReference r:id="rId5"/>
    <externalReference r:id="rId6"/>
  </externalReferences>
  <definedNames>
    <definedName name="females">'[2]rba table'!$I$10:$I$49</definedName>
    <definedName name="HTML_CodePage" hidden="1">1252</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'[2]rba table'!$C$10:$C$49</definedName>
    <definedName name="Rentflag">IF([3]Comparison!$B$7,"","not ")</definedName>
    <definedName name="Table_DE.4b__Sources_of_private_wealth_accumulation_in_Germany__1870_2010___Multiplicative_decomposition">[4]TableDE4b!$A$3</definedName>
    <definedName name="wealthtaxtables" hidden="1">{"'swa xoffs'!$A$4:$Q$37"}</definedName>
    <definedName name="Year">[3]Output!$C$4:$C$38</definedName>
    <definedName name="YearLabel">[3]Output!$B$15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5" i="2" l="1"/>
  <c r="G25" i="2"/>
  <c r="J25" i="2" s="1"/>
  <c r="H24" i="2"/>
  <c r="G24" i="2"/>
  <c r="J24" i="2" s="1"/>
  <c r="J23" i="2"/>
  <c r="I23" i="2"/>
  <c r="H23" i="2"/>
  <c r="G23" i="2"/>
  <c r="J22" i="2"/>
  <c r="I22" i="2"/>
  <c r="H22" i="2"/>
  <c r="G22" i="2"/>
  <c r="J21" i="2"/>
  <c r="I21" i="2"/>
  <c r="H21" i="2"/>
  <c r="G21" i="2"/>
  <c r="J20" i="2"/>
  <c r="I20" i="2"/>
  <c r="H20" i="2"/>
  <c r="G20" i="2"/>
  <c r="J19" i="2"/>
  <c r="I19" i="2"/>
  <c r="H19" i="2"/>
  <c r="G19" i="2"/>
  <c r="J18" i="2"/>
  <c r="I18" i="2"/>
  <c r="H18" i="2"/>
  <c r="G18" i="2"/>
  <c r="J17" i="2"/>
  <c r="I17" i="2"/>
  <c r="H17" i="2"/>
  <c r="G17" i="2"/>
  <c r="J16" i="2"/>
  <c r="I16" i="2"/>
  <c r="H16" i="2"/>
  <c r="G16" i="2"/>
  <c r="J15" i="2"/>
  <c r="I15" i="2"/>
  <c r="H15" i="2"/>
  <c r="G15" i="2"/>
  <c r="J14" i="2"/>
  <c r="I14" i="2"/>
  <c r="H14" i="2"/>
  <c r="G14" i="2"/>
  <c r="J13" i="2"/>
  <c r="I13" i="2"/>
  <c r="H13" i="2"/>
  <c r="G13" i="2"/>
  <c r="J12" i="2"/>
  <c r="I12" i="2"/>
  <c r="H12" i="2"/>
  <c r="G12" i="2"/>
  <c r="J11" i="2"/>
  <c r="I11" i="2"/>
  <c r="H11" i="2"/>
  <c r="G11" i="2"/>
  <c r="J10" i="2"/>
  <c r="I10" i="2"/>
  <c r="H10" i="2"/>
  <c r="G10" i="2"/>
  <c r="J9" i="2"/>
  <c r="I9" i="2"/>
  <c r="H9" i="2"/>
  <c r="G9" i="2"/>
  <c r="J8" i="2"/>
  <c r="I8" i="2"/>
  <c r="H8" i="2"/>
  <c r="G8" i="2"/>
  <c r="J7" i="2"/>
  <c r="I7" i="2"/>
  <c r="H7" i="2"/>
  <c r="G7" i="2"/>
  <c r="J6" i="2"/>
  <c r="I6" i="2"/>
  <c r="H6" i="2"/>
  <c r="G6" i="2"/>
  <c r="J5" i="2"/>
  <c r="I5" i="2"/>
  <c r="H5" i="2"/>
  <c r="G5" i="2"/>
  <c r="J4" i="2"/>
  <c r="I4" i="2"/>
  <c r="H4" i="2"/>
  <c r="G4" i="2"/>
  <c r="J3" i="2"/>
  <c r="I3" i="2"/>
  <c r="H3" i="2"/>
  <c r="G3" i="2"/>
  <c r="J2" i="2"/>
  <c r="I2" i="2"/>
  <c r="H2" i="2"/>
  <c r="G2" i="2"/>
  <c r="I24" i="2" l="1"/>
  <c r="I25" i="2"/>
</calcChain>
</file>

<file path=xl/sharedStrings.xml><?xml version="1.0" encoding="utf-8"?>
<sst xmlns="http://schemas.openxmlformats.org/spreadsheetml/2006/main" count="43" uniqueCount="22">
  <si>
    <t xml:space="preserve"> Figure 1. Per capita emissions by group in 2019 (tCO2e / capita)</t>
  </si>
  <si>
    <t>Region</t>
  </si>
  <si>
    <t>group</t>
  </si>
  <si>
    <t>tCO2e / capita</t>
  </si>
  <si>
    <t>alpha=0.8</t>
  </si>
  <si>
    <t>alpha=0.4</t>
  </si>
  <si>
    <t>a</t>
  </si>
  <si>
    <t>b</t>
  </si>
  <si>
    <t>c</t>
  </si>
  <si>
    <t>d</t>
  </si>
  <si>
    <t>East Asia</t>
  </si>
  <si>
    <t>Bottom 50%</t>
  </si>
  <si>
    <t>Middle 40%</t>
  </si>
  <si>
    <t>Top 10%</t>
  </si>
  <si>
    <t>Europe</t>
  </si>
  <si>
    <t>North America</t>
  </si>
  <si>
    <t>South &amp; South-East Asia</t>
  </si>
  <si>
    <t>Russia &amp; Central Asia</t>
  </si>
  <si>
    <t>MENA</t>
  </si>
  <si>
    <t>Latin America</t>
  </si>
  <si>
    <t>Sub-Saharan Africa</t>
  </si>
  <si>
    <r>
      <rPr>
        <b/>
        <sz val="12"/>
        <color theme="1"/>
        <rFont val="Arial"/>
        <family val="2"/>
      </rPr>
      <t>Notes</t>
    </r>
    <r>
      <rPr>
        <sz val="12"/>
        <color theme="1"/>
        <rFont val="Arial"/>
        <family val="2"/>
      </rPr>
      <t>: Per capita emissions include emissions from domestic consumption, public and private investments, and imports and exports of carbon embedded in goods and services traded with the rest of the world. Benchmark scenario with modeled estimates based on the systematic combination of tax data, household surveys and input-output tables. Emissions split equally within households. Error bars show estimates for extreme scenarios (with alpha=0.4 and alpha=0.8 in the other). Source and series: Author, see Methods and SI sections 5-7.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</si>
</sst>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scheme val="minor"/>
    </font>
    <font>
      <b/>
      <sz val="12"/>
      <color theme="1"/>
      <name val="Arial"/>
      <family val="2"/>
    </font>
    <font>
      <u/>
      <sz val="12"/>
      <color theme="10"/>
      <name val="Calibri"/>
      <family val="2"/>
      <scheme val="minor"/>
    </font>
    <font>
      <sz val="12"/>
      <color theme="1"/>
      <name val="Arial"/>
      <family val="2"/>
    </font>
    <font>
      <sz val="12"/>
      <color rgb="FF000000"/>
      <name val="Arial"/>
      <family val="2"/>
    </font>
    <font>
      <sz val="11"/>
      <name val="Calibri"/>
      <family val="2"/>
    </font>
    <font>
      <sz val="1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3" fillId="0" borderId="0" applyNumberFormat="0" applyFill="0" applyBorder="0" applyAlignment="0" applyProtection="0"/>
    <xf numFmtId="0" fontId="6" fillId="0" borderId="0"/>
  </cellStyleXfs>
  <cellXfs count="21">
    <xf numFmtId="0" fontId="0" fillId="0" borderId="0" xfId="0"/>
    <xf numFmtId="0" fontId="2" fillId="2" borderId="0" xfId="1" applyFont="1" applyFill="1"/>
    <xf numFmtId="0" fontId="1" fillId="2" borderId="0" xfId="1" applyFill="1"/>
    <xf numFmtId="0" fontId="3" fillId="2" borderId="0" xfId="2" applyFill="1"/>
    <xf numFmtId="0" fontId="4" fillId="2" borderId="0" xfId="1" applyFont="1" applyFill="1" applyAlignment="1">
      <alignment horizontal="left"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2" borderId="3"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xf numFmtId="0" fontId="5" fillId="2" borderId="0" xfId="0" applyFont="1" applyFill="1"/>
    <xf numFmtId="0" fontId="4" fillId="2" borderId="4" xfId="0" applyFont="1" applyFill="1" applyBorder="1"/>
    <xf numFmtId="0" fontId="4" fillId="2" borderId="5" xfId="0" applyFont="1" applyFill="1" applyBorder="1"/>
    <xf numFmtId="2" fontId="4" fillId="2" borderId="0" xfId="0" applyNumberFormat="1" applyFont="1" applyFill="1"/>
    <xf numFmtId="2" fontId="4" fillId="2" borderId="5" xfId="0" applyNumberFormat="1" applyFont="1" applyFill="1" applyBorder="1"/>
    <xf numFmtId="1" fontId="7" fillId="2" borderId="4" xfId="3" applyNumberFormat="1" applyFont="1" applyFill="1" applyBorder="1"/>
    <xf numFmtId="0" fontId="4" fillId="2" borderId="6" xfId="0" applyFont="1" applyFill="1" applyBorder="1"/>
    <xf numFmtId="0" fontId="4" fillId="2" borderId="7" xfId="0" applyFont="1" applyFill="1" applyBorder="1"/>
    <xf numFmtId="0" fontId="4" fillId="2" borderId="8" xfId="0" applyFont="1" applyFill="1" applyBorder="1"/>
    <xf numFmtId="2" fontId="4" fillId="2" borderId="7" xfId="0" applyNumberFormat="1" applyFont="1" applyFill="1" applyBorder="1"/>
    <xf numFmtId="2" fontId="4" fillId="2" borderId="8" xfId="0" applyNumberFormat="1" applyFont="1" applyFill="1" applyBorder="1"/>
  </cellXfs>
  <cellStyles count="4">
    <cellStyle name="Lien hypertexte 2" xfId="2" xr:uid="{1DB9D761-A4D1-D24E-B13E-B1A75F395144}"/>
    <cellStyle name="Normal" xfId="0" builtinId="0"/>
    <cellStyle name="Normal 4" xfId="1" xr:uid="{296CC03D-B30B-8A4B-B164-858EB47A67D3}"/>
    <cellStyle name="Normal 5" xfId="3" xr:uid="{FBDC8E41-DA79-E34A-874C-899292D7E3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5311798590089916E-2"/>
          <c:y val="5.5132385734278269E-2"/>
          <c:w val="0.89103017490372904"/>
          <c:h val="0.7454811723439903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0B44-B548-82DD-055635217371}"/>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3-0B44-B548-82DD-055635217371}"/>
              </c:ext>
            </c:extLst>
          </c:dPt>
          <c:dPt>
            <c:idx val="2"/>
            <c:invertIfNegative val="0"/>
            <c:bubble3D val="0"/>
            <c:spPr>
              <a:solidFill>
                <a:srgbClr val="4472C4">
                  <a:lumMod val="75000"/>
                </a:srgbClr>
              </a:solidFill>
              <a:ln>
                <a:noFill/>
              </a:ln>
              <a:effectLst/>
            </c:spPr>
            <c:extLst>
              <c:ext xmlns:c16="http://schemas.microsoft.com/office/drawing/2014/chart" uri="{C3380CC4-5D6E-409C-BE32-E72D297353CC}">
                <c16:uniqueId val="{00000005-0B44-B548-82DD-055635217371}"/>
              </c:ext>
            </c:extLst>
          </c:dPt>
          <c:dPt>
            <c:idx val="3"/>
            <c:invertIfNegative val="0"/>
            <c:bubble3D val="0"/>
            <c:spPr>
              <a:solidFill>
                <a:srgbClr val="C00000"/>
              </a:solidFill>
              <a:ln>
                <a:noFill/>
              </a:ln>
              <a:effectLst/>
            </c:spPr>
            <c:extLst>
              <c:ext xmlns:c16="http://schemas.microsoft.com/office/drawing/2014/chart" uri="{C3380CC4-5D6E-409C-BE32-E72D297353CC}">
                <c16:uniqueId val="{00000007-0B44-B548-82DD-055635217371}"/>
              </c:ext>
            </c:extLst>
          </c:dPt>
          <c:dPt>
            <c:idx val="4"/>
            <c:invertIfNegative val="0"/>
            <c:bubble3D val="0"/>
            <c:spPr>
              <a:solidFill>
                <a:schemeClr val="accent6"/>
              </a:solidFill>
              <a:ln>
                <a:noFill/>
              </a:ln>
              <a:effectLst/>
            </c:spPr>
            <c:extLst>
              <c:ext xmlns:c16="http://schemas.microsoft.com/office/drawing/2014/chart" uri="{C3380CC4-5D6E-409C-BE32-E72D297353CC}">
                <c16:uniqueId val="{00000009-0B44-B548-82DD-055635217371}"/>
              </c:ext>
            </c:extLst>
          </c:dPt>
          <c:dPt>
            <c:idx val="5"/>
            <c:invertIfNegative val="0"/>
            <c:bubble3D val="0"/>
            <c:spPr>
              <a:solidFill>
                <a:srgbClr val="4472C4">
                  <a:lumMod val="75000"/>
                </a:srgbClr>
              </a:solidFill>
              <a:ln>
                <a:noFill/>
              </a:ln>
              <a:effectLst/>
            </c:spPr>
            <c:extLst>
              <c:ext xmlns:c16="http://schemas.microsoft.com/office/drawing/2014/chart" uri="{C3380CC4-5D6E-409C-BE32-E72D297353CC}">
                <c16:uniqueId val="{0000000B-0B44-B548-82DD-055635217371}"/>
              </c:ext>
            </c:extLst>
          </c:dPt>
          <c:dPt>
            <c:idx val="6"/>
            <c:invertIfNegative val="0"/>
            <c:bubble3D val="0"/>
            <c:spPr>
              <a:solidFill>
                <a:srgbClr val="C00000"/>
              </a:solidFill>
              <a:ln>
                <a:noFill/>
              </a:ln>
              <a:effectLst/>
            </c:spPr>
            <c:extLst>
              <c:ext xmlns:c16="http://schemas.microsoft.com/office/drawing/2014/chart" uri="{C3380CC4-5D6E-409C-BE32-E72D297353CC}">
                <c16:uniqueId val="{0000000D-0B44-B548-82DD-055635217371}"/>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F-0B44-B548-82DD-055635217371}"/>
              </c:ext>
            </c:extLst>
          </c:dPt>
          <c:dPt>
            <c:idx val="8"/>
            <c:invertIfNegative val="0"/>
            <c:bubble3D val="0"/>
            <c:spPr>
              <a:solidFill>
                <a:srgbClr val="4472C4">
                  <a:lumMod val="75000"/>
                </a:srgbClr>
              </a:solidFill>
              <a:ln>
                <a:noFill/>
              </a:ln>
              <a:effectLst/>
            </c:spPr>
            <c:extLst>
              <c:ext xmlns:c16="http://schemas.microsoft.com/office/drawing/2014/chart" uri="{C3380CC4-5D6E-409C-BE32-E72D297353CC}">
                <c16:uniqueId val="{00000011-0B44-B548-82DD-055635217371}"/>
              </c:ext>
            </c:extLst>
          </c:dPt>
          <c:dPt>
            <c:idx val="9"/>
            <c:invertIfNegative val="0"/>
            <c:bubble3D val="0"/>
            <c:spPr>
              <a:solidFill>
                <a:srgbClr val="C00000"/>
              </a:solidFill>
              <a:ln>
                <a:noFill/>
              </a:ln>
              <a:effectLst/>
            </c:spPr>
            <c:extLst>
              <c:ext xmlns:c16="http://schemas.microsoft.com/office/drawing/2014/chart" uri="{C3380CC4-5D6E-409C-BE32-E72D297353CC}">
                <c16:uniqueId val="{00000013-0B44-B548-82DD-055635217371}"/>
              </c:ext>
            </c:extLst>
          </c:dPt>
          <c:dPt>
            <c:idx val="10"/>
            <c:invertIfNegative val="0"/>
            <c:bubble3D val="0"/>
            <c:spPr>
              <a:solidFill>
                <a:schemeClr val="accent6"/>
              </a:solidFill>
              <a:ln>
                <a:noFill/>
              </a:ln>
              <a:effectLst/>
            </c:spPr>
            <c:extLst>
              <c:ext xmlns:c16="http://schemas.microsoft.com/office/drawing/2014/chart" uri="{C3380CC4-5D6E-409C-BE32-E72D297353CC}">
                <c16:uniqueId val="{00000015-0B44-B548-82DD-055635217371}"/>
              </c:ext>
            </c:extLst>
          </c:dPt>
          <c:dPt>
            <c:idx val="11"/>
            <c:invertIfNegative val="0"/>
            <c:bubble3D val="0"/>
            <c:spPr>
              <a:solidFill>
                <a:srgbClr val="4472C4">
                  <a:lumMod val="75000"/>
                </a:srgbClr>
              </a:solidFill>
              <a:ln>
                <a:noFill/>
              </a:ln>
              <a:effectLst/>
            </c:spPr>
            <c:extLst>
              <c:ext xmlns:c16="http://schemas.microsoft.com/office/drawing/2014/chart" uri="{C3380CC4-5D6E-409C-BE32-E72D297353CC}">
                <c16:uniqueId val="{00000017-0B44-B548-82DD-055635217371}"/>
              </c:ext>
            </c:extLst>
          </c:dPt>
          <c:dLbls>
            <c:dLbl>
              <c:idx val="8"/>
              <c:layout>
                <c:manualLayout>
                  <c:x val="7.6333886099289136E-4"/>
                  <c:y val="3.022965879265092E-3"/>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fld id="{BDE1D154-AA71-6F47-B498-93031BE2E0F8}" type="VALUE">
                      <a:rPr lang="en-US" sz="1200" b="1"/>
                      <a:pPr>
                        <a:defRPr sz="1200" b="1">
                          <a:solidFill>
                            <a:schemeClr val="tx1"/>
                          </a:solidFill>
                        </a:defRPr>
                      </a:pPr>
                      <a:t>[VALEUR]</a:t>
                    </a:fld>
                    <a:endParaRPr lang="fr-F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6.2325411404257854E-2"/>
                      <c:h val="3.7632917318183121E-2"/>
                    </c:manualLayout>
                  </c15:layout>
                  <c15:dlblFieldTable/>
                  <c15:showDataLabelsRange val="0"/>
                </c:ext>
                <c:ext xmlns:c16="http://schemas.microsoft.com/office/drawing/2014/chart" uri="{C3380CC4-5D6E-409C-BE32-E72D297353CC}">
                  <c16:uniqueId val="{00000011-0B44-B548-82DD-05563521737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'data-Figure1'!$J$2:$J$13</c:f>
                <c:numCache>
                  <c:formatCode>General</c:formatCode>
                  <c:ptCount val="12"/>
                  <c:pt idx="0">
                    <c:v>0.60237870000000004</c:v>
                  </c:pt>
                  <c:pt idx="1">
                    <c:v>0.1005041999999996</c:v>
                  </c:pt>
                  <c:pt idx="2">
                    <c:v>1.7271209999999968</c:v>
                  </c:pt>
                  <c:pt idx="3">
                    <c:v>0.57009620000000005</c:v>
                  </c:pt>
                  <c:pt idx="4">
                    <c:v>3.1513999999999598E-2</c:v>
                  </c:pt>
                  <c:pt idx="5">
                    <c:v>2.8268710000000006</c:v>
                  </c:pt>
                  <c:pt idx="6">
                    <c:v>0.88917400000000058</c:v>
                  </c:pt>
                  <c:pt idx="7">
                    <c:v>0.12668800000000147</c:v>
                  </c:pt>
                  <c:pt idx="8">
                    <c:v>13.985466000000002</c:v>
                  </c:pt>
                  <c:pt idx="9">
                    <c:v>0.25223989999999996</c:v>
                  </c:pt>
                  <c:pt idx="10">
                    <c:v>0.12032289999999968</c:v>
                  </c:pt>
                  <c:pt idx="11">
                    <c:v>0.82520599999999966</c:v>
                  </c:pt>
                </c:numCache>
              </c:numRef>
            </c:plus>
            <c:minus>
              <c:numRef>
                <c:f>'data-Figure1'!$I$2:$I$13</c:f>
                <c:numCache>
                  <c:formatCode>General</c:formatCode>
                  <c:ptCount val="12"/>
                  <c:pt idx="0">
                    <c:v>0.10875380000000012</c:v>
                  </c:pt>
                  <c:pt idx="1">
                    <c:v>0.29182649999999999</c:v>
                  </c:pt>
                  <c:pt idx="2">
                    <c:v>3.397711000000001</c:v>
                  </c:pt>
                  <c:pt idx="3">
                    <c:v>0.45643259999999941</c:v>
                  </c:pt>
                  <c:pt idx="4">
                    <c:v>0.13993300000000097</c:v>
                  </c:pt>
                  <c:pt idx="5">
                    <c:v>2.7395829999999997</c:v>
                  </c:pt>
                  <c:pt idx="6">
                    <c:v>2.1008597999999985</c:v>
                  </c:pt>
                  <c:pt idx="7">
                    <c:v>0.87133100000000141</c:v>
                  </c:pt>
                  <c:pt idx="8">
                    <c:v>3.9444579999999974</c:v>
                  </c:pt>
                  <c:pt idx="9">
                    <c:v>7.8760809999999903E-2</c:v>
                  </c:pt>
                  <c:pt idx="10">
                    <c:v>9.965740000000034E-2</c:v>
                  </c:pt>
                  <c:pt idx="11">
                    <c:v>1.7098058999999992</c:v>
                  </c:pt>
                </c:numCache>
              </c:numRef>
            </c:minus>
            <c:spPr>
              <a:noFill/>
              <a:ln w="9525" cap="flat" cmpd="sng" algn="ctr">
                <a:solidFill>
                  <a:sysClr val="window" lastClr="FFFFFF">
                    <a:lumMod val="65000"/>
                  </a:sysClr>
                </a:solidFill>
                <a:round/>
              </a:ln>
              <a:effectLst/>
            </c:spPr>
          </c:errBars>
          <c:cat>
            <c:multiLvlStrRef>
              <c:f>'data-Figure1'!$A$2:$B$13</c:f>
              <c:multiLvlStrCache>
                <c:ptCount val="12"/>
                <c:lvl>
                  <c:pt idx="0">
                    <c:v>Bottom 50%</c:v>
                  </c:pt>
                  <c:pt idx="1">
                    <c:v>Middle 40%</c:v>
                  </c:pt>
                  <c:pt idx="2">
                    <c:v>Top 10%</c:v>
                  </c:pt>
                  <c:pt idx="3">
                    <c:v>Bottom 50%</c:v>
                  </c:pt>
                  <c:pt idx="4">
                    <c:v>Middle 40%</c:v>
                  </c:pt>
                  <c:pt idx="5">
                    <c:v>Top 10%</c:v>
                  </c:pt>
                  <c:pt idx="6">
                    <c:v>Bottom 50%</c:v>
                  </c:pt>
                  <c:pt idx="7">
                    <c:v>Middle 40%</c:v>
                  </c:pt>
                  <c:pt idx="8">
                    <c:v>Top 10%</c:v>
                  </c:pt>
                  <c:pt idx="9">
                    <c:v>Bottom 50%</c:v>
                  </c:pt>
                  <c:pt idx="10">
                    <c:v>Middle 40%</c:v>
                  </c:pt>
                  <c:pt idx="11">
                    <c:v>Top 10%</c:v>
                  </c:pt>
                </c:lvl>
                <c:lvl>
                  <c:pt idx="0">
                    <c:v>East Asia</c:v>
                  </c:pt>
                  <c:pt idx="3">
                    <c:v>Europe</c:v>
                  </c:pt>
                  <c:pt idx="6">
                    <c:v>North America</c:v>
                  </c:pt>
                  <c:pt idx="9">
                    <c:v>South &amp; South-East Asia</c:v>
                  </c:pt>
                </c:lvl>
              </c:multiLvlStrCache>
            </c:multiLvlStrRef>
          </c:cat>
          <c:val>
            <c:numRef>
              <c:f>'data-Figure1'!$C$2:$C$13</c:f>
              <c:numCache>
                <c:formatCode>General</c:formatCode>
                <c:ptCount val="12"/>
                <c:pt idx="0">
                  <c:v>2.89</c:v>
                </c:pt>
                <c:pt idx="1">
                  <c:v>7.92</c:v>
                </c:pt>
                <c:pt idx="2">
                  <c:v>39.99</c:v>
                </c:pt>
                <c:pt idx="3">
                  <c:v>5.05</c:v>
                </c:pt>
                <c:pt idx="4">
                  <c:v>10.65</c:v>
                </c:pt>
                <c:pt idx="5">
                  <c:v>29.38</c:v>
                </c:pt>
                <c:pt idx="6">
                  <c:v>10.37</c:v>
                </c:pt>
                <c:pt idx="7">
                  <c:v>21.82</c:v>
                </c:pt>
                <c:pt idx="8">
                  <c:v>68.819999999999993</c:v>
                </c:pt>
                <c:pt idx="9">
                  <c:v>0.95</c:v>
                </c:pt>
                <c:pt idx="10">
                  <c:v>2.4300000000000002</c:v>
                </c:pt>
                <c:pt idx="11">
                  <c:v>11.19</c:v>
                </c:pt>
              </c:numCache>
            </c:numRef>
          </c:val>
          <c:extLst>
            <c:ext xmlns:c16="http://schemas.microsoft.com/office/drawing/2014/chart" uri="{C3380CC4-5D6E-409C-BE32-E72D297353CC}">
              <c16:uniqueId val="{00000018-0B44-B548-82DD-055635217371}"/>
            </c:ext>
          </c:extLst>
        </c:ser>
        <c:dLbls>
          <c:showLegendKey val="0"/>
          <c:showVal val="0"/>
          <c:showCatName val="0"/>
          <c:showSerName val="0"/>
          <c:showPercent val="0"/>
          <c:showBubbleSize val="0"/>
        </c:dLbls>
        <c:gapWidth val="137"/>
        <c:axId val="589780768"/>
        <c:axId val="589784296"/>
      </c:barChart>
      <c:catAx>
        <c:axId val="589780768"/>
        <c:scaling>
          <c:orientation val="minMax"/>
        </c:scaling>
        <c:delete val="0"/>
        <c:axPos val="b"/>
        <c:majorGridlines>
          <c:spPr>
            <a:ln w="9525" cap="flat" cmpd="sng" algn="ctr">
              <a:solidFill>
                <a:sysClr val="window" lastClr="FFFFFF"/>
              </a:solidFill>
              <a:round/>
            </a:ln>
            <a:effectLst/>
          </c:spPr>
        </c:majorGridlines>
        <c:numFmt formatCode="General" sourceLinked="1"/>
        <c:majorTickMark val="none"/>
        <c:minorTickMark val="none"/>
        <c:tickLblPos val="nextTo"/>
        <c:spPr>
          <a:noFill/>
          <a:ln w="6350" cap="flat" cmpd="sng" algn="ctr">
            <a:solidFill>
              <a:sysClr val="windowText" lastClr="000000"/>
            </a:solidFill>
            <a:prstDash val="dash"/>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9784296"/>
        <c:crosses val="autoZero"/>
        <c:auto val="1"/>
        <c:lblAlgn val="ctr"/>
        <c:lblOffset val="100"/>
        <c:noMultiLvlLbl val="0"/>
      </c:catAx>
      <c:valAx>
        <c:axId val="589784296"/>
        <c:scaling>
          <c:orientation val="minMax"/>
          <c:max val="78"/>
          <c:min val="0"/>
        </c:scaling>
        <c:delete val="0"/>
        <c:axPos val="l"/>
        <c:majorGridlines>
          <c:spPr>
            <a:ln w="9525" cap="flat" cmpd="sng" algn="ctr">
              <a:solidFill>
                <a:sysClr val="window" lastClr="FFFFFF"/>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sz="1200" baseline="0">
                    <a:solidFill>
                      <a:schemeClr val="tx1"/>
                    </a:solidFill>
                  </a:rPr>
                  <a:t>tonnes of </a:t>
                </a:r>
                <a:r>
                  <a:rPr lang="fr-FR" sz="1200">
                    <a:solidFill>
                      <a:schemeClr val="tx1"/>
                    </a:solidFill>
                  </a:rPr>
                  <a:t>CO2e per </a:t>
                </a:r>
                <a:r>
                  <a:rPr lang="fr-FR" sz="1200">
                    <a:solidFill>
                      <a:sysClr val="windowText" lastClr="000000"/>
                    </a:solidFill>
                  </a:rPr>
                  <a:t>person </a:t>
                </a:r>
                <a:r>
                  <a:rPr lang="fr-FR" sz="1200" b="0" i="0" u="none" strike="noStrike" baseline="0">
                    <a:solidFill>
                      <a:sysClr val="windowText" lastClr="000000"/>
                    </a:solidFill>
                    <a:effectLst/>
                  </a:rPr>
                  <a:t>per year </a:t>
                </a:r>
                <a:endParaRPr lang="fr-FR" sz="1200">
                  <a:solidFill>
                    <a:sysClr val="windowText" lastClr="000000"/>
                  </a:solidFill>
                </a:endParaRPr>
              </a:p>
            </c:rich>
          </c:tx>
          <c:layout>
            <c:manualLayout>
              <c:xMode val="edge"/>
              <c:yMode val="edge"/>
              <c:x val="1.6205154958614061E-3"/>
              <c:y val="0.22378835585035448"/>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9780768"/>
        <c:crosses val="autoZero"/>
        <c:crossBetween val="between"/>
        <c:majorUnit val="10"/>
        <c:minorUnit val="10"/>
      </c:valAx>
      <c:spPr>
        <a:solidFill>
          <a:sysClr val="window" lastClr="FFFFFF">
            <a:lumMod val="95000"/>
          </a:sysClr>
        </a:solidFill>
        <a:ln>
          <a:solidFill>
            <a:sysClr val="windowText" lastClr="000000"/>
          </a:solidFill>
        </a:ln>
        <a:effectLst/>
      </c:spPr>
    </c:plotArea>
    <c:plotVisOnly val="1"/>
    <c:dispBlanksAs val="gap"/>
    <c:showDLblsOverMax val="0"/>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629635687707068E-2"/>
          <c:y val="5.0359897550635892E-2"/>
          <c:w val="0.89510460708944106"/>
          <c:h val="0.725680115812324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C6C0-D548-80A3-9CF4687DC399}"/>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3-C6C0-D548-80A3-9CF4687DC399}"/>
              </c:ext>
            </c:extLst>
          </c:dPt>
          <c:dPt>
            <c:idx val="2"/>
            <c:invertIfNegative val="0"/>
            <c:bubble3D val="0"/>
            <c:spPr>
              <a:solidFill>
                <a:srgbClr val="4472C4">
                  <a:lumMod val="75000"/>
                </a:srgbClr>
              </a:solidFill>
              <a:ln>
                <a:noFill/>
              </a:ln>
              <a:effectLst/>
            </c:spPr>
            <c:extLst>
              <c:ext xmlns:c16="http://schemas.microsoft.com/office/drawing/2014/chart" uri="{C3380CC4-5D6E-409C-BE32-E72D297353CC}">
                <c16:uniqueId val="{00000005-C6C0-D548-80A3-9CF4687DC399}"/>
              </c:ext>
            </c:extLst>
          </c:dPt>
          <c:dPt>
            <c:idx val="3"/>
            <c:invertIfNegative val="0"/>
            <c:bubble3D val="0"/>
            <c:spPr>
              <a:solidFill>
                <a:srgbClr val="C00000"/>
              </a:solidFill>
              <a:ln>
                <a:noFill/>
              </a:ln>
              <a:effectLst/>
            </c:spPr>
            <c:extLst>
              <c:ext xmlns:c16="http://schemas.microsoft.com/office/drawing/2014/chart" uri="{C3380CC4-5D6E-409C-BE32-E72D297353CC}">
                <c16:uniqueId val="{00000007-C6C0-D548-80A3-9CF4687DC399}"/>
              </c:ext>
            </c:extLst>
          </c:dPt>
          <c:dPt>
            <c:idx val="4"/>
            <c:invertIfNegative val="0"/>
            <c:bubble3D val="0"/>
            <c:spPr>
              <a:solidFill>
                <a:schemeClr val="accent6"/>
              </a:solidFill>
              <a:ln>
                <a:noFill/>
              </a:ln>
              <a:effectLst/>
            </c:spPr>
            <c:extLst>
              <c:ext xmlns:c16="http://schemas.microsoft.com/office/drawing/2014/chart" uri="{C3380CC4-5D6E-409C-BE32-E72D297353CC}">
                <c16:uniqueId val="{00000009-C6C0-D548-80A3-9CF4687DC399}"/>
              </c:ext>
            </c:extLst>
          </c:dPt>
          <c:dPt>
            <c:idx val="5"/>
            <c:invertIfNegative val="0"/>
            <c:bubble3D val="0"/>
            <c:spPr>
              <a:solidFill>
                <a:srgbClr val="4472C4">
                  <a:lumMod val="75000"/>
                </a:srgbClr>
              </a:solidFill>
              <a:ln>
                <a:noFill/>
              </a:ln>
              <a:effectLst/>
            </c:spPr>
            <c:extLst>
              <c:ext xmlns:c16="http://schemas.microsoft.com/office/drawing/2014/chart" uri="{C3380CC4-5D6E-409C-BE32-E72D297353CC}">
                <c16:uniqueId val="{0000000B-C6C0-D548-80A3-9CF4687DC399}"/>
              </c:ext>
            </c:extLst>
          </c:dPt>
          <c:dPt>
            <c:idx val="6"/>
            <c:invertIfNegative val="0"/>
            <c:bubble3D val="0"/>
            <c:spPr>
              <a:solidFill>
                <a:srgbClr val="C00000"/>
              </a:solidFill>
              <a:ln>
                <a:noFill/>
              </a:ln>
              <a:effectLst/>
            </c:spPr>
            <c:extLst>
              <c:ext xmlns:c16="http://schemas.microsoft.com/office/drawing/2014/chart" uri="{C3380CC4-5D6E-409C-BE32-E72D297353CC}">
                <c16:uniqueId val="{0000000D-C6C0-D548-80A3-9CF4687DC399}"/>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F-C6C0-D548-80A3-9CF4687DC399}"/>
              </c:ext>
            </c:extLst>
          </c:dPt>
          <c:dPt>
            <c:idx val="8"/>
            <c:invertIfNegative val="0"/>
            <c:bubble3D val="0"/>
            <c:spPr>
              <a:solidFill>
                <a:srgbClr val="4472C4">
                  <a:lumMod val="75000"/>
                </a:srgbClr>
              </a:solidFill>
              <a:ln>
                <a:noFill/>
              </a:ln>
              <a:effectLst/>
            </c:spPr>
            <c:extLst>
              <c:ext xmlns:c16="http://schemas.microsoft.com/office/drawing/2014/chart" uri="{C3380CC4-5D6E-409C-BE32-E72D297353CC}">
                <c16:uniqueId val="{00000011-C6C0-D548-80A3-9CF4687DC399}"/>
              </c:ext>
            </c:extLst>
          </c:dPt>
          <c:dPt>
            <c:idx val="9"/>
            <c:invertIfNegative val="0"/>
            <c:bubble3D val="0"/>
            <c:spPr>
              <a:solidFill>
                <a:srgbClr val="C00000"/>
              </a:solidFill>
              <a:ln>
                <a:noFill/>
              </a:ln>
              <a:effectLst/>
            </c:spPr>
            <c:extLst>
              <c:ext xmlns:c16="http://schemas.microsoft.com/office/drawing/2014/chart" uri="{C3380CC4-5D6E-409C-BE32-E72D297353CC}">
                <c16:uniqueId val="{00000013-C6C0-D548-80A3-9CF4687DC399}"/>
              </c:ext>
            </c:extLst>
          </c:dPt>
          <c:dPt>
            <c:idx val="10"/>
            <c:invertIfNegative val="0"/>
            <c:bubble3D val="0"/>
            <c:spPr>
              <a:solidFill>
                <a:schemeClr val="accent6"/>
              </a:solidFill>
              <a:ln>
                <a:noFill/>
              </a:ln>
              <a:effectLst/>
            </c:spPr>
            <c:extLst>
              <c:ext xmlns:c16="http://schemas.microsoft.com/office/drawing/2014/chart" uri="{C3380CC4-5D6E-409C-BE32-E72D297353CC}">
                <c16:uniqueId val="{00000015-C6C0-D548-80A3-9CF4687DC399}"/>
              </c:ext>
            </c:extLst>
          </c:dPt>
          <c:dPt>
            <c:idx val="11"/>
            <c:invertIfNegative val="0"/>
            <c:bubble3D val="0"/>
            <c:spPr>
              <a:solidFill>
                <a:srgbClr val="4472C4">
                  <a:lumMod val="75000"/>
                </a:srgbClr>
              </a:solidFill>
              <a:ln>
                <a:noFill/>
              </a:ln>
              <a:effectLst/>
            </c:spPr>
            <c:extLst>
              <c:ext xmlns:c16="http://schemas.microsoft.com/office/drawing/2014/chart" uri="{C3380CC4-5D6E-409C-BE32-E72D297353CC}">
                <c16:uniqueId val="{00000017-C6C0-D548-80A3-9CF4687DC399}"/>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'data-Figure1'!$J$14:$J$25</c:f>
                <c:numCache>
                  <c:formatCode>General</c:formatCode>
                  <c:ptCount val="12"/>
                  <c:pt idx="0">
                    <c:v>0.54031159999999989</c:v>
                  </c:pt>
                  <c:pt idx="1">
                    <c:v>0.4271149999999988</c:v>
                  </c:pt>
                  <c:pt idx="2">
                    <c:v>3.478229000000006</c:v>
                  </c:pt>
                  <c:pt idx="3">
                    <c:v>0.33332709999999999</c:v>
                  </c:pt>
                  <c:pt idx="4">
                    <c:v>0.28569099999999992</c:v>
                  </c:pt>
                  <c:pt idx="5">
                    <c:v>3.3344609999999975</c:v>
                  </c:pt>
                  <c:pt idx="6">
                    <c:v>0.32788750000000011</c:v>
                  </c:pt>
                  <c:pt idx="7">
                    <c:v>0.10211400000000026</c:v>
                  </c:pt>
                  <c:pt idx="8">
                    <c:v>3.231224000000001</c:v>
                  </c:pt>
                  <c:pt idx="9">
                    <c:v>0.10682500000000006</c:v>
                  </c:pt>
                  <c:pt idx="10">
                    <c:v>5.4350099999999957E-2</c:v>
                  </c:pt>
                  <c:pt idx="11">
                    <c:v>0.73053699999999999</c:v>
                  </c:pt>
                </c:numCache>
              </c:numRef>
            </c:plus>
            <c:minus>
              <c:numRef>
                <c:f>'data-Figure1'!$I$14:$I$25</c:f>
                <c:numCache>
                  <c:formatCode>General</c:formatCode>
                  <c:ptCount val="12"/>
                  <c:pt idx="0">
                    <c:v>0.37996549999999996</c:v>
                  </c:pt>
                  <c:pt idx="1">
                    <c:v>0.39349950000000078</c:v>
                  </c:pt>
                  <c:pt idx="2">
                    <c:v>4.4056939999999969</c:v>
                  </c:pt>
                  <c:pt idx="3">
                    <c:v>0.27505430000000008</c:v>
                  </c:pt>
                  <c:pt idx="4">
                    <c:v>0.4859315999999998</c:v>
                  </c:pt>
                  <c:pt idx="5">
                    <c:v>2.793844</c:v>
                  </c:pt>
                  <c:pt idx="6">
                    <c:v>0.36246160000000005</c:v>
                  </c:pt>
                  <c:pt idx="7">
                    <c:v>0.34977689999999928</c:v>
                  </c:pt>
                  <c:pt idx="8">
                    <c:v>2.028143</c:v>
                  </c:pt>
                  <c:pt idx="9">
                    <c:v>6.100131999999997E-2</c:v>
                  </c:pt>
                  <c:pt idx="10">
                    <c:v>0.10627330000000001</c:v>
                  </c:pt>
                  <c:pt idx="11">
                    <c:v>0.75089020000000062</c:v>
                  </c:pt>
                </c:numCache>
              </c:numRef>
            </c:minus>
            <c:spPr>
              <a:noFill/>
              <a:ln w="9525" cap="flat" cmpd="sng" algn="ctr">
                <a:solidFill>
                  <a:sysClr val="window" lastClr="FFFFFF">
                    <a:lumMod val="65000"/>
                  </a:sysClr>
                </a:solidFill>
                <a:round/>
              </a:ln>
              <a:effectLst/>
            </c:spPr>
          </c:errBars>
          <c:cat>
            <c:multiLvlStrRef>
              <c:f>'data-Figure1'!$A$14:$B$25</c:f>
              <c:multiLvlStrCache>
                <c:ptCount val="12"/>
                <c:lvl>
                  <c:pt idx="0">
                    <c:v>Bottom 50%</c:v>
                  </c:pt>
                  <c:pt idx="1">
                    <c:v>Middle 40%</c:v>
                  </c:pt>
                  <c:pt idx="2">
                    <c:v>Top 10%</c:v>
                  </c:pt>
                  <c:pt idx="3">
                    <c:v>Bottom 50%</c:v>
                  </c:pt>
                  <c:pt idx="4">
                    <c:v>Middle 40%</c:v>
                  </c:pt>
                  <c:pt idx="5">
                    <c:v>Top 10%</c:v>
                  </c:pt>
                  <c:pt idx="6">
                    <c:v>Bottom 50%</c:v>
                  </c:pt>
                  <c:pt idx="7">
                    <c:v>Middle 40%</c:v>
                  </c:pt>
                  <c:pt idx="8">
                    <c:v>Top 10%</c:v>
                  </c:pt>
                  <c:pt idx="9">
                    <c:v>Bottom 50%</c:v>
                  </c:pt>
                  <c:pt idx="10">
                    <c:v>Middle 40%</c:v>
                  </c:pt>
                  <c:pt idx="11">
                    <c:v>Top 10%</c:v>
                  </c:pt>
                </c:lvl>
                <c:lvl>
                  <c:pt idx="0">
                    <c:v>Russia &amp; Central Asia</c:v>
                  </c:pt>
                  <c:pt idx="3">
                    <c:v>MENA</c:v>
                  </c:pt>
                  <c:pt idx="6">
                    <c:v>Latin America</c:v>
                  </c:pt>
                  <c:pt idx="9">
                    <c:v>Sub-Saharan Africa</c:v>
                  </c:pt>
                </c:lvl>
              </c:multiLvlStrCache>
            </c:multiLvlStrRef>
          </c:cat>
          <c:val>
            <c:numRef>
              <c:f>'data-Figure1'!$C$14:$C$25</c:f>
              <c:numCache>
                <c:formatCode>General</c:formatCode>
                <c:ptCount val="12"/>
                <c:pt idx="0">
                  <c:v>4.49</c:v>
                </c:pt>
                <c:pt idx="1">
                  <c:v>10.06</c:v>
                </c:pt>
                <c:pt idx="2">
                  <c:v>36.049999999999997</c:v>
                </c:pt>
                <c:pt idx="3">
                  <c:v>2.2200000000000002</c:v>
                </c:pt>
                <c:pt idx="4">
                  <c:v>7.33</c:v>
                </c:pt>
                <c:pt idx="5">
                  <c:v>33.75</c:v>
                </c:pt>
                <c:pt idx="6">
                  <c:v>2.04</c:v>
                </c:pt>
                <c:pt idx="7">
                  <c:v>4.7699999999999996</c:v>
                </c:pt>
                <c:pt idx="8">
                  <c:v>17.75</c:v>
                </c:pt>
                <c:pt idx="9">
                  <c:v>0.49</c:v>
                </c:pt>
                <c:pt idx="10">
                  <c:v>1.69</c:v>
                </c:pt>
                <c:pt idx="11">
                  <c:v>7.48</c:v>
                </c:pt>
              </c:numCache>
            </c:numRef>
          </c:val>
          <c:extLst>
            <c:ext xmlns:c16="http://schemas.microsoft.com/office/drawing/2014/chart" uri="{C3380CC4-5D6E-409C-BE32-E72D297353CC}">
              <c16:uniqueId val="{00000018-C6C0-D548-80A3-9CF4687DC399}"/>
            </c:ext>
          </c:extLst>
        </c:ser>
        <c:dLbls>
          <c:showLegendKey val="0"/>
          <c:showVal val="0"/>
          <c:showCatName val="0"/>
          <c:showSerName val="0"/>
          <c:showPercent val="0"/>
          <c:showBubbleSize val="0"/>
        </c:dLbls>
        <c:gapWidth val="137"/>
        <c:axId val="612448160"/>
        <c:axId val="612447768"/>
      </c:barChart>
      <c:catAx>
        <c:axId val="612448160"/>
        <c:scaling>
          <c:orientation val="minMax"/>
        </c:scaling>
        <c:delete val="0"/>
        <c:axPos val="b"/>
        <c:majorGridlines>
          <c:spPr>
            <a:ln w="9525" cap="flat" cmpd="sng" algn="ctr">
              <a:solidFill>
                <a:sysClr val="window" lastClr="FFFFFF"/>
              </a:solidFill>
              <a:round/>
            </a:ln>
            <a:effectLst/>
          </c:spPr>
        </c:majorGridlines>
        <c:numFmt formatCode="General" sourceLinked="1"/>
        <c:majorTickMark val="none"/>
        <c:minorTickMark val="none"/>
        <c:tickLblPos val="nextTo"/>
        <c:spPr>
          <a:noFill/>
          <a:ln w="6350" cap="flat" cmpd="sng" algn="ctr">
            <a:solidFill>
              <a:sysClr val="windowText" lastClr="000000"/>
            </a:solidFill>
            <a:prstDash val="dash"/>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7768"/>
        <c:crosses val="autoZero"/>
        <c:auto val="1"/>
        <c:lblAlgn val="ctr"/>
        <c:lblOffset val="100"/>
        <c:noMultiLvlLbl val="0"/>
      </c:catAx>
      <c:valAx>
        <c:axId val="612447768"/>
        <c:scaling>
          <c:orientation val="minMax"/>
          <c:max val="78"/>
          <c:min val="0"/>
        </c:scaling>
        <c:delete val="0"/>
        <c:axPos val="l"/>
        <c:majorGridlines>
          <c:spPr>
            <a:ln w="9525" cap="flat" cmpd="sng" algn="ctr">
              <a:solidFill>
                <a:sysClr val="window" lastClr="FFFFFF"/>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sz="1200" b="0" baseline="0">
                    <a:solidFill>
                      <a:schemeClr val="tx1"/>
                    </a:solidFill>
                  </a:rPr>
                  <a:t>tonnes of CO2e per person per year</a:t>
                </a:r>
                <a:endParaRPr lang="fr-FR" sz="1200" b="0">
                  <a:solidFill>
                    <a:schemeClr val="tx1"/>
                  </a:solidFill>
                </a:endParaRPr>
              </a:p>
            </c:rich>
          </c:tx>
          <c:layout>
            <c:manualLayout>
              <c:xMode val="edge"/>
              <c:yMode val="edge"/>
              <c:x val="1.1897340522834844E-2"/>
              <c:y val="0.2253947055721143"/>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8160"/>
        <c:crosses val="autoZero"/>
        <c:crossBetween val="between"/>
        <c:majorUnit val="10"/>
        <c:minorUnit val="10"/>
      </c:valAx>
      <c:spPr>
        <a:solidFill>
          <a:sysClr val="window" lastClr="FFFFFF">
            <a:lumMod val="95000"/>
          </a:sysClr>
        </a:solidFill>
        <a:ln>
          <a:solidFill>
            <a:schemeClr val="tx1"/>
          </a:solidFill>
        </a:ln>
        <a:effectLst/>
      </c:spPr>
    </c:plotArea>
    <c:plotVisOnly val="1"/>
    <c:dispBlanksAs val="gap"/>
    <c:showDLblsOverMax val="0"/>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118140</xdr:colOff>
      <xdr:row>1</xdr:row>
      <xdr:rowOff>67059</xdr:rowOff>
    </xdr:from>
    <xdr:to>
      <xdr:col>9</xdr:col>
      <xdr:colOff>118534</xdr:colOff>
      <xdr:row>30</xdr:row>
      <xdr:rowOff>0</xdr:rowOff>
    </xdr:to>
    <xdr:graphicFrame macro="">
      <xdr:nvGraphicFramePr>
        <xdr:cNvPr id="2" name="Graphique 1">
          <a:extLst>
            <a:ext uri="{FF2B5EF4-FFF2-40B4-BE49-F238E27FC236}">
              <a16:creationId xmlns:a16="http://schemas.microsoft.com/office/drawing/2014/main" id="{6DF4DB37-A3B8-8B46-8903-7D396F4E8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56247</xdr:colOff>
      <xdr:row>1</xdr:row>
      <xdr:rowOff>92935</xdr:rowOff>
    </xdr:from>
    <xdr:to>
      <xdr:col>18</xdr:col>
      <xdr:colOff>389466</xdr:colOff>
      <xdr:row>30</xdr:row>
      <xdr:rowOff>150013</xdr:rowOff>
    </xdr:to>
    <xdr:graphicFrame macro="">
      <xdr:nvGraphicFramePr>
        <xdr:cNvPr id="3" name="Graphique 2">
          <a:extLst>
            <a:ext uri="{FF2B5EF4-FFF2-40B4-BE49-F238E27FC236}">
              <a16:creationId xmlns:a16="http://schemas.microsoft.com/office/drawing/2014/main" id="{D46D7CDA-646E-D848-9D17-894E3591D4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0.27246</cdr:x>
      <cdr:y>0.0092</cdr:y>
    </cdr:from>
    <cdr:to>
      <cdr:x>0.838</cdr:x>
      <cdr:y>0.06207</cdr:y>
    </cdr:to>
    <cdr:sp macro="" textlink="">
      <cdr:nvSpPr>
        <cdr:cNvPr id="3" name="ZoneTexte 2">
          <a:extLst xmlns:a="http://schemas.openxmlformats.org/drawingml/2006/main">
            <a:ext uri="{FF2B5EF4-FFF2-40B4-BE49-F238E27FC236}">
              <a16:creationId xmlns:a16="http://schemas.microsoft.com/office/drawing/2014/main" id="{96169945-1A12-4A4E-BD72-46759E31F6B2}"/>
            </a:ext>
          </a:extLst>
        </cdr:cNvPr>
        <cdr:cNvSpPr txBox="1"/>
      </cdr:nvSpPr>
      <cdr:spPr>
        <a:xfrm xmlns:a="http://schemas.openxmlformats.org/drawingml/2006/main">
          <a:off x="2349500" y="50800"/>
          <a:ext cx="4876800" cy="2921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endParaRPr lang="fr-FR" sz="1200" b="1">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0.17968</cdr:x>
      <cdr:y>0</cdr:y>
    </cdr:from>
    <cdr:to>
      <cdr:x>0.84389</cdr:x>
      <cdr:y>0.05701</cdr:y>
    </cdr:to>
    <cdr:sp macro="" textlink="">
      <cdr:nvSpPr>
        <cdr:cNvPr id="2" name="ZoneTexte 1">
          <a:extLst xmlns:a="http://schemas.openxmlformats.org/drawingml/2006/main">
            <a:ext uri="{FF2B5EF4-FFF2-40B4-BE49-F238E27FC236}">
              <a16:creationId xmlns:a16="http://schemas.microsoft.com/office/drawing/2014/main" id="{9897FE88-2FF4-FC4A-B4D3-E3C5D6FD4864}"/>
            </a:ext>
          </a:extLst>
        </cdr:cNvPr>
        <cdr:cNvSpPr txBox="1"/>
      </cdr:nvSpPr>
      <cdr:spPr>
        <a:xfrm xmlns:a="http://schemas.openxmlformats.org/drawingml/2006/main">
          <a:off x="1549400" y="0"/>
          <a:ext cx="57277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1400" b="1">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aschancel/Dropbox/WIL/WID_Carbon2020/paper/NatureSustainability/Submission%204/Chancel2022NatSust-Figu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AB"/>
      <sheetName val="Figure2ABC"/>
      <sheetName val="Figure3A"/>
      <sheetName val="Figure3B"/>
      <sheetName val="Figure4A"/>
      <sheetName val="Figure4B"/>
      <sheetName val="Figure5AB"/>
      <sheetName val="Figure6AB"/>
      <sheetName val="data-Figure1"/>
      <sheetName val="data-Figure2AB"/>
      <sheetName val="data-Figure3A"/>
      <sheetName val="data-Figure3B"/>
      <sheetName val="data-Figure4A"/>
      <sheetName val="data-Figure4B"/>
      <sheetName val="data-Figure5A"/>
      <sheetName val="data-Figure5B"/>
      <sheetName val="data-Figure6AB"/>
      <sheetName val="Index"/>
      <sheetName val="Extended-Figure1"/>
      <sheetName val="data-Extended-Figure1"/>
      <sheetName val="Extended-Figure2"/>
    </sheetNames>
    <sheetDataSet>
      <sheetData sheetId="0"/>
      <sheetData sheetId="1"/>
      <sheetData sheetId="2"/>
      <sheetData sheetId="3"/>
      <sheetData sheetId="4"/>
      <sheetData sheetId="5"/>
      <sheetData sheetId="6"/>
      <sheetData sheetId="7"/>
      <sheetData sheetId="8">
        <row r="2">
          <cell r="A2" t="str">
            <v>East Asia</v>
          </cell>
          <cell r="B2" t="str">
            <v>Bottom 50%</v>
          </cell>
          <cell r="C2">
            <v>2.89</v>
          </cell>
          <cell r="I2">
            <v>0.10875380000000012</v>
          </cell>
          <cell r="J2">
            <v>0.60237870000000004</v>
          </cell>
        </row>
        <row r="3">
          <cell r="B3" t="str">
            <v>Middle 40%</v>
          </cell>
          <cell r="C3">
            <v>7.92</v>
          </cell>
          <cell r="I3">
            <v>0.29182649999999999</v>
          </cell>
          <cell r="J3">
            <v>0.1005041999999996</v>
          </cell>
        </row>
        <row r="4">
          <cell r="B4" t="str">
            <v>Top 10%</v>
          </cell>
          <cell r="C4">
            <v>39.99</v>
          </cell>
          <cell r="I4">
            <v>3.397711000000001</v>
          </cell>
          <cell r="J4">
            <v>1.7271209999999968</v>
          </cell>
        </row>
        <row r="5">
          <cell r="A5" t="str">
            <v>Europe</v>
          </cell>
          <cell r="B5" t="str">
            <v>Bottom 50%</v>
          </cell>
          <cell r="C5">
            <v>5.05</v>
          </cell>
          <cell r="I5">
            <v>0.45643259999999941</v>
          </cell>
          <cell r="J5">
            <v>0.57009620000000005</v>
          </cell>
        </row>
        <row r="6">
          <cell r="B6" t="str">
            <v>Middle 40%</v>
          </cell>
          <cell r="C6">
            <v>10.65</v>
          </cell>
          <cell r="I6">
            <v>0.13993300000000097</v>
          </cell>
          <cell r="J6">
            <v>3.1513999999999598E-2</v>
          </cell>
        </row>
        <row r="7">
          <cell r="B7" t="str">
            <v>Top 10%</v>
          </cell>
          <cell r="C7">
            <v>29.38</v>
          </cell>
          <cell r="I7">
            <v>2.7395829999999997</v>
          </cell>
          <cell r="J7">
            <v>2.8268710000000006</v>
          </cell>
        </row>
        <row r="8">
          <cell r="A8" t="str">
            <v>North America</v>
          </cell>
          <cell r="B8" t="str">
            <v>Bottom 50%</v>
          </cell>
          <cell r="C8">
            <v>10.37</v>
          </cell>
          <cell r="I8">
            <v>2.1008597999999985</v>
          </cell>
          <cell r="J8">
            <v>0.88917400000000058</v>
          </cell>
        </row>
        <row r="9">
          <cell r="B9" t="str">
            <v>Middle 40%</v>
          </cell>
          <cell r="C9">
            <v>21.82</v>
          </cell>
          <cell r="I9">
            <v>0.87133100000000141</v>
          </cell>
          <cell r="J9">
            <v>0.12668800000000147</v>
          </cell>
        </row>
        <row r="10">
          <cell r="B10" t="str">
            <v>Top 10%</v>
          </cell>
          <cell r="C10">
            <v>68.819999999999993</v>
          </cell>
          <cell r="I10">
            <v>3.9444579999999974</v>
          </cell>
          <cell r="J10">
            <v>13.985466000000002</v>
          </cell>
        </row>
        <row r="11">
          <cell r="A11" t="str">
            <v>South &amp; South-East Asia</v>
          </cell>
          <cell r="B11" t="str">
            <v>Bottom 50%</v>
          </cell>
          <cell r="C11">
            <v>0.95</v>
          </cell>
          <cell r="I11">
            <v>7.8760809999999903E-2</v>
          </cell>
          <cell r="J11">
            <v>0.25223989999999996</v>
          </cell>
        </row>
        <row r="12">
          <cell r="B12" t="str">
            <v>Middle 40%</v>
          </cell>
          <cell r="C12">
            <v>2.4300000000000002</v>
          </cell>
          <cell r="I12">
            <v>9.965740000000034E-2</v>
          </cell>
          <cell r="J12">
            <v>0.12032289999999968</v>
          </cell>
        </row>
        <row r="13">
          <cell r="B13" t="str">
            <v>Top 10%</v>
          </cell>
          <cell r="C13">
            <v>11.19</v>
          </cell>
          <cell r="I13">
            <v>1.7098058999999992</v>
          </cell>
          <cell r="J13">
            <v>0.82520599999999966</v>
          </cell>
        </row>
        <row r="14">
          <cell r="A14" t="str">
            <v>Russia &amp; Central Asia</v>
          </cell>
          <cell r="B14" t="str">
            <v>Bottom 50%</v>
          </cell>
          <cell r="C14">
            <v>4.49</v>
          </cell>
          <cell r="I14">
            <v>0.37996549999999996</v>
          </cell>
          <cell r="J14">
            <v>0.54031159999999989</v>
          </cell>
        </row>
        <row r="15">
          <cell r="B15" t="str">
            <v>Middle 40%</v>
          </cell>
          <cell r="C15">
            <v>10.06</v>
          </cell>
          <cell r="I15">
            <v>0.39349950000000078</v>
          </cell>
          <cell r="J15">
            <v>0.4271149999999988</v>
          </cell>
        </row>
        <row r="16">
          <cell r="B16" t="str">
            <v>Top 10%</v>
          </cell>
          <cell r="C16">
            <v>36.049999999999997</v>
          </cell>
          <cell r="I16">
            <v>4.4056939999999969</v>
          </cell>
          <cell r="J16">
            <v>3.478229000000006</v>
          </cell>
        </row>
        <row r="17">
          <cell r="A17" t="str">
            <v>MENA</v>
          </cell>
          <cell r="B17" t="str">
            <v>Bottom 50%</v>
          </cell>
          <cell r="C17">
            <v>2.2200000000000002</v>
          </cell>
          <cell r="I17">
            <v>0.27505430000000008</v>
          </cell>
          <cell r="J17">
            <v>0.33332709999999999</v>
          </cell>
        </row>
        <row r="18">
          <cell r="B18" t="str">
            <v>Middle 40%</v>
          </cell>
          <cell r="C18">
            <v>7.33</v>
          </cell>
          <cell r="I18">
            <v>0.4859315999999998</v>
          </cell>
          <cell r="J18">
            <v>0.28569099999999992</v>
          </cell>
        </row>
        <row r="19">
          <cell r="B19" t="str">
            <v>Top 10%</v>
          </cell>
          <cell r="C19">
            <v>33.75</v>
          </cell>
          <cell r="I19">
            <v>2.793844</v>
          </cell>
          <cell r="J19">
            <v>3.3344609999999975</v>
          </cell>
        </row>
        <row r="20">
          <cell r="A20" t="str">
            <v>Latin America</v>
          </cell>
          <cell r="B20" t="str">
            <v>Bottom 50%</v>
          </cell>
          <cell r="C20">
            <v>2.04</v>
          </cell>
          <cell r="I20">
            <v>0.36246160000000005</v>
          </cell>
          <cell r="J20">
            <v>0.32788750000000011</v>
          </cell>
        </row>
        <row r="21">
          <cell r="B21" t="str">
            <v>Middle 40%</v>
          </cell>
          <cell r="C21">
            <v>4.7699999999999996</v>
          </cell>
          <cell r="I21">
            <v>0.34977689999999928</v>
          </cell>
          <cell r="J21">
            <v>0.10211400000000026</v>
          </cell>
        </row>
        <row r="22">
          <cell r="B22" t="str">
            <v>Top 10%</v>
          </cell>
          <cell r="C22">
            <v>17.75</v>
          </cell>
          <cell r="I22">
            <v>2.028143</v>
          </cell>
          <cell r="J22">
            <v>3.231224000000001</v>
          </cell>
        </row>
        <row r="23">
          <cell r="A23" t="str">
            <v>Sub-Saharan Africa</v>
          </cell>
          <cell r="B23" t="str">
            <v>Bottom 50%</v>
          </cell>
          <cell r="C23">
            <v>0.49</v>
          </cell>
          <cell r="I23">
            <v>6.100131999999997E-2</v>
          </cell>
          <cell r="J23">
            <v>0.10682500000000006</v>
          </cell>
        </row>
        <row r="24">
          <cell r="B24" t="str">
            <v>Middle 40%</v>
          </cell>
          <cell r="C24">
            <v>1.69</v>
          </cell>
          <cell r="I24">
            <v>0.10627330000000001</v>
          </cell>
          <cell r="J24">
            <v>5.4350099999999957E-2</v>
          </cell>
        </row>
        <row r="25">
          <cell r="B25" t="str">
            <v>Top 10%</v>
          </cell>
          <cell r="C25">
            <v>7.48</v>
          </cell>
          <cell r="I25">
            <v>0.75089020000000062</v>
          </cell>
          <cell r="J25">
            <v>0.73053699999999999</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A4D0-11CF-0547-BB58-B55CB893D29F}">
  <dimension ref="A1:V33"/>
  <sheetViews>
    <sheetView tabSelected="1" zoomScale="75" workbookViewId="0">
      <selection activeCell="A34" sqref="A34"/>
    </sheetView>
  </sheetViews>
  <sheetFormatPr baseColWidth="10" defaultColWidth="10.83203125" defaultRowHeight="16" x14ac:dyDescent="0.2"/>
  <cols>
    <col min="1" max="16384" width="10.83203125" style="2"/>
  </cols>
  <sheetData>
    <row r="1" spans="1:1" x14ac:dyDescent="0.2">
      <c r="A1" s="1" t="s">
        <v>0</v>
      </c>
    </row>
    <row r="30" spans="1:22" x14ac:dyDescent="0.2">
      <c r="A30" s="3"/>
    </row>
    <row r="32" spans="1:22" ht="33" customHeight="1" x14ac:dyDescent="0.2">
      <c r="A32" s="4" t="s">
        <v>21</v>
      </c>
      <c r="B32" s="4"/>
      <c r="C32" s="4"/>
      <c r="D32" s="4"/>
      <c r="E32" s="4"/>
      <c r="F32" s="4"/>
      <c r="G32" s="4"/>
      <c r="H32" s="4"/>
      <c r="I32" s="4"/>
      <c r="J32" s="4"/>
      <c r="K32" s="4"/>
      <c r="L32" s="4"/>
      <c r="M32" s="4"/>
      <c r="N32" s="4"/>
      <c r="O32" s="4"/>
      <c r="P32" s="4"/>
      <c r="Q32" s="4"/>
      <c r="R32" s="4"/>
      <c r="S32" s="4"/>
      <c r="T32" s="4"/>
      <c r="U32" s="4"/>
      <c r="V32" s="4"/>
    </row>
    <row r="33" spans="1:22" x14ac:dyDescent="0.2">
      <c r="A33" s="4"/>
      <c r="B33" s="4"/>
      <c r="C33" s="4"/>
      <c r="D33" s="4"/>
      <c r="E33" s="4"/>
      <c r="F33" s="4"/>
      <c r="G33" s="4"/>
      <c r="H33" s="4"/>
      <c r="I33" s="4"/>
      <c r="J33" s="4"/>
      <c r="K33" s="4"/>
      <c r="L33" s="4"/>
      <c r="M33" s="4"/>
      <c r="N33" s="4"/>
      <c r="O33" s="4"/>
      <c r="P33" s="4"/>
      <c r="Q33" s="4"/>
      <c r="R33" s="4"/>
      <c r="S33" s="4"/>
      <c r="T33" s="4"/>
      <c r="U33" s="4"/>
      <c r="V33" s="4"/>
    </row>
  </sheetData>
  <mergeCells count="1">
    <mergeCell ref="A32:V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35D1-4B94-B74E-B8E8-07067F43D187}">
  <dimension ref="A1:Q25"/>
  <sheetViews>
    <sheetView workbookViewId="0">
      <selection activeCell="A32" sqref="A32:V33"/>
    </sheetView>
  </sheetViews>
  <sheetFormatPr baseColWidth="10" defaultColWidth="10.6640625" defaultRowHeight="16" x14ac:dyDescent="0.2"/>
  <cols>
    <col min="1" max="1" width="11.83203125" style="9" customWidth="1"/>
    <col min="2" max="2" width="13.1640625" style="9" customWidth="1"/>
    <col min="3" max="3" width="10.6640625" style="9"/>
    <col min="4" max="4" width="5" style="9" customWidth="1"/>
    <col min="5" max="5" width="10.33203125" style="9" bestFit="1" customWidth="1"/>
    <col min="6" max="16384" width="10.6640625" style="9"/>
  </cols>
  <sheetData>
    <row r="1" spans="1:17" ht="17" thickBot="1" x14ac:dyDescent="0.25">
      <c r="A1" s="5" t="s">
        <v>1</v>
      </c>
      <c r="B1" s="6" t="s">
        <v>2</v>
      </c>
      <c r="C1" s="6" t="s">
        <v>3</v>
      </c>
      <c r="D1" s="6"/>
      <c r="E1" s="5" t="s">
        <v>4</v>
      </c>
      <c r="F1" s="7" t="s">
        <v>5</v>
      </c>
      <c r="G1" s="6" t="s">
        <v>6</v>
      </c>
      <c r="H1" s="8" t="s">
        <v>7</v>
      </c>
      <c r="I1" s="6" t="s">
        <v>8</v>
      </c>
      <c r="J1" s="8" t="s">
        <v>9</v>
      </c>
      <c r="Q1" s="10"/>
    </row>
    <row r="2" spans="1:17" x14ac:dyDescent="0.2">
      <c r="A2" s="11" t="s">
        <v>10</v>
      </c>
      <c r="B2" s="9" t="s">
        <v>11</v>
      </c>
      <c r="C2" s="9">
        <v>2.89</v>
      </c>
      <c r="E2" s="9">
        <v>2.7812462</v>
      </c>
      <c r="F2" s="12">
        <v>3.4923787000000002</v>
      </c>
      <c r="G2" s="13">
        <f t="shared" ref="G2:G25" si="0">C2-E2</f>
        <v>0.10875380000000012</v>
      </c>
      <c r="H2" s="14">
        <f t="shared" ref="H2:H25" si="1">C2-F2</f>
        <v>-0.60237870000000004</v>
      </c>
      <c r="I2" s="13">
        <f t="shared" ref="I2:I25" si="2">IF(G2&gt;0,ABS(G2),ABS(H2))</f>
        <v>0.10875380000000012</v>
      </c>
      <c r="J2" s="14">
        <f>IF(G2&lt;0,ABS(G2),ABS(H2))</f>
        <v>0.60237870000000004</v>
      </c>
    </row>
    <row r="3" spans="1:17" x14ac:dyDescent="0.2">
      <c r="A3" s="11"/>
      <c r="B3" s="9" t="s">
        <v>12</v>
      </c>
      <c r="C3" s="9">
        <v>7.92</v>
      </c>
      <c r="E3" s="9">
        <v>7.6281734999999999</v>
      </c>
      <c r="F3" s="12">
        <v>8.0205041999999995</v>
      </c>
      <c r="G3" s="13">
        <f t="shared" si="0"/>
        <v>0.29182649999999999</v>
      </c>
      <c r="H3" s="14">
        <f t="shared" si="1"/>
        <v>-0.1005041999999996</v>
      </c>
      <c r="I3" s="13">
        <f t="shared" si="2"/>
        <v>0.29182649999999999</v>
      </c>
      <c r="J3" s="14">
        <f t="shared" ref="J3:J25" si="3">IF(G3&lt;0,ABS(G3),ABS(H3))</f>
        <v>0.1005041999999996</v>
      </c>
    </row>
    <row r="4" spans="1:17" x14ac:dyDescent="0.2">
      <c r="A4" s="11"/>
      <c r="B4" s="9" t="s">
        <v>13</v>
      </c>
      <c r="C4" s="9">
        <v>39.99</v>
      </c>
      <c r="E4" s="9">
        <v>41.717120999999999</v>
      </c>
      <c r="F4" s="12">
        <v>36.592289000000001</v>
      </c>
      <c r="G4" s="13">
        <f t="shared" si="0"/>
        <v>-1.7271209999999968</v>
      </c>
      <c r="H4" s="14">
        <f t="shared" si="1"/>
        <v>3.397711000000001</v>
      </c>
      <c r="I4" s="13">
        <f>IF(G4&gt;0,ABS(G4),ABS(H4))</f>
        <v>3.397711000000001</v>
      </c>
      <c r="J4" s="14">
        <f t="shared" si="3"/>
        <v>1.7271209999999968</v>
      </c>
    </row>
    <row r="5" spans="1:17" x14ac:dyDescent="0.2">
      <c r="A5" s="11" t="s">
        <v>14</v>
      </c>
      <c r="B5" s="9" t="s">
        <v>11</v>
      </c>
      <c r="C5" s="9">
        <v>5.05</v>
      </c>
      <c r="E5" s="9">
        <v>4.5935674000000004</v>
      </c>
      <c r="F5" s="12">
        <v>5.6200961999999999</v>
      </c>
      <c r="G5" s="13">
        <f t="shared" si="0"/>
        <v>0.45643259999999941</v>
      </c>
      <c r="H5" s="14">
        <f t="shared" si="1"/>
        <v>-0.57009620000000005</v>
      </c>
      <c r="I5" s="13">
        <f t="shared" si="2"/>
        <v>0.45643259999999941</v>
      </c>
      <c r="J5" s="14">
        <f t="shared" si="3"/>
        <v>0.57009620000000005</v>
      </c>
    </row>
    <row r="6" spans="1:17" x14ac:dyDescent="0.2">
      <c r="A6" s="11"/>
      <c r="B6" s="9" t="s">
        <v>12</v>
      </c>
      <c r="C6" s="9">
        <v>10.65</v>
      </c>
      <c r="E6" s="9">
        <v>10.510066999999999</v>
      </c>
      <c r="F6" s="12">
        <v>10.618486000000001</v>
      </c>
      <c r="G6" s="13">
        <f t="shared" si="0"/>
        <v>0.13993300000000097</v>
      </c>
      <c r="H6" s="14">
        <f t="shared" si="1"/>
        <v>3.1513999999999598E-2</v>
      </c>
      <c r="I6" s="13">
        <f t="shared" si="2"/>
        <v>0.13993300000000097</v>
      </c>
      <c r="J6" s="14">
        <f t="shared" si="3"/>
        <v>3.1513999999999598E-2</v>
      </c>
    </row>
    <row r="7" spans="1:17" x14ac:dyDescent="0.2">
      <c r="A7" s="11"/>
      <c r="B7" s="9" t="s">
        <v>13</v>
      </c>
      <c r="C7" s="9">
        <v>29.38</v>
      </c>
      <c r="E7" s="9">
        <v>32.206871</v>
      </c>
      <c r="F7" s="12">
        <v>26.640416999999999</v>
      </c>
      <c r="G7" s="13">
        <f t="shared" si="0"/>
        <v>-2.8268710000000006</v>
      </c>
      <c r="H7" s="14">
        <f t="shared" si="1"/>
        <v>2.7395829999999997</v>
      </c>
      <c r="I7" s="13">
        <f t="shared" si="2"/>
        <v>2.7395829999999997</v>
      </c>
      <c r="J7" s="14">
        <f t="shared" si="3"/>
        <v>2.8268710000000006</v>
      </c>
    </row>
    <row r="8" spans="1:17" x14ac:dyDescent="0.2">
      <c r="A8" s="15" t="s">
        <v>15</v>
      </c>
      <c r="B8" s="9" t="s">
        <v>11</v>
      </c>
      <c r="C8" s="9">
        <v>10.37</v>
      </c>
      <c r="E8" s="9">
        <v>8.2691402000000007</v>
      </c>
      <c r="F8" s="12">
        <v>11.259174</v>
      </c>
      <c r="G8" s="13">
        <f t="shared" si="0"/>
        <v>2.1008597999999985</v>
      </c>
      <c r="H8" s="14">
        <f t="shared" si="1"/>
        <v>-0.88917400000000058</v>
      </c>
      <c r="I8" s="13">
        <f t="shared" si="2"/>
        <v>2.1008597999999985</v>
      </c>
      <c r="J8" s="14">
        <f t="shared" si="3"/>
        <v>0.88917400000000058</v>
      </c>
    </row>
    <row r="9" spans="1:17" x14ac:dyDescent="0.2">
      <c r="A9" s="11"/>
      <c r="B9" s="9" t="s">
        <v>12</v>
      </c>
      <c r="C9" s="9">
        <v>21.82</v>
      </c>
      <c r="E9" s="9">
        <v>20.948668999999999</v>
      </c>
      <c r="F9" s="12">
        <v>21.693311999999999</v>
      </c>
      <c r="G9" s="13">
        <f t="shared" si="0"/>
        <v>0.87133100000000141</v>
      </c>
      <c r="H9" s="14">
        <f t="shared" si="1"/>
        <v>0.12668800000000147</v>
      </c>
      <c r="I9" s="13">
        <f t="shared" si="2"/>
        <v>0.87133100000000141</v>
      </c>
      <c r="J9" s="14">
        <f t="shared" si="3"/>
        <v>0.12668800000000147</v>
      </c>
    </row>
    <row r="10" spans="1:17" x14ac:dyDescent="0.2">
      <c r="A10" s="11"/>
      <c r="B10" s="9" t="s">
        <v>13</v>
      </c>
      <c r="C10" s="9">
        <v>68.819999999999993</v>
      </c>
      <c r="E10" s="9">
        <v>82.805465999999996</v>
      </c>
      <c r="F10" s="12">
        <v>64.875541999999996</v>
      </c>
      <c r="G10" s="13">
        <f t="shared" si="0"/>
        <v>-13.985466000000002</v>
      </c>
      <c r="H10" s="14">
        <f t="shared" si="1"/>
        <v>3.9444579999999974</v>
      </c>
      <c r="I10" s="13">
        <f t="shared" si="2"/>
        <v>3.9444579999999974</v>
      </c>
      <c r="J10" s="14">
        <f t="shared" si="3"/>
        <v>13.985466000000002</v>
      </c>
    </row>
    <row r="11" spans="1:17" x14ac:dyDescent="0.2">
      <c r="A11" s="15" t="s">
        <v>16</v>
      </c>
      <c r="B11" s="9" t="s">
        <v>11</v>
      </c>
      <c r="C11" s="9">
        <v>0.95</v>
      </c>
      <c r="E11" s="9">
        <v>0.87123919000000005</v>
      </c>
      <c r="F11" s="12">
        <v>1.2022398999999999</v>
      </c>
      <c r="G11" s="13">
        <f t="shared" si="0"/>
        <v>7.8760809999999903E-2</v>
      </c>
      <c r="H11" s="14">
        <f t="shared" si="1"/>
        <v>-0.25223989999999996</v>
      </c>
      <c r="I11" s="13">
        <f t="shared" si="2"/>
        <v>7.8760809999999903E-2</v>
      </c>
      <c r="J11" s="14">
        <f t="shared" si="3"/>
        <v>0.25223989999999996</v>
      </c>
    </row>
    <row r="12" spans="1:17" x14ac:dyDescent="0.2">
      <c r="A12" s="11"/>
      <c r="B12" s="9" t="s">
        <v>12</v>
      </c>
      <c r="C12" s="9">
        <v>2.4300000000000002</v>
      </c>
      <c r="E12" s="9">
        <v>2.3303425999999998</v>
      </c>
      <c r="F12" s="12">
        <v>2.5503228999999998</v>
      </c>
      <c r="G12" s="13">
        <f t="shared" si="0"/>
        <v>9.965740000000034E-2</v>
      </c>
      <c r="H12" s="14">
        <f t="shared" si="1"/>
        <v>-0.12032289999999968</v>
      </c>
      <c r="I12" s="13">
        <f t="shared" si="2"/>
        <v>9.965740000000034E-2</v>
      </c>
      <c r="J12" s="14">
        <f t="shared" si="3"/>
        <v>0.12032289999999968</v>
      </c>
    </row>
    <row r="13" spans="1:17" x14ac:dyDescent="0.2">
      <c r="A13" s="11"/>
      <c r="B13" s="9" t="s">
        <v>13</v>
      </c>
      <c r="C13" s="9">
        <v>11.19</v>
      </c>
      <c r="E13" s="9">
        <v>12.015205999999999</v>
      </c>
      <c r="F13" s="12">
        <v>9.4801941000000003</v>
      </c>
      <c r="G13" s="13">
        <f t="shared" si="0"/>
        <v>-0.82520599999999966</v>
      </c>
      <c r="H13" s="14">
        <f t="shared" si="1"/>
        <v>1.7098058999999992</v>
      </c>
      <c r="I13" s="13">
        <f t="shared" si="2"/>
        <v>1.7098058999999992</v>
      </c>
      <c r="J13" s="14">
        <f t="shared" si="3"/>
        <v>0.82520599999999966</v>
      </c>
    </row>
    <row r="14" spans="1:17" x14ac:dyDescent="0.2">
      <c r="A14" s="15" t="s">
        <v>17</v>
      </c>
      <c r="B14" s="9" t="s">
        <v>11</v>
      </c>
      <c r="C14" s="9">
        <v>4.49</v>
      </c>
      <c r="E14" s="9">
        <v>4.1100345000000003</v>
      </c>
      <c r="F14" s="12">
        <v>5.0303116000000001</v>
      </c>
      <c r="G14" s="13">
        <f t="shared" si="0"/>
        <v>0.37996549999999996</v>
      </c>
      <c r="H14" s="14">
        <f t="shared" si="1"/>
        <v>-0.54031159999999989</v>
      </c>
      <c r="I14" s="13">
        <f t="shared" si="2"/>
        <v>0.37996549999999996</v>
      </c>
      <c r="J14" s="14">
        <f t="shared" si="3"/>
        <v>0.54031159999999989</v>
      </c>
    </row>
    <row r="15" spans="1:17" x14ac:dyDescent="0.2">
      <c r="A15" s="11"/>
      <c r="B15" s="9" t="s">
        <v>12</v>
      </c>
      <c r="C15" s="9">
        <v>10.06</v>
      </c>
      <c r="E15" s="9">
        <v>9.6665004999999997</v>
      </c>
      <c r="F15" s="12">
        <v>10.487114999999999</v>
      </c>
      <c r="G15" s="13">
        <f t="shared" si="0"/>
        <v>0.39349950000000078</v>
      </c>
      <c r="H15" s="14">
        <f t="shared" si="1"/>
        <v>-0.4271149999999988</v>
      </c>
      <c r="I15" s="13">
        <f t="shared" si="2"/>
        <v>0.39349950000000078</v>
      </c>
      <c r="J15" s="14">
        <f t="shared" si="3"/>
        <v>0.4271149999999988</v>
      </c>
    </row>
    <row r="16" spans="1:17" x14ac:dyDescent="0.2">
      <c r="A16" s="11"/>
      <c r="B16" s="9" t="s">
        <v>13</v>
      </c>
      <c r="C16" s="9">
        <v>36.049999999999997</v>
      </c>
      <c r="E16" s="9">
        <v>39.528229000000003</v>
      </c>
      <c r="F16" s="12">
        <v>31.644306</v>
      </c>
      <c r="G16" s="13">
        <f t="shared" si="0"/>
        <v>-3.478229000000006</v>
      </c>
      <c r="H16" s="14">
        <f t="shared" si="1"/>
        <v>4.4056939999999969</v>
      </c>
      <c r="I16" s="13">
        <f t="shared" si="2"/>
        <v>4.4056939999999969</v>
      </c>
      <c r="J16" s="14">
        <f t="shared" si="3"/>
        <v>3.478229000000006</v>
      </c>
    </row>
    <row r="17" spans="1:10" x14ac:dyDescent="0.2">
      <c r="A17" s="15" t="s">
        <v>18</v>
      </c>
      <c r="B17" s="9" t="s">
        <v>11</v>
      </c>
      <c r="C17" s="9">
        <v>2.2200000000000002</v>
      </c>
      <c r="E17" s="9">
        <v>1.9449457000000001</v>
      </c>
      <c r="F17" s="12">
        <v>2.5533271000000002</v>
      </c>
      <c r="G17" s="13">
        <f t="shared" si="0"/>
        <v>0.27505430000000008</v>
      </c>
      <c r="H17" s="14">
        <f t="shared" si="1"/>
        <v>-0.33332709999999999</v>
      </c>
      <c r="I17" s="13">
        <f t="shared" si="2"/>
        <v>0.27505430000000008</v>
      </c>
      <c r="J17" s="14">
        <f t="shared" si="3"/>
        <v>0.33332709999999999</v>
      </c>
    </row>
    <row r="18" spans="1:10" x14ac:dyDescent="0.2">
      <c r="A18" s="11"/>
      <c r="B18" s="9" t="s">
        <v>12</v>
      </c>
      <c r="C18" s="9">
        <v>7.33</v>
      </c>
      <c r="E18" s="9">
        <v>6.8440684000000003</v>
      </c>
      <c r="F18" s="12">
        <v>7.615691</v>
      </c>
      <c r="G18" s="13">
        <f t="shared" si="0"/>
        <v>0.4859315999999998</v>
      </c>
      <c r="H18" s="14">
        <f t="shared" si="1"/>
        <v>-0.28569099999999992</v>
      </c>
      <c r="I18" s="13">
        <f t="shared" si="2"/>
        <v>0.4859315999999998</v>
      </c>
      <c r="J18" s="14">
        <f t="shared" si="3"/>
        <v>0.28569099999999992</v>
      </c>
    </row>
    <row r="19" spans="1:10" x14ac:dyDescent="0.2">
      <c r="A19" s="11"/>
      <c r="B19" s="9" t="s">
        <v>13</v>
      </c>
      <c r="C19" s="9">
        <v>33.75</v>
      </c>
      <c r="E19" s="9">
        <v>37.084460999999997</v>
      </c>
      <c r="F19" s="12">
        <v>30.956156</v>
      </c>
      <c r="G19" s="13">
        <f t="shared" si="0"/>
        <v>-3.3344609999999975</v>
      </c>
      <c r="H19" s="14">
        <f t="shared" si="1"/>
        <v>2.793844</v>
      </c>
      <c r="I19" s="13">
        <f t="shared" si="2"/>
        <v>2.793844</v>
      </c>
      <c r="J19" s="14">
        <f t="shared" si="3"/>
        <v>3.3344609999999975</v>
      </c>
    </row>
    <row r="20" spans="1:10" x14ac:dyDescent="0.2">
      <c r="A20" s="15" t="s">
        <v>19</v>
      </c>
      <c r="B20" s="9" t="s">
        <v>11</v>
      </c>
      <c r="C20" s="9">
        <v>2.04</v>
      </c>
      <c r="E20" s="9">
        <v>1.6775384</v>
      </c>
      <c r="F20" s="12">
        <v>2.3678875000000001</v>
      </c>
      <c r="G20" s="13">
        <f t="shared" si="0"/>
        <v>0.36246160000000005</v>
      </c>
      <c r="H20" s="14">
        <f t="shared" si="1"/>
        <v>-0.32788750000000011</v>
      </c>
      <c r="I20" s="13">
        <f t="shared" si="2"/>
        <v>0.36246160000000005</v>
      </c>
      <c r="J20" s="14">
        <f t="shared" si="3"/>
        <v>0.32788750000000011</v>
      </c>
    </row>
    <row r="21" spans="1:10" x14ac:dyDescent="0.2">
      <c r="A21" s="11"/>
      <c r="B21" s="9" t="s">
        <v>12</v>
      </c>
      <c r="C21" s="9">
        <v>4.7699999999999996</v>
      </c>
      <c r="E21" s="9">
        <v>4.4202231000000003</v>
      </c>
      <c r="F21" s="12">
        <v>4.8721139999999998</v>
      </c>
      <c r="G21" s="13">
        <f t="shared" si="0"/>
        <v>0.34977689999999928</v>
      </c>
      <c r="H21" s="14">
        <f t="shared" si="1"/>
        <v>-0.10211400000000026</v>
      </c>
      <c r="I21" s="13">
        <f t="shared" si="2"/>
        <v>0.34977689999999928</v>
      </c>
      <c r="J21" s="14">
        <f t="shared" si="3"/>
        <v>0.10211400000000026</v>
      </c>
    </row>
    <row r="22" spans="1:10" x14ac:dyDescent="0.2">
      <c r="A22" s="11"/>
      <c r="B22" s="9" t="s">
        <v>13</v>
      </c>
      <c r="C22" s="9">
        <v>17.75</v>
      </c>
      <c r="E22" s="9">
        <v>20.981224000000001</v>
      </c>
      <c r="F22" s="12">
        <v>15.721857</v>
      </c>
      <c r="G22" s="13">
        <f t="shared" si="0"/>
        <v>-3.231224000000001</v>
      </c>
      <c r="H22" s="14">
        <f t="shared" si="1"/>
        <v>2.028143</v>
      </c>
      <c r="I22" s="13">
        <f t="shared" si="2"/>
        <v>2.028143</v>
      </c>
      <c r="J22" s="14">
        <f t="shared" si="3"/>
        <v>3.231224000000001</v>
      </c>
    </row>
    <row r="23" spans="1:10" x14ac:dyDescent="0.2">
      <c r="A23" s="15" t="s">
        <v>20</v>
      </c>
      <c r="B23" s="9" t="s">
        <v>11</v>
      </c>
      <c r="C23" s="9">
        <v>0.49</v>
      </c>
      <c r="E23" s="9">
        <v>0.42899868000000002</v>
      </c>
      <c r="F23" s="12">
        <v>0.59682500000000005</v>
      </c>
      <c r="G23" s="13">
        <f t="shared" si="0"/>
        <v>6.100131999999997E-2</v>
      </c>
      <c r="H23" s="14">
        <f t="shared" si="1"/>
        <v>-0.10682500000000006</v>
      </c>
      <c r="I23" s="13">
        <f t="shared" si="2"/>
        <v>6.100131999999997E-2</v>
      </c>
      <c r="J23" s="14">
        <f t="shared" si="3"/>
        <v>0.10682500000000006</v>
      </c>
    </row>
    <row r="24" spans="1:10" x14ac:dyDescent="0.2">
      <c r="A24" s="11"/>
      <c r="B24" s="9" t="s">
        <v>12</v>
      </c>
      <c r="C24" s="9">
        <v>1.69</v>
      </c>
      <c r="E24" s="9">
        <v>1.5837266999999999</v>
      </c>
      <c r="F24" s="12">
        <v>1.7443500999999999</v>
      </c>
      <c r="G24" s="13">
        <f t="shared" si="0"/>
        <v>0.10627330000000001</v>
      </c>
      <c r="H24" s="14">
        <f t="shared" si="1"/>
        <v>-5.4350099999999957E-2</v>
      </c>
      <c r="I24" s="13">
        <f t="shared" si="2"/>
        <v>0.10627330000000001</v>
      </c>
      <c r="J24" s="14">
        <f t="shared" si="3"/>
        <v>5.4350099999999957E-2</v>
      </c>
    </row>
    <row r="25" spans="1:10" ht="17" thickBot="1" x14ac:dyDescent="0.25">
      <c r="A25" s="16"/>
      <c r="B25" s="17" t="s">
        <v>13</v>
      </c>
      <c r="C25" s="17">
        <v>7.48</v>
      </c>
      <c r="D25" s="17"/>
      <c r="E25" s="9">
        <v>8.2105370000000004</v>
      </c>
      <c r="F25" s="18">
        <v>6.7291097999999998</v>
      </c>
      <c r="G25" s="19">
        <f t="shared" si="0"/>
        <v>-0.73053699999999999</v>
      </c>
      <c r="H25" s="20">
        <f t="shared" si="1"/>
        <v>0.75089020000000062</v>
      </c>
      <c r="I25" s="19">
        <f t="shared" si="2"/>
        <v>0.75089020000000062</v>
      </c>
      <c r="J25" s="20">
        <f t="shared" si="3"/>
        <v>0.73053699999999999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Figure1</vt:lpstr>
      <vt:lpstr>data-Figure1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2022-07-29T13:08:08Z</dcterms:created>
  <dcterms:modified xsi:type="dcterms:W3CDTF">2022-07-29T13:08:57Z</dcterms:modified>
</cp:coreProperties>
</file>