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goodridgeh\Documents\2018 NEW 121718\121517Manuscripts and Publications\Research\081617AgingManuscript\CommsBiolFinal\"/>
    </mc:Choice>
  </mc:AlternateContent>
  <xr:revisionPtr revIDLastSave="0" documentId="10_ncr:100000_{6AECFE58-EB67-482F-8B50-995EFE0A332A}" xr6:coauthVersionLast="31" xr6:coauthVersionMax="31" xr10:uidLastSave="{00000000-0000-0000-0000-000000000000}"/>
  <bookViews>
    <workbookView xWindow="0" yWindow="0" windowWidth="19200" windowHeight="6420" xr2:uid="{00000000-000D-0000-FFFF-FFFF00000000}"/>
  </bookViews>
  <sheets>
    <sheet name="Fig 1" sheetId="1" r:id="rId1"/>
    <sheet name="Fig 2" sheetId="2" r:id="rId2"/>
    <sheet name="Fig 3" sheetId="22" r:id="rId3"/>
    <sheet name="Fig 4" sheetId="23" r:id="rId4"/>
    <sheet name="Fig 5" sheetId="24" r:id="rId5"/>
    <sheet name="Suppl Fig 1" sheetId="25" r:id="rId6"/>
    <sheet name="Suppl Fig 2" sheetId="26" r:id="rId7"/>
    <sheet name="Suppl Fig 3" sheetId="27" r:id="rId8"/>
  </sheets>
  <calcPr calcId="179017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31" i="24" l="1"/>
  <c r="K31" i="24"/>
  <c r="J32" i="24"/>
  <c r="K32" i="24"/>
  <c r="J33" i="24"/>
  <c r="K33" i="24"/>
  <c r="J34" i="24"/>
  <c r="K34" i="24"/>
  <c r="J35" i="24"/>
  <c r="K35" i="24"/>
  <c r="J36" i="24"/>
  <c r="K36" i="24"/>
  <c r="J37" i="24"/>
  <c r="K37" i="24"/>
  <c r="J38" i="24"/>
  <c r="K38" i="24"/>
  <c r="J39" i="24"/>
  <c r="K39" i="24"/>
  <c r="J40" i="24"/>
  <c r="K40" i="24"/>
  <c r="J41" i="24"/>
  <c r="K41" i="24"/>
  <c r="J42" i="24"/>
  <c r="K42" i="24"/>
  <c r="J43" i="24"/>
  <c r="K43" i="24"/>
  <c r="J44" i="24"/>
  <c r="K44" i="24"/>
  <c r="J45" i="24"/>
  <c r="K45" i="24"/>
  <c r="J46" i="24"/>
  <c r="K46" i="24"/>
  <c r="X5" i="24"/>
  <c r="X6" i="24"/>
  <c r="X7" i="24"/>
  <c r="X8" i="24"/>
  <c r="X9" i="24"/>
  <c r="X10" i="24"/>
  <c r="X11" i="24"/>
  <c r="X12" i="24"/>
  <c r="X13" i="24"/>
  <c r="X14" i="24"/>
  <c r="X15" i="24"/>
  <c r="X16" i="24"/>
  <c r="X17" i="24"/>
  <c r="X18" i="24"/>
  <c r="W5" i="24"/>
  <c r="W6" i="24"/>
  <c r="W7" i="24"/>
  <c r="W8" i="24"/>
  <c r="W9" i="24"/>
  <c r="W10" i="24"/>
  <c r="W11" i="24"/>
  <c r="W12" i="24"/>
  <c r="W13" i="24"/>
  <c r="W14" i="24"/>
  <c r="W15" i="24"/>
  <c r="W16" i="24"/>
  <c r="W17" i="24"/>
  <c r="W18" i="24"/>
  <c r="R30" i="22"/>
  <c r="S30" i="22"/>
  <c r="T30" i="22"/>
  <c r="U30" i="22"/>
  <c r="R31" i="22"/>
  <c r="S31" i="22"/>
  <c r="T31" i="22"/>
  <c r="U31" i="22"/>
  <c r="R32" i="22"/>
  <c r="S32" i="22"/>
  <c r="T32" i="22"/>
  <c r="U32" i="22"/>
  <c r="R33" i="22"/>
  <c r="S33" i="22"/>
  <c r="T33" i="22"/>
  <c r="U33" i="22"/>
  <c r="R34" i="22"/>
  <c r="S34" i="22"/>
  <c r="T34" i="22"/>
  <c r="U34" i="22"/>
  <c r="R35" i="22"/>
  <c r="S35" i="22"/>
  <c r="T35" i="22"/>
  <c r="U35" i="22"/>
  <c r="R36" i="22"/>
  <c r="S36" i="22"/>
  <c r="T36" i="22"/>
  <c r="U36" i="22"/>
  <c r="R37" i="22"/>
  <c r="S37" i="22"/>
  <c r="T37" i="22"/>
  <c r="U37" i="22"/>
  <c r="B30" i="22"/>
  <c r="C30" i="22"/>
  <c r="D30" i="22"/>
  <c r="E30" i="22"/>
  <c r="B31" i="22"/>
  <c r="C31" i="22"/>
  <c r="D31" i="22"/>
  <c r="E31" i="22"/>
  <c r="B32" i="22"/>
  <c r="C32" i="22"/>
  <c r="D32" i="22"/>
  <c r="E32" i="22"/>
  <c r="B33" i="22"/>
  <c r="C33" i="22"/>
  <c r="D33" i="22"/>
  <c r="E33" i="22"/>
  <c r="B34" i="22"/>
  <c r="C34" i="22"/>
  <c r="D34" i="22"/>
  <c r="E34" i="22"/>
  <c r="B35" i="22"/>
  <c r="C35" i="22"/>
  <c r="D35" i="22"/>
  <c r="E35" i="22"/>
  <c r="B36" i="22"/>
  <c r="C36" i="22"/>
  <c r="D36" i="22"/>
  <c r="E36" i="22"/>
  <c r="B37" i="22"/>
  <c r="C37" i="22"/>
  <c r="D37" i="22"/>
  <c r="E37" i="22"/>
</calcChain>
</file>

<file path=xl/sharedStrings.xml><?xml version="1.0" encoding="utf-8"?>
<sst xmlns="http://schemas.openxmlformats.org/spreadsheetml/2006/main" count="435" uniqueCount="113">
  <si>
    <t>YC</t>
  </si>
  <si>
    <t>OC</t>
  </si>
  <si>
    <t>OB</t>
  </si>
  <si>
    <t>YB</t>
  </si>
  <si>
    <t>Experiment 3</t>
  </si>
  <si>
    <t>Day 1</t>
  </si>
  <si>
    <t>Day 2</t>
  </si>
  <si>
    <t>Day 3</t>
  </si>
  <si>
    <t>Day 4</t>
  </si>
  <si>
    <t>Day 7</t>
  </si>
  <si>
    <t>Day 8</t>
  </si>
  <si>
    <t>Day 9</t>
  </si>
  <si>
    <t>Experiment 1</t>
  </si>
  <si>
    <t>Experiment 2</t>
  </si>
  <si>
    <t>Young control</t>
  </si>
  <si>
    <t>Old control</t>
  </si>
  <si>
    <t>Old bone marrow</t>
  </si>
  <si>
    <t>Young bone marrow</t>
  </si>
  <si>
    <t>n=44-46 animals/group</t>
  </si>
  <si>
    <t>n=10-15 animals/group</t>
  </si>
  <si>
    <t>n=6 animals/group, numbers calculated from 8-10 sections per animal</t>
  </si>
  <si>
    <t>n=8 animals/group, numbers calculated from 8-10 sections per animal</t>
  </si>
  <si>
    <t>n=8 animals/group, 3 sections/animal, 2 pictures/section</t>
  </si>
  <si>
    <t>n=5 animals/group, each animal run in duplicate and averaged</t>
  </si>
  <si>
    <t>n=8 animals/group, 3 sections per animal</t>
  </si>
  <si>
    <t>C1q</t>
  </si>
  <si>
    <t>C3</t>
  </si>
  <si>
    <t>n=6 animals, 4-7 microglia per animal (~2-3 sections)</t>
  </si>
  <si>
    <t>n=6 animals/group, 2 images per section</t>
  </si>
  <si>
    <t>Raw data</t>
  </si>
  <si>
    <t>PBS</t>
  </si>
  <si>
    <t>CCL11</t>
  </si>
  <si>
    <t>NeuN+ cells in CA1</t>
  </si>
  <si>
    <t>n=5 animals/group, 5 neurons per animal</t>
  </si>
  <si>
    <t>Supp Fig 3d. BrdU positive cells</t>
  </si>
  <si>
    <t>Supp Fig 2e. Barnes maze, latency</t>
  </si>
  <si>
    <t>NeuN+ in CA3</t>
  </si>
  <si>
    <t>Figure 1</t>
  </si>
  <si>
    <t>Figure 2</t>
  </si>
  <si>
    <t>Figure 1c. Open field activity (first 20 min)</t>
  </si>
  <si>
    <t>n=11 animals/group</t>
  </si>
  <si>
    <t>Figure 2b. Context dependent fear conditioning</t>
  </si>
  <si>
    <t>Figure 2c. Cue dependent fear conditioning</t>
  </si>
  <si>
    <t>n=32-43 animals/group</t>
  </si>
  <si>
    <t>n=39-51 animals/group</t>
  </si>
  <si>
    <t>Figure 2f. Barnes maze reversal days 8-9, # of errors</t>
  </si>
  <si>
    <t xml:space="preserve">Figure 2d. Barnes maze training days 1-4, # of errors </t>
  </si>
  <si>
    <t>Figure 2e. Barnes maze test day 7, # of errors</t>
  </si>
  <si>
    <t>Figure 3</t>
  </si>
  <si>
    <t>Figure 3a. NeuN cells in CA1</t>
  </si>
  <si>
    <t>Figure 3b. NeuN cells in CA3</t>
  </si>
  <si>
    <t>Figure 3c. DCX+ cells</t>
  </si>
  <si>
    <t>Figure 3e. Dendritic spine density</t>
  </si>
  <si>
    <t>Figure 3f. Relative C1qa and C3 mRNA expression</t>
  </si>
  <si>
    <t>n=5 animals/group</t>
  </si>
  <si>
    <t>n=8 animals/group, Vglut+Homer1 intersection counted from 6 sections/animal</t>
  </si>
  <si>
    <t>n=8 animals/group, C3+Homer1 co-stained cells counted from 6 sections/animal</t>
  </si>
  <si>
    <t>Figure 3g. C3 + Homer1</t>
  </si>
  <si>
    <t xml:space="preserve">Figure 4 </t>
  </si>
  <si>
    <t>Figure 4a. GFAP+ cells/field</t>
  </si>
  <si>
    <t>Figure 4b. Relative Gfap mRNA expression</t>
  </si>
  <si>
    <t>Figure 5</t>
  </si>
  <si>
    <t>n=8-18 animals/group</t>
  </si>
  <si>
    <t>n=14 animals/group</t>
  </si>
  <si>
    <t>n=20 animals/group</t>
  </si>
  <si>
    <t>n=19 animals/group</t>
  </si>
  <si>
    <t>Figure 5f. % of Iba1+ cells positive for Cd68</t>
  </si>
  <si>
    <t>Figure 5g. % of Iba1+ cells positive for LAMP1</t>
  </si>
  <si>
    <t>n=10 animals/group</t>
  </si>
  <si>
    <t>Figure 5h. Process complexity index of Iba1+ cells</t>
  </si>
  <si>
    <r>
      <t>Figure 5i. Mean process length (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>m) of Iba1+ cells</t>
    </r>
  </si>
  <si>
    <t>Figure 5b.  NeuN+ cells</t>
  </si>
  <si>
    <t>Figure 5d. Dendritic spine density</t>
  </si>
  <si>
    <t>Figure 5e. Homer1 + C3</t>
  </si>
  <si>
    <t>n=16 animals/group</t>
  </si>
  <si>
    <t>n=12 animals/group</t>
  </si>
  <si>
    <r>
      <t xml:space="preserve">Figure 5a. </t>
    </r>
    <r>
      <rPr>
        <b/>
        <sz val="11"/>
        <rFont val="Symbol"/>
        <family val="1"/>
        <charset val="2"/>
      </rPr>
      <t>b</t>
    </r>
    <r>
      <rPr>
        <b/>
        <sz val="11"/>
        <rFont val="Calibri"/>
        <family val="2"/>
        <scheme val="minor"/>
      </rPr>
      <t>2M levels in plasma</t>
    </r>
  </si>
  <si>
    <t>Figure 5a. CCL11 levels in plasma</t>
  </si>
  <si>
    <t>n=8 animals/group, 2 images per section</t>
  </si>
  <si>
    <t>Suppl Figure 2</t>
  </si>
  <si>
    <t>Suppl Figure 2a. Open field activity (last 5 min)</t>
  </si>
  <si>
    <t>Suppl Figure 2d. Y-maze total arm entries</t>
  </si>
  <si>
    <t>Figure 2a. Y-maze percent alternation</t>
  </si>
  <si>
    <t>Suppl Figure 2c. Open field speed (cm/s; last 5 min)</t>
  </si>
  <si>
    <t>Suppl Figure 2b. Open field distance (m; last 5 min)</t>
  </si>
  <si>
    <t>Figure 1e. Open field speed (cm/s; first 20 min)</t>
  </si>
  <si>
    <t>Figure 1d. Open field distance (m; 5 min in first 20 min)</t>
  </si>
  <si>
    <t>Figure 3d.  VGlut + Homer1</t>
  </si>
  <si>
    <t>Number of VGlut1 + Homer1 intersections presented as a percentage of mean YC</t>
  </si>
  <si>
    <t>Number of C3 + Homer1 co-stained cells presented as a percentage of mean YC</t>
  </si>
  <si>
    <t>Suppl Figure 1</t>
  </si>
  <si>
    <t>2 weeks</t>
  </si>
  <si>
    <t>4 weeks</t>
  </si>
  <si>
    <t>6 weeks</t>
  </si>
  <si>
    <t>9 weeks</t>
  </si>
  <si>
    <t>12 weeks</t>
  </si>
  <si>
    <t>Suppl Figure 1a. Lymphocyte counts post-BMT</t>
  </si>
  <si>
    <t>n=8 animals/group</t>
  </si>
  <si>
    <t>n=4-5 animals/group</t>
  </si>
  <si>
    <t>Suppl Figure 3</t>
  </si>
  <si>
    <t>Figure 4h. Average soma area of Iba1+ cells</t>
  </si>
  <si>
    <t>Figure 4m. % of Iba1+ cells positive for LAMP1</t>
  </si>
  <si>
    <t>Figure 4l. Relative Cd68 mRNA expression</t>
  </si>
  <si>
    <t>Figure 4f. Relative Iba1 mRNA expression</t>
  </si>
  <si>
    <t>Figure 4e. Iba1+ cells/field</t>
  </si>
  <si>
    <t>Figure 4k. % of Iba1+ cells positive for CD68</t>
  </si>
  <si>
    <r>
      <t>Figure 4c. Astrocyte area (</t>
    </r>
    <r>
      <rPr>
        <b/>
        <sz val="11"/>
        <rFont val="Symbol"/>
        <family val="1"/>
        <charset val="2"/>
      </rPr>
      <t>m</t>
    </r>
    <r>
      <rPr>
        <b/>
        <sz val="11"/>
        <rFont val="Calibri"/>
        <family val="2"/>
        <scheme val="minor"/>
      </rPr>
      <t>m</t>
    </r>
    <r>
      <rPr>
        <b/>
        <vertAlign val="super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)</t>
    </r>
  </si>
  <si>
    <r>
      <t>Figure 4d. Astrocyte perimeter (</t>
    </r>
    <r>
      <rPr>
        <b/>
        <sz val="11"/>
        <rFont val="Symbol"/>
        <family val="1"/>
        <charset val="2"/>
      </rPr>
      <t>m</t>
    </r>
    <r>
      <rPr>
        <b/>
        <sz val="11"/>
        <rFont val="Calibri"/>
        <family val="2"/>
        <scheme val="minor"/>
      </rPr>
      <t>m)</t>
    </r>
  </si>
  <si>
    <t>n=5 animals/group, secondary and tertiary spines of 5 neurons per animal</t>
  </si>
  <si>
    <t>Figure 5c. VGlut1 + Homer1</t>
  </si>
  <si>
    <t>Normalized to mean PBS</t>
  </si>
  <si>
    <t>Figure 4i. Average process complexity index</t>
  </si>
  <si>
    <r>
      <t>Figure 4j. Average process length (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>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</si>
</sst>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Symbol"/>
      <family val="1"/>
      <charset val="2"/>
    </font>
    <font>
      <b/>
      <sz val="11"/>
      <name val="Calibri"/>
      <family val="2"/>
      <scheme val="minor"/>
    </font>
    <font>
      <b/>
      <sz val="11"/>
      <name val="Symbol"/>
      <family val="1"/>
      <charset val="2"/>
    </font>
    <font>
      <i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FBCD"/>
        <bgColor indexed="64"/>
      </patternFill>
    </fill>
    <fill>
      <patternFill patternType="solid">
        <fgColor rgb="FFDDECF7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E2F0DB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80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143">
    <xf numFmtId="0" fontId="0" fillId="0" borderId="0" xfId="0"/>
    <xf numFmtId="0" fontId="1" fillId="0" borderId="0" xfId="0" applyFont="1"/>
    <xf numFmtId="0" fontId="0" fillId="2" borderId="1" xfId="0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0" fontId="0" fillId="2" borderId="1" xfId="0" applyFill="1" applyBorder="1"/>
    <xf numFmtId="0" fontId="0" fillId="3" borderId="1" xfId="0" applyFill="1" applyBorder="1"/>
    <xf numFmtId="0" fontId="1" fillId="0" borderId="0" xfId="0" applyFont="1" applyFill="1" applyBorder="1"/>
    <xf numFmtId="0" fontId="0" fillId="4" borderId="1" xfId="0" applyFill="1" applyBorder="1"/>
    <xf numFmtId="0" fontId="0" fillId="5" borderId="1" xfId="0" applyFill="1" applyBorder="1"/>
    <xf numFmtId="0" fontId="0" fillId="5" borderId="1" xfId="0" applyFont="1" applyFill="1" applyBorder="1"/>
    <xf numFmtId="0" fontId="0" fillId="5" borderId="2" xfId="0" applyFont="1" applyFill="1" applyBorder="1"/>
    <xf numFmtId="0" fontId="0" fillId="5" borderId="4" xfId="0" applyFill="1" applyBorder="1"/>
    <xf numFmtId="0" fontId="0" fillId="0" borderId="2" xfId="0" applyBorder="1"/>
    <xf numFmtId="0" fontId="0" fillId="0" borderId="3" xfId="0" applyBorder="1"/>
    <xf numFmtId="0" fontId="0" fillId="0" borderId="0" xfId="0" applyFill="1"/>
    <xf numFmtId="0" fontId="0" fillId="5" borderId="6" xfId="0" applyFill="1" applyBorder="1"/>
    <xf numFmtId="0" fontId="0" fillId="5" borderId="5" xfId="0" applyFill="1" applyBorder="1"/>
    <xf numFmtId="0" fontId="0" fillId="0" borderId="0" xfId="0" applyBorder="1"/>
    <xf numFmtId="0" fontId="3" fillId="0" borderId="0" xfId="0" applyFont="1"/>
    <xf numFmtId="0" fontId="0" fillId="0" borderId="1" xfId="0" applyBorder="1"/>
    <xf numFmtId="0" fontId="1" fillId="0" borderId="0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3" borderId="6" xfId="0" applyFont="1" applyFill="1" applyBorder="1"/>
    <xf numFmtId="0" fontId="0" fillId="3" borderId="7" xfId="0" applyFont="1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3" borderId="1" xfId="0" applyNumberFormat="1" applyFill="1" applyBorder="1"/>
    <xf numFmtId="9" fontId="0" fillId="3" borderId="1" xfId="79" applyFont="1" applyFill="1" applyBorder="1" applyAlignment="1">
      <alignment horizontal="center"/>
    </xf>
    <xf numFmtId="9" fontId="0" fillId="5" borderId="1" xfId="79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65" fontId="0" fillId="3" borderId="1" xfId="0" applyNumberForma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Border="1"/>
    <xf numFmtId="0" fontId="0" fillId="0" borderId="0" xfId="0" applyFont="1"/>
    <xf numFmtId="0" fontId="0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6" borderId="1" xfId="0" applyFill="1" applyBorder="1"/>
    <xf numFmtId="0" fontId="0" fillId="7" borderId="1" xfId="0" applyFill="1" applyBorder="1"/>
    <xf numFmtId="0" fontId="0" fillId="7" borderId="5" xfId="0" applyFill="1" applyBorder="1"/>
    <xf numFmtId="0" fontId="1" fillId="0" borderId="0" xfId="0" applyFont="1" applyFill="1" applyBorder="1" applyAlignment="1">
      <alignment horizontal="left" vertical="center"/>
    </xf>
    <xf numFmtId="9" fontId="0" fillId="2" borderId="1" xfId="79" applyFont="1" applyFill="1" applyBorder="1" applyAlignment="1">
      <alignment horizontal="center"/>
    </xf>
    <xf numFmtId="9" fontId="0" fillId="6" borderId="1" xfId="79" applyFont="1" applyFill="1" applyBorder="1" applyAlignment="1">
      <alignment horizontal="center"/>
    </xf>
    <xf numFmtId="0" fontId="0" fillId="5" borderId="5" xfId="0" applyFont="1" applyFill="1" applyBorder="1"/>
    <xf numFmtId="0" fontId="0" fillId="0" borderId="0" xfId="0" applyFont="1" applyFill="1" applyBorder="1"/>
    <xf numFmtId="0" fontId="0" fillId="3" borderId="5" xfId="0" applyFont="1" applyFill="1" applyBorder="1"/>
    <xf numFmtId="0" fontId="0" fillId="2" borderId="5" xfId="0" applyFont="1" applyFill="1" applyBorder="1"/>
    <xf numFmtId="0" fontId="1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3" fillId="0" borderId="0" xfId="0" applyFont="1" applyFill="1"/>
    <xf numFmtId="0" fontId="0" fillId="0" borderId="0" xfId="0" applyFont="1" applyBorder="1"/>
    <xf numFmtId="0" fontId="0" fillId="0" borderId="0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0" xfId="0" applyAlignment="1">
      <alignment horizontal="right"/>
    </xf>
    <xf numFmtId="2" fontId="0" fillId="5" borderId="1" xfId="0" applyNumberFormat="1" applyFill="1" applyBorder="1"/>
    <xf numFmtId="0" fontId="7" fillId="9" borderId="1" xfId="0" applyFont="1" applyFill="1" applyBorder="1"/>
    <xf numFmtId="2" fontId="1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 applyAlignment="1">
      <alignment horizontal="center"/>
    </xf>
    <xf numFmtId="0" fontId="0" fillId="0" borderId="0" xfId="0" applyAlignment="1"/>
    <xf numFmtId="0" fontId="1" fillId="0" borderId="8" xfId="0" applyFont="1" applyBorder="1" applyAlignment="1">
      <alignment horizontal="center"/>
    </xf>
    <xf numFmtId="0" fontId="0" fillId="3" borderId="6" xfId="0" applyFill="1" applyBorder="1"/>
    <xf numFmtId="0" fontId="0" fillId="0" borderId="12" xfId="0" applyFont="1" applyBorder="1"/>
    <xf numFmtId="165" fontId="0" fillId="0" borderId="0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7" borderId="1" xfId="0" applyFont="1" applyFill="1" applyBorder="1"/>
    <xf numFmtId="2" fontId="0" fillId="2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6" borderId="1" xfId="0" applyFill="1" applyBorder="1" applyAlignment="1">
      <alignment horizontal="right"/>
    </xf>
    <xf numFmtId="0" fontId="0" fillId="6" borderId="2" xfId="0" applyFill="1" applyBorder="1" applyAlignment="1">
      <alignment horizontal="right"/>
    </xf>
    <xf numFmtId="0" fontId="0" fillId="6" borderId="6" xfId="0" applyFill="1" applyBorder="1" applyAlignment="1">
      <alignment horizontal="right"/>
    </xf>
    <xf numFmtId="0" fontId="0" fillId="0" borderId="11" xfId="0" applyFill="1" applyBorder="1" applyAlignment="1">
      <alignment horizontal="right"/>
    </xf>
    <xf numFmtId="9" fontId="0" fillId="2" borderId="1" xfId="0" applyNumberFormat="1" applyFont="1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9" fontId="0" fillId="6" borderId="1" xfId="0" applyNumberFormat="1" applyFont="1" applyFill="1" applyBorder="1" applyAlignment="1">
      <alignment horizontal="center"/>
    </xf>
    <xf numFmtId="9" fontId="0" fillId="6" borderId="1" xfId="0" applyNumberFormat="1" applyFill="1" applyBorder="1" applyAlignment="1">
      <alignment horizontal="center"/>
    </xf>
    <xf numFmtId="2" fontId="7" fillId="8" borderId="1" xfId="0" applyNumberFormat="1" applyFont="1" applyFill="1" applyBorder="1"/>
    <xf numFmtId="2" fontId="7" fillId="3" borderId="1" xfId="0" applyNumberFormat="1" applyFont="1" applyFill="1" applyBorder="1"/>
    <xf numFmtId="2" fontId="7" fillId="9" borderId="1" xfId="0" applyNumberFormat="1" applyFont="1" applyFill="1" applyBorder="1"/>
    <xf numFmtId="0" fontId="9" fillId="0" borderId="0" xfId="0" applyFont="1" applyFill="1"/>
    <xf numFmtId="0" fontId="11" fillId="0" borderId="0" xfId="0" applyFont="1" applyFill="1"/>
    <xf numFmtId="0" fontId="9" fillId="0" borderId="1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7" fillId="3" borderId="1" xfId="0" applyFont="1" applyFill="1" applyBorder="1"/>
    <xf numFmtId="0" fontId="7" fillId="3" borderId="5" xfId="0" applyFont="1" applyFill="1" applyBorder="1"/>
    <xf numFmtId="0" fontId="7" fillId="0" borderId="0" xfId="0" applyFont="1" applyFill="1" applyBorder="1"/>
    <xf numFmtId="0" fontId="7" fillId="2" borderId="1" xfId="0" applyFont="1" applyFill="1" applyBorder="1"/>
    <xf numFmtId="0" fontId="7" fillId="2" borderId="5" xfId="0" applyFont="1" applyFill="1" applyBorder="1"/>
    <xf numFmtId="0" fontId="7" fillId="3" borderId="0" xfId="0" applyFont="1" applyFill="1"/>
    <xf numFmtId="0" fontId="7" fillId="5" borderId="5" xfId="0" applyFont="1" applyFill="1" applyBorder="1"/>
    <xf numFmtId="0" fontId="7" fillId="5" borderId="1" xfId="0" applyFont="1" applyFill="1" applyBorder="1"/>
    <xf numFmtId="0" fontId="7" fillId="0" borderId="0" xfId="0" applyFont="1"/>
    <xf numFmtId="0" fontId="7" fillId="0" borderId="0" xfId="0" applyFont="1" applyFill="1"/>
    <xf numFmtId="2" fontId="7" fillId="8" borderId="6" xfId="0" applyNumberFormat="1" applyFont="1" applyFill="1" applyBorder="1"/>
    <xf numFmtId="2" fontId="7" fillId="3" borderId="6" xfId="0" applyNumberFormat="1" applyFont="1" applyFill="1" applyBorder="1"/>
    <xf numFmtId="2" fontId="7" fillId="9" borderId="6" xfId="0" applyNumberFormat="1" applyFont="1" applyFill="1" applyBorder="1"/>
    <xf numFmtId="2" fontId="7" fillId="0" borderId="0" xfId="0" applyNumberFormat="1" applyFont="1"/>
    <xf numFmtId="164" fontId="7" fillId="8" borderId="1" xfId="0" applyNumberFormat="1" applyFont="1" applyFill="1" applyBorder="1"/>
    <xf numFmtId="164" fontId="7" fillId="3" borderId="1" xfId="0" applyNumberFormat="1" applyFont="1" applyFill="1" applyBorder="1"/>
    <xf numFmtId="164" fontId="7" fillId="9" borderId="1" xfId="0" applyNumberFormat="1" applyFont="1" applyFill="1" applyBorder="1"/>
    <xf numFmtId="164" fontId="7" fillId="0" borderId="0" xfId="0" applyNumberFormat="1" applyFont="1"/>
    <xf numFmtId="164" fontId="7" fillId="0" borderId="0" xfId="0" applyNumberFormat="1" applyFont="1" applyBorder="1"/>
    <xf numFmtId="2" fontId="0" fillId="0" borderId="9" xfId="0" applyNumberFormat="1" applyFont="1" applyFill="1" applyBorder="1" applyAlignment="1">
      <alignment horizontal="center"/>
    </xf>
    <xf numFmtId="2" fontId="0" fillId="0" borderId="9" xfId="0" applyNumberFormat="1" applyBorder="1"/>
    <xf numFmtId="0" fontId="9" fillId="0" borderId="0" xfId="0" applyFont="1" applyFill="1" applyBorder="1" applyAlignment="1">
      <alignment horizontal="left"/>
    </xf>
    <xf numFmtId="0" fontId="0" fillId="3" borderId="1" xfId="0" applyFill="1" applyBorder="1" applyAlignment="1">
      <alignment horizontal="right"/>
    </xf>
    <xf numFmtId="2" fontId="0" fillId="3" borderId="1" xfId="0" applyNumberFormat="1" applyFill="1" applyBorder="1" applyAlignment="1">
      <alignment horizontal="right"/>
    </xf>
    <xf numFmtId="0" fontId="0" fillId="5" borderId="1" xfId="0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164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0" fillId="5" borderId="2" xfId="0" applyNumberFormat="1" applyFill="1" applyBorder="1" applyAlignment="1">
      <alignment horizontal="right"/>
    </xf>
    <xf numFmtId="2" fontId="0" fillId="3" borderId="2" xfId="0" applyNumberFormat="1" applyFill="1" applyBorder="1" applyAlignment="1">
      <alignment horizontal="right"/>
    </xf>
    <xf numFmtId="0" fontId="0" fillId="5" borderId="2" xfId="0" applyFill="1" applyBorder="1" applyAlignment="1">
      <alignment horizontal="right"/>
    </xf>
    <xf numFmtId="164" fontId="0" fillId="4" borderId="1" xfId="0" applyNumberFormat="1" applyFill="1" applyBorder="1"/>
    <xf numFmtId="164" fontId="0" fillId="3" borderId="1" xfId="0" applyNumberFormat="1" applyFill="1" applyBorder="1"/>
    <xf numFmtId="164" fontId="0" fillId="4" borderId="4" xfId="0" applyNumberFormat="1" applyFill="1" applyBorder="1"/>
    <xf numFmtId="164" fontId="0" fillId="5" borderId="1" xfId="0" applyNumberFormat="1" applyFill="1" applyBorder="1"/>
    <xf numFmtId="164" fontId="0" fillId="3" borderId="5" xfId="0" applyNumberFormat="1" applyFill="1" applyBorder="1"/>
    <xf numFmtId="164" fontId="0" fillId="5" borderId="6" xfId="0" applyNumberFormat="1" applyFill="1" applyBorder="1"/>
    <xf numFmtId="164" fontId="0" fillId="0" borderId="0" xfId="0" applyNumberFormat="1"/>
    <xf numFmtId="2" fontId="0" fillId="0" borderId="0" xfId="0" applyNumberFormat="1"/>
    <xf numFmtId="164" fontId="0" fillId="5" borderId="5" xfId="0" applyNumberFormat="1" applyFill="1" applyBorder="1"/>
    <xf numFmtId="0" fontId="2" fillId="3" borderId="1" xfId="0" applyFont="1" applyFill="1" applyBorder="1" applyAlignment="1">
      <alignment horizontal="right"/>
    </xf>
    <xf numFmtId="0" fontId="1" fillId="0" borderId="8" xfId="0" applyFont="1" applyBorder="1" applyAlignment="1">
      <alignment horizontal="left"/>
    </xf>
    <xf numFmtId="165" fontId="0" fillId="3" borderId="1" xfId="0" applyNumberFormat="1" applyFill="1" applyBorder="1" applyAlignment="1">
      <alignment horizontal="right"/>
    </xf>
    <xf numFmtId="9" fontId="0" fillId="3" borderId="1" xfId="0" applyNumberFormat="1" applyFill="1" applyBorder="1" applyAlignment="1">
      <alignment horizontal="center"/>
    </xf>
    <xf numFmtId="9" fontId="0" fillId="3" borderId="2" xfId="0" applyNumberFormat="1" applyFill="1" applyBorder="1" applyAlignment="1">
      <alignment horizontal="center"/>
    </xf>
    <xf numFmtId="9" fontId="0" fillId="5" borderId="1" xfId="0" applyNumberFormat="1" applyFill="1" applyBorder="1" applyAlignment="1">
      <alignment horizontal="center"/>
    </xf>
    <xf numFmtId="165" fontId="2" fillId="3" borderId="1" xfId="0" applyNumberFormat="1" applyFont="1" applyFill="1" applyBorder="1"/>
    <xf numFmtId="2" fontId="0" fillId="0" borderId="1" xfId="0" applyNumberFormat="1" applyBorder="1"/>
  </cellXfs>
  <cellStyles count="80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Normal" xfId="0" builtinId="0"/>
    <cellStyle name="Percent" xfId="79" builtinId="5"/>
  </cellStyles>
  <dxfs count="0"/>
  <tableStyles count="0" defaultTableStyle="TableStyleMedium2" defaultPivotStyle="PivotStyleLight16"/>
  <colors>
    <mruColors>
      <color rgb="FFE2F0DB"/>
      <color rgb="FFFFCCFF"/>
      <color rgb="FFFDFBCD"/>
      <color rgb="FFDDECF7"/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2"/>
  <sheetViews>
    <sheetView tabSelected="1" zoomScale="80" zoomScaleNormal="80" workbookViewId="0"/>
  </sheetViews>
  <sheetFormatPr defaultColWidth="8.81640625" defaultRowHeight="14.5" x14ac:dyDescent="0.35"/>
  <cols>
    <col min="1" max="1" width="10.08984375" customWidth="1"/>
    <col min="2" max="2" width="9.453125" customWidth="1"/>
    <col min="3" max="3" width="8" customWidth="1"/>
    <col min="4" max="4" width="8.1796875" customWidth="1"/>
    <col min="5" max="5" width="7" customWidth="1"/>
    <col min="6" max="6" width="9.36328125" customWidth="1"/>
    <col min="7" max="7" width="9.453125" customWidth="1"/>
    <col min="11" max="11" width="9.81640625" customWidth="1"/>
    <col min="16" max="16" width="6" customWidth="1"/>
    <col min="22" max="22" width="15.81640625" customWidth="1"/>
  </cols>
  <sheetData>
    <row r="1" spans="1:20" x14ac:dyDescent="0.35">
      <c r="A1" s="1" t="s">
        <v>37</v>
      </c>
      <c r="C1" s="1"/>
      <c r="D1" s="1"/>
      <c r="E1" s="1"/>
      <c r="F1" s="1"/>
      <c r="H1" s="1"/>
      <c r="I1" s="1"/>
      <c r="J1" s="1"/>
      <c r="K1" s="1"/>
    </row>
    <row r="2" spans="1:20" x14ac:dyDescent="0.35">
      <c r="A2" s="1"/>
      <c r="B2" s="1" t="s">
        <v>39</v>
      </c>
      <c r="C2" s="1"/>
      <c r="D2" s="1"/>
      <c r="E2" s="1"/>
      <c r="F2" s="1"/>
      <c r="G2" s="1" t="s">
        <v>86</v>
      </c>
      <c r="H2" s="1"/>
      <c r="I2" s="1"/>
      <c r="J2" s="1"/>
      <c r="K2" s="1"/>
      <c r="M2" s="1" t="s">
        <v>85</v>
      </c>
      <c r="R2" s="36"/>
    </row>
    <row r="3" spans="1:20" x14ac:dyDescent="0.35">
      <c r="B3" s="39" t="s">
        <v>0</v>
      </c>
      <c r="C3" s="39" t="s">
        <v>1</v>
      </c>
      <c r="D3" s="39" t="s">
        <v>2</v>
      </c>
      <c r="E3" s="39" t="s">
        <v>3</v>
      </c>
      <c r="G3" s="39" t="s">
        <v>0</v>
      </c>
      <c r="H3" s="39" t="s">
        <v>1</v>
      </c>
      <c r="I3" s="39" t="s">
        <v>2</v>
      </c>
      <c r="J3" s="39" t="s">
        <v>3</v>
      </c>
      <c r="M3" s="39" t="s">
        <v>0</v>
      </c>
      <c r="N3" s="39" t="s">
        <v>1</v>
      </c>
      <c r="O3" s="39" t="s">
        <v>2</v>
      </c>
      <c r="P3" s="39" t="s">
        <v>3</v>
      </c>
      <c r="R3" s="1"/>
    </row>
    <row r="4" spans="1:20" x14ac:dyDescent="0.35">
      <c r="B4" s="6">
        <v>411</v>
      </c>
      <c r="C4" s="6">
        <v>200</v>
      </c>
      <c r="D4" s="6">
        <v>68</v>
      </c>
      <c r="E4" s="6">
        <v>162</v>
      </c>
      <c r="G4" s="126">
        <v>10.86</v>
      </c>
      <c r="H4" s="126">
        <v>2.85</v>
      </c>
      <c r="I4" s="126">
        <v>8.44</v>
      </c>
      <c r="J4" s="126">
        <v>13.11</v>
      </c>
      <c r="M4" s="126">
        <v>3.8</v>
      </c>
      <c r="N4" s="126">
        <v>1</v>
      </c>
      <c r="O4" s="126">
        <v>2.9</v>
      </c>
      <c r="P4" s="126">
        <v>4.5999999999999996</v>
      </c>
      <c r="R4" s="8"/>
      <c r="S4" t="s">
        <v>12</v>
      </c>
    </row>
    <row r="5" spans="1:20" x14ac:dyDescent="0.35">
      <c r="B5" s="6">
        <v>375</v>
      </c>
      <c r="C5" s="6">
        <v>43</v>
      </c>
      <c r="D5" s="6">
        <v>91</v>
      </c>
      <c r="E5" s="6">
        <v>192</v>
      </c>
      <c r="G5" s="126">
        <v>15.79</v>
      </c>
      <c r="H5" s="126">
        <v>6.35</v>
      </c>
      <c r="I5" s="126">
        <v>8.82</v>
      </c>
      <c r="J5" s="126">
        <v>12.91</v>
      </c>
      <c r="M5" s="126">
        <v>5.9</v>
      </c>
      <c r="N5" s="126">
        <v>2.1</v>
      </c>
      <c r="O5" s="126">
        <v>3</v>
      </c>
      <c r="P5" s="126">
        <v>4.5</v>
      </c>
      <c r="R5" s="6"/>
      <c r="S5" t="s">
        <v>13</v>
      </c>
    </row>
    <row r="6" spans="1:20" x14ac:dyDescent="0.35">
      <c r="B6" s="6">
        <v>375</v>
      </c>
      <c r="C6" s="6">
        <v>142</v>
      </c>
      <c r="D6" s="6">
        <v>109</v>
      </c>
      <c r="E6" s="6">
        <v>111</v>
      </c>
      <c r="G6" s="126">
        <v>17.989999999999998</v>
      </c>
      <c r="H6" s="126">
        <v>2.5099999999999998</v>
      </c>
      <c r="I6" s="126">
        <v>7.9</v>
      </c>
      <c r="J6" s="126">
        <v>19.59</v>
      </c>
      <c r="M6" s="126">
        <v>6.6</v>
      </c>
      <c r="N6" s="126">
        <v>0.8</v>
      </c>
      <c r="O6" s="126">
        <v>2.7</v>
      </c>
      <c r="P6" s="126">
        <v>6.8</v>
      </c>
      <c r="R6" s="9"/>
      <c r="S6" t="s">
        <v>4</v>
      </c>
    </row>
    <row r="7" spans="1:20" x14ac:dyDescent="0.35">
      <c r="B7" s="6">
        <v>377</v>
      </c>
      <c r="C7" s="6">
        <v>66</v>
      </c>
      <c r="D7" s="6">
        <v>72</v>
      </c>
      <c r="E7" s="6">
        <v>172</v>
      </c>
      <c r="G7" s="126">
        <v>10.65</v>
      </c>
      <c r="H7" s="126">
        <v>6.32</v>
      </c>
      <c r="I7" s="126">
        <v>6.88</v>
      </c>
      <c r="J7" s="126">
        <v>14.91</v>
      </c>
      <c r="M7" s="126">
        <v>3.8</v>
      </c>
      <c r="N7" s="126">
        <v>2.1</v>
      </c>
      <c r="O7" s="126">
        <v>2.2999999999999998</v>
      </c>
      <c r="P7" s="126">
        <v>5.3</v>
      </c>
    </row>
    <row r="8" spans="1:20" x14ac:dyDescent="0.35">
      <c r="B8" s="6">
        <v>382</v>
      </c>
      <c r="C8" s="6">
        <v>152</v>
      </c>
      <c r="D8" s="6">
        <v>37</v>
      </c>
      <c r="E8" s="6">
        <v>188</v>
      </c>
      <c r="G8" s="126">
        <v>13.83</v>
      </c>
      <c r="H8" s="126">
        <v>15.59</v>
      </c>
      <c r="I8" s="126">
        <v>9.1</v>
      </c>
      <c r="J8" s="126">
        <v>7.36</v>
      </c>
      <c r="M8" s="126">
        <v>4.8</v>
      </c>
      <c r="N8" s="126">
        <v>5.5</v>
      </c>
      <c r="O8" s="126">
        <v>3.2</v>
      </c>
      <c r="P8" s="126">
        <v>2.5</v>
      </c>
    </row>
    <row r="9" spans="1:20" x14ac:dyDescent="0.35">
      <c r="B9" s="6">
        <v>390</v>
      </c>
      <c r="C9" s="6">
        <v>197</v>
      </c>
      <c r="D9" s="6">
        <v>86</v>
      </c>
      <c r="E9" s="6">
        <v>142</v>
      </c>
      <c r="G9" s="126">
        <v>13.37</v>
      </c>
      <c r="H9" s="126">
        <v>10.39</v>
      </c>
      <c r="I9" s="126">
        <v>14.85</v>
      </c>
      <c r="J9" s="126">
        <v>14.72</v>
      </c>
      <c r="M9" s="126">
        <v>5</v>
      </c>
      <c r="N9" s="126">
        <v>3.6</v>
      </c>
      <c r="O9" s="126">
        <v>5.0999999999999996</v>
      </c>
      <c r="P9" s="126">
        <v>5.4</v>
      </c>
      <c r="R9" s="39" t="s">
        <v>0</v>
      </c>
      <c r="S9" s="116" t="s">
        <v>14</v>
      </c>
      <c r="T9" s="117"/>
    </row>
    <row r="10" spans="1:20" x14ac:dyDescent="0.35">
      <c r="B10" s="6">
        <v>212</v>
      </c>
      <c r="C10" s="6">
        <v>84</v>
      </c>
      <c r="D10" s="6">
        <v>79</v>
      </c>
      <c r="E10" s="6">
        <v>112</v>
      </c>
      <c r="G10" s="126">
        <v>15.1</v>
      </c>
      <c r="H10" s="127">
        <v>9.6</v>
      </c>
      <c r="I10" s="128">
        <v>12.47</v>
      </c>
      <c r="J10" s="126">
        <v>13.26</v>
      </c>
      <c r="M10" s="126">
        <v>5.6</v>
      </c>
      <c r="N10" s="127">
        <v>4</v>
      </c>
      <c r="O10" s="128">
        <v>4.3</v>
      </c>
      <c r="P10" s="126">
        <v>4.5</v>
      </c>
      <c r="R10" s="39" t="s">
        <v>1</v>
      </c>
      <c r="S10" s="116" t="s">
        <v>15</v>
      </c>
      <c r="T10" s="117"/>
    </row>
    <row r="11" spans="1:20" x14ac:dyDescent="0.35">
      <c r="B11" s="6">
        <v>316</v>
      </c>
      <c r="C11" s="6">
        <v>32</v>
      </c>
      <c r="D11" s="6">
        <v>129</v>
      </c>
      <c r="E11" s="6">
        <v>126</v>
      </c>
      <c r="G11" s="126">
        <v>13.36</v>
      </c>
      <c r="H11" s="127">
        <v>1.9</v>
      </c>
      <c r="I11" s="127">
        <v>3.1</v>
      </c>
      <c r="J11" s="126">
        <v>22.38</v>
      </c>
      <c r="M11" s="126">
        <v>4.8</v>
      </c>
      <c r="N11" s="127">
        <v>1.2</v>
      </c>
      <c r="O11" s="127">
        <v>4.3</v>
      </c>
      <c r="P11" s="126">
        <v>7.6</v>
      </c>
      <c r="R11" s="39" t="s">
        <v>2</v>
      </c>
      <c r="S11" s="116" t="s">
        <v>16</v>
      </c>
      <c r="T11" s="117"/>
    </row>
    <row r="12" spans="1:20" x14ac:dyDescent="0.35">
      <c r="B12" s="6">
        <v>209</v>
      </c>
      <c r="C12" s="6">
        <v>243</v>
      </c>
      <c r="D12" s="6">
        <v>132</v>
      </c>
      <c r="E12" s="6">
        <v>162</v>
      </c>
      <c r="G12" s="126">
        <v>17.940000000000001</v>
      </c>
      <c r="H12" s="127">
        <v>6.9</v>
      </c>
      <c r="I12" s="127">
        <v>4.2</v>
      </c>
      <c r="J12" s="127">
        <v>10.5</v>
      </c>
      <c r="M12" s="126">
        <v>6.4</v>
      </c>
      <c r="N12" s="127">
        <v>2.2999999999999998</v>
      </c>
      <c r="O12" s="127">
        <v>6.2</v>
      </c>
      <c r="P12" s="127">
        <v>7.8</v>
      </c>
      <c r="R12" s="39" t="s">
        <v>3</v>
      </c>
      <c r="S12" s="116" t="s">
        <v>17</v>
      </c>
      <c r="T12" s="117"/>
    </row>
    <row r="13" spans="1:20" x14ac:dyDescent="0.35">
      <c r="B13" s="6">
        <v>269</v>
      </c>
      <c r="C13" s="6">
        <v>108</v>
      </c>
      <c r="D13" s="6">
        <v>142</v>
      </c>
      <c r="E13" s="6">
        <v>138</v>
      </c>
      <c r="G13" s="126">
        <v>14.82</v>
      </c>
      <c r="H13" s="127">
        <v>3.1</v>
      </c>
      <c r="I13" s="127">
        <v>5.5</v>
      </c>
      <c r="J13" s="127">
        <v>15.6</v>
      </c>
      <c r="M13" s="126">
        <v>5.3</v>
      </c>
      <c r="N13" s="127">
        <v>1.2</v>
      </c>
      <c r="O13" s="127">
        <v>1.8</v>
      </c>
      <c r="P13" s="127">
        <v>5.0999999999999996</v>
      </c>
    </row>
    <row r="14" spans="1:20" x14ac:dyDescent="0.35">
      <c r="B14" s="6">
        <v>279</v>
      </c>
      <c r="C14" s="6">
        <v>143</v>
      </c>
      <c r="D14" s="6">
        <v>140</v>
      </c>
      <c r="E14" s="6">
        <v>209</v>
      </c>
      <c r="G14" s="127">
        <v>22</v>
      </c>
      <c r="H14" s="127">
        <v>7.5</v>
      </c>
      <c r="I14" s="127">
        <v>3.5</v>
      </c>
      <c r="J14" s="127">
        <v>7.7</v>
      </c>
      <c r="M14" s="127">
        <v>6.2</v>
      </c>
      <c r="N14" s="127">
        <v>3.2</v>
      </c>
      <c r="O14" s="127">
        <v>3.2</v>
      </c>
      <c r="P14" s="127">
        <v>8.1999999999999993</v>
      </c>
    </row>
    <row r="15" spans="1:20" x14ac:dyDescent="0.35">
      <c r="B15" s="6">
        <v>418</v>
      </c>
      <c r="C15" s="6">
        <v>130</v>
      </c>
      <c r="D15" s="6">
        <v>36</v>
      </c>
      <c r="E15" s="6">
        <v>195</v>
      </c>
      <c r="G15" s="127">
        <v>18.7</v>
      </c>
      <c r="H15" s="127">
        <v>9.1</v>
      </c>
      <c r="I15" s="127">
        <v>1.8</v>
      </c>
      <c r="J15" s="127">
        <v>5.2</v>
      </c>
      <c r="M15" s="127">
        <v>5.0999999999999996</v>
      </c>
      <c r="N15" s="127">
        <v>4.3</v>
      </c>
      <c r="O15" s="127">
        <v>3.7</v>
      </c>
      <c r="P15" s="127">
        <v>8.3000000000000007</v>
      </c>
    </row>
    <row r="16" spans="1:20" x14ac:dyDescent="0.35">
      <c r="B16" s="6">
        <v>333</v>
      </c>
      <c r="C16" s="6">
        <v>128</v>
      </c>
      <c r="D16" s="6">
        <v>82</v>
      </c>
      <c r="E16" s="6">
        <v>315</v>
      </c>
      <c r="G16" s="127">
        <v>22</v>
      </c>
      <c r="H16" s="127">
        <v>4.0999999999999996</v>
      </c>
      <c r="I16" s="127">
        <v>4.0999999999999996</v>
      </c>
      <c r="J16" s="127">
        <v>5.2</v>
      </c>
      <c r="M16" s="127">
        <v>6.4</v>
      </c>
      <c r="N16" s="127">
        <v>2.1</v>
      </c>
      <c r="O16" s="127">
        <v>1.8</v>
      </c>
      <c r="P16" s="127">
        <v>6.1</v>
      </c>
    </row>
    <row r="17" spans="2:16" x14ac:dyDescent="0.35">
      <c r="B17" s="6">
        <v>310</v>
      </c>
      <c r="C17" s="6">
        <v>169</v>
      </c>
      <c r="D17" s="6">
        <v>194</v>
      </c>
      <c r="E17" s="6">
        <v>228</v>
      </c>
      <c r="G17" s="127">
        <v>19</v>
      </c>
      <c r="H17" s="127">
        <v>1.5</v>
      </c>
      <c r="I17" s="127">
        <v>3.7</v>
      </c>
      <c r="J17" s="127">
        <v>8.3000000000000007</v>
      </c>
      <c r="M17" s="127">
        <v>5.3</v>
      </c>
      <c r="N17" s="127">
        <v>0.7</v>
      </c>
      <c r="O17" s="127">
        <v>0.5</v>
      </c>
      <c r="P17" s="127">
        <v>4.4000000000000004</v>
      </c>
    </row>
    <row r="18" spans="2:16" x14ac:dyDescent="0.35">
      <c r="B18" s="6">
        <v>248</v>
      </c>
      <c r="C18" s="6">
        <v>210</v>
      </c>
      <c r="D18" s="6">
        <v>130</v>
      </c>
      <c r="E18" s="6">
        <v>353</v>
      </c>
      <c r="G18" s="127">
        <v>19.899999999999999</v>
      </c>
      <c r="H18" s="127">
        <v>2.1</v>
      </c>
      <c r="I18" s="127">
        <v>6.5</v>
      </c>
      <c r="J18" s="127">
        <v>9.6999999999999993</v>
      </c>
      <c r="M18" s="127">
        <v>5.2</v>
      </c>
      <c r="N18" s="127">
        <v>1.5</v>
      </c>
      <c r="O18" s="127">
        <v>2.4</v>
      </c>
      <c r="P18" s="127">
        <v>5.6</v>
      </c>
    </row>
    <row r="19" spans="2:16" x14ac:dyDescent="0.35">
      <c r="B19" s="6">
        <v>338</v>
      </c>
      <c r="C19" s="6">
        <v>150</v>
      </c>
      <c r="D19" s="6">
        <v>150</v>
      </c>
      <c r="E19" s="6">
        <v>486</v>
      </c>
      <c r="G19" s="127">
        <v>19</v>
      </c>
      <c r="H19" s="127">
        <v>5.3</v>
      </c>
      <c r="I19" s="127">
        <v>6.2</v>
      </c>
      <c r="J19" s="127">
        <v>12.4</v>
      </c>
      <c r="M19" s="127">
        <v>5</v>
      </c>
      <c r="N19" s="127">
        <v>3.7</v>
      </c>
      <c r="O19" s="127">
        <v>2.7</v>
      </c>
      <c r="P19" s="127">
        <v>8.1999999999999993</v>
      </c>
    </row>
    <row r="20" spans="2:16" x14ac:dyDescent="0.35">
      <c r="B20" s="6">
        <v>171</v>
      </c>
      <c r="C20" s="6">
        <v>241</v>
      </c>
      <c r="D20" s="6">
        <v>193</v>
      </c>
      <c r="E20" s="6">
        <v>144</v>
      </c>
      <c r="G20" s="127">
        <v>10.5</v>
      </c>
      <c r="H20" s="127">
        <v>7</v>
      </c>
      <c r="I20" s="127">
        <v>7.1</v>
      </c>
      <c r="J20" s="127">
        <v>5.4</v>
      </c>
      <c r="M20" s="127">
        <v>2.2999999999999998</v>
      </c>
      <c r="N20" s="127">
        <v>0.4</v>
      </c>
      <c r="O20" s="127">
        <v>4.3</v>
      </c>
      <c r="P20" s="127">
        <v>6.1</v>
      </c>
    </row>
    <row r="21" spans="2:16" x14ac:dyDescent="0.35">
      <c r="B21" s="6">
        <v>258</v>
      </c>
      <c r="C21" s="6">
        <v>174</v>
      </c>
      <c r="D21" s="6">
        <v>99</v>
      </c>
      <c r="E21" s="6">
        <v>213</v>
      </c>
      <c r="G21" s="127">
        <v>15.7</v>
      </c>
      <c r="H21" s="127">
        <v>6.1</v>
      </c>
      <c r="I21" s="127">
        <v>6.7</v>
      </c>
      <c r="J21" s="127">
        <v>6</v>
      </c>
      <c r="M21" s="127">
        <v>4.2</v>
      </c>
      <c r="N21" s="127">
        <v>3.9</v>
      </c>
      <c r="O21" s="127">
        <v>3.9</v>
      </c>
      <c r="P21" s="127">
        <v>5.7</v>
      </c>
    </row>
    <row r="22" spans="2:16" x14ac:dyDescent="0.35">
      <c r="B22" s="6">
        <v>255</v>
      </c>
      <c r="C22" s="6">
        <v>175</v>
      </c>
      <c r="D22" s="6">
        <v>102</v>
      </c>
      <c r="E22" s="6">
        <v>219</v>
      </c>
      <c r="G22" s="127">
        <v>10.4</v>
      </c>
      <c r="H22" s="127">
        <v>6.1</v>
      </c>
      <c r="I22" s="127">
        <v>1.7</v>
      </c>
      <c r="J22" s="127">
        <v>13.9</v>
      </c>
      <c r="M22" s="127">
        <v>2.9</v>
      </c>
      <c r="N22" s="127">
        <v>3.2</v>
      </c>
      <c r="O22" s="127">
        <v>0.6</v>
      </c>
      <c r="P22" s="127">
        <v>6.9</v>
      </c>
    </row>
    <row r="23" spans="2:16" x14ac:dyDescent="0.35">
      <c r="B23" s="6">
        <v>322</v>
      </c>
      <c r="C23" s="6">
        <v>162</v>
      </c>
      <c r="D23" s="6">
        <v>37</v>
      </c>
      <c r="E23" s="6">
        <v>409</v>
      </c>
      <c r="G23" s="127">
        <v>13.2</v>
      </c>
      <c r="H23" s="127">
        <v>8.3000000000000007</v>
      </c>
      <c r="I23" s="127">
        <v>3.9</v>
      </c>
      <c r="J23" s="127">
        <v>14.3</v>
      </c>
      <c r="M23" s="127">
        <v>8.1</v>
      </c>
      <c r="N23" s="127">
        <v>2.7</v>
      </c>
      <c r="O23" s="127">
        <v>2.1</v>
      </c>
      <c r="P23" s="127">
        <v>8.6999999999999993</v>
      </c>
    </row>
    <row r="24" spans="2:16" x14ac:dyDescent="0.35">
      <c r="B24" s="6">
        <v>470</v>
      </c>
      <c r="C24" s="6">
        <v>147</v>
      </c>
      <c r="D24" s="9">
        <v>165</v>
      </c>
      <c r="E24" s="6">
        <v>312</v>
      </c>
      <c r="G24" s="127">
        <v>13.7</v>
      </c>
      <c r="H24" s="127">
        <v>5.3</v>
      </c>
      <c r="I24" s="127">
        <v>9.4</v>
      </c>
      <c r="J24" s="127">
        <v>12.4</v>
      </c>
      <c r="M24" s="127">
        <v>3.7</v>
      </c>
      <c r="N24" s="127">
        <v>1.4</v>
      </c>
      <c r="O24" s="127">
        <v>1.5</v>
      </c>
      <c r="P24" s="127">
        <v>6.4</v>
      </c>
    </row>
    <row r="25" spans="2:16" x14ac:dyDescent="0.35">
      <c r="B25" s="6">
        <v>182</v>
      </c>
      <c r="C25" s="6">
        <v>247</v>
      </c>
      <c r="D25" s="9">
        <v>185</v>
      </c>
      <c r="E25" s="6">
        <v>467</v>
      </c>
      <c r="G25" s="127">
        <v>21.2</v>
      </c>
      <c r="H25" s="127">
        <v>4.8</v>
      </c>
      <c r="I25" s="127">
        <v>6.4</v>
      </c>
      <c r="J25" s="127">
        <v>8.6999999999999993</v>
      </c>
      <c r="M25" s="127">
        <v>6.2</v>
      </c>
      <c r="N25" s="127">
        <v>2</v>
      </c>
      <c r="O25" s="127">
        <v>1.7</v>
      </c>
      <c r="P25" s="127">
        <v>4.7</v>
      </c>
    </row>
    <row r="26" spans="2:16" x14ac:dyDescent="0.35">
      <c r="B26" s="6">
        <v>210</v>
      </c>
      <c r="C26" s="6">
        <v>65</v>
      </c>
      <c r="D26" s="9">
        <v>72</v>
      </c>
      <c r="E26" s="6">
        <v>108</v>
      </c>
      <c r="G26" s="127">
        <v>16.399999999999999</v>
      </c>
      <c r="H26" s="127">
        <v>10.3</v>
      </c>
      <c r="I26" s="127">
        <v>7.3</v>
      </c>
      <c r="J26" s="127">
        <v>14.2</v>
      </c>
      <c r="M26" s="127">
        <v>7.4</v>
      </c>
      <c r="N26" s="127">
        <v>4.3</v>
      </c>
      <c r="O26" s="127">
        <v>4.5999999999999996</v>
      </c>
      <c r="P26" s="127">
        <v>6.1</v>
      </c>
    </row>
    <row r="27" spans="2:16" x14ac:dyDescent="0.35">
      <c r="B27" s="6">
        <v>287</v>
      </c>
      <c r="C27" s="6">
        <v>146</v>
      </c>
      <c r="D27" s="9">
        <v>384</v>
      </c>
      <c r="E27" s="6">
        <v>341</v>
      </c>
      <c r="G27" s="127">
        <v>15.2</v>
      </c>
      <c r="H27" s="127">
        <v>7.4</v>
      </c>
      <c r="I27" s="127">
        <v>9.6</v>
      </c>
      <c r="J27" s="127">
        <v>9.6999999999999993</v>
      </c>
      <c r="M27" s="127">
        <v>4</v>
      </c>
      <c r="N27" s="127">
        <v>3.9</v>
      </c>
      <c r="O27" s="127">
        <v>3.7</v>
      </c>
      <c r="P27" s="127">
        <v>4</v>
      </c>
    </row>
    <row r="28" spans="2:16" x14ac:dyDescent="0.35">
      <c r="B28" s="6">
        <v>131</v>
      </c>
      <c r="C28" s="6">
        <v>183</v>
      </c>
      <c r="D28" s="9">
        <v>129</v>
      </c>
      <c r="E28" s="6">
        <v>256</v>
      </c>
      <c r="G28" s="127">
        <v>11.9</v>
      </c>
      <c r="H28" s="127">
        <v>1.7</v>
      </c>
      <c r="I28" s="127">
        <v>4.5</v>
      </c>
      <c r="J28" s="127">
        <v>15.8</v>
      </c>
      <c r="M28" s="127">
        <v>3.8</v>
      </c>
      <c r="N28" s="127">
        <v>0.4</v>
      </c>
      <c r="O28" s="127">
        <v>3.3</v>
      </c>
      <c r="P28" s="127">
        <v>5.7</v>
      </c>
    </row>
    <row r="29" spans="2:16" x14ac:dyDescent="0.35">
      <c r="B29" s="6">
        <v>255</v>
      </c>
      <c r="C29" s="6">
        <v>174</v>
      </c>
      <c r="D29" s="9">
        <v>200</v>
      </c>
      <c r="E29" s="6">
        <v>221</v>
      </c>
      <c r="G29" s="127">
        <v>17.5</v>
      </c>
      <c r="H29" s="127">
        <v>8.4</v>
      </c>
      <c r="I29" s="127">
        <v>4.7</v>
      </c>
      <c r="J29" s="127">
        <v>11.5</v>
      </c>
      <c r="M29" s="127">
        <v>5.2</v>
      </c>
      <c r="N29" s="127">
        <v>0.6</v>
      </c>
      <c r="O29" s="127">
        <v>2.6</v>
      </c>
      <c r="P29" s="127">
        <v>6.2</v>
      </c>
    </row>
    <row r="30" spans="2:16" x14ac:dyDescent="0.35">
      <c r="B30" s="6">
        <v>193</v>
      </c>
      <c r="C30" s="6">
        <v>117</v>
      </c>
      <c r="D30" s="9">
        <v>54</v>
      </c>
      <c r="E30" s="6">
        <v>196</v>
      </c>
      <c r="G30" s="127">
        <v>8.3000000000000007</v>
      </c>
      <c r="H30" s="127">
        <v>8.5</v>
      </c>
      <c r="I30" s="127">
        <v>1.8</v>
      </c>
      <c r="J30" s="127">
        <v>17.3</v>
      </c>
      <c r="M30" s="127">
        <v>2.2999999999999998</v>
      </c>
      <c r="N30" s="127">
        <v>5.2</v>
      </c>
      <c r="O30" s="127">
        <v>0.6</v>
      </c>
      <c r="P30" s="127">
        <v>6.7</v>
      </c>
    </row>
    <row r="31" spans="2:16" x14ac:dyDescent="0.35">
      <c r="B31" s="6">
        <v>252</v>
      </c>
      <c r="C31" s="6">
        <v>136</v>
      </c>
      <c r="D31" s="9">
        <v>36</v>
      </c>
      <c r="E31" s="6">
        <v>374</v>
      </c>
      <c r="G31" s="127">
        <v>12.8</v>
      </c>
      <c r="H31" s="127">
        <v>7.8</v>
      </c>
      <c r="I31" s="129">
        <v>7.2</v>
      </c>
      <c r="J31" s="130">
        <v>25.4</v>
      </c>
      <c r="M31" s="127">
        <v>7.3</v>
      </c>
      <c r="N31" s="127">
        <v>0.3</v>
      </c>
      <c r="O31" s="129">
        <v>2.6</v>
      </c>
      <c r="P31" s="127">
        <v>8.6</v>
      </c>
    </row>
    <row r="32" spans="2:16" x14ac:dyDescent="0.35">
      <c r="B32" s="6">
        <v>231</v>
      </c>
      <c r="C32" s="6">
        <v>78</v>
      </c>
      <c r="D32" s="9">
        <v>191</v>
      </c>
      <c r="E32" s="9">
        <v>246</v>
      </c>
      <c r="G32" s="127">
        <v>12.5</v>
      </c>
      <c r="H32" s="127">
        <v>7.1</v>
      </c>
      <c r="I32" s="129">
        <v>2.1</v>
      </c>
      <c r="J32" s="130">
        <v>14.5</v>
      </c>
      <c r="M32" s="127">
        <v>4.9000000000000004</v>
      </c>
      <c r="N32" s="127">
        <v>4.8</v>
      </c>
      <c r="O32" s="129">
        <v>2.7</v>
      </c>
      <c r="P32" s="127">
        <v>4.9000000000000004</v>
      </c>
    </row>
    <row r="33" spans="1:16" x14ac:dyDescent="0.35">
      <c r="B33" s="6">
        <v>231</v>
      </c>
      <c r="C33" s="6">
        <v>154</v>
      </c>
      <c r="D33" s="9">
        <v>68</v>
      </c>
      <c r="E33" s="9">
        <v>197</v>
      </c>
      <c r="G33" s="127">
        <v>16</v>
      </c>
      <c r="H33" s="127">
        <v>12.9</v>
      </c>
      <c r="I33" s="129">
        <v>3.4</v>
      </c>
      <c r="J33" s="130">
        <v>16.8</v>
      </c>
      <c r="M33" s="127">
        <v>5.6</v>
      </c>
      <c r="N33" s="127">
        <v>6.3</v>
      </c>
      <c r="O33" s="129">
        <v>1.9</v>
      </c>
      <c r="P33" s="127">
        <v>5</v>
      </c>
    </row>
    <row r="34" spans="1:16" x14ac:dyDescent="0.35">
      <c r="B34" s="9">
        <v>364</v>
      </c>
      <c r="C34" s="9">
        <v>191</v>
      </c>
      <c r="D34" s="9">
        <v>274</v>
      </c>
      <c r="E34" s="9">
        <v>183</v>
      </c>
      <c r="G34" s="127">
        <v>24.7</v>
      </c>
      <c r="H34" s="127">
        <v>4.8</v>
      </c>
      <c r="I34" s="129">
        <v>8.1999999999999993</v>
      </c>
      <c r="J34" s="130">
        <v>17.399999999999999</v>
      </c>
      <c r="M34" s="127">
        <v>6.9</v>
      </c>
      <c r="N34" s="127">
        <v>3.2</v>
      </c>
      <c r="O34" s="129">
        <v>3.7</v>
      </c>
      <c r="P34" s="127">
        <v>7.3</v>
      </c>
    </row>
    <row r="35" spans="1:16" x14ac:dyDescent="0.35">
      <c r="B35" s="9">
        <v>215</v>
      </c>
      <c r="C35" s="9">
        <v>154</v>
      </c>
      <c r="D35" s="9">
        <v>212</v>
      </c>
      <c r="E35" s="9">
        <v>336</v>
      </c>
      <c r="G35" s="127">
        <v>8.6999999999999993</v>
      </c>
      <c r="H35" s="127">
        <v>3.1</v>
      </c>
      <c r="I35" s="129">
        <v>4.4000000000000004</v>
      </c>
      <c r="J35" s="130">
        <v>18.5</v>
      </c>
      <c r="M35" s="127">
        <v>3.2</v>
      </c>
      <c r="N35" s="127">
        <v>2.6</v>
      </c>
      <c r="O35" s="129">
        <v>6.2</v>
      </c>
      <c r="P35" s="127">
        <v>8.4</v>
      </c>
    </row>
    <row r="36" spans="1:16" x14ac:dyDescent="0.35">
      <c r="B36" s="9">
        <v>227</v>
      </c>
      <c r="C36" s="9">
        <v>72</v>
      </c>
      <c r="D36" s="13"/>
      <c r="E36" s="9">
        <v>217</v>
      </c>
      <c r="G36" s="127">
        <v>10</v>
      </c>
      <c r="H36" s="127">
        <v>7.6</v>
      </c>
      <c r="I36" s="129">
        <v>10.6</v>
      </c>
      <c r="J36" s="130">
        <v>7.1</v>
      </c>
      <c r="M36" s="127">
        <v>4.5</v>
      </c>
      <c r="N36" s="127">
        <v>6.6</v>
      </c>
      <c r="O36" s="129">
        <v>4.0999999999999996</v>
      </c>
      <c r="P36" s="127">
        <v>4.7</v>
      </c>
    </row>
    <row r="37" spans="1:16" x14ac:dyDescent="0.35">
      <c r="B37" s="9">
        <v>415</v>
      </c>
      <c r="C37" s="9">
        <v>143</v>
      </c>
      <c r="D37" s="14"/>
      <c r="E37" s="9">
        <v>193</v>
      </c>
      <c r="G37" s="127">
        <v>14.4</v>
      </c>
      <c r="H37" s="127">
        <v>8.9</v>
      </c>
      <c r="I37" s="129">
        <v>2.2000000000000002</v>
      </c>
      <c r="J37" s="130">
        <v>10</v>
      </c>
      <c r="M37" s="127">
        <v>8</v>
      </c>
      <c r="N37" s="127">
        <v>2.7</v>
      </c>
      <c r="O37" s="129">
        <v>3.8</v>
      </c>
      <c r="P37" s="127">
        <v>7.7</v>
      </c>
    </row>
    <row r="38" spans="1:16" x14ac:dyDescent="0.35">
      <c r="B38" s="9">
        <v>262</v>
      </c>
      <c r="C38" s="9">
        <v>175</v>
      </c>
      <c r="D38" s="14"/>
      <c r="E38" s="9">
        <v>356</v>
      </c>
      <c r="G38" s="127">
        <v>6.4</v>
      </c>
      <c r="H38" s="127">
        <v>8.8000000000000007</v>
      </c>
      <c r="I38" s="129">
        <v>3.6</v>
      </c>
      <c r="J38" s="130">
        <v>12.4</v>
      </c>
      <c r="M38" s="127">
        <v>4.2</v>
      </c>
      <c r="N38" s="127">
        <v>2.2000000000000002</v>
      </c>
      <c r="O38" s="129">
        <v>5.2</v>
      </c>
      <c r="P38" s="127">
        <v>8.1999999999999993</v>
      </c>
    </row>
    <row r="39" spans="1:16" x14ac:dyDescent="0.35">
      <c r="B39" s="9">
        <v>384</v>
      </c>
      <c r="C39" s="9">
        <v>109</v>
      </c>
      <c r="D39" s="14"/>
      <c r="E39" s="9">
        <v>288</v>
      </c>
      <c r="G39" s="127">
        <v>12.3</v>
      </c>
      <c r="H39" s="127">
        <v>5.7</v>
      </c>
      <c r="I39" s="129">
        <v>4</v>
      </c>
      <c r="J39" s="130">
        <v>14.4</v>
      </c>
      <c r="M39" s="127">
        <v>6.8</v>
      </c>
      <c r="N39" s="127">
        <v>2.5</v>
      </c>
      <c r="O39" s="129">
        <v>2.1</v>
      </c>
      <c r="P39" s="127">
        <v>6.8</v>
      </c>
    </row>
    <row r="40" spans="1:16" x14ac:dyDescent="0.35">
      <c r="B40" s="9">
        <v>212</v>
      </c>
      <c r="C40" s="9">
        <v>143</v>
      </c>
      <c r="D40" s="14"/>
      <c r="E40" s="9">
        <v>199</v>
      </c>
      <c r="G40" s="127">
        <v>9.3000000000000007</v>
      </c>
      <c r="H40" s="129">
        <v>4.7</v>
      </c>
      <c r="I40" s="131">
        <v>6.8</v>
      </c>
      <c r="J40" s="129">
        <v>12.3</v>
      </c>
      <c r="M40" s="127">
        <v>5.4</v>
      </c>
      <c r="N40" s="129">
        <v>3.3</v>
      </c>
      <c r="O40" s="134">
        <v>5.0999999999999996</v>
      </c>
      <c r="P40" s="129">
        <v>6</v>
      </c>
    </row>
    <row r="41" spans="1:16" x14ac:dyDescent="0.35">
      <c r="B41" s="9">
        <v>386</v>
      </c>
      <c r="C41" s="9">
        <v>128</v>
      </c>
      <c r="D41" s="14"/>
      <c r="E41" s="9">
        <v>232</v>
      </c>
      <c r="G41" s="127">
        <v>12.2</v>
      </c>
      <c r="H41" s="129">
        <v>8.1999999999999993</v>
      </c>
      <c r="I41" s="131">
        <v>6.3</v>
      </c>
      <c r="J41" s="129">
        <v>11.7</v>
      </c>
      <c r="M41" s="127">
        <v>6.8</v>
      </c>
      <c r="N41" s="129">
        <v>6.4</v>
      </c>
      <c r="O41" s="134">
        <v>2.9</v>
      </c>
      <c r="P41" s="129">
        <v>7.3</v>
      </c>
    </row>
    <row r="42" spans="1:16" x14ac:dyDescent="0.35">
      <c r="B42" s="9">
        <v>329</v>
      </c>
      <c r="C42" s="9">
        <v>103</v>
      </c>
      <c r="D42" s="14"/>
      <c r="E42" s="9">
        <v>176</v>
      </c>
      <c r="G42" s="127">
        <v>11.3</v>
      </c>
      <c r="H42" s="129">
        <v>6.3</v>
      </c>
      <c r="I42" s="131">
        <v>9.6999999999999993</v>
      </c>
      <c r="J42" s="129">
        <v>14.7</v>
      </c>
      <c r="M42" s="127">
        <v>8.1</v>
      </c>
      <c r="N42" s="129">
        <v>2.2000000000000002</v>
      </c>
      <c r="O42" s="134">
        <v>1.6</v>
      </c>
      <c r="P42" s="129">
        <v>4.4000000000000004</v>
      </c>
    </row>
    <row r="43" spans="1:16" x14ac:dyDescent="0.35">
      <c r="B43" s="9">
        <v>432</v>
      </c>
      <c r="C43" s="9">
        <v>64</v>
      </c>
      <c r="D43" s="14"/>
      <c r="E43" s="9">
        <v>143</v>
      </c>
      <c r="G43" s="127">
        <v>11.4</v>
      </c>
      <c r="H43" s="129">
        <v>3.1</v>
      </c>
      <c r="I43" s="132"/>
      <c r="J43" s="129">
        <v>16.399999999999999</v>
      </c>
      <c r="M43" s="127">
        <v>8.1999999999999993</v>
      </c>
      <c r="N43" s="129">
        <v>4.4000000000000004</v>
      </c>
      <c r="O43" s="132"/>
      <c r="P43" s="129">
        <v>8.3000000000000007</v>
      </c>
    </row>
    <row r="44" spans="1:16" x14ac:dyDescent="0.35">
      <c r="C44" s="9">
        <v>67</v>
      </c>
      <c r="D44" s="14"/>
      <c r="E44" s="9">
        <v>189</v>
      </c>
      <c r="G44" s="129">
        <v>24</v>
      </c>
      <c r="H44" s="129">
        <v>5.3</v>
      </c>
      <c r="I44" s="132"/>
      <c r="J44" s="129">
        <v>15.4</v>
      </c>
      <c r="M44" s="129">
        <v>6.4</v>
      </c>
      <c r="N44" s="129">
        <v>6.3</v>
      </c>
      <c r="O44" s="132"/>
      <c r="P44" s="129">
        <v>7.9</v>
      </c>
    </row>
    <row r="45" spans="1:16" x14ac:dyDescent="0.35">
      <c r="C45" s="9">
        <v>141</v>
      </c>
      <c r="D45" s="14"/>
      <c r="E45" s="9">
        <v>250</v>
      </c>
      <c r="G45" s="129">
        <v>18</v>
      </c>
      <c r="H45" s="129">
        <v>5.4</v>
      </c>
      <c r="I45" s="132"/>
      <c r="J45" s="129">
        <v>8.9</v>
      </c>
      <c r="M45" s="129">
        <v>4.2</v>
      </c>
      <c r="N45" s="129">
        <v>1.1000000000000001</v>
      </c>
      <c r="O45" s="132"/>
      <c r="P45" s="129">
        <v>8.3000000000000007</v>
      </c>
    </row>
    <row r="46" spans="1:16" x14ac:dyDescent="0.35">
      <c r="C46" s="9">
        <v>264</v>
      </c>
      <c r="D46" s="14"/>
      <c r="E46" s="9">
        <v>161</v>
      </c>
      <c r="G46" s="129">
        <v>16.8</v>
      </c>
      <c r="H46" s="129">
        <v>7.6</v>
      </c>
      <c r="I46" s="132"/>
      <c r="J46" s="129">
        <v>11.6</v>
      </c>
      <c r="M46" s="129">
        <v>3.1</v>
      </c>
      <c r="N46" s="129">
        <v>2.6</v>
      </c>
      <c r="O46" s="132"/>
      <c r="P46" s="129">
        <v>9.6999999999999993</v>
      </c>
    </row>
    <row r="47" spans="1:16" x14ac:dyDescent="0.35">
      <c r="A47" s="52"/>
      <c r="B47" s="52"/>
      <c r="C47" s="52"/>
      <c r="D47" s="52"/>
      <c r="E47" s="52"/>
      <c r="G47" s="129">
        <v>17</v>
      </c>
      <c r="H47" s="129">
        <v>12.7</v>
      </c>
      <c r="I47" s="132"/>
      <c r="J47" s="129">
        <v>15.2</v>
      </c>
      <c r="M47" s="129">
        <v>8.1</v>
      </c>
      <c r="N47" s="129">
        <v>1.9</v>
      </c>
      <c r="O47" s="132"/>
      <c r="P47" s="129">
        <v>8.6999999999999993</v>
      </c>
    </row>
    <row r="48" spans="1:16" x14ac:dyDescent="0.35">
      <c r="B48" s="19" t="s">
        <v>43</v>
      </c>
      <c r="G48" s="129">
        <v>12.5</v>
      </c>
      <c r="H48" s="129">
        <v>6.9</v>
      </c>
      <c r="I48" s="132"/>
      <c r="J48" s="129">
        <v>16.3</v>
      </c>
      <c r="M48" s="129">
        <v>5.3</v>
      </c>
      <c r="N48" s="129">
        <v>1.7</v>
      </c>
      <c r="O48" s="132"/>
      <c r="P48" s="129">
        <v>8.1</v>
      </c>
    </row>
    <row r="49" spans="6:22" x14ac:dyDescent="0.35">
      <c r="G49" s="129">
        <v>21</v>
      </c>
      <c r="H49" s="129">
        <v>4.3</v>
      </c>
      <c r="I49" s="132"/>
      <c r="J49" s="129">
        <v>13.8</v>
      </c>
      <c r="M49" s="129">
        <v>9.1</v>
      </c>
      <c r="N49" s="129">
        <v>4.5999999999999996</v>
      </c>
      <c r="O49" s="132"/>
      <c r="P49" s="129">
        <v>9.1</v>
      </c>
    </row>
    <row r="50" spans="6:22" x14ac:dyDescent="0.35">
      <c r="G50" s="129">
        <v>9.1999999999999993</v>
      </c>
      <c r="H50" s="129">
        <v>7.2</v>
      </c>
      <c r="I50" s="132"/>
      <c r="J50" s="129">
        <v>11.2</v>
      </c>
      <c r="M50" s="129">
        <v>7.1</v>
      </c>
      <c r="N50" s="129">
        <v>4.0999999999999996</v>
      </c>
      <c r="O50" s="132"/>
      <c r="P50" s="129">
        <v>4.7</v>
      </c>
    </row>
    <row r="51" spans="6:22" x14ac:dyDescent="0.35">
      <c r="G51" s="129">
        <v>13.3</v>
      </c>
      <c r="H51" s="129">
        <v>2.8</v>
      </c>
      <c r="I51" s="132"/>
      <c r="J51" s="129">
        <v>10.1</v>
      </c>
      <c r="M51" s="129">
        <v>2.4</v>
      </c>
      <c r="N51" s="129">
        <v>3.3</v>
      </c>
      <c r="O51" s="132"/>
      <c r="P51" s="129">
        <v>2.6</v>
      </c>
    </row>
    <row r="52" spans="6:22" x14ac:dyDescent="0.35">
      <c r="G52" s="129">
        <v>13</v>
      </c>
      <c r="H52" s="129">
        <v>9.4</v>
      </c>
      <c r="I52" s="132"/>
      <c r="J52" s="129">
        <v>9.4</v>
      </c>
      <c r="M52" s="129">
        <v>8.1999999999999993</v>
      </c>
      <c r="N52" s="129">
        <v>2.2000000000000002</v>
      </c>
      <c r="O52" s="132"/>
      <c r="P52" s="129">
        <v>6.2</v>
      </c>
    </row>
    <row r="53" spans="6:22" x14ac:dyDescent="0.35">
      <c r="G53" s="129">
        <v>16.600000000000001</v>
      </c>
      <c r="H53" s="132"/>
      <c r="I53" s="132"/>
      <c r="J53" s="129">
        <v>14.6</v>
      </c>
      <c r="M53" s="129">
        <v>9.1</v>
      </c>
      <c r="N53" s="132"/>
      <c r="O53" s="132"/>
      <c r="P53" s="129">
        <v>5.4</v>
      </c>
    </row>
    <row r="54" spans="6:22" x14ac:dyDescent="0.35">
      <c r="G54" s="132"/>
      <c r="H54" s="132"/>
      <c r="I54" s="132"/>
      <c r="J54" s="129">
        <v>17.3</v>
      </c>
      <c r="M54" s="132"/>
      <c r="N54" s="132"/>
      <c r="O54" s="132"/>
      <c r="P54" s="129">
        <v>8.3000000000000007</v>
      </c>
    </row>
    <row r="55" spans="6:22" x14ac:dyDescent="0.35">
      <c r="H55" s="18"/>
    </row>
    <row r="56" spans="6:22" x14ac:dyDescent="0.35">
      <c r="G56" s="19" t="s">
        <v>44</v>
      </c>
      <c r="H56" s="18"/>
      <c r="M56" s="19" t="s">
        <v>44</v>
      </c>
    </row>
    <row r="57" spans="6:22" s="18" customFormat="1" x14ac:dyDescent="0.35">
      <c r="F57" s="51"/>
      <c r="G57" s="51"/>
      <c r="H57" s="51"/>
      <c r="I57" s="51"/>
      <c r="J57" s="51"/>
      <c r="K57" s="51"/>
      <c r="L57" s="51"/>
      <c r="M57" s="51"/>
      <c r="N57" s="51"/>
      <c r="O57" s="51"/>
      <c r="Q57"/>
      <c r="R57"/>
      <c r="S57"/>
      <c r="T57"/>
      <c r="U57"/>
      <c r="V57"/>
    </row>
    <row r="58" spans="6:22" x14ac:dyDescent="0.35">
      <c r="H58" s="18"/>
      <c r="Q58" s="18"/>
      <c r="R58" s="18"/>
      <c r="S58" s="18"/>
      <c r="T58" s="18"/>
      <c r="U58" s="18"/>
      <c r="V58" s="18"/>
    </row>
    <row r="59" spans="6:22" x14ac:dyDescent="0.35">
      <c r="H59" s="18"/>
    </row>
    <row r="60" spans="6:22" x14ac:dyDescent="0.35">
      <c r="H60" s="18"/>
    </row>
    <row r="61" spans="6:22" x14ac:dyDescent="0.35">
      <c r="H61" s="18"/>
    </row>
    <row r="62" spans="6:22" x14ac:dyDescent="0.35">
      <c r="H62" s="18"/>
    </row>
  </sheetData>
  <mergeCells count="4">
    <mergeCell ref="S9:T9"/>
    <mergeCell ref="S10:T10"/>
    <mergeCell ref="S11:T11"/>
    <mergeCell ref="S12:T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60"/>
  <sheetViews>
    <sheetView zoomScale="80" zoomScaleNormal="80" workbookViewId="0"/>
  </sheetViews>
  <sheetFormatPr defaultColWidth="8.81640625" defaultRowHeight="14.5" x14ac:dyDescent="0.35"/>
  <cols>
    <col min="6" max="6" width="8.6328125" customWidth="1"/>
    <col min="10" max="10" width="7.453125" customWidth="1"/>
    <col min="11" max="11" width="8.453125" customWidth="1"/>
    <col min="12" max="12" width="7.7265625" bestFit="1" customWidth="1"/>
    <col min="13" max="13" width="8.1796875" customWidth="1"/>
    <col min="21" max="21" width="8.08984375" customWidth="1"/>
  </cols>
  <sheetData>
    <row r="1" spans="1:21" x14ac:dyDescent="0.35">
      <c r="A1" s="1" t="s">
        <v>38</v>
      </c>
    </row>
    <row r="2" spans="1:21" x14ac:dyDescent="0.35">
      <c r="B2" s="1" t="s">
        <v>82</v>
      </c>
      <c r="K2" s="1" t="s">
        <v>41</v>
      </c>
      <c r="R2" s="1" t="s">
        <v>42</v>
      </c>
    </row>
    <row r="3" spans="1:21" x14ac:dyDescent="0.35">
      <c r="B3" s="39" t="s">
        <v>0</v>
      </c>
      <c r="C3" s="39" t="s">
        <v>1</v>
      </c>
      <c r="D3" s="39" t="s">
        <v>2</v>
      </c>
      <c r="E3" s="39" t="s">
        <v>3</v>
      </c>
      <c r="G3" s="5"/>
      <c r="H3" s="7" t="s">
        <v>12</v>
      </c>
      <c r="K3" s="39" t="s">
        <v>0</v>
      </c>
      <c r="L3" s="39" t="s">
        <v>1</v>
      </c>
      <c r="M3" s="39" t="s">
        <v>2</v>
      </c>
      <c r="N3" s="39" t="s">
        <v>3</v>
      </c>
      <c r="R3" s="39" t="s">
        <v>0</v>
      </c>
      <c r="S3" s="39" t="s">
        <v>1</v>
      </c>
      <c r="T3" s="39" t="s">
        <v>2</v>
      </c>
      <c r="U3" s="39" t="s">
        <v>3</v>
      </c>
    </row>
    <row r="4" spans="1:21" x14ac:dyDescent="0.35">
      <c r="B4" s="2">
        <v>85</v>
      </c>
      <c r="C4" s="2">
        <v>57</v>
      </c>
      <c r="D4" s="2">
        <v>42</v>
      </c>
      <c r="E4" s="2">
        <v>57</v>
      </c>
      <c r="G4" s="6"/>
      <c r="H4" s="1" t="s">
        <v>13</v>
      </c>
      <c r="K4" s="58">
        <v>43.87</v>
      </c>
      <c r="L4" s="58">
        <v>15.17</v>
      </c>
      <c r="M4" s="58">
        <v>41.26</v>
      </c>
      <c r="N4" s="58">
        <v>63.09</v>
      </c>
      <c r="R4" s="58">
        <v>86.92</v>
      </c>
      <c r="S4" s="58">
        <v>54.63</v>
      </c>
      <c r="T4" s="58">
        <v>50.44</v>
      </c>
      <c r="U4" s="58">
        <v>44.89</v>
      </c>
    </row>
    <row r="5" spans="1:21" x14ac:dyDescent="0.35">
      <c r="B5" s="2">
        <v>71</v>
      </c>
      <c r="C5" s="2">
        <v>42</v>
      </c>
      <c r="D5" s="2">
        <v>28</v>
      </c>
      <c r="E5" s="2">
        <v>57</v>
      </c>
      <c r="G5" s="9"/>
      <c r="H5" s="1" t="s">
        <v>4</v>
      </c>
      <c r="K5" s="58">
        <v>21.87</v>
      </c>
      <c r="L5" s="58">
        <v>33.17</v>
      </c>
      <c r="M5" s="58">
        <v>21.88</v>
      </c>
      <c r="N5" s="58">
        <v>49.24</v>
      </c>
      <c r="R5" s="58">
        <v>74.44</v>
      </c>
      <c r="S5" s="58">
        <v>45.19</v>
      </c>
      <c r="T5" s="58">
        <v>27.72</v>
      </c>
      <c r="U5" s="58">
        <v>37.67</v>
      </c>
    </row>
    <row r="6" spans="1:21" x14ac:dyDescent="0.35">
      <c r="B6" s="2">
        <v>57</v>
      </c>
      <c r="C6" s="2">
        <v>42</v>
      </c>
      <c r="D6" s="2">
        <v>42</v>
      </c>
      <c r="E6" s="2">
        <v>57</v>
      </c>
      <c r="K6" s="58">
        <v>25.43</v>
      </c>
      <c r="L6" s="58">
        <v>48.72</v>
      </c>
      <c r="M6" s="58">
        <v>22.61</v>
      </c>
      <c r="N6" s="58">
        <v>46.78</v>
      </c>
      <c r="R6" s="58">
        <v>87.26</v>
      </c>
      <c r="S6" s="58">
        <v>67.14</v>
      </c>
      <c r="T6" s="58">
        <v>87.8</v>
      </c>
      <c r="U6" s="58">
        <v>29.66</v>
      </c>
    </row>
    <row r="7" spans="1:21" x14ac:dyDescent="0.35">
      <c r="B7" s="2">
        <v>57</v>
      </c>
      <c r="C7" s="2">
        <v>57</v>
      </c>
      <c r="D7" s="2">
        <v>57</v>
      </c>
      <c r="E7" s="2">
        <v>71</v>
      </c>
      <c r="K7" s="58">
        <v>60.56</v>
      </c>
      <c r="L7" s="58">
        <v>33.5</v>
      </c>
      <c r="M7" s="58">
        <v>27.28</v>
      </c>
      <c r="N7" s="58">
        <v>26.44</v>
      </c>
      <c r="R7" s="58">
        <v>59.31</v>
      </c>
      <c r="S7" s="58">
        <v>72.2</v>
      </c>
      <c r="T7" s="58">
        <v>6.32</v>
      </c>
      <c r="U7" s="58">
        <v>87.69</v>
      </c>
    </row>
    <row r="8" spans="1:21" x14ac:dyDescent="0.35">
      <c r="B8" s="2">
        <v>42</v>
      </c>
      <c r="C8" s="2">
        <v>42</v>
      </c>
      <c r="D8" s="2">
        <v>71</v>
      </c>
      <c r="E8" s="2">
        <v>71</v>
      </c>
      <c r="G8" s="39" t="s">
        <v>0</v>
      </c>
      <c r="H8" s="118" t="s">
        <v>14</v>
      </c>
      <c r="I8" s="118"/>
      <c r="K8" s="58">
        <v>83.11</v>
      </c>
      <c r="L8" s="58">
        <v>16.34</v>
      </c>
      <c r="M8" s="58">
        <v>36.22</v>
      </c>
      <c r="N8" s="58">
        <v>71.89</v>
      </c>
      <c r="R8" s="58">
        <v>84.24</v>
      </c>
      <c r="S8" s="58">
        <v>31.28</v>
      </c>
      <c r="T8" s="58">
        <v>18.100000000000001</v>
      </c>
      <c r="U8" s="58">
        <v>86.63</v>
      </c>
    </row>
    <row r="9" spans="1:21" x14ac:dyDescent="0.35">
      <c r="B9" s="2">
        <v>71</v>
      </c>
      <c r="C9" s="2">
        <v>28</v>
      </c>
      <c r="D9" s="2">
        <v>57</v>
      </c>
      <c r="E9" s="2">
        <v>71</v>
      </c>
      <c r="G9" s="39" t="s">
        <v>1</v>
      </c>
      <c r="H9" s="118" t="s">
        <v>15</v>
      </c>
      <c r="I9" s="118"/>
      <c r="K9" s="58">
        <v>74.86</v>
      </c>
      <c r="L9" s="58">
        <v>33.729999999999997</v>
      </c>
      <c r="M9" s="58">
        <v>44.83</v>
      </c>
      <c r="N9" s="58">
        <v>36.11</v>
      </c>
      <c r="R9" s="58">
        <v>37.14</v>
      </c>
      <c r="S9" s="58">
        <v>14.46</v>
      </c>
      <c r="T9" s="58">
        <v>38.299999999999997</v>
      </c>
      <c r="U9" s="58">
        <v>52.6</v>
      </c>
    </row>
    <row r="10" spans="1:21" x14ac:dyDescent="0.35">
      <c r="B10" s="2">
        <v>57</v>
      </c>
      <c r="C10" s="2">
        <v>42</v>
      </c>
      <c r="D10" s="2">
        <v>42</v>
      </c>
      <c r="E10" s="2">
        <v>57</v>
      </c>
      <c r="G10" s="39" t="s">
        <v>2</v>
      </c>
      <c r="H10" s="118" t="s">
        <v>16</v>
      </c>
      <c r="I10" s="118"/>
      <c r="K10" s="58">
        <v>84</v>
      </c>
      <c r="L10" s="58">
        <v>15.17</v>
      </c>
      <c r="M10" s="58">
        <v>45.78</v>
      </c>
      <c r="N10" s="58">
        <v>40.17</v>
      </c>
      <c r="R10" s="58">
        <v>34.58</v>
      </c>
      <c r="S10" s="58">
        <v>22.36</v>
      </c>
      <c r="T10" s="58">
        <v>65.900000000000006</v>
      </c>
      <c r="U10" s="58">
        <v>18.34</v>
      </c>
    </row>
    <row r="11" spans="1:21" x14ac:dyDescent="0.35">
      <c r="B11" s="2">
        <v>71</v>
      </c>
      <c r="C11" s="2">
        <v>57</v>
      </c>
      <c r="D11" s="2">
        <v>71</v>
      </c>
      <c r="E11" s="2">
        <v>71</v>
      </c>
      <c r="G11" s="39" t="s">
        <v>3</v>
      </c>
      <c r="H11" s="118" t="s">
        <v>17</v>
      </c>
      <c r="I11" s="118"/>
      <c r="K11" s="58">
        <v>67.19</v>
      </c>
      <c r="L11" s="58">
        <v>33.17</v>
      </c>
      <c r="M11" s="58">
        <v>24.19</v>
      </c>
      <c r="N11" s="58">
        <v>29.33</v>
      </c>
      <c r="R11" s="58">
        <v>65.81</v>
      </c>
      <c r="S11" s="58">
        <v>59.14</v>
      </c>
      <c r="T11" s="58">
        <v>46</v>
      </c>
      <c r="U11" s="58">
        <v>48.92</v>
      </c>
    </row>
    <row r="12" spans="1:21" x14ac:dyDescent="0.35">
      <c r="B12" s="3">
        <v>85</v>
      </c>
      <c r="C12" s="3">
        <v>42</v>
      </c>
      <c r="D12" s="3">
        <v>57</v>
      </c>
      <c r="E12" s="3">
        <v>71</v>
      </c>
      <c r="K12" s="58">
        <v>54</v>
      </c>
      <c r="L12" s="58">
        <v>31.1</v>
      </c>
      <c r="M12" s="58">
        <v>37.54</v>
      </c>
      <c r="N12" s="58">
        <v>74.63</v>
      </c>
      <c r="R12" s="58">
        <v>77.319999999999993</v>
      </c>
      <c r="S12" s="58">
        <v>74.12</v>
      </c>
      <c r="T12" s="58">
        <v>80.099999999999994</v>
      </c>
      <c r="U12" s="58">
        <v>19.12</v>
      </c>
    </row>
    <row r="13" spans="1:21" x14ac:dyDescent="0.35">
      <c r="B13" s="3">
        <v>57</v>
      </c>
      <c r="C13" s="3">
        <v>57</v>
      </c>
      <c r="D13" s="3">
        <v>57</v>
      </c>
      <c r="E13" s="3">
        <v>57</v>
      </c>
      <c r="K13" s="58">
        <v>72.44</v>
      </c>
      <c r="L13" s="58">
        <v>14.2</v>
      </c>
      <c r="M13" s="58">
        <v>21.22</v>
      </c>
      <c r="N13" s="58">
        <v>64.8</v>
      </c>
      <c r="R13" s="58">
        <v>62.84</v>
      </c>
      <c r="S13" s="58">
        <v>56.19</v>
      </c>
      <c r="T13" s="58">
        <v>18.600000000000001</v>
      </c>
      <c r="U13" s="58">
        <v>82.43</v>
      </c>
    </row>
    <row r="14" spans="1:21" x14ac:dyDescent="0.35">
      <c r="B14" s="3">
        <v>71</v>
      </c>
      <c r="C14" s="3">
        <v>71</v>
      </c>
      <c r="D14" s="3">
        <v>28</v>
      </c>
      <c r="E14" s="3">
        <v>57</v>
      </c>
      <c r="K14" s="58">
        <v>63.91</v>
      </c>
      <c r="L14" s="58">
        <v>25</v>
      </c>
      <c r="M14" s="58">
        <v>23.11</v>
      </c>
      <c r="N14" s="58">
        <v>53.64</v>
      </c>
      <c r="O14" s="30"/>
      <c r="P14" s="30"/>
      <c r="R14" s="58">
        <v>59.66</v>
      </c>
      <c r="S14" s="58">
        <v>49.14</v>
      </c>
      <c r="T14" s="58">
        <v>64.16</v>
      </c>
      <c r="U14" s="58">
        <v>20.92</v>
      </c>
    </row>
    <row r="15" spans="1:21" x14ac:dyDescent="0.35">
      <c r="B15" s="3">
        <v>42</v>
      </c>
      <c r="C15" s="3">
        <v>57</v>
      </c>
      <c r="D15" s="3">
        <v>71</v>
      </c>
      <c r="E15" s="3">
        <v>42</v>
      </c>
      <c r="K15" s="30"/>
      <c r="L15" s="30"/>
      <c r="M15" s="30"/>
      <c r="N15" s="30"/>
      <c r="O15" s="30"/>
      <c r="P15" s="30"/>
      <c r="R15" s="30"/>
      <c r="S15" s="30"/>
      <c r="T15" s="30"/>
      <c r="U15" s="30"/>
    </row>
    <row r="16" spans="1:21" x14ac:dyDescent="0.35">
      <c r="B16" s="3">
        <v>100</v>
      </c>
      <c r="C16" s="3">
        <v>57</v>
      </c>
      <c r="D16" s="3">
        <v>28</v>
      </c>
      <c r="E16" s="3">
        <v>71</v>
      </c>
      <c r="K16" s="53" t="s">
        <v>40</v>
      </c>
      <c r="L16" s="30"/>
      <c r="M16" s="30"/>
      <c r="N16" s="30"/>
      <c r="O16" s="30"/>
      <c r="P16" s="30"/>
      <c r="R16" s="53" t="s">
        <v>40</v>
      </c>
      <c r="S16" s="30"/>
      <c r="T16" s="30"/>
      <c r="U16" s="30"/>
    </row>
    <row r="17" spans="2:27" x14ac:dyDescent="0.35">
      <c r="B17" s="3">
        <v>28</v>
      </c>
      <c r="C17" s="3">
        <v>14</v>
      </c>
      <c r="D17" s="3">
        <v>57</v>
      </c>
      <c r="E17" s="3">
        <v>100</v>
      </c>
    </row>
    <row r="18" spans="2:27" x14ac:dyDescent="0.35">
      <c r="B18" s="3">
        <v>71</v>
      </c>
      <c r="C18" s="3">
        <v>28</v>
      </c>
      <c r="D18" s="3">
        <v>42</v>
      </c>
      <c r="E18" s="3">
        <v>100</v>
      </c>
      <c r="H18" s="30"/>
      <c r="I18" s="30"/>
      <c r="J18" s="30"/>
      <c r="K18" s="30"/>
      <c r="L18" s="15"/>
      <c r="M18" s="15"/>
      <c r="N18" s="30"/>
      <c r="O18" s="30"/>
      <c r="P18" s="30"/>
      <c r="Q18" s="30"/>
      <c r="R18" s="15"/>
    </row>
    <row r="19" spans="2:27" x14ac:dyDescent="0.35">
      <c r="B19" s="3">
        <v>85</v>
      </c>
      <c r="C19" s="3">
        <v>42</v>
      </c>
      <c r="D19" s="3">
        <v>57</v>
      </c>
      <c r="E19" s="3">
        <v>100</v>
      </c>
      <c r="G19" s="21" t="s">
        <v>46</v>
      </c>
      <c r="H19" s="32"/>
      <c r="I19" s="32"/>
      <c r="J19" s="32"/>
      <c r="Z19" s="15"/>
    </row>
    <row r="20" spans="2:27" x14ac:dyDescent="0.35">
      <c r="B20" s="3">
        <v>100</v>
      </c>
      <c r="C20" s="3">
        <v>42</v>
      </c>
      <c r="D20" s="3">
        <v>42</v>
      </c>
      <c r="E20" s="3">
        <v>28</v>
      </c>
      <c r="G20" s="1" t="s">
        <v>5</v>
      </c>
      <c r="I20" s="1"/>
      <c r="J20" s="1"/>
      <c r="L20" s="1" t="s">
        <v>6</v>
      </c>
      <c r="Q20" s="1" t="s">
        <v>7</v>
      </c>
      <c r="V20" s="1" t="s">
        <v>8</v>
      </c>
      <c r="Z20" s="15"/>
    </row>
    <row r="21" spans="2:27" x14ac:dyDescent="0.35">
      <c r="B21" s="3">
        <v>100</v>
      </c>
      <c r="C21" s="3">
        <v>42</v>
      </c>
      <c r="D21" s="3">
        <v>71</v>
      </c>
      <c r="E21" s="3">
        <v>71</v>
      </c>
      <c r="G21" s="39" t="s">
        <v>0</v>
      </c>
      <c r="H21" s="39" t="s">
        <v>1</v>
      </c>
      <c r="I21" s="39" t="s">
        <v>2</v>
      </c>
      <c r="J21" s="39" t="s">
        <v>3</v>
      </c>
      <c r="L21" s="39" t="s">
        <v>0</v>
      </c>
      <c r="M21" s="39" t="s">
        <v>1</v>
      </c>
      <c r="N21" s="39" t="s">
        <v>2</v>
      </c>
      <c r="O21" s="39" t="s">
        <v>3</v>
      </c>
      <c r="Q21" s="39" t="s">
        <v>0</v>
      </c>
      <c r="R21" s="39" t="s">
        <v>1</v>
      </c>
      <c r="S21" s="39" t="s">
        <v>2</v>
      </c>
      <c r="T21" s="39" t="s">
        <v>3</v>
      </c>
      <c r="V21" s="39" t="s">
        <v>0</v>
      </c>
      <c r="W21" s="39" t="s">
        <v>1</v>
      </c>
      <c r="X21" s="39" t="s">
        <v>2</v>
      </c>
      <c r="Y21" s="39" t="s">
        <v>3</v>
      </c>
    </row>
    <row r="22" spans="2:27" x14ac:dyDescent="0.35">
      <c r="B22" s="3">
        <v>85</v>
      </c>
      <c r="C22" s="3">
        <v>57</v>
      </c>
      <c r="D22" s="3">
        <v>85</v>
      </c>
      <c r="E22" s="3">
        <v>57</v>
      </c>
      <c r="G22" s="9">
        <v>10</v>
      </c>
      <c r="H22" s="9">
        <v>37</v>
      </c>
      <c r="I22" s="9">
        <v>15</v>
      </c>
      <c r="J22" s="9">
        <v>25</v>
      </c>
      <c r="L22" s="9">
        <v>1</v>
      </c>
      <c r="M22" s="9">
        <v>10</v>
      </c>
      <c r="N22" s="9">
        <v>1</v>
      </c>
      <c r="O22" s="9">
        <v>9</v>
      </c>
      <c r="Q22" s="9">
        <v>10</v>
      </c>
      <c r="R22" s="9">
        <v>12</v>
      </c>
      <c r="S22" s="9">
        <v>5</v>
      </c>
      <c r="T22" s="9">
        <v>1</v>
      </c>
      <c r="V22" s="9">
        <v>4</v>
      </c>
      <c r="W22" s="9">
        <v>4</v>
      </c>
      <c r="X22" s="9">
        <v>2</v>
      </c>
      <c r="Y22" s="9">
        <v>12</v>
      </c>
    </row>
    <row r="23" spans="2:27" x14ac:dyDescent="0.35">
      <c r="B23" s="3">
        <v>85</v>
      </c>
      <c r="C23" s="3">
        <v>71</v>
      </c>
      <c r="D23" s="3">
        <v>57</v>
      </c>
      <c r="E23" s="3">
        <v>14</v>
      </c>
      <c r="G23" s="9">
        <v>27</v>
      </c>
      <c r="H23" s="9">
        <v>12</v>
      </c>
      <c r="I23" s="9">
        <v>24</v>
      </c>
      <c r="J23" s="9">
        <v>9</v>
      </c>
      <c r="L23" s="9">
        <v>2</v>
      </c>
      <c r="M23" s="9">
        <v>7</v>
      </c>
      <c r="N23" s="9">
        <v>13</v>
      </c>
      <c r="O23" s="9">
        <v>28</v>
      </c>
      <c r="Q23" s="9">
        <v>3</v>
      </c>
      <c r="R23" s="9">
        <v>12</v>
      </c>
      <c r="S23" s="9">
        <v>18</v>
      </c>
      <c r="T23" s="9">
        <v>2</v>
      </c>
      <c r="V23" s="9">
        <v>14</v>
      </c>
      <c r="W23" s="9">
        <v>8</v>
      </c>
      <c r="X23" s="9">
        <v>8</v>
      </c>
      <c r="Y23" s="9">
        <v>6</v>
      </c>
    </row>
    <row r="24" spans="2:27" x14ac:dyDescent="0.35">
      <c r="B24" s="3">
        <v>71</v>
      </c>
      <c r="C24" s="3">
        <v>57</v>
      </c>
      <c r="D24" s="3">
        <v>28</v>
      </c>
      <c r="E24" s="3">
        <v>50</v>
      </c>
      <c r="G24" s="9">
        <v>27</v>
      </c>
      <c r="H24" s="9">
        <v>16</v>
      </c>
      <c r="I24" s="9">
        <v>26</v>
      </c>
      <c r="J24" s="9">
        <v>20</v>
      </c>
      <c r="L24" s="9">
        <v>12</v>
      </c>
      <c r="M24" s="9">
        <v>18</v>
      </c>
      <c r="N24" s="9">
        <v>12</v>
      </c>
      <c r="O24" s="9">
        <v>23</v>
      </c>
      <c r="Q24" s="9">
        <v>4</v>
      </c>
      <c r="R24" s="9">
        <v>10</v>
      </c>
      <c r="S24" s="9">
        <v>18</v>
      </c>
      <c r="T24" s="9">
        <v>7</v>
      </c>
      <c r="V24" s="9">
        <v>9</v>
      </c>
      <c r="W24" s="9">
        <v>15</v>
      </c>
      <c r="X24" s="9">
        <v>19</v>
      </c>
      <c r="Y24" s="9">
        <v>12</v>
      </c>
      <c r="AA24" s="36"/>
    </row>
    <row r="25" spans="2:27" x14ac:dyDescent="0.35">
      <c r="B25" s="3">
        <v>85</v>
      </c>
      <c r="C25" s="3">
        <v>57</v>
      </c>
      <c r="D25" s="3">
        <v>57</v>
      </c>
      <c r="E25" s="3">
        <v>75</v>
      </c>
      <c r="G25" s="9">
        <v>33</v>
      </c>
      <c r="H25" s="9">
        <v>34</v>
      </c>
      <c r="I25" s="9">
        <v>23</v>
      </c>
      <c r="J25" s="9">
        <v>17</v>
      </c>
      <c r="L25" s="9">
        <v>13</v>
      </c>
      <c r="M25" s="9">
        <v>10</v>
      </c>
      <c r="N25" s="9">
        <v>20</v>
      </c>
      <c r="O25" s="9">
        <v>19</v>
      </c>
      <c r="Q25" s="9">
        <v>16</v>
      </c>
      <c r="R25" s="9">
        <v>15</v>
      </c>
      <c r="S25" s="9">
        <v>20</v>
      </c>
      <c r="T25" s="9">
        <v>13</v>
      </c>
      <c r="V25" s="9">
        <v>9</v>
      </c>
      <c r="W25" s="9">
        <v>3</v>
      </c>
      <c r="X25" s="9">
        <v>5</v>
      </c>
      <c r="Y25" s="9">
        <v>7</v>
      </c>
    </row>
    <row r="26" spans="2:27" x14ac:dyDescent="0.35">
      <c r="B26" s="3">
        <v>71</v>
      </c>
      <c r="C26" s="3">
        <v>71</v>
      </c>
      <c r="D26" s="3">
        <v>57</v>
      </c>
      <c r="E26" s="3">
        <v>85</v>
      </c>
      <c r="G26" s="9">
        <v>19</v>
      </c>
      <c r="H26" s="9">
        <v>7</v>
      </c>
      <c r="I26" s="9">
        <v>33</v>
      </c>
      <c r="J26" s="9">
        <v>32</v>
      </c>
      <c r="L26" s="9">
        <v>21</v>
      </c>
      <c r="M26" s="9">
        <v>9</v>
      </c>
      <c r="N26" s="9">
        <v>12</v>
      </c>
      <c r="O26" s="9">
        <v>13</v>
      </c>
      <c r="Q26" s="9">
        <v>6</v>
      </c>
      <c r="R26" s="9">
        <v>14</v>
      </c>
      <c r="S26" s="9">
        <v>4</v>
      </c>
      <c r="T26" s="9">
        <v>10</v>
      </c>
      <c r="V26" s="9">
        <v>1</v>
      </c>
      <c r="W26" s="9">
        <v>11</v>
      </c>
      <c r="X26" s="9">
        <v>5</v>
      </c>
      <c r="Y26" s="9">
        <v>15</v>
      </c>
    </row>
    <row r="27" spans="2:27" x14ac:dyDescent="0.35">
      <c r="B27" s="3">
        <v>85</v>
      </c>
      <c r="C27" s="3">
        <v>28</v>
      </c>
      <c r="D27" s="3">
        <v>57</v>
      </c>
      <c r="E27" s="3">
        <v>42</v>
      </c>
      <c r="G27" s="9">
        <v>29</v>
      </c>
      <c r="H27" s="9">
        <v>21</v>
      </c>
      <c r="I27" s="9">
        <v>20</v>
      </c>
      <c r="J27" s="9">
        <v>26</v>
      </c>
      <c r="L27" s="9">
        <v>14</v>
      </c>
      <c r="M27" s="9">
        <v>9</v>
      </c>
      <c r="N27" s="9">
        <v>28</v>
      </c>
      <c r="O27" s="9">
        <v>5</v>
      </c>
      <c r="Q27" s="9">
        <v>12</v>
      </c>
      <c r="R27" s="9">
        <v>13</v>
      </c>
      <c r="S27" s="9">
        <v>3</v>
      </c>
      <c r="T27" s="9">
        <v>11</v>
      </c>
      <c r="V27" s="9">
        <v>12</v>
      </c>
      <c r="W27" s="9">
        <v>35</v>
      </c>
      <c r="X27" s="9">
        <v>13</v>
      </c>
      <c r="Y27" s="9">
        <v>9</v>
      </c>
    </row>
    <row r="28" spans="2:27" x14ac:dyDescent="0.35">
      <c r="B28" s="3">
        <v>57</v>
      </c>
      <c r="C28" s="3">
        <v>57</v>
      </c>
      <c r="D28" s="3">
        <v>71</v>
      </c>
      <c r="E28" s="3">
        <v>57</v>
      </c>
      <c r="G28" s="9">
        <v>21</v>
      </c>
      <c r="H28" s="9">
        <v>24</v>
      </c>
      <c r="I28" s="9">
        <v>27</v>
      </c>
      <c r="J28" s="9">
        <v>28</v>
      </c>
      <c r="L28" s="9">
        <v>23</v>
      </c>
      <c r="M28" s="9">
        <v>8</v>
      </c>
      <c r="N28" s="9">
        <v>26</v>
      </c>
      <c r="O28" s="9">
        <v>16</v>
      </c>
      <c r="Q28" s="9">
        <v>8</v>
      </c>
      <c r="R28" s="9">
        <v>13</v>
      </c>
      <c r="S28" s="9">
        <v>10</v>
      </c>
      <c r="T28" s="9">
        <v>2</v>
      </c>
      <c r="V28" s="9">
        <v>16</v>
      </c>
      <c r="W28" s="9">
        <v>8</v>
      </c>
      <c r="X28" s="9">
        <v>12</v>
      </c>
      <c r="Y28" s="9">
        <v>4</v>
      </c>
    </row>
    <row r="29" spans="2:27" x14ac:dyDescent="0.35">
      <c r="B29" s="3">
        <v>57</v>
      </c>
      <c r="C29" s="3">
        <v>57</v>
      </c>
      <c r="D29" s="3">
        <v>14</v>
      </c>
      <c r="E29" s="3">
        <v>71</v>
      </c>
      <c r="G29" s="9">
        <v>2</v>
      </c>
      <c r="H29" s="9">
        <v>31</v>
      </c>
      <c r="I29" s="9">
        <v>34</v>
      </c>
      <c r="J29" s="9">
        <v>30</v>
      </c>
      <c r="L29" s="9">
        <v>5</v>
      </c>
      <c r="M29" s="9">
        <v>18</v>
      </c>
      <c r="N29" s="9">
        <v>15</v>
      </c>
      <c r="O29" s="9">
        <v>11</v>
      </c>
      <c r="Q29" s="9">
        <v>9</v>
      </c>
      <c r="R29" s="9">
        <v>16</v>
      </c>
      <c r="S29" s="9">
        <v>18</v>
      </c>
      <c r="T29" s="9">
        <v>2</v>
      </c>
      <c r="V29" s="9">
        <v>4</v>
      </c>
      <c r="W29" s="9">
        <v>12</v>
      </c>
      <c r="X29" s="9">
        <v>10</v>
      </c>
      <c r="Y29" s="9">
        <v>11</v>
      </c>
    </row>
    <row r="30" spans="2:27" x14ac:dyDescent="0.35">
      <c r="B30" s="3">
        <v>71</v>
      </c>
      <c r="C30" s="3">
        <v>71</v>
      </c>
      <c r="D30" s="3">
        <v>42</v>
      </c>
      <c r="E30" s="3">
        <v>71</v>
      </c>
      <c r="G30" s="9">
        <v>27</v>
      </c>
      <c r="H30" s="9">
        <v>37</v>
      </c>
      <c r="I30" s="9">
        <v>28</v>
      </c>
      <c r="J30" s="9">
        <v>21</v>
      </c>
      <c r="L30" s="9">
        <v>11</v>
      </c>
      <c r="M30" s="9">
        <v>16</v>
      </c>
      <c r="N30" s="9">
        <v>22</v>
      </c>
      <c r="O30" s="9">
        <v>8</v>
      </c>
      <c r="Q30" s="9">
        <v>4</v>
      </c>
      <c r="R30" s="9">
        <v>18</v>
      </c>
      <c r="S30" s="9">
        <v>17</v>
      </c>
      <c r="T30" s="9">
        <v>8</v>
      </c>
      <c r="V30" s="9">
        <v>3</v>
      </c>
      <c r="W30" s="9">
        <v>14</v>
      </c>
      <c r="X30" s="9">
        <v>15</v>
      </c>
      <c r="Y30" s="9">
        <v>3</v>
      </c>
    </row>
    <row r="31" spans="2:27" x14ac:dyDescent="0.35">
      <c r="B31" s="3">
        <v>85</v>
      </c>
      <c r="C31" s="3">
        <v>57</v>
      </c>
      <c r="D31" s="3">
        <v>42</v>
      </c>
      <c r="E31" s="3">
        <v>28</v>
      </c>
      <c r="G31" s="9">
        <v>31</v>
      </c>
      <c r="H31" s="9">
        <v>18</v>
      </c>
      <c r="I31" s="9">
        <v>18</v>
      </c>
      <c r="J31" s="9">
        <v>22</v>
      </c>
      <c r="L31" s="9">
        <v>16</v>
      </c>
      <c r="M31" s="9">
        <v>15</v>
      </c>
      <c r="N31" s="9">
        <v>24</v>
      </c>
      <c r="O31" s="9">
        <v>13</v>
      </c>
      <c r="Q31" s="9">
        <v>9</v>
      </c>
      <c r="R31" s="9">
        <v>12</v>
      </c>
      <c r="S31" s="9">
        <v>16</v>
      </c>
      <c r="T31" s="9">
        <v>16</v>
      </c>
      <c r="V31" s="9">
        <v>4</v>
      </c>
      <c r="W31" s="9">
        <v>9</v>
      </c>
      <c r="X31" s="9">
        <v>17</v>
      </c>
      <c r="Y31" s="9">
        <v>7</v>
      </c>
    </row>
    <row r="32" spans="2:27" x14ac:dyDescent="0.35">
      <c r="B32" s="3">
        <v>42</v>
      </c>
      <c r="C32" s="3">
        <v>57</v>
      </c>
      <c r="D32" s="3">
        <v>85</v>
      </c>
      <c r="E32" s="3">
        <v>57</v>
      </c>
      <c r="H32" s="9">
        <v>13</v>
      </c>
      <c r="I32" s="9">
        <v>17</v>
      </c>
      <c r="J32" s="9">
        <v>19</v>
      </c>
      <c r="M32" s="9">
        <v>16</v>
      </c>
      <c r="N32" s="9">
        <v>23</v>
      </c>
      <c r="O32" s="9">
        <v>7</v>
      </c>
      <c r="R32" s="9">
        <v>10</v>
      </c>
      <c r="S32" s="9">
        <v>15</v>
      </c>
      <c r="T32" s="9">
        <v>9</v>
      </c>
      <c r="W32" s="9">
        <v>7</v>
      </c>
      <c r="X32" s="9">
        <v>10</v>
      </c>
      <c r="Y32" s="9">
        <v>6</v>
      </c>
    </row>
    <row r="33" spans="2:25" x14ac:dyDescent="0.35">
      <c r="B33" s="3">
        <v>71</v>
      </c>
      <c r="C33" s="3">
        <v>71</v>
      </c>
      <c r="D33" s="3">
        <v>42</v>
      </c>
      <c r="E33" s="3">
        <v>42</v>
      </c>
      <c r="H33" s="9">
        <v>20</v>
      </c>
      <c r="I33" s="9">
        <v>24</v>
      </c>
      <c r="J33" s="9">
        <v>14</v>
      </c>
      <c r="M33" s="9">
        <v>15</v>
      </c>
      <c r="N33" s="9">
        <v>18</v>
      </c>
      <c r="O33" s="9">
        <v>10</v>
      </c>
      <c r="R33" s="9">
        <v>17</v>
      </c>
      <c r="S33" s="9">
        <v>14</v>
      </c>
      <c r="T33" s="9">
        <v>9</v>
      </c>
      <c r="W33" s="9">
        <v>3</v>
      </c>
      <c r="X33" s="9">
        <v>6</v>
      </c>
      <c r="Y33" s="9">
        <v>8</v>
      </c>
    </row>
    <row r="34" spans="2:25" x14ac:dyDescent="0.35">
      <c r="B34" s="3">
        <v>85</v>
      </c>
      <c r="C34" s="3">
        <v>57</v>
      </c>
      <c r="D34" s="3">
        <v>57</v>
      </c>
      <c r="E34" s="3">
        <v>100</v>
      </c>
      <c r="H34" s="9">
        <v>11</v>
      </c>
      <c r="J34" s="9">
        <v>26</v>
      </c>
      <c r="M34" s="9">
        <v>14</v>
      </c>
      <c r="O34" s="9">
        <v>14</v>
      </c>
      <c r="R34" s="9">
        <v>13</v>
      </c>
      <c r="T34" s="9">
        <v>16</v>
      </c>
      <c r="W34" s="9">
        <v>9</v>
      </c>
      <c r="Y34" s="9">
        <v>8</v>
      </c>
    </row>
    <row r="35" spans="2:25" x14ac:dyDescent="0.35">
      <c r="B35" s="3">
        <v>85</v>
      </c>
      <c r="C35" s="3">
        <v>42</v>
      </c>
      <c r="D35" s="3">
        <v>57</v>
      </c>
      <c r="E35" s="3">
        <v>85</v>
      </c>
      <c r="J35" s="9">
        <v>29</v>
      </c>
      <c r="O35" s="9">
        <v>17</v>
      </c>
      <c r="T35" s="9">
        <v>4</v>
      </c>
      <c r="Y35" s="9">
        <v>4</v>
      </c>
    </row>
    <row r="36" spans="2:25" x14ac:dyDescent="0.35">
      <c r="B36" s="3">
        <v>42</v>
      </c>
      <c r="C36" s="3">
        <v>42</v>
      </c>
      <c r="D36" s="4">
        <v>57</v>
      </c>
      <c r="E36" s="11">
        <v>85</v>
      </c>
      <c r="J36" s="9">
        <v>31</v>
      </c>
      <c r="O36" s="9">
        <v>12</v>
      </c>
      <c r="T36" s="9">
        <v>12</v>
      </c>
      <c r="Y36" s="9">
        <v>2</v>
      </c>
    </row>
    <row r="37" spans="2:25" x14ac:dyDescent="0.35">
      <c r="B37" s="10">
        <v>71</v>
      </c>
      <c r="C37" s="10">
        <v>42</v>
      </c>
      <c r="D37" s="10">
        <v>85</v>
      </c>
      <c r="E37" s="10">
        <v>71</v>
      </c>
      <c r="G37" s="48"/>
      <c r="H37" s="48"/>
      <c r="I37" s="48"/>
      <c r="J37" s="48"/>
      <c r="K37" s="36"/>
      <c r="L37" s="36"/>
      <c r="M37" s="36"/>
      <c r="N37" s="36"/>
      <c r="O37" s="36"/>
      <c r="P37" s="36"/>
      <c r="Q37" s="36"/>
      <c r="R37" s="36"/>
      <c r="S37" s="36"/>
      <c r="T37" s="36"/>
    </row>
    <row r="38" spans="2:25" x14ac:dyDescent="0.35">
      <c r="B38" s="10">
        <v>57</v>
      </c>
      <c r="C38" s="10">
        <v>57</v>
      </c>
      <c r="D38" s="10">
        <v>42</v>
      </c>
      <c r="E38" s="10">
        <v>57</v>
      </c>
      <c r="G38" s="19" t="s">
        <v>19</v>
      </c>
      <c r="H38" s="54"/>
      <c r="I38" s="54"/>
      <c r="J38" s="54"/>
      <c r="K38" s="36"/>
      <c r="L38" s="19" t="s">
        <v>19</v>
      </c>
      <c r="M38" s="36"/>
      <c r="N38" s="36"/>
      <c r="O38" s="36"/>
      <c r="P38" s="36"/>
      <c r="Q38" s="19" t="s">
        <v>19</v>
      </c>
      <c r="R38" s="36"/>
      <c r="S38" s="36"/>
      <c r="T38" s="36"/>
      <c r="V38" s="19" t="s">
        <v>19</v>
      </c>
    </row>
    <row r="39" spans="2:25" x14ac:dyDescent="0.35">
      <c r="B39" s="10">
        <v>71</v>
      </c>
      <c r="C39" s="10">
        <v>42</v>
      </c>
      <c r="D39" s="10">
        <v>28</v>
      </c>
      <c r="E39" s="10">
        <v>71</v>
      </c>
      <c r="G39" s="54"/>
      <c r="H39" s="54"/>
      <c r="I39" s="54"/>
      <c r="J39" s="54"/>
      <c r="K39" s="36"/>
      <c r="L39" s="36"/>
      <c r="M39" s="36"/>
      <c r="N39" s="36"/>
      <c r="O39" s="36"/>
      <c r="P39" s="36"/>
      <c r="Q39" s="36"/>
      <c r="R39" s="36"/>
      <c r="S39" s="36"/>
      <c r="T39" s="36"/>
    </row>
    <row r="40" spans="2:25" x14ac:dyDescent="0.35">
      <c r="B40" s="10">
        <v>28</v>
      </c>
      <c r="C40" s="10">
        <v>28</v>
      </c>
      <c r="D40" s="10">
        <v>57</v>
      </c>
      <c r="E40" s="10">
        <v>42</v>
      </c>
      <c r="G40" s="54"/>
      <c r="H40" s="54"/>
      <c r="I40" s="54"/>
      <c r="J40" s="54"/>
      <c r="K40" s="36"/>
      <c r="L40" s="36"/>
      <c r="M40" s="36"/>
      <c r="N40" s="36"/>
      <c r="O40" s="36"/>
      <c r="P40" s="36"/>
      <c r="Q40" s="36"/>
      <c r="R40" s="36"/>
      <c r="S40" s="36"/>
      <c r="T40" s="36"/>
    </row>
    <row r="41" spans="2:25" x14ac:dyDescent="0.35">
      <c r="B41" s="10">
        <v>57</v>
      </c>
      <c r="C41" s="10">
        <v>42</v>
      </c>
      <c r="D41" s="10">
        <v>85</v>
      </c>
      <c r="E41" s="10">
        <v>57</v>
      </c>
      <c r="G41" s="35" t="s">
        <v>47</v>
      </c>
      <c r="H41" s="35"/>
      <c r="I41" s="35"/>
      <c r="J41" s="35"/>
      <c r="N41" s="1" t="s">
        <v>45</v>
      </c>
    </row>
    <row r="42" spans="2:25" x14ac:dyDescent="0.35">
      <c r="B42" s="10">
        <v>57</v>
      </c>
      <c r="C42" s="10">
        <v>57</v>
      </c>
      <c r="D42" s="10">
        <v>42</v>
      </c>
      <c r="E42" s="10">
        <v>100</v>
      </c>
      <c r="G42" s="1" t="s">
        <v>9</v>
      </c>
      <c r="N42" s="1" t="s">
        <v>10</v>
      </c>
      <c r="S42" s="1" t="s">
        <v>11</v>
      </c>
    </row>
    <row r="43" spans="2:25" x14ac:dyDescent="0.35">
      <c r="B43" s="10">
        <v>42</v>
      </c>
      <c r="C43" s="10">
        <v>42</v>
      </c>
      <c r="D43" s="10">
        <v>28</v>
      </c>
      <c r="E43" s="10">
        <v>57</v>
      </c>
      <c r="G43" s="39" t="s">
        <v>0</v>
      </c>
      <c r="H43" s="39" t="s">
        <v>1</v>
      </c>
      <c r="I43" s="39" t="s">
        <v>2</v>
      </c>
      <c r="J43" s="39" t="s">
        <v>3</v>
      </c>
      <c r="N43" s="39" t="s">
        <v>0</v>
      </c>
      <c r="O43" s="39" t="s">
        <v>1</v>
      </c>
      <c r="P43" s="39" t="s">
        <v>2</v>
      </c>
      <c r="Q43" s="39" t="s">
        <v>3</v>
      </c>
      <c r="S43" s="39" t="s">
        <v>0</v>
      </c>
      <c r="T43" s="39" t="s">
        <v>1</v>
      </c>
      <c r="U43" s="39" t="s">
        <v>2</v>
      </c>
      <c r="V43" s="39" t="s">
        <v>3</v>
      </c>
    </row>
    <row r="44" spans="2:25" x14ac:dyDescent="0.35">
      <c r="B44" s="10">
        <v>85</v>
      </c>
      <c r="C44" s="10">
        <v>57</v>
      </c>
      <c r="D44" s="10">
        <v>71</v>
      </c>
      <c r="E44" s="10">
        <v>42</v>
      </c>
      <c r="G44" s="9">
        <v>7</v>
      </c>
      <c r="H44" s="9">
        <v>14</v>
      </c>
      <c r="I44" s="9">
        <v>4</v>
      </c>
      <c r="J44" s="9">
        <v>7</v>
      </c>
      <c r="N44" s="9">
        <v>7</v>
      </c>
      <c r="O44" s="9">
        <v>2</v>
      </c>
      <c r="P44" s="9">
        <v>3</v>
      </c>
      <c r="Q44" s="9">
        <v>19</v>
      </c>
      <c r="S44" s="9">
        <v>3</v>
      </c>
      <c r="T44" s="9">
        <v>15</v>
      </c>
      <c r="U44" s="9">
        <v>16</v>
      </c>
      <c r="V44" s="9">
        <v>13</v>
      </c>
    </row>
    <row r="45" spans="2:25" x14ac:dyDescent="0.35">
      <c r="B45" s="10">
        <v>42</v>
      </c>
      <c r="C45" s="10">
        <v>57</v>
      </c>
      <c r="D45" s="10">
        <v>42</v>
      </c>
      <c r="E45" s="10">
        <v>85</v>
      </c>
      <c r="G45" s="9">
        <v>1</v>
      </c>
      <c r="H45" s="9">
        <v>19</v>
      </c>
      <c r="I45" s="9">
        <v>14</v>
      </c>
      <c r="J45" s="9">
        <v>8</v>
      </c>
      <c r="N45" s="9">
        <v>25</v>
      </c>
      <c r="O45" s="9">
        <v>21</v>
      </c>
      <c r="P45" s="9">
        <v>32</v>
      </c>
      <c r="Q45" s="9">
        <v>14</v>
      </c>
      <c r="S45" s="9">
        <v>12</v>
      </c>
      <c r="T45" s="9">
        <v>21</v>
      </c>
      <c r="U45" s="9">
        <v>27</v>
      </c>
      <c r="V45" s="9">
        <v>4</v>
      </c>
    </row>
    <row r="46" spans="2:25" x14ac:dyDescent="0.35">
      <c r="B46" s="10">
        <v>57</v>
      </c>
      <c r="C46" s="10">
        <v>57</v>
      </c>
      <c r="D46" s="10">
        <v>42</v>
      </c>
      <c r="E46" s="10">
        <v>71</v>
      </c>
      <c r="G46" s="9">
        <v>8</v>
      </c>
      <c r="H46" s="9">
        <v>2</v>
      </c>
      <c r="I46" s="9">
        <v>15</v>
      </c>
      <c r="J46" s="9">
        <v>10</v>
      </c>
      <c r="N46" s="9">
        <v>13</v>
      </c>
      <c r="O46" s="9">
        <v>5</v>
      </c>
      <c r="P46" s="9">
        <v>19</v>
      </c>
      <c r="Q46" s="9">
        <v>16</v>
      </c>
      <c r="S46" s="9">
        <v>2</v>
      </c>
      <c r="T46" s="9">
        <v>8</v>
      </c>
      <c r="U46" s="9">
        <v>14</v>
      </c>
      <c r="V46" s="9">
        <v>4</v>
      </c>
    </row>
    <row r="47" spans="2:25" x14ac:dyDescent="0.35">
      <c r="B47" s="10">
        <v>71</v>
      </c>
      <c r="C47" s="10">
        <v>42</v>
      </c>
      <c r="D47" s="10">
        <v>28</v>
      </c>
      <c r="E47" s="10">
        <v>57</v>
      </c>
      <c r="G47" s="9">
        <v>2</v>
      </c>
      <c r="H47" s="9">
        <v>21</v>
      </c>
      <c r="I47" s="9">
        <v>18</v>
      </c>
      <c r="J47" s="9">
        <v>18</v>
      </c>
      <c r="N47" s="9">
        <v>2</v>
      </c>
      <c r="O47" s="9">
        <v>28</v>
      </c>
      <c r="P47" s="9">
        <v>6</v>
      </c>
      <c r="Q47" s="9">
        <v>1</v>
      </c>
      <c r="S47" s="9">
        <v>18</v>
      </c>
      <c r="T47" s="9">
        <v>25</v>
      </c>
      <c r="U47" s="9">
        <v>21</v>
      </c>
      <c r="V47" s="9">
        <v>4</v>
      </c>
    </row>
    <row r="48" spans="2:25" x14ac:dyDescent="0.35">
      <c r="B48" s="10">
        <v>71</v>
      </c>
      <c r="C48" s="10">
        <v>57</v>
      </c>
      <c r="G48" s="9">
        <v>6</v>
      </c>
      <c r="H48" s="9">
        <v>32</v>
      </c>
      <c r="I48" s="9">
        <v>28</v>
      </c>
      <c r="J48" s="9">
        <v>13</v>
      </c>
      <c r="N48" s="9">
        <v>16</v>
      </c>
      <c r="O48" s="9">
        <v>8</v>
      </c>
      <c r="P48" s="9">
        <v>14</v>
      </c>
      <c r="Q48" s="9">
        <v>1</v>
      </c>
      <c r="S48" s="9">
        <v>4</v>
      </c>
      <c r="T48" s="9">
        <v>10</v>
      </c>
      <c r="U48" s="9">
        <v>18</v>
      </c>
      <c r="V48" s="9">
        <v>11</v>
      </c>
    </row>
    <row r="49" spans="1:22" x14ac:dyDescent="0.35">
      <c r="A49" s="37"/>
      <c r="B49" s="10">
        <v>57</v>
      </c>
      <c r="C49" s="10">
        <v>71</v>
      </c>
      <c r="G49" s="9">
        <v>7</v>
      </c>
      <c r="H49" s="9">
        <v>13</v>
      </c>
      <c r="I49" s="9">
        <v>13</v>
      </c>
      <c r="J49" s="9">
        <v>19</v>
      </c>
      <c r="N49" s="9">
        <v>22</v>
      </c>
      <c r="O49" s="9">
        <v>6</v>
      </c>
      <c r="P49" s="9">
        <v>15</v>
      </c>
      <c r="Q49" s="9">
        <v>14</v>
      </c>
      <c r="S49" s="9">
        <v>6</v>
      </c>
      <c r="T49" s="9">
        <v>34</v>
      </c>
      <c r="U49" s="9">
        <v>10</v>
      </c>
      <c r="V49" s="9">
        <v>6</v>
      </c>
    </row>
    <row r="50" spans="1:22" x14ac:dyDescent="0.35">
      <c r="A50" s="15"/>
      <c r="B50" s="15"/>
      <c r="C50" s="15"/>
      <c r="D50" s="15"/>
      <c r="E50" s="15"/>
      <c r="G50" s="9">
        <v>8</v>
      </c>
      <c r="H50" s="9">
        <v>19</v>
      </c>
      <c r="I50" s="9">
        <v>19</v>
      </c>
      <c r="J50" s="9">
        <v>6</v>
      </c>
      <c r="N50" s="9">
        <v>14</v>
      </c>
      <c r="O50" s="9">
        <v>18</v>
      </c>
      <c r="P50" s="9">
        <v>14</v>
      </c>
      <c r="Q50" s="9">
        <v>3</v>
      </c>
      <c r="S50" s="9">
        <v>2</v>
      </c>
      <c r="T50" s="9">
        <v>4</v>
      </c>
      <c r="U50" s="9">
        <v>15</v>
      </c>
      <c r="V50" s="9">
        <v>1</v>
      </c>
    </row>
    <row r="51" spans="1:22" x14ac:dyDescent="0.35">
      <c r="B51" s="19" t="s">
        <v>18</v>
      </c>
      <c r="G51" s="9">
        <v>2</v>
      </c>
      <c r="H51" s="9">
        <v>18</v>
      </c>
      <c r="I51" s="9">
        <v>16</v>
      </c>
      <c r="J51" s="9">
        <v>9</v>
      </c>
      <c r="N51" s="9">
        <v>6</v>
      </c>
      <c r="O51" s="9">
        <v>19</v>
      </c>
      <c r="P51" s="9">
        <v>18</v>
      </c>
      <c r="Q51" s="9">
        <v>19</v>
      </c>
      <c r="S51" s="9">
        <v>8</v>
      </c>
      <c r="T51" s="9">
        <v>21</v>
      </c>
      <c r="U51" s="9">
        <v>18</v>
      </c>
      <c r="V51" s="9">
        <v>11</v>
      </c>
    </row>
    <row r="52" spans="1:22" x14ac:dyDescent="0.35">
      <c r="G52" s="9">
        <v>1</v>
      </c>
      <c r="H52" s="9">
        <v>25</v>
      </c>
      <c r="I52" s="9">
        <v>22</v>
      </c>
      <c r="J52" s="9">
        <v>2</v>
      </c>
      <c r="N52" s="9">
        <v>8</v>
      </c>
      <c r="O52" s="9">
        <v>12</v>
      </c>
      <c r="P52" s="9">
        <v>12</v>
      </c>
      <c r="Q52" s="9">
        <v>27</v>
      </c>
      <c r="S52" s="9">
        <v>1</v>
      </c>
      <c r="T52" s="9">
        <v>17</v>
      </c>
      <c r="U52" s="9">
        <v>15</v>
      </c>
      <c r="V52" s="9">
        <v>1</v>
      </c>
    </row>
    <row r="53" spans="1:22" x14ac:dyDescent="0.35">
      <c r="G53" s="9">
        <v>12</v>
      </c>
      <c r="H53" s="9">
        <v>26</v>
      </c>
      <c r="I53" s="9">
        <v>8</v>
      </c>
      <c r="J53" s="9">
        <v>8</v>
      </c>
      <c r="N53" s="9">
        <v>10</v>
      </c>
      <c r="O53" s="9">
        <v>19</v>
      </c>
      <c r="P53" s="9">
        <v>10</v>
      </c>
      <c r="Q53" s="9">
        <v>32</v>
      </c>
      <c r="S53" s="9">
        <v>3</v>
      </c>
      <c r="T53" s="9">
        <v>12</v>
      </c>
      <c r="U53" s="9">
        <v>14</v>
      </c>
      <c r="V53" s="9">
        <v>14</v>
      </c>
    </row>
    <row r="54" spans="1:22" x14ac:dyDescent="0.35">
      <c r="H54" s="9">
        <v>17</v>
      </c>
      <c r="I54" s="9">
        <v>10</v>
      </c>
      <c r="J54" s="9">
        <v>2</v>
      </c>
      <c r="O54" s="9">
        <v>23</v>
      </c>
      <c r="P54" s="9">
        <v>12</v>
      </c>
      <c r="Q54" s="12">
        <v>8</v>
      </c>
      <c r="T54" s="9">
        <v>15</v>
      </c>
      <c r="U54" s="9">
        <v>18</v>
      </c>
      <c r="V54" s="9">
        <v>24</v>
      </c>
    </row>
    <row r="55" spans="1:22" x14ac:dyDescent="0.35">
      <c r="H55" s="9">
        <v>6</v>
      </c>
      <c r="I55" s="9">
        <v>7</v>
      </c>
      <c r="J55" s="9">
        <v>5</v>
      </c>
      <c r="O55" s="9">
        <v>4</v>
      </c>
      <c r="P55" s="9">
        <v>10</v>
      </c>
      <c r="Q55" s="9">
        <v>11</v>
      </c>
      <c r="T55" s="9">
        <v>8</v>
      </c>
      <c r="U55" s="9">
        <v>6</v>
      </c>
      <c r="V55" s="9">
        <v>1</v>
      </c>
    </row>
    <row r="56" spans="1:22" x14ac:dyDescent="0.35">
      <c r="H56" s="9">
        <v>16</v>
      </c>
      <c r="J56" s="9">
        <v>12</v>
      </c>
      <c r="O56" s="9">
        <v>13</v>
      </c>
      <c r="Q56" s="9">
        <v>10</v>
      </c>
      <c r="T56" s="12">
        <v>14</v>
      </c>
      <c r="V56" s="9">
        <v>8</v>
      </c>
    </row>
    <row r="57" spans="1:22" x14ac:dyDescent="0.35">
      <c r="J57" s="9">
        <v>7</v>
      </c>
      <c r="Q57" s="9">
        <v>12</v>
      </c>
      <c r="V57" s="9">
        <v>9</v>
      </c>
    </row>
    <row r="58" spans="1:22" x14ac:dyDescent="0.35">
      <c r="J58" s="9">
        <v>9</v>
      </c>
      <c r="Q58" s="9">
        <v>16</v>
      </c>
      <c r="V58" s="9">
        <v>12</v>
      </c>
    </row>
    <row r="60" spans="1:22" x14ac:dyDescent="0.35">
      <c r="G60" s="19" t="s">
        <v>19</v>
      </c>
      <c r="N60" s="19" t="s">
        <v>19</v>
      </c>
      <c r="S60" s="19" t="s">
        <v>19</v>
      </c>
    </row>
  </sheetData>
  <mergeCells count="4">
    <mergeCell ref="H8:I8"/>
    <mergeCell ref="H9:I9"/>
    <mergeCell ref="H10:I10"/>
    <mergeCell ref="H11:I1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8"/>
  <sheetViews>
    <sheetView zoomScale="80" zoomScaleNormal="80" workbookViewId="0"/>
  </sheetViews>
  <sheetFormatPr defaultColWidth="10.90625" defaultRowHeight="14.5" x14ac:dyDescent="0.35"/>
  <sheetData>
    <row r="1" spans="1:21" x14ac:dyDescent="0.35">
      <c r="A1" s="1" t="s">
        <v>48</v>
      </c>
    </row>
    <row r="2" spans="1:21" x14ac:dyDescent="0.35">
      <c r="B2" s="1" t="s">
        <v>49</v>
      </c>
      <c r="K2" s="21" t="s">
        <v>50</v>
      </c>
      <c r="R2" s="21" t="s">
        <v>51</v>
      </c>
    </row>
    <row r="3" spans="1:21" x14ac:dyDescent="0.35">
      <c r="B3" s="39" t="s">
        <v>0</v>
      </c>
      <c r="C3" s="22" t="s">
        <v>1</v>
      </c>
      <c r="D3" s="22" t="s">
        <v>2</v>
      </c>
      <c r="E3" s="22" t="s">
        <v>3</v>
      </c>
      <c r="G3" s="6"/>
      <c r="H3" t="s">
        <v>13</v>
      </c>
      <c r="K3" s="22" t="s">
        <v>0</v>
      </c>
      <c r="L3" s="22" t="s">
        <v>1</v>
      </c>
      <c r="M3" s="22" t="s">
        <v>2</v>
      </c>
      <c r="N3" s="22" t="s">
        <v>3</v>
      </c>
      <c r="R3" s="22" t="s">
        <v>0</v>
      </c>
      <c r="S3" s="22" t="s">
        <v>1</v>
      </c>
      <c r="T3" s="22" t="s">
        <v>2</v>
      </c>
      <c r="U3" s="22" t="s">
        <v>3</v>
      </c>
    </row>
    <row r="4" spans="1:21" x14ac:dyDescent="0.35">
      <c r="B4" s="110">
        <v>68134</v>
      </c>
      <c r="C4" s="110">
        <v>63602</v>
      </c>
      <c r="D4" s="110">
        <v>50242</v>
      </c>
      <c r="E4" s="110">
        <v>40320</v>
      </c>
      <c r="G4" s="9"/>
      <c r="H4" t="s">
        <v>4</v>
      </c>
      <c r="K4" s="110">
        <v>21979</v>
      </c>
      <c r="L4" s="110">
        <v>11182</v>
      </c>
      <c r="M4" s="110">
        <v>15687</v>
      </c>
      <c r="N4" s="110">
        <v>17561</v>
      </c>
      <c r="R4" s="135">
        <v>20146</v>
      </c>
      <c r="S4" s="135">
        <v>647</v>
      </c>
      <c r="T4" s="135">
        <v>204</v>
      </c>
      <c r="U4" s="135">
        <v>0</v>
      </c>
    </row>
    <row r="5" spans="1:21" x14ac:dyDescent="0.35">
      <c r="B5" s="110">
        <v>31625</v>
      </c>
      <c r="C5" s="110">
        <v>61015</v>
      </c>
      <c r="D5" s="110">
        <v>42934</v>
      </c>
      <c r="E5" s="110">
        <v>48352</v>
      </c>
      <c r="K5" s="110">
        <v>22711</v>
      </c>
      <c r="L5" s="110">
        <v>12001</v>
      </c>
      <c r="M5" s="110">
        <v>6489</v>
      </c>
      <c r="N5" s="110">
        <v>18292</v>
      </c>
      <c r="R5" s="135">
        <v>16921</v>
      </c>
      <c r="S5" s="135">
        <v>421</v>
      </c>
      <c r="T5" s="135">
        <v>0</v>
      </c>
      <c r="U5" s="135">
        <v>192</v>
      </c>
    </row>
    <row r="6" spans="1:21" x14ac:dyDescent="0.35">
      <c r="B6" s="110">
        <v>51554</v>
      </c>
      <c r="C6" s="110">
        <v>45297</v>
      </c>
      <c r="D6" s="110">
        <v>36225</v>
      </c>
      <c r="E6" s="110">
        <v>45769</v>
      </c>
      <c r="G6" s="39" t="s">
        <v>0</v>
      </c>
      <c r="H6" s="116" t="s">
        <v>14</v>
      </c>
      <c r="I6" s="117"/>
      <c r="K6" s="110">
        <v>17639</v>
      </c>
      <c r="L6" s="110">
        <v>10552</v>
      </c>
      <c r="M6" s="110">
        <v>10080</v>
      </c>
      <c r="N6" s="110">
        <v>14553</v>
      </c>
      <c r="R6" s="135">
        <v>17412</v>
      </c>
      <c r="S6" s="135">
        <v>306</v>
      </c>
      <c r="T6" s="135">
        <v>0</v>
      </c>
      <c r="U6" s="135">
        <v>252</v>
      </c>
    </row>
    <row r="7" spans="1:21" x14ac:dyDescent="0.35">
      <c r="B7" s="110">
        <v>42021</v>
      </c>
      <c r="C7" s="110">
        <v>43564</v>
      </c>
      <c r="D7" s="110">
        <v>23142</v>
      </c>
      <c r="E7" s="110">
        <v>41681</v>
      </c>
      <c r="G7" s="39" t="s">
        <v>1</v>
      </c>
      <c r="H7" s="116" t="s">
        <v>15</v>
      </c>
      <c r="I7" s="117"/>
      <c r="K7" s="110">
        <v>24192</v>
      </c>
      <c r="L7" s="110">
        <v>11592</v>
      </c>
      <c r="M7" s="110">
        <v>13860</v>
      </c>
      <c r="N7" s="110">
        <v>13324</v>
      </c>
      <c r="R7" s="135">
        <v>11664</v>
      </c>
      <c r="S7" s="135">
        <v>843</v>
      </c>
      <c r="T7" s="135">
        <v>104</v>
      </c>
      <c r="U7" s="135">
        <v>0</v>
      </c>
    </row>
    <row r="8" spans="1:21" x14ac:dyDescent="0.35">
      <c r="B8" s="112">
        <v>48037</v>
      </c>
      <c r="C8" s="112">
        <v>41343</v>
      </c>
      <c r="D8" s="112">
        <v>36036</v>
      </c>
      <c r="E8" s="112">
        <v>32130</v>
      </c>
      <c r="G8" s="39" t="s">
        <v>2</v>
      </c>
      <c r="H8" s="116" t="s">
        <v>16</v>
      </c>
      <c r="I8" s="117"/>
      <c r="K8" s="112">
        <v>9198</v>
      </c>
      <c r="L8" s="112">
        <v>12631</v>
      </c>
      <c r="M8" s="112">
        <v>13607</v>
      </c>
      <c r="N8" s="112">
        <v>22617</v>
      </c>
      <c r="R8" s="135">
        <v>10992</v>
      </c>
      <c r="S8" s="135">
        <v>258</v>
      </c>
      <c r="T8" s="135">
        <v>0</v>
      </c>
      <c r="U8" s="135">
        <v>0</v>
      </c>
    </row>
    <row r="9" spans="1:21" x14ac:dyDescent="0.35">
      <c r="B9" s="125">
        <v>69472</v>
      </c>
      <c r="C9" s="125">
        <v>32317</v>
      </c>
      <c r="D9" s="125">
        <v>44214</v>
      </c>
      <c r="E9" s="125">
        <v>59114</v>
      </c>
      <c r="G9" s="39" t="s">
        <v>3</v>
      </c>
      <c r="H9" s="116" t="s">
        <v>17</v>
      </c>
      <c r="I9" s="117"/>
      <c r="K9" s="112">
        <v>23711</v>
      </c>
      <c r="L9" s="112">
        <v>9765</v>
      </c>
      <c r="M9" s="112">
        <v>10647</v>
      </c>
      <c r="N9" s="112">
        <v>9922</v>
      </c>
      <c r="R9" s="135">
        <v>15632</v>
      </c>
      <c r="S9" s="135">
        <v>366</v>
      </c>
      <c r="T9" s="135">
        <v>125</v>
      </c>
      <c r="U9" s="135">
        <v>266</v>
      </c>
    </row>
    <row r="10" spans="1:21" x14ac:dyDescent="0.35">
      <c r="B10" s="56"/>
      <c r="C10" s="56"/>
      <c r="D10" s="56"/>
      <c r="E10" s="56"/>
      <c r="K10" s="112">
        <v>10684</v>
      </c>
      <c r="L10" s="112">
        <v>19684</v>
      </c>
      <c r="M10" s="112">
        <v>19045</v>
      </c>
      <c r="N10" s="112">
        <v>20484</v>
      </c>
    </row>
    <row r="11" spans="1:21" x14ac:dyDescent="0.35">
      <c r="B11" s="19" t="s">
        <v>20</v>
      </c>
      <c r="C11" s="55"/>
      <c r="D11" s="55"/>
      <c r="E11" s="55"/>
      <c r="K11" s="112">
        <v>21756</v>
      </c>
      <c r="L11" s="112">
        <v>11042</v>
      </c>
      <c r="M11" s="112">
        <v>11394</v>
      </c>
      <c r="N11" s="112">
        <v>19699</v>
      </c>
      <c r="R11" s="19" t="s">
        <v>20</v>
      </c>
    </row>
    <row r="13" spans="1:21" x14ac:dyDescent="0.35">
      <c r="K13" s="19" t="s">
        <v>21</v>
      </c>
    </row>
    <row r="14" spans="1:21" x14ac:dyDescent="0.35">
      <c r="K14" s="19"/>
    </row>
    <row r="16" spans="1:21" x14ac:dyDescent="0.35">
      <c r="B16" s="21" t="s">
        <v>87</v>
      </c>
      <c r="K16" s="21" t="s">
        <v>52</v>
      </c>
      <c r="R16" s="1" t="s">
        <v>57</v>
      </c>
    </row>
    <row r="17" spans="1:22" x14ac:dyDescent="0.35">
      <c r="B17" s="34" t="s">
        <v>29</v>
      </c>
      <c r="K17" s="22" t="s">
        <v>0</v>
      </c>
      <c r="L17" s="22" t="s">
        <v>1</v>
      </c>
      <c r="M17" s="22" t="s">
        <v>2</v>
      </c>
      <c r="N17" s="22" t="s">
        <v>3</v>
      </c>
      <c r="R17" s="1" t="s">
        <v>29</v>
      </c>
    </row>
    <row r="18" spans="1:22" x14ac:dyDescent="0.35">
      <c r="B18" s="22" t="s">
        <v>0</v>
      </c>
      <c r="C18" s="22" t="s">
        <v>1</v>
      </c>
      <c r="D18" s="22" t="s">
        <v>2</v>
      </c>
      <c r="E18" s="22" t="s">
        <v>3</v>
      </c>
      <c r="K18" s="59">
        <v>1.9152130000000001</v>
      </c>
      <c r="L18" s="59">
        <v>0.60121409999999997</v>
      </c>
      <c r="M18" s="59">
        <v>0.63877379999999995</v>
      </c>
      <c r="N18" s="59">
        <v>0.93130639999999998</v>
      </c>
      <c r="R18" s="22" t="s">
        <v>0</v>
      </c>
      <c r="S18" s="22" t="s">
        <v>1</v>
      </c>
      <c r="T18" s="22" t="s">
        <v>2</v>
      </c>
      <c r="U18" s="22" t="s">
        <v>3</v>
      </c>
    </row>
    <row r="19" spans="1:22" x14ac:dyDescent="0.35">
      <c r="B19" s="111">
        <v>13667.166666666666</v>
      </c>
      <c r="C19" s="111">
        <v>10388</v>
      </c>
      <c r="D19" s="111">
        <v>7758.666666666667</v>
      </c>
      <c r="E19" s="111">
        <v>10572.333333333334</v>
      </c>
      <c r="K19" s="59">
        <v>1.7199610000000001</v>
      </c>
      <c r="L19" s="59">
        <v>0.60756849999999996</v>
      </c>
      <c r="M19" s="59">
        <v>0.66827309999999995</v>
      </c>
      <c r="N19" s="59">
        <v>0.9752286</v>
      </c>
      <c r="R19" s="111">
        <v>9998.1666666666661</v>
      </c>
      <c r="S19" s="111">
        <v>16435.333333333332</v>
      </c>
      <c r="T19" s="111">
        <v>14433.833333333334</v>
      </c>
      <c r="U19" s="111">
        <v>13543.4866666666</v>
      </c>
    </row>
    <row r="20" spans="1:22" x14ac:dyDescent="0.35">
      <c r="B20" s="111">
        <v>12459.166666666666</v>
      </c>
      <c r="C20" s="111">
        <v>11859.166666666666</v>
      </c>
      <c r="D20" s="111">
        <v>10916</v>
      </c>
      <c r="E20" s="111">
        <v>14116.5</v>
      </c>
      <c r="K20" s="59">
        <v>1.84385</v>
      </c>
      <c r="L20" s="59">
        <v>0.75942189999999998</v>
      </c>
      <c r="M20" s="59">
        <v>0.72751960000000004</v>
      </c>
      <c r="N20" s="59">
        <v>1.1446080000000001</v>
      </c>
      <c r="R20" s="111">
        <v>13477.833333333334</v>
      </c>
      <c r="S20" s="111">
        <v>18090.833333333332</v>
      </c>
      <c r="T20" s="111">
        <v>14456.666666666666</v>
      </c>
      <c r="U20" s="111">
        <v>10532.166666666666</v>
      </c>
    </row>
    <row r="21" spans="1:22" x14ac:dyDescent="0.35">
      <c r="B21" s="111">
        <v>15915.666666666666</v>
      </c>
      <c r="C21" s="111">
        <v>7623.833333333333</v>
      </c>
      <c r="D21" s="111">
        <v>8267.5</v>
      </c>
      <c r="E21" s="111">
        <v>12020.166666666666</v>
      </c>
      <c r="K21" s="59">
        <v>1.847396</v>
      </c>
      <c r="L21" s="59">
        <v>0.86945220000000001</v>
      </c>
      <c r="M21" s="59">
        <v>0.69860880000000003</v>
      </c>
      <c r="N21" s="59">
        <v>0.96518559999999998</v>
      </c>
      <c r="R21" s="111">
        <v>8778.1666666666661</v>
      </c>
      <c r="S21" s="111">
        <v>16209.166666666666</v>
      </c>
      <c r="T21" s="111">
        <v>17625.166666666668</v>
      </c>
      <c r="U21" s="111">
        <v>10962.666666666666</v>
      </c>
    </row>
    <row r="22" spans="1:22" x14ac:dyDescent="0.35">
      <c r="B22" s="111">
        <v>18377.3166666666</v>
      </c>
      <c r="C22" s="111">
        <v>8296.8333333333339</v>
      </c>
      <c r="D22" s="111">
        <v>6071.5333333333301</v>
      </c>
      <c r="E22" s="111">
        <v>14224.166666666666</v>
      </c>
      <c r="K22" s="59">
        <v>1.8524510000000001</v>
      </c>
      <c r="L22" s="59">
        <v>0.73511130000000002</v>
      </c>
      <c r="M22" s="59">
        <v>0.4380271</v>
      </c>
      <c r="N22" s="59">
        <v>1.0561430000000001</v>
      </c>
      <c r="R22" s="124">
        <v>9164.8333333333303</v>
      </c>
      <c r="S22" s="124">
        <v>14104.166666666666</v>
      </c>
      <c r="T22" s="124">
        <v>14506.666666666666</v>
      </c>
      <c r="U22" s="124">
        <v>13677</v>
      </c>
    </row>
    <row r="23" spans="1:22" x14ac:dyDescent="0.35">
      <c r="B23" s="115">
        <v>17234.28</v>
      </c>
      <c r="C23" s="115">
        <v>9938.7199999999993</v>
      </c>
      <c r="D23" s="115">
        <v>12845.31</v>
      </c>
      <c r="E23" s="115">
        <v>15192.84</v>
      </c>
      <c r="R23" s="115">
        <v>12583.15</v>
      </c>
      <c r="S23" s="115">
        <v>17384.29</v>
      </c>
      <c r="T23" s="115">
        <v>18329.46</v>
      </c>
      <c r="U23" s="115">
        <v>13123.39</v>
      </c>
    </row>
    <row r="24" spans="1:22" x14ac:dyDescent="0.35">
      <c r="B24" s="115">
        <v>14990.34</v>
      </c>
      <c r="C24" s="115">
        <v>10483.540000000001</v>
      </c>
      <c r="D24" s="115">
        <v>9637.02</v>
      </c>
      <c r="E24" s="115">
        <v>12160.19</v>
      </c>
      <c r="K24" s="19" t="s">
        <v>108</v>
      </c>
      <c r="R24" s="115">
        <v>9253.36</v>
      </c>
      <c r="S24" s="115">
        <v>14093.66</v>
      </c>
      <c r="T24" s="115">
        <v>17236.04</v>
      </c>
      <c r="U24" s="115">
        <v>11462.41</v>
      </c>
    </row>
    <row r="25" spans="1:22" x14ac:dyDescent="0.35">
      <c r="B25" s="115">
        <v>15483.18</v>
      </c>
      <c r="C25" s="115">
        <v>10098.64</v>
      </c>
      <c r="D25" s="115">
        <v>7174.95</v>
      </c>
      <c r="E25" s="115">
        <v>8829.43</v>
      </c>
      <c r="R25" s="115">
        <v>8601.2900000000009</v>
      </c>
      <c r="S25" s="115">
        <v>17284.11</v>
      </c>
      <c r="T25" s="115">
        <v>14352.52</v>
      </c>
      <c r="U25" s="115">
        <v>9638.7199999999993</v>
      </c>
    </row>
    <row r="26" spans="1:22" x14ac:dyDescent="0.35">
      <c r="B26" s="123">
        <v>17283.97</v>
      </c>
      <c r="C26" s="115">
        <v>7192.43</v>
      </c>
      <c r="D26" s="115">
        <v>11928.56</v>
      </c>
      <c r="E26" s="115">
        <v>12185.26</v>
      </c>
      <c r="R26" s="123">
        <v>10286.120000000001</v>
      </c>
      <c r="S26" s="115">
        <v>18153.32</v>
      </c>
      <c r="T26" s="115">
        <v>14734.68</v>
      </c>
      <c r="U26" s="115">
        <v>12970.55</v>
      </c>
    </row>
    <row r="27" spans="1:22" x14ac:dyDescent="0.35">
      <c r="A27" s="57"/>
      <c r="B27" s="108"/>
      <c r="C27" s="30"/>
      <c r="D27" s="30"/>
      <c r="E27" s="30"/>
      <c r="K27" s="21" t="s">
        <v>53</v>
      </c>
      <c r="Q27" s="57"/>
      <c r="R27" s="107"/>
      <c r="S27" s="61"/>
      <c r="T27" s="61"/>
      <c r="U27" s="60"/>
    </row>
    <row r="28" spans="1:22" x14ac:dyDescent="0.35">
      <c r="B28" s="21" t="s">
        <v>88</v>
      </c>
      <c r="K28" s="119" t="s">
        <v>25</v>
      </c>
      <c r="L28" s="120"/>
      <c r="M28" s="120"/>
      <c r="N28" s="121"/>
      <c r="Q28" s="37"/>
      <c r="R28" s="21" t="s">
        <v>89</v>
      </c>
      <c r="V28" s="34"/>
    </row>
    <row r="29" spans="1:22" x14ac:dyDescent="0.35">
      <c r="B29" s="22" t="s">
        <v>0</v>
      </c>
      <c r="C29" s="22" t="s">
        <v>1</v>
      </c>
      <c r="D29" s="22" t="s">
        <v>2</v>
      </c>
      <c r="E29" s="22" t="s">
        <v>3</v>
      </c>
      <c r="K29" s="39" t="s">
        <v>0</v>
      </c>
      <c r="L29" s="39" t="s">
        <v>1</v>
      </c>
      <c r="M29" s="39" t="s">
        <v>2</v>
      </c>
      <c r="N29" s="39" t="s">
        <v>3</v>
      </c>
      <c r="R29" s="22" t="s">
        <v>0</v>
      </c>
      <c r="S29" s="22" t="s">
        <v>1</v>
      </c>
      <c r="T29" s="22" t="s">
        <v>2</v>
      </c>
      <c r="U29" s="22" t="s">
        <v>3</v>
      </c>
    </row>
    <row r="30" spans="1:22" x14ac:dyDescent="0.35">
      <c r="B30" s="28">
        <f t="shared" ref="B30:E37" si="0">B19/15676.39</f>
        <v>0.87183124856339156</v>
      </c>
      <c r="C30" s="28">
        <f t="shared" si="0"/>
        <v>0.66265256222893154</v>
      </c>
      <c r="D30" s="28">
        <f t="shared" si="0"/>
        <v>0.49492687198179347</v>
      </c>
      <c r="E30" s="28">
        <f t="shared" si="0"/>
        <v>0.67441122180127788</v>
      </c>
      <c r="K30" s="6">
        <v>1.2392583684511806</v>
      </c>
      <c r="L30" s="6">
        <v>2.8655180818675143</v>
      </c>
      <c r="M30" s="6">
        <v>1.750640270794102</v>
      </c>
      <c r="N30" s="6">
        <v>1.5785799488832601</v>
      </c>
      <c r="R30" s="28">
        <f t="shared" ref="R30:U37" si="1">R19/10267.87</f>
        <v>0.97373327347021976</v>
      </c>
      <c r="S30" s="28">
        <f t="shared" si="1"/>
        <v>1.6006565464242664</v>
      </c>
      <c r="T30" s="28">
        <f t="shared" si="1"/>
        <v>1.4057280948564146</v>
      </c>
      <c r="U30" s="28">
        <f t="shared" si="1"/>
        <v>1.3190161802463995</v>
      </c>
    </row>
    <row r="31" spans="1:22" x14ac:dyDescent="0.35">
      <c r="B31" s="28">
        <f t="shared" si="0"/>
        <v>0.79477269107662329</v>
      </c>
      <c r="C31" s="28">
        <f t="shared" si="0"/>
        <v>0.7564985731196191</v>
      </c>
      <c r="D31" s="28">
        <f t="shared" si="0"/>
        <v>0.69633378603109519</v>
      </c>
      <c r="E31" s="28">
        <f t="shared" si="0"/>
        <v>0.90049431023341475</v>
      </c>
      <c r="K31" s="6">
        <v>1.1423246191610874</v>
      </c>
      <c r="L31" s="6">
        <v>4.1256906269169384</v>
      </c>
      <c r="M31" s="6">
        <v>4.0242175551061727</v>
      </c>
      <c r="N31" s="6">
        <v>2.2094053214153861</v>
      </c>
      <c r="R31" s="28">
        <f t="shared" si="1"/>
        <v>1.31262212448476</v>
      </c>
      <c r="S31" s="28">
        <f t="shared" si="1"/>
        <v>1.7618876488827118</v>
      </c>
      <c r="T31" s="28">
        <f t="shared" si="1"/>
        <v>1.4079518601878154</v>
      </c>
      <c r="U31" s="28">
        <f t="shared" si="1"/>
        <v>1.0257401648702862</v>
      </c>
    </row>
    <row r="32" spans="1:22" x14ac:dyDescent="0.35">
      <c r="B32" s="28">
        <f t="shared" si="0"/>
        <v>1.0152635056072645</v>
      </c>
      <c r="C32" s="28">
        <f t="shared" si="0"/>
        <v>0.4863258271409</v>
      </c>
      <c r="D32" s="28">
        <f t="shared" si="0"/>
        <v>0.52738545034921946</v>
      </c>
      <c r="E32" s="28">
        <f t="shared" si="0"/>
        <v>0.76676879477141524</v>
      </c>
      <c r="K32" s="6">
        <v>1.2192701622606583</v>
      </c>
      <c r="L32" s="6">
        <v>2.3219574896635851</v>
      </c>
      <c r="M32" s="6">
        <v>3.9592591611709436</v>
      </c>
      <c r="N32" s="6">
        <v>0.9015016493961171</v>
      </c>
      <c r="R32" s="28">
        <f t="shared" si="1"/>
        <v>0.85491603094572344</v>
      </c>
      <c r="S32" s="28">
        <f t="shared" si="1"/>
        <v>1.5786299073387826</v>
      </c>
      <c r="T32" s="28">
        <f t="shared" si="1"/>
        <v>1.7165358216131161</v>
      </c>
      <c r="U32" s="28">
        <f t="shared" si="1"/>
        <v>1.0676670688922498</v>
      </c>
    </row>
    <row r="33" spans="2:21" x14ac:dyDescent="0.35">
      <c r="B33" s="28">
        <f t="shared" si="0"/>
        <v>1.1722926430553591</v>
      </c>
      <c r="C33" s="28">
        <f t="shared" si="0"/>
        <v>0.52925662944933971</v>
      </c>
      <c r="D33" s="28">
        <f t="shared" si="0"/>
        <v>0.38730430496647061</v>
      </c>
      <c r="E33" s="28">
        <f t="shared" si="0"/>
        <v>0.90736238806681047</v>
      </c>
      <c r="K33" s="6">
        <v>0.5923041739317545</v>
      </c>
      <c r="L33" s="6">
        <v>2.2151778568469038</v>
      </c>
      <c r="M33" s="6">
        <v>3.5368795492997012</v>
      </c>
      <c r="N33" s="6">
        <v>0.89156895401909209</v>
      </c>
      <c r="R33" s="28">
        <f t="shared" si="1"/>
        <v>0.89257395480594603</v>
      </c>
      <c r="S33" s="28">
        <f t="shared" si="1"/>
        <v>1.3736214683928278</v>
      </c>
      <c r="T33" s="28">
        <f t="shared" si="1"/>
        <v>1.4128214193076718</v>
      </c>
      <c r="U33" s="28">
        <f t="shared" si="1"/>
        <v>1.3320192016455212</v>
      </c>
    </row>
    <row r="34" spans="2:21" x14ac:dyDescent="0.35">
      <c r="B34" s="29">
        <f t="shared" si="0"/>
        <v>1.0993781093733952</v>
      </c>
      <c r="C34" s="29">
        <f t="shared" si="0"/>
        <v>0.63399290270272679</v>
      </c>
      <c r="D34" s="29">
        <f t="shared" si="0"/>
        <v>0.81940485022380793</v>
      </c>
      <c r="E34" s="29">
        <f t="shared" si="0"/>
        <v>0.96915425043648451</v>
      </c>
      <c r="K34" s="6">
        <v>0.80684267619532057</v>
      </c>
      <c r="L34" s="6">
        <v>4.0954539179394445</v>
      </c>
      <c r="M34" s="6">
        <v>3.3160161522057026</v>
      </c>
      <c r="N34" s="6">
        <v>0.75025394251035205</v>
      </c>
      <c r="R34" s="29">
        <f t="shared" si="1"/>
        <v>1.2254878567804226</v>
      </c>
      <c r="S34" s="29">
        <f t="shared" si="1"/>
        <v>1.6930765582345706</v>
      </c>
      <c r="T34" s="29">
        <f t="shared" si="1"/>
        <v>1.785127782100864</v>
      </c>
      <c r="U34" s="29">
        <f t="shared" si="1"/>
        <v>1.2781024691586471</v>
      </c>
    </row>
    <row r="35" spans="2:21" x14ac:dyDescent="0.35">
      <c r="B35" s="29">
        <f t="shared" si="0"/>
        <v>0.95623673562599554</v>
      </c>
      <c r="C35" s="29">
        <f t="shared" si="0"/>
        <v>0.66874707761161856</v>
      </c>
      <c r="D35" s="29">
        <f t="shared" si="0"/>
        <v>0.6147474003900133</v>
      </c>
      <c r="E35" s="29">
        <f t="shared" si="0"/>
        <v>0.77570091073263681</v>
      </c>
      <c r="K35" s="62"/>
      <c r="L35" s="62"/>
      <c r="M35" s="62"/>
      <c r="N35" s="62"/>
      <c r="R35" s="29">
        <f t="shared" si="1"/>
        <v>0.90119567154628955</v>
      </c>
      <c r="S35" s="29">
        <f t="shared" si="1"/>
        <v>1.3725982117031088</v>
      </c>
      <c r="T35" s="29">
        <f t="shared" si="1"/>
        <v>1.6786383154441962</v>
      </c>
      <c r="U35" s="29">
        <f t="shared" si="1"/>
        <v>1.1163376630206654</v>
      </c>
    </row>
    <row r="36" spans="2:21" x14ac:dyDescent="0.35">
      <c r="B36" s="29">
        <f t="shared" si="0"/>
        <v>0.98767509611587878</v>
      </c>
      <c r="C36" s="29">
        <f t="shared" si="0"/>
        <v>0.6441942309422003</v>
      </c>
      <c r="D36" s="29">
        <f t="shared" si="0"/>
        <v>0.45769147105934466</v>
      </c>
      <c r="E36" s="29">
        <f t="shared" si="0"/>
        <v>0.5632310755218517</v>
      </c>
      <c r="K36" s="119" t="s">
        <v>26</v>
      </c>
      <c r="L36" s="120"/>
      <c r="M36" s="120"/>
      <c r="N36" s="121"/>
      <c r="R36" s="29">
        <f t="shared" si="1"/>
        <v>0.83768980324059428</v>
      </c>
      <c r="S36" s="29">
        <f t="shared" si="1"/>
        <v>1.6833199095820262</v>
      </c>
      <c r="T36" s="29">
        <f t="shared" si="1"/>
        <v>1.3978088931784294</v>
      </c>
      <c r="U36" s="29">
        <f t="shared" si="1"/>
        <v>0.93872633759484669</v>
      </c>
    </row>
    <row r="37" spans="2:21" x14ac:dyDescent="0.35">
      <c r="B37" s="29">
        <f t="shared" si="0"/>
        <v>1.1025478442422012</v>
      </c>
      <c r="C37" s="29">
        <f t="shared" si="0"/>
        <v>0.45880652369582542</v>
      </c>
      <c r="D37" s="29">
        <f t="shared" si="0"/>
        <v>0.76092518749533533</v>
      </c>
      <c r="E37" s="29">
        <f t="shared" si="0"/>
        <v>0.77730013096127371</v>
      </c>
      <c r="K37" s="39" t="s">
        <v>0</v>
      </c>
      <c r="L37" s="39" t="s">
        <v>1</v>
      </c>
      <c r="M37" s="39" t="s">
        <v>2</v>
      </c>
      <c r="N37" s="39" t="s">
        <v>3</v>
      </c>
      <c r="R37" s="29">
        <f t="shared" si="1"/>
        <v>1.0017773890787476</v>
      </c>
      <c r="S37" s="29">
        <f t="shared" si="1"/>
        <v>1.7679732992334338</v>
      </c>
      <c r="T37" s="29">
        <f t="shared" si="1"/>
        <v>1.4350279074433159</v>
      </c>
      <c r="U37" s="29">
        <f t="shared" si="1"/>
        <v>1.26321720084107</v>
      </c>
    </row>
    <row r="38" spans="2:21" x14ac:dyDescent="0.35">
      <c r="K38" s="33">
        <v>0.35987652111353702</v>
      </c>
      <c r="L38" s="33">
        <v>1.1199449043081939</v>
      </c>
      <c r="M38" s="33">
        <v>1.0270964784220411</v>
      </c>
      <c r="N38" s="33">
        <v>0.52356803023924703</v>
      </c>
    </row>
    <row r="39" spans="2:21" x14ac:dyDescent="0.35">
      <c r="B39" s="19" t="s">
        <v>55</v>
      </c>
      <c r="K39" s="33">
        <v>0.279722677048304</v>
      </c>
      <c r="L39" s="33">
        <v>1.4973181270228333</v>
      </c>
      <c r="M39" s="33">
        <v>1.5642916386846382</v>
      </c>
      <c r="N39" s="33">
        <v>0.69607669665379002</v>
      </c>
      <c r="R39" s="19" t="s">
        <v>56</v>
      </c>
    </row>
    <row r="40" spans="2:21" x14ac:dyDescent="0.35">
      <c r="K40" s="33">
        <v>0.96910055386084026</v>
      </c>
      <c r="L40" s="33">
        <v>1.1320225084223419</v>
      </c>
      <c r="M40" s="33">
        <v>1.4221583501244763</v>
      </c>
      <c r="N40" s="33">
        <v>1.0989945332733098</v>
      </c>
    </row>
    <row r="41" spans="2:21" x14ac:dyDescent="0.35">
      <c r="K41" s="33">
        <v>2.1474532676123861</v>
      </c>
      <c r="L41" s="33">
        <v>0.79958963512216774</v>
      </c>
      <c r="M41" s="33">
        <v>0.48728258218019721</v>
      </c>
      <c r="N41" s="33">
        <v>1.2762626045570531</v>
      </c>
    </row>
    <row r="42" spans="2:21" x14ac:dyDescent="0.35">
      <c r="K42" s="33">
        <v>1.2438469803649326</v>
      </c>
      <c r="L42" s="33">
        <v>1.7107813489146588</v>
      </c>
      <c r="M42" s="33">
        <v>1.1170160719373479</v>
      </c>
      <c r="N42" s="33">
        <v>1.4963106076664268</v>
      </c>
    </row>
    <row r="44" spans="2:21" x14ac:dyDescent="0.35">
      <c r="K44" s="19" t="s">
        <v>54</v>
      </c>
    </row>
    <row r="72" spans="1:16" x14ac:dyDescent="0.35">
      <c r="B72" s="15"/>
      <c r="C72" s="15"/>
      <c r="D72" s="15"/>
      <c r="E72" s="15"/>
      <c r="F72" s="15"/>
    </row>
    <row r="73" spans="1:16" s="15" customFormat="1" x14ac:dyDescent="0.35">
      <c r="A73"/>
      <c r="B73"/>
      <c r="C73"/>
      <c r="D73"/>
      <c r="E73"/>
      <c r="F73"/>
      <c r="I73"/>
      <c r="L73"/>
      <c r="M73"/>
      <c r="N73"/>
      <c r="O73"/>
      <c r="P73"/>
    </row>
    <row r="74" spans="1:16" x14ac:dyDescent="0.35">
      <c r="I74" s="15"/>
      <c r="L74" s="15"/>
      <c r="M74" s="15"/>
      <c r="N74" s="15"/>
      <c r="P74" s="15"/>
    </row>
    <row r="75" spans="1:16" x14ac:dyDescent="0.35">
      <c r="O75" s="15"/>
    </row>
    <row r="96" spans="2:5" x14ac:dyDescent="0.35">
      <c r="B96" s="15"/>
      <c r="C96" s="15"/>
      <c r="D96" s="15"/>
      <c r="E96" s="15"/>
    </row>
    <row r="97" spans="1:6" x14ac:dyDescent="0.35">
      <c r="F97" s="15"/>
    </row>
    <row r="98" spans="1:6" x14ac:dyDescent="0.35">
      <c r="A98" s="15"/>
    </row>
  </sheetData>
  <mergeCells count="6">
    <mergeCell ref="H6:I6"/>
    <mergeCell ref="K28:N28"/>
    <mergeCell ref="K36:N36"/>
    <mergeCell ref="H7:I7"/>
    <mergeCell ref="H8:I8"/>
    <mergeCell ref="H9:I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41"/>
  <sheetViews>
    <sheetView zoomScale="80" zoomScaleNormal="80" workbookViewId="0"/>
  </sheetViews>
  <sheetFormatPr defaultColWidth="10.90625" defaultRowHeight="14.5" x14ac:dyDescent="0.35"/>
  <cols>
    <col min="9" max="9" width="12" customWidth="1"/>
  </cols>
  <sheetData>
    <row r="1" spans="1:26" x14ac:dyDescent="0.35">
      <c r="A1" s="1" t="s">
        <v>58</v>
      </c>
    </row>
    <row r="2" spans="1:26" ht="16.5" x14ac:dyDescent="0.35">
      <c r="B2" s="1" t="s">
        <v>59</v>
      </c>
      <c r="K2" s="21" t="s">
        <v>60</v>
      </c>
      <c r="Q2" s="109" t="s">
        <v>106</v>
      </c>
      <c r="R2" s="15"/>
      <c r="S2" s="15"/>
      <c r="T2" s="15"/>
      <c r="U2" s="15"/>
      <c r="V2" s="15"/>
      <c r="W2" s="83" t="s">
        <v>107</v>
      </c>
      <c r="X2" s="15"/>
    </row>
    <row r="3" spans="1:26" x14ac:dyDescent="0.35">
      <c r="B3" s="22" t="s">
        <v>0</v>
      </c>
      <c r="C3" s="22" t="s">
        <v>1</v>
      </c>
      <c r="D3" s="22" t="s">
        <v>2</v>
      </c>
      <c r="E3" s="22" t="s">
        <v>3</v>
      </c>
      <c r="K3" s="39" t="s">
        <v>0</v>
      </c>
      <c r="L3" s="39" t="s">
        <v>1</v>
      </c>
      <c r="M3" s="39" t="s">
        <v>2</v>
      </c>
      <c r="N3" s="39" t="s">
        <v>3</v>
      </c>
      <c r="Q3" s="39" t="s">
        <v>0</v>
      </c>
      <c r="R3" s="39" t="s">
        <v>1</v>
      </c>
      <c r="S3" s="39" t="s">
        <v>2</v>
      </c>
      <c r="T3" s="39" t="s">
        <v>3</v>
      </c>
      <c r="W3" s="39" t="s">
        <v>0</v>
      </c>
      <c r="X3" s="39" t="s">
        <v>1</v>
      </c>
      <c r="Y3" s="39" t="s">
        <v>2</v>
      </c>
      <c r="Z3" s="39" t="s">
        <v>3</v>
      </c>
    </row>
    <row r="4" spans="1:26" x14ac:dyDescent="0.35">
      <c r="B4" s="111">
        <v>42</v>
      </c>
      <c r="C4" s="111">
        <v>39.666666666666664</v>
      </c>
      <c r="D4" s="111">
        <v>42</v>
      </c>
      <c r="E4" s="111">
        <v>35</v>
      </c>
      <c r="G4" s="64"/>
      <c r="H4" s="65" t="s">
        <v>13</v>
      </c>
      <c r="K4" s="33">
        <v>0.98734200000000005</v>
      </c>
      <c r="L4" s="33">
        <v>2.004272057243631</v>
      </c>
      <c r="M4" s="33">
        <v>3.5139127049072498</v>
      </c>
      <c r="N4" s="33">
        <v>2.5365036252115929</v>
      </c>
      <c r="Q4" s="58">
        <v>14.31</v>
      </c>
      <c r="R4" s="58">
        <v>26.27</v>
      </c>
      <c r="S4" s="58">
        <v>18.170000000000002</v>
      </c>
      <c r="T4" s="58">
        <v>20.9</v>
      </c>
      <c r="W4" s="58">
        <v>19.559999999999999</v>
      </c>
      <c r="X4" s="58">
        <v>24.2</v>
      </c>
      <c r="Y4" s="58">
        <v>22.42</v>
      </c>
      <c r="Z4" s="58">
        <v>22.89</v>
      </c>
    </row>
    <row r="5" spans="1:26" x14ac:dyDescent="0.35">
      <c r="B5" s="111">
        <v>42.666666666666664</v>
      </c>
      <c r="C5" s="111">
        <v>42.666666666666664</v>
      </c>
      <c r="D5" s="111">
        <v>33.666666666666664</v>
      </c>
      <c r="E5" s="111">
        <v>37.333333333333336</v>
      </c>
      <c r="G5" s="16"/>
      <c r="H5" s="65" t="s">
        <v>4</v>
      </c>
      <c r="K5" s="33">
        <v>0.84976799999999997</v>
      </c>
      <c r="L5" s="33">
        <v>3.2641469378795716</v>
      </c>
      <c r="M5" s="33">
        <v>2.4474022902937609</v>
      </c>
      <c r="N5" s="33">
        <v>0.79287330617163088</v>
      </c>
      <c r="Q5" s="58">
        <v>14.29</v>
      </c>
      <c r="R5" s="58">
        <v>19.3</v>
      </c>
      <c r="S5" s="58">
        <v>20.6</v>
      </c>
      <c r="T5" s="58">
        <v>17.489999999999998</v>
      </c>
      <c r="W5" s="58">
        <v>19.57</v>
      </c>
      <c r="X5" s="58">
        <v>22</v>
      </c>
      <c r="Y5" s="58">
        <v>24.91</v>
      </c>
      <c r="Z5" s="58">
        <v>21.08</v>
      </c>
    </row>
    <row r="6" spans="1:26" x14ac:dyDescent="0.35">
      <c r="B6" s="111">
        <v>47.333333333333336</v>
      </c>
      <c r="C6" s="111">
        <v>43.666666666666664</v>
      </c>
      <c r="D6" s="111">
        <v>41.333333333333336</v>
      </c>
      <c r="E6" s="111">
        <v>48.666666666666664</v>
      </c>
      <c r="K6" s="33">
        <v>1.276529</v>
      </c>
      <c r="L6" s="33">
        <v>3.2891337867834958</v>
      </c>
      <c r="M6" s="33">
        <v>3.2261086633130911</v>
      </c>
      <c r="N6" s="33">
        <v>0.99222650439139104</v>
      </c>
      <c r="Q6" s="58">
        <v>19.809999999999999</v>
      </c>
      <c r="R6" s="58">
        <v>30.42</v>
      </c>
      <c r="S6" s="58">
        <v>25.56</v>
      </c>
      <c r="T6" s="58">
        <v>22.66</v>
      </c>
      <c r="W6" s="58">
        <v>24.96</v>
      </c>
      <c r="X6" s="58">
        <v>29.44</v>
      </c>
      <c r="Y6" s="58">
        <v>27.95</v>
      </c>
      <c r="Z6" s="58">
        <v>23.51</v>
      </c>
    </row>
    <row r="7" spans="1:26" x14ac:dyDescent="0.35">
      <c r="B7" s="111">
        <v>39.333333333333336</v>
      </c>
      <c r="C7" s="111">
        <v>41</v>
      </c>
      <c r="D7" s="111">
        <v>34.333333333333336</v>
      </c>
      <c r="E7" s="111">
        <v>34.666666666666664</v>
      </c>
      <c r="G7" s="39" t="s">
        <v>0</v>
      </c>
      <c r="H7" s="116" t="s">
        <v>14</v>
      </c>
      <c r="I7" s="117"/>
      <c r="K7" s="33">
        <v>1.123272</v>
      </c>
      <c r="L7" s="33">
        <v>4.3624966417407833</v>
      </c>
      <c r="M7" s="33">
        <v>2.3928689716747624</v>
      </c>
      <c r="N7" s="33">
        <v>1.056607678564585</v>
      </c>
      <c r="Q7" s="58">
        <v>19.760000000000002</v>
      </c>
      <c r="R7" s="58">
        <v>34.68</v>
      </c>
      <c r="S7" s="58">
        <v>27.69</v>
      </c>
      <c r="T7" s="58">
        <v>29.34</v>
      </c>
      <c r="W7" s="58">
        <v>23.02</v>
      </c>
      <c r="X7" s="58">
        <v>30.53</v>
      </c>
      <c r="Y7" s="58">
        <v>26.92</v>
      </c>
      <c r="Z7" s="58">
        <v>29.42</v>
      </c>
    </row>
    <row r="8" spans="1:26" x14ac:dyDescent="0.35">
      <c r="B8" s="115">
        <v>41.24</v>
      </c>
      <c r="C8" s="115">
        <v>37.15</v>
      </c>
      <c r="D8" s="115">
        <v>41.22</v>
      </c>
      <c r="E8" s="115">
        <v>42.19</v>
      </c>
      <c r="G8" s="39" t="s">
        <v>1</v>
      </c>
      <c r="H8" s="116" t="s">
        <v>15</v>
      </c>
      <c r="I8" s="117"/>
      <c r="K8" s="33">
        <v>0.76308900000000002</v>
      </c>
      <c r="L8" s="33">
        <v>6.7891287121485293</v>
      </c>
      <c r="M8" s="33">
        <v>5.0790027807627762</v>
      </c>
      <c r="N8" s="33">
        <v>1.1782992655199167</v>
      </c>
      <c r="Q8" s="58">
        <v>17.12</v>
      </c>
      <c r="R8" s="58">
        <v>24.73</v>
      </c>
      <c r="S8" s="58">
        <v>28.49</v>
      </c>
      <c r="T8" s="58">
        <v>18.46</v>
      </c>
      <c r="W8" s="58">
        <v>21.18</v>
      </c>
      <c r="X8" s="58">
        <v>25.54</v>
      </c>
      <c r="Y8" s="58">
        <v>28.29</v>
      </c>
      <c r="Z8" s="58">
        <v>22.5</v>
      </c>
    </row>
    <row r="9" spans="1:26" x14ac:dyDescent="0.35">
      <c r="B9" s="115">
        <v>38.14</v>
      </c>
      <c r="C9" s="115">
        <v>43.16</v>
      </c>
      <c r="D9" s="115">
        <v>38.270000000000003</v>
      </c>
      <c r="E9" s="115">
        <v>33.74</v>
      </c>
      <c r="G9" s="39" t="s">
        <v>2</v>
      </c>
      <c r="H9" s="116" t="s">
        <v>16</v>
      </c>
      <c r="I9" s="117"/>
      <c r="K9" s="37"/>
      <c r="L9" s="37"/>
      <c r="M9" s="66"/>
      <c r="N9" s="66"/>
      <c r="O9" s="66"/>
    </row>
    <row r="10" spans="1:26" x14ac:dyDescent="0.35">
      <c r="B10" s="115">
        <v>37.270000000000003</v>
      </c>
      <c r="C10" s="115">
        <v>39.24</v>
      </c>
      <c r="D10" s="115">
        <v>36.42</v>
      </c>
      <c r="E10" s="115">
        <v>36.19</v>
      </c>
      <c r="G10" s="39" t="s">
        <v>3</v>
      </c>
      <c r="H10" s="116" t="s">
        <v>17</v>
      </c>
      <c r="I10" s="117"/>
      <c r="K10" s="19" t="s">
        <v>23</v>
      </c>
      <c r="L10" s="37"/>
      <c r="M10" s="37"/>
      <c r="N10" s="37"/>
      <c r="O10" s="37"/>
      <c r="Q10" s="19" t="s">
        <v>54</v>
      </c>
      <c r="W10" s="19" t="s">
        <v>54</v>
      </c>
    </row>
    <row r="11" spans="1:26" x14ac:dyDescent="0.35">
      <c r="B11" s="115">
        <v>42.05</v>
      </c>
      <c r="C11" s="115">
        <v>42.68</v>
      </c>
      <c r="D11" s="115">
        <v>31.9</v>
      </c>
      <c r="E11" s="115">
        <v>41.22</v>
      </c>
    </row>
    <row r="13" spans="1:26" x14ac:dyDescent="0.35">
      <c r="B13" s="31" t="s">
        <v>22</v>
      </c>
    </row>
    <row r="16" spans="1:26" x14ac:dyDescent="0.35">
      <c r="B16" s="1" t="s">
        <v>104</v>
      </c>
      <c r="G16" s="21" t="s">
        <v>103</v>
      </c>
      <c r="M16" s="21" t="s">
        <v>100</v>
      </c>
      <c r="R16" s="1" t="s">
        <v>111</v>
      </c>
      <c r="W16" s="1" t="s">
        <v>112</v>
      </c>
    </row>
    <row r="17" spans="2:26" x14ac:dyDescent="0.35">
      <c r="B17" s="22" t="s">
        <v>0</v>
      </c>
      <c r="C17" s="22" t="s">
        <v>1</v>
      </c>
      <c r="D17" s="22" t="s">
        <v>2</v>
      </c>
      <c r="E17" s="22" t="s">
        <v>3</v>
      </c>
      <c r="G17" s="39" t="s">
        <v>0</v>
      </c>
      <c r="H17" s="39" t="s">
        <v>1</v>
      </c>
      <c r="I17" s="39" t="s">
        <v>2</v>
      </c>
      <c r="J17" s="39" t="s">
        <v>3</v>
      </c>
      <c r="M17" s="22" t="s">
        <v>0</v>
      </c>
      <c r="N17" s="22" t="s">
        <v>1</v>
      </c>
      <c r="O17" s="22" t="s">
        <v>2</v>
      </c>
      <c r="P17" s="22" t="s">
        <v>3</v>
      </c>
      <c r="R17" s="22" t="s">
        <v>0</v>
      </c>
      <c r="S17" s="22" t="s">
        <v>1</v>
      </c>
      <c r="T17" s="22" t="s">
        <v>2</v>
      </c>
      <c r="U17" s="22" t="s">
        <v>3</v>
      </c>
      <c r="W17" s="22" t="s">
        <v>0</v>
      </c>
      <c r="X17" s="22" t="s">
        <v>1</v>
      </c>
      <c r="Y17" s="22" t="s">
        <v>2</v>
      </c>
      <c r="Z17" s="22" t="s">
        <v>3</v>
      </c>
    </row>
    <row r="18" spans="2:26" x14ac:dyDescent="0.35">
      <c r="B18" s="110">
        <v>17.399999999999999</v>
      </c>
      <c r="C18" s="110">
        <v>16.399999999999999</v>
      </c>
      <c r="D18" s="110">
        <v>16.8</v>
      </c>
      <c r="E18" s="110">
        <v>17.2</v>
      </c>
      <c r="G18" s="141">
        <v>1.2235180000000001</v>
      </c>
      <c r="H18" s="141">
        <v>1.9271659999999999</v>
      </c>
      <c r="I18" s="141">
        <v>1.294929</v>
      </c>
      <c r="J18" s="141">
        <v>1.8250999999999999</v>
      </c>
      <c r="M18" s="113">
        <v>29</v>
      </c>
      <c r="N18" s="113">
        <v>42.5</v>
      </c>
      <c r="O18" s="113">
        <v>47.5</v>
      </c>
      <c r="P18" s="113">
        <v>29</v>
      </c>
      <c r="R18" s="27">
        <v>8136.5325000000003</v>
      </c>
      <c r="S18" s="27">
        <v>983.505</v>
      </c>
      <c r="T18" s="27">
        <v>3409.5675000000006</v>
      </c>
      <c r="U18" s="27">
        <v>2473.7275</v>
      </c>
      <c r="W18" s="111">
        <v>83.775000000000006</v>
      </c>
      <c r="X18" s="111">
        <v>51.650000000000006</v>
      </c>
      <c r="Y18" s="111">
        <v>64.25</v>
      </c>
      <c r="Z18" s="111">
        <v>87.375</v>
      </c>
    </row>
    <row r="19" spans="2:26" x14ac:dyDescent="0.35">
      <c r="B19" s="110">
        <v>17.8</v>
      </c>
      <c r="C19" s="110">
        <v>20.399999999999999</v>
      </c>
      <c r="D19" s="110">
        <v>18.600000000000001</v>
      </c>
      <c r="E19" s="110">
        <v>20.8</v>
      </c>
      <c r="G19" s="141">
        <v>0.51900000000000002</v>
      </c>
      <c r="H19" s="141">
        <v>0.84630000000000005</v>
      </c>
      <c r="I19" s="141">
        <v>0.94936699999999996</v>
      </c>
      <c r="J19" s="141">
        <v>1.4583999999999999</v>
      </c>
      <c r="M19" s="113">
        <v>27</v>
      </c>
      <c r="N19" s="113">
        <v>50.5</v>
      </c>
      <c r="O19" s="113">
        <v>42.5</v>
      </c>
      <c r="P19" s="113">
        <v>25.5</v>
      </c>
      <c r="R19" s="27">
        <v>2859.3924999999999</v>
      </c>
      <c r="S19" s="27">
        <v>759.36750000000006</v>
      </c>
      <c r="T19" s="27">
        <v>1131.5324999999998</v>
      </c>
      <c r="U19" s="27">
        <v>4087.7925</v>
      </c>
      <c r="W19" s="111">
        <v>75.074999999999989</v>
      </c>
      <c r="X19" s="111">
        <v>46.949999999999996</v>
      </c>
      <c r="Y19" s="111">
        <v>57.625000000000007</v>
      </c>
      <c r="Z19" s="111">
        <v>79.575000000000003</v>
      </c>
    </row>
    <row r="20" spans="2:26" x14ac:dyDescent="0.35">
      <c r="B20" s="110">
        <v>16.2</v>
      </c>
      <c r="C20" s="110">
        <v>18.600000000000001</v>
      </c>
      <c r="D20" s="110">
        <v>16</v>
      </c>
      <c r="E20" s="110">
        <v>18.399999999999999</v>
      </c>
      <c r="G20" s="141">
        <v>0.8569</v>
      </c>
      <c r="H20" s="141">
        <v>0.63380000000000003</v>
      </c>
      <c r="I20" s="141">
        <v>0.26317000000000002</v>
      </c>
      <c r="J20" s="141">
        <v>1.131</v>
      </c>
      <c r="M20" s="113">
        <v>20.5</v>
      </c>
      <c r="N20" s="113">
        <v>45</v>
      </c>
      <c r="O20" s="113">
        <v>37</v>
      </c>
      <c r="P20" s="113">
        <v>35.5</v>
      </c>
      <c r="R20" s="27">
        <v>2358.6325000000002</v>
      </c>
      <c r="S20" s="27">
        <v>2148.7999999999997</v>
      </c>
      <c r="T20" s="27">
        <v>579.98249999999996</v>
      </c>
      <c r="U20" s="27">
        <v>4414.9049999999997</v>
      </c>
      <c r="W20" s="111">
        <v>104.37500000000001</v>
      </c>
      <c r="X20" s="111">
        <v>66.875</v>
      </c>
      <c r="Y20" s="111">
        <v>52.924999999999997</v>
      </c>
      <c r="Z20" s="111">
        <v>105.4</v>
      </c>
    </row>
    <row r="21" spans="2:26" x14ac:dyDescent="0.35">
      <c r="B21" s="110">
        <v>17.2</v>
      </c>
      <c r="C21" s="110">
        <v>16.399999999999999</v>
      </c>
      <c r="D21" s="110">
        <v>17</v>
      </c>
      <c r="E21" s="110">
        <v>14.6</v>
      </c>
      <c r="G21" s="141">
        <v>1.5475000000000001</v>
      </c>
      <c r="H21" s="141">
        <v>0.62570000000000003</v>
      </c>
      <c r="I21" s="141">
        <v>0.87027500000000002</v>
      </c>
      <c r="J21" s="141">
        <v>0.84099999999999997</v>
      </c>
      <c r="M21" s="114">
        <v>29</v>
      </c>
      <c r="N21" s="114">
        <v>45</v>
      </c>
      <c r="O21" s="114">
        <v>39.5</v>
      </c>
      <c r="P21" s="114">
        <v>20</v>
      </c>
      <c r="R21" s="58">
        <v>10888.254999999999</v>
      </c>
      <c r="S21" s="58">
        <v>3306.4599999999996</v>
      </c>
      <c r="T21" s="58">
        <v>1328.5225</v>
      </c>
      <c r="U21" s="58">
        <v>15629.49</v>
      </c>
      <c r="W21" s="115">
        <v>82.997500000000002</v>
      </c>
      <c r="X21" s="115">
        <v>63.724999999999994</v>
      </c>
      <c r="Y21" s="115">
        <v>66.099999999999994</v>
      </c>
      <c r="Z21" s="115">
        <v>65.375</v>
      </c>
    </row>
    <row r="22" spans="2:26" x14ac:dyDescent="0.35">
      <c r="B22" s="112">
        <v>15.2</v>
      </c>
      <c r="C22" s="112">
        <v>21.2</v>
      </c>
      <c r="D22" s="112">
        <v>14.3</v>
      </c>
      <c r="E22" s="112">
        <v>14.3</v>
      </c>
      <c r="G22" s="141">
        <v>0.85309999999999997</v>
      </c>
      <c r="H22" s="141">
        <v>0.99490000000000001</v>
      </c>
      <c r="I22" s="141">
        <v>0.36547200000000002</v>
      </c>
      <c r="J22" s="141">
        <v>1.2473000000000001</v>
      </c>
      <c r="M22" s="114">
        <v>23.5</v>
      </c>
      <c r="N22" s="114">
        <v>26.5</v>
      </c>
      <c r="O22" s="114">
        <v>35.5</v>
      </c>
      <c r="P22" s="114">
        <v>23</v>
      </c>
      <c r="R22" s="58">
        <v>6459.39</v>
      </c>
      <c r="S22" s="58">
        <v>805.77250000000004</v>
      </c>
      <c r="T22" s="58">
        <v>962.60249999999996</v>
      </c>
      <c r="U22" s="58">
        <v>4132.51</v>
      </c>
      <c r="W22" s="115">
        <v>62.524999999999999</v>
      </c>
      <c r="X22" s="115">
        <v>48.174999999999997</v>
      </c>
      <c r="Y22" s="115">
        <v>39.125</v>
      </c>
      <c r="Z22" s="115">
        <v>71.399999999999991</v>
      </c>
    </row>
    <row r="23" spans="2:26" x14ac:dyDescent="0.35">
      <c r="B23" s="112">
        <v>18.399999999999999</v>
      </c>
      <c r="C23" s="112">
        <v>14.6</v>
      </c>
      <c r="D23" s="112">
        <v>21.2</v>
      </c>
      <c r="E23" s="112">
        <v>16.7</v>
      </c>
      <c r="M23" s="114">
        <v>28</v>
      </c>
      <c r="N23" s="114">
        <v>34</v>
      </c>
      <c r="O23" s="114">
        <v>30.5</v>
      </c>
      <c r="P23" s="114">
        <v>22.5</v>
      </c>
      <c r="R23" s="58">
        <v>7145.45</v>
      </c>
      <c r="S23" s="58">
        <v>1012.674</v>
      </c>
      <c r="T23" s="58">
        <v>998.5421</v>
      </c>
      <c r="U23" s="58">
        <v>4243.8649999999998</v>
      </c>
      <c r="W23" s="115">
        <v>110.584</v>
      </c>
      <c r="X23" s="115">
        <v>58.411999999999999</v>
      </c>
      <c r="Y23" s="115">
        <v>51.231000000000002</v>
      </c>
      <c r="Z23" s="115">
        <v>76.156999999999996</v>
      </c>
    </row>
    <row r="24" spans="2:26" x14ac:dyDescent="0.35">
      <c r="B24" s="112">
        <v>18.3</v>
      </c>
      <c r="C24" s="112">
        <v>17.100000000000001</v>
      </c>
      <c r="D24" s="112">
        <v>23.4</v>
      </c>
      <c r="E24" s="112">
        <v>22.5</v>
      </c>
      <c r="G24" s="19" t="s">
        <v>23</v>
      </c>
      <c r="H24" s="61"/>
      <c r="I24" s="66"/>
      <c r="J24" s="66"/>
      <c r="K24" s="66"/>
    </row>
    <row r="25" spans="2:26" x14ac:dyDescent="0.35">
      <c r="B25" s="112">
        <v>14.9</v>
      </c>
      <c r="C25" s="112">
        <v>16.2</v>
      </c>
      <c r="D25" s="112">
        <v>19.100000000000001</v>
      </c>
      <c r="E25" s="112">
        <v>16.399999999999999</v>
      </c>
      <c r="G25" s="37"/>
      <c r="H25" s="37"/>
      <c r="I25" s="37"/>
      <c r="J25" s="37"/>
      <c r="K25" s="37"/>
      <c r="M25" s="19" t="s">
        <v>27</v>
      </c>
      <c r="N25" s="15"/>
      <c r="O25" s="15"/>
      <c r="P25" s="15"/>
      <c r="R25" s="19" t="s">
        <v>27</v>
      </c>
      <c r="W25" s="19" t="s">
        <v>27</v>
      </c>
    </row>
    <row r="26" spans="2:26" x14ac:dyDescent="0.35">
      <c r="G26" s="36"/>
    </row>
    <row r="27" spans="2:26" x14ac:dyDescent="0.35">
      <c r="B27" s="19" t="s">
        <v>24</v>
      </c>
      <c r="G27" s="36"/>
    </row>
    <row r="30" spans="2:26" x14ac:dyDescent="0.35">
      <c r="B30" s="1" t="s">
        <v>105</v>
      </c>
      <c r="G30" s="21" t="s">
        <v>102</v>
      </c>
      <c r="M30" s="21" t="s">
        <v>101</v>
      </c>
    </row>
    <row r="31" spans="2:26" x14ac:dyDescent="0.35">
      <c r="B31" s="22" t="s">
        <v>0</v>
      </c>
      <c r="C31" s="22" t="s">
        <v>1</v>
      </c>
      <c r="D31" s="22" t="s">
        <v>2</v>
      </c>
      <c r="E31" s="22" t="s">
        <v>3</v>
      </c>
      <c r="G31" s="22" t="s">
        <v>0</v>
      </c>
      <c r="H31" s="22" t="s">
        <v>1</v>
      </c>
      <c r="I31" s="22" t="s">
        <v>2</v>
      </c>
      <c r="J31" s="22" t="s">
        <v>3</v>
      </c>
      <c r="M31" s="22" t="s">
        <v>0</v>
      </c>
      <c r="N31" s="22" t="s">
        <v>1</v>
      </c>
      <c r="O31" s="22" t="s">
        <v>2</v>
      </c>
      <c r="P31" s="22" t="s">
        <v>3</v>
      </c>
    </row>
    <row r="32" spans="2:26" x14ac:dyDescent="0.35">
      <c r="B32" s="138">
        <v>0.15</v>
      </c>
      <c r="C32" s="138">
        <v>0.44</v>
      </c>
      <c r="D32" s="138">
        <v>0.46</v>
      </c>
      <c r="E32" s="138">
        <v>0.24</v>
      </c>
      <c r="G32" s="137">
        <v>1.07538</v>
      </c>
      <c r="H32" s="137">
        <v>4.1711450000000001</v>
      </c>
      <c r="I32" s="137">
        <v>1.82517</v>
      </c>
      <c r="J32" s="137">
        <v>1.4248243294629137</v>
      </c>
      <c r="M32" s="29">
        <v>0</v>
      </c>
      <c r="N32" s="29">
        <v>0.625</v>
      </c>
      <c r="O32" s="29">
        <v>0.315</v>
      </c>
      <c r="P32" s="29">
        <v>0.1</v>
      </c>
    </row>
    <row r="33" spans="2:16" x14ac:dyDescent="0.35">
      <c r="B33" s="138">
        <v>0.13</v>
      </c>
      <c r="C33" s="138">
        <v>0.35</v>
      </c>
      <c r="D33" s="138">
        <v>0.38</v>
      </c>
      <c r="E33" s="138">
        <v>0.31</v>
      </c>
      <c r="G33" s="137">
        <v>0.19570000000000001</v>
      </c>
      <c r="H33" s="137">
        <v>3.4975399999999999</v>
      </c>
      <c r="I33" s="137">
        <v>2.5333739999999998</v>
      </c>
      <c r="J33" s="137">
        <v>0.89818181880321568</v>
      </c>
      <c r="M33" s="29">
        <v>0</v>
      </c>
      <c r="N33" s="29">
        <v>0.53500000000000003</v>
      </c>
      <c r="O33" s="29">
        <v>0.23500000000000001</v>
      </c>
      <c r="P33" s="29">
        <v>5.5E-2</v>
      </c>
    </row>
    <row r="34" spans="2:16" x14ac:dyDescent="0.35">
      <c r="B34" s="138">
        <v>0.18</v>
      </c>
      <c r="C34" s="138">
        <v>0.32</v>
      </c>
      <c r="D34" s="138">
        <v>0.38</v>
      </c>
      <c r="E34" s="138">
        <v>0.32</v>
      </c>
      <c r="G34" s="137">
        <v>1.171473</v>
      </c>
      <c r="H34" s="137">
        <v>2.7230970000000001</v>
      </c>
      <c r="I34" s="137">
        <v>3.3910459999999998</v>
      </c>
      <c r="J34" s="137">
        <v>1.4494499785285453</v>
      </c>
      <c r="M34" s="29">
        <v>0</v>
      </c>
      <c r="N34" s="29">
        <v>0.4</v>
      </c>
      <c r="O34" s="29">
        <v>0.60499999999999998</v>
      </c>
      <c r="P34" s="29">
        <v>0.125</v>
      </c>
    </row>
    <row r="35" spans="2:16" x14ac:dyDescent="0.35">
      <c r="B35" s="139">
        <v>0.11</v>
      </c>
      <c r="C35" s="139">
        <v>0.45</v>
      </c>
      <c r="D35" s="139">
        <v>0.46</v>
      </c>
      <c r="E35" s="139">
        <v>0.25</v>
      </c>
      <c r="G35" s="137">
        <v>1.065102</v>
      </c>
      <c r="H35" s="137">
        <v>3.61904</v>
      </c>
      <c r="I35" s="137">
        <v>0.84102299999999997</v>
      </c>
      <c r="J35" s="137">
        <v>0.48224842414490832</v>
      </c>
      <c r="M35" s="29">
        <v>0.22500000000000001</v>
      </c>
      <c r="N35" s="29">
        <v>0.505</v>
      </c>
      <c r="O35" s="29">
        <v>0.255</v>
      </c>
      <c r="P35" s="29">
        <v>0.04</v>
      </c>
    </row>
    <row r="36" spans="2:16" x14ac:dyDescent="0.35">
      <c r="B36" s="140">
        <v>0.16</v>
      </c>
      <c r="C36" s="140">
        <v>0.27</v>
      </c>
      <c r="D36" s="140">
        <v>0.42</v>
      </c>
      <c r="E36" s="140">
        <v>0.26</v>
      </c>
      <c r="G36" s="137">
        <v>1.492346</v>
      </c>
      <c r="H36" s="137">
        <v>2.9608699999999999</v>
      </c>
      <c r="I36" s="137">
        <v>3.1733820000000001</v>
      </c>
      <c r="J36" s="137">
        <v>0.83256720808360352</v>
      </c>
      <c r="M36" s="29">
        <v>0.39500000000000002</v>
      </c>
      <c r="N36" s="29">
        <v>0.36499999999999999</v>
      </c>
      <c r="O36" s="29">
        <v>0.42000000000000004</v>
      </c>
      <c r="P36" s="29">
        <v>7.0000000000000007E-2</v>
      </c>
    </row>
    <row r="37" spans="2:16" x14ac:dyDescent="0.35">
      <c r="B37" s="140">
        <v>0.12</v>
      </c>
      <c r="C37" s="140">
        <v>0.41</v>
      </c>
      <c r="D37" s="140">
        <v>0.35</v>
      </c>
      <c r="E37" s="140">
        <v>0.28999999999999998</v>
      </c>
      <c r="M37" s="29">
        <v>0.1</v>
      </c>
      <c r="N37" s="29">
        <v>0.46</v>
      </c>
      <c r="O37" s="29">
        <v>0.32</v>
      </c>
      <c r="P37" s="29">
        <v>0.38</v>
      </c>
    </row>
    <row r="38" spans="2:16" x14ac:dyDescent="0.35">
      <c r="B38" s="140">
        <v>0.14000000000000001</v>
      </c>
      <c r="C38" s="140">
        <v>0.51</v>
      </c>
      <c r="D38" s="140">
        <v>0.33</v>
      </c>
      <c r="E38" s="140">
        <v>0.22</v>
      </c>
      <c r="G38" s="19" t="s">
        <v>23</v>
      </c>
      <c r="M38" s="28">
        <v>0</v>
      </c>
      <c r="N38" s="28">
        <v>0.49</v>
      </c>
      <c r="O38" s="28">
        <v>0.37</v>
      </c>
      <c r="P38" s="28">
        <v>0.33</v>
      </c>
    </row>
    <row r="39" spans="2:16" x14ac:dyDescent="0.35">
      <c r="B39" s="140">
        <v>0.15</v>
      </c>
      <c r="C39" s="140">
        <v>0.33</v>
      </c>
      <c r="D39" s="140">
        <v>0.28000000000000003</v>
      </c>
      <c r="E39" s="140">
        <v>0.33</v>
      </c>
      <c r="M39" s="28">
        <v>0.33</v>
      </c>
      <c r="N39" s="28">
        <v>0.36</v>
      </c>
      <c r="O39" s="28">
        <v>0.64</v>
      </c>
      <c r="P39" s="28">
        <v>0.18</v>
      </c>
    </row>
    <row r="41" spans="2:16" x14ac:dyDescent="0.35">
      <c r="B41" s="84" t="s">
        <v>78</v>
      </c>
      <c r="M41" s="19" t="s">
        <v>28</v>
      </c>
    </row>
  </sheetData>
  <mergeCells count="4">
    <mergeCell ref="H7:I7"/>
    <mergeCell ref="H8:I8"/>
    <mergeCell ref="H9:I9"/>
    <mergeCell ref="H10:I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51"/>
  <sheetViews>
    <sheetView zoomScale="80" zoomScaleNormal="80" workbookViewId="0"/>
  </sheetViews>
  <sheetFormatPr defaultColWidth="10.90625" defaultRowHeight="14.5" x14ac:dyDescent="0.35"/>
  <sheetData>
    <row r="1" spans="1:24" x14ac:dyDescent="0.35">
      <c r="A1" s="1" t="s">
        <v>61</v>
      </c>
    </row>
    <row r="2" spans="1:24" x14ac:dyDescent="0.35">
      <c r="B2" s="83" t="s">
        <v>77</v>
      </c>
      <c r="G2" s="83" t="s">
        <v>76</v>
      </c>
      <c r="L2" s="1" t="s">
        <v>71</v>
      </c>
      <c r="T2" s="44" t="s">
        <v>109</v>
      </c>
    </row>
    <row r="3" spans="1:24" x14ac:dyDescent="0.35">
      <c r="B3" s="39" t="s">
        <v>0</v>
      </c>
      <c r="C3" s="39" t="s">
        <v>1</v>
      </c>
      <c r="D3" s="39" t="s">
        <v>2</v>
      </c>
      <c r="E3" s="39" t="s">
        <v>3</v>
      </c>
      <c r="G3" s="39" t="s">
        <v>0</v>
      </c>
      <c r="H3" s="39" t="s">
        <v>1</v>
      </c>
      <c r="I3" s="39" t="s">
        <v>2</v>
      </c>
      <c r="J3" s="39" t="s">
        <v>3</v>
      </c>
      <c r="L3" s="119" t="s">
        <v>32</v>
      </c>
      <c r="M3" s="121"/>
      <c r="N3" s="122" t="s">
        <v>36</v>
      </c>
      <c r="O3" s="122"/>
      <c r="T3" s="136" t="s">
        <v>29</v>
      </c>
      <c r="U3" s="51"/>
      <c r="W3" s="136" t="s">
        <v>110</v>
      </c>
      <c r="X3" s="63"/>
    </row>
    <row r="4" spans="1:24" x14ac:dyDescent="0.35">
      <c r="B4" s="81">
        <v>529.23225490000004</v>
      </c>
      <c r="C4" s="81">
        <v>884.89467019999995</v>
      </c>
      <c r="D4" s="81">
        <v>926.87679530000003</v>
      </c>
      <c r="E4" s="81">
        <v>724.53876530000002</v>
      </c>
      <c r="G4" s="81">
        <v>1.079</v>
      </c>
      <c r="H4" s="81">
        <v>3.0089999999999999</v>
      </c>
      <c r="I4" s="81">
        <v>2.6030000000000002</v>
      </c>
      <c r="J4" s="81">
        <v>2.7109999999999999</v>
      </c>
      <c r="L4" s="22" t="s">
        <v>30</v>
      </c>
      <c r="M4" s="22" t="s">
        <v>31</v>
      </c>
      <c r="N4" s="22" t="s">
        <v>30</v>
      </c>
      <c r="O4" s="22" t="s">
        <v>31</v>
      </c>
      <c r="T4" s="67" t="s">
        <v>30</v>
      </c>
      <c r="U4" s="39" t="s">
        <v>31</v>
      </c>
      <c r="W4" s="67" t="s">
        <v>30</v>
      </c>
      <c r="X4" s="67" t="s">
        <v>31</v>
      </c>
    </row>
    <row r="5" spans="1:24" x14ac:dyDescent="0.35">
      <c r="B5" s="81">
        <v>317.78459450000003</v>
      </c>
      <c r="C5" s="81">
        <v>850.44375730000002</v>
      </c>
      <c r="D5" s="81">
        <v>613.88351050000006</v>
      </c>
      <c r="E5" s="81">
        <v>926.72557129999996</v>
      </c>
      <c r="G5" s="81">
        <v>1.516</v>
      </c>
      <c r="H5" s="81">
        <v>3.056</v>
      </c>
      <c r="I5" s="81">
        <v>2.08</v>
      </c>
      <c r="J5" s="81">
        <v>2.0579999999999998</v>
      </c>
      <c r="L5" s="42">
        <v>55454</v>
      </c>
      <c r="M5" s="43">
        <v>71350</v>
      </c>
      <c r="N5" s="71">
        <v>23845</v>
      </c>
      <c r="O5" s="71">
        <v>21892</v>
      </c>
      <c r="Q5" s="5"/>
      <c r="R5" t="s">
        <v>12</v>
      </c>
      <c r="T5" s="69">
        <v>11231.166666666666</v>
      </c>
      <c r="U5" s="69">
        <v>20318.666666666668</v>
      </c>
      <c r="W5" s="45">
        <f t="shared" ref="W5:W18" si="0">T5/17486.17</f>
        <v>0.64228854384159983</v>
      </c>
      <c r="X5" s="45">
        <f t="shared" ref="X5:X18" si="1">U5/17486.17</f>
        <v>1.1619849667861326</v>
      </c>
    </row>
    <row r="6" spans="1:24" x14ac:dyDescent="0.35">
      <c r="B6" s="81">
        <v>353.36126680000001</v>
      </c>
      <c r="C6" s="81">
        <v>1359.3221309999999</v>
      </c>
      <c r="D6" s="81">
        <v>911.85670900000002</v>
      </c>
      <c r="E6" s="81">
        <v>900.47235699999999</v>
      </c>
      <c r="G6" s="81">
        <v>0.97</v>
      </c>
      <c r="H6" s="81">
        <v>1.5109999999999999</v>
      </c>
      <c r="I6" s="81">
        <v>2.831</v>
      </c>
      <c r="J6" s="81">
        <v>3.081</v>
      </c>
      <c r="L6" s="42">
        <v>42360</v>
      </c>
      <c r="M6" s="43">
        <v>38316</v>
      </c>
      <c r="N6" s="71">
        <v>27783</v>
      </c>
      <c r="O6" s="71">
        <v>11371</v>
      </c>
      <c r="Q6" s="41"/>
      <c r="R6" t="s">
        <v>13</v>
      </c>
      <c r="T6" s="69">
        <v>23430</v>
      </c>
      <c r="U6" s="69">
        <v>23328</v>
      </c>
      <c r="W6" s="45">
        <f t="shared" si="0"/>
        <v>1.3399160593772108</v>
      </c>
      <c r="X6" s="45">
        <f t="shared" si="1"/>
        <v>1.3340828780687826</v>
      </c>
    </row>
    <row r="7" spans="1:24" x14ac:dyDescent="0.35">
      <c r="B7" s="81">
        <v>440.47448730000002</v>
      </c>
      <c r="C7" s="81">
        <v>1216.1337140000001</v>
      </c>
      <c r="D7" s="81">
        <v>836.1553811</v>
      </c>
      <c r="E7" s="81">
        <v>948.71806549999997</v>
      </c>
      <c r="G7" s="81">
        <v>1.3919999999999999</v>
      </c>
      <c r="H7" s="81">
        <v>2.1619999999999999</v>
      </c>
      <c r="I7" s="81">
        <v>2.1349999999999998</v>
      </c>
      <c r="J7" s="81">
        <v>2.4390000000000001</v>
      </c>
      <c r="L7" s="42">
        <v>35793</v>
      </c>
      <c r="M7" s="43">
        <v>57819</v>
      </c>
      <c r="N7" s="71">
        <v>27552</v>
      </c>
      <c r="O7" s="71">
        <v>19325</v>
      </c>
      <c r="T7" s="69">
        <v>16631.75</v>
      </c>
      <c r="U7" s="69">
        <v>11765.166666666666</v>
      </c>
      <c r="W7" s="45">
        <f t="shared" si="0"/>
        <v>0.95113738457306551</v>
      </c>
      <c r="X7" s="45">
        <f t="shared" si="1"/>
        <v>0.67282696363278338</v>
      </c>
    </row>
    <row r="8" spans="1:24" x14ac:dyDescent="0.35">
      <c r="B8" s="81">
        <v>440.33426709999998</v>
      </c>
      <c r="C8" s="81">
        <v>881.2343065</v>
      </c>
      <c r="D8" s="81">
        <v>831.59012640000003</v>
      </c>
      <c r="E8" s="81">
        <v>585.00607839999998</v>
      </c>
      <c r="G8" s="82">
        <v>1.4690000000000001</v>
      </c>
      <c r="H8" s="82">
        <v>1.5620000000000001</v>
      </c>
      <c r="I8" s="82">
        <v>3.254</v>
      </c>
      <c r="J8" s="82">
        <v>2.4950000000000001</v>
      </c>
      <c r="L8" s="42">
        <v>72660</v>
      </c>
      <c r="M8" s="43">
        <v>52751</v>
      </c>
      <c r="N8" s="71">
        <v>34807</v>
      </c>
      <c r="O8" s="71">
        <v>25871</v>
      </c>
      <c r="T8" s="69">
        <v>15653</v>
      </c>
      <c r="U8" s="69">
        <v>15342.666666666666</v>
      </c>
      <c r="W8" s="45">
        <f t="shared" si="0"/>
        <v>0.89516457863557319</v>
      </c>
      <c r="X8" s="45">
        <f t="shared" si="1"/>
        <v>0.87741721981810006</v>
      </c>
    </row>
    <row r="9" spans="1:24" x14ac:dyDescent="0.35">
      <c r="B9" s="81">
        <v>498.47270959999997</v>
      </c>
      <c r="C9" s="81">
        <v>889.11615010000003</v>
      </c>
      <c r="D9" s="81">
        <v>1316.657248</v>
      </c>
      <c r="E9" s="81">
        <v>729.18537679999997</v>
      </c>
      <c r="G9" s="82">
        <v>1.347</v>
      </c>
      <c r="H9" s="82">
        <v>3.077</v>
      </c>
      <c r="I9" s="82">
        <v>2.8730000000000002</v>
      </c>
      <c r="J9" s="82">
        <v>2.76</v>
      </c>
      <c r="L9" s="42">
        <v>51140</v>
      </c>
      <c r="M9" s="43">
        <v>61664</v>
      </c>
      <c r="N9" s="71">
        <v>13450</v>
      </c>
      <c r="O9" s="71">
        <v>31185</v>
      </c>
      <c r="T9" s="69">
        <v>18719.5</v>
      </c>
      <c r="U9" s="69">
        <v>12691.5</v>
      </c>
      <c r="W9" s="45">
        <f t="shared" si="0"/>
        <v>1.0705317402267049</v>
      </c>
      <c r="X9" s="45">
        <f t="shared" si="1"/>
        <v>0.72580216250900009</v>
      </c>
    </row>
    <row r="10" spans="1:24" x14ac:dyDescent="0.35">
      <c r="B10" s="81">
        <v>252.00939510000001</v>
      </c>
      <c r="C10" s="81">
        <v>964.47590300000002</v>
      </c>
      <c r="D10" s="81">
        <v>849.4348751</v>
      </c>
      <c r="E10" s="81">
        <v>793.32550209999999</v>
      </c>
      <c r="G10" s="82">
        <v>1.3520000000000001</v>
      </c>
      <c r="H10" s="82">
        <v>1.869</v>
      </c>
      <c r="I10" s="82">
        <v>2.738</v>
      </c>
      <c r="J10" s="82">
        <v>2.823</v>
      </c>
      <c r="L10" s="42">
        <v>76528</v>
      </c>
      <c r="M10" s="43">
        <v>43458</v>
      </c>
      <c r="N10" s="71">
        <v>34303</v>
      </c>
      <c r="O10" s="71">
        <v>19530</v>
      </c>
      <c r="T10" s="69">
        <v>17082.833333333332</v>
      </c>
      <c r="U10" s="69">
        <v>12141</v>
      </c>
      <c r="W10" s="45">
        <f t="shared" si="0"/>
        <v>0.97693396171564917</v>
      </c>
      <c r="X10" s="45">
        <f t="shared" si="1"/>
        <v>0.69432013985910013</v>
      </c>
    </row>
    <row r="11" spans="1:24" x14ac:dyDescent="0.35">
      <c r="B11" s="81">
        <v>407.81288160000003</v>
      </c>
      <c r="C11" s="81">
        <v>837.44488809999996</v>
      </c>
      <c r="D11" s="81">
        <v>865.66312379999999</v>
      </c>
      <c r="E11" s="81">
        <v>453.28476860000001</v>
      </c>
      <c r="G11" s="82">
        <v>0.81899999999999995</v>
      </c>
      <c r="H11" s="82">
        <v>1.736</v>
      </c>
      <c r="I11" s="82">
        <v>1.546</v>
      </c>
      <c r="J11" s="82">
        <v>2.0419999999999998</v>
      </c>
      <c r="L11" s="42">
        <v>40262</v>
      </c>
      <c r="M11" s="42">
        <v>31592</v>
      </c>
      <c r="N11" s="71">
        <v>29389</v>
      </c>
      <c r="O11" s="71">
        <v>13584</v>
      </c>
      <c r="T11" s="69">
        <v>14008</v>
      </c>
      <c r="U11" s="69">
        <v>8820.3333333333339</v>
      </c>
      <c r="W11" s="45">
        <f t="shared" si="0"/>
        <v>0.80109023302415572</v>
      </c>
      <c r="X11" s="45">
        <f t="shared" si="1"/>
        <v>0.5044176817069338</v>
      </c>
    </row>
    <row r="12" spans="1:24" x14ac:dyDescent="0.35">
      <c r="B12" s="81">
        <v>469.61626630000001</v>
      </c>
      <c r="C12" s="81">
        <v>744.04086629999995</v>
      </c>
      <c r="D12" s="81">
        <v>1113.3662710000001</v>
      </c>
      <c r="E12" s="81">
        <v>395.20576799999998</v>
      </c>
      <c r="G12" s="82">
        <v>1.464</v>
      </c>
      <c r="H12" s="82">
        <v>2.0190000000000001</v>
      </c>
      <c r="I12" s="82">
        <v>0.92300000000000004</v>
      </c>
      <c r="J12" s="82">
        <v>2.1859999999999999</v>
      </c>
      <c r="L12" s="42">
        <v>61098</v>
      </c>
      <c r="M12" s="42">
        <v>64102</v>
      </c>
      <c r="N12" s="71">
        <v>41517</v>
      </c>
      <c r="O12" s="71">
        <v>21353</v>
      </c>
      <c r="T12" s="69">
        <v>22417.166666666668</v>
      </c>
      <c r="U12" s="69">
        <v>13541.333333333334</v>
      </c>
      <c r="W12" s="45">
        <f t="shared" si="0"/>
        <v>1.2819940939992389</v>
      </c>
      <c r="X12" s="45">
        <f t="shared" si="1"/>
        <v>0.77440247540389551</v>
      </c>
    </row>
    <row r="13" spans="1:24" x14ac:dyDescent="0.35">
      <c r="B13" s="81">
        <v>473.72792670000001</v>
      </c>
      <c r="C13" s="81">
        <v>766.92107580000004</v>
      </c>
      <c r="D13" s="81">
        <v>659.52977639999995</v>
      </c>
      <c r="E13" s="81">
        <v>388.21886649999999</v>
      </c>
      <c r="G13" s="82">
        <v>1.8420000000000001</v>
      </c>
      <c r="H13" s="82">
        <v>2.4609999999999999</v>
      </c>
      <c r="I13" s="82">
        <v>1.5640000000000001</v>
      </c>
      <c r="J13" s="82">
        <v>3.0059999999999998</v>
      </c>
      <c r="L13" s="42">
        <v>63250</v>
      </c>
      <c r="N13" s="71">
        <v>34925</v>
      </c>
      <c r="O13" s="72">
        <v>11829</v>
      </c>
      <c r="T13" s="70">
        <v>26042.166666666668</v>
      </c>
      <c r="U13" s="70">
        <v>13899.666666666666</v>
      </c>
      <c r="W13" s="46">
        <f t="shared" si="0"/>
        <v>1.4893007826566178</v>
      </c>
      <c r="X13" s="46">
        <f t="shared" si="1"/>
        <v>0.79489486071945248</v>
      </c>
    </row>
    <row r="14" spans="1:24" x14ac:dyDescent="0.35">
      <c r="B14" s="82">
        <v>388.16910969999998</v>
      </c>
      <c r="C14" s="82">
        <v>656.2556677</v>
      </c>
      <c r="D14" s="82">
        <v>904.12477190000004</v>
      </c>
      <c r="E14" s="82">
        <v>338.04884079999999</v>
      </c>
      <c r="G14" s="82">
        <v>0.91800000000000004</v>
      </c>
      <c r="H14" s="82">
        <v>3.1949999999999998</v>
      </c>
      <c r="I14" s="82">
        <v>3.2170000000000001</v>
      </c>
      <c r="J14" s="82">
        <v>1.452</v>
      </c>
      <c r="N14" s="72">
        <v>27544</v>
      </c>
      <c r="O14" s="72">
        <v>28292</v>
      </c>
      <c r="T14" s="70">
        <v>19464.833333333332</v>
      </c>
      <c r="U14" s="70">
        <v>11005.666666666666</v>
      </c>
      <c r="W14" s="46">
        <f t="shared" si="0"/>
        <v>1.1131559016830634</v>
      </c>
      <c r="X14" s="46">
        <f t="shared" si="1"/>
        <v>0.6293926381058097</v>
      </c>
    </row>
    <row r="15" spans="1:24" x14ac:dyDescent="0.35">
      <c r="B15" s="82">
        <v>689.24194729999999</v>
      </c>
      <c r="C15" s="82">
        <v>688.57623100000001</v>
      </c>
      <c r="D15" s="82">
        <v>603.63076049999995</v>
      </c>
      <c r="E15" s="82">
        <v>360.90554969999999</v>
      </c>
      <c r="G15" s="82">
        <v>2.1819999999999999</v>
      </c>
      <c r="H15" s="82">
        <v>2.9950000000000001</v>
      </c>
      <c r="I15" s="82">
        <v>2.867</v>
      </c>
      <c r="J15" s="82">
        <v>2.0619999999999998</v>
      </c>
      <c r="N15" s="72">
        <v>28936</v>
      </c>
      <c r="O15" s="72">
        <v>19949</v>
      </c>
      <c r="T15" s="70">
        <v>17650.166666666668</v>
      </c>
      <c r="U15" s="70">
        <v>12392.333333333334</v>
      </c>
      <c r="W15" s="46">
        <f t="shared" si="0"/>
        <v>1.00937864990828</v>
      </c>
      <c r="X15" s="46">
        <f t="shared" si="1"/>
        <v>0.70869340360601174</v>
      </c>
    </row>
    <row r="16" spans="1:24" x14ac:dyDescent="0.35">
      <c r="B16" s="82">
        <v>484.3247485</v>
      </c>
      <c r="C16" s="82">
        <v>1171.932834</v>
      </c>
      <c r="D16" s="82">
        <v>1125.562776</v>
      </c>
      <c r="E16" s="82">
        <v>406.15574049999998</v>
      </c>
      <c r="N16" s="72">
        <v>15583</v>
      </c>
      <c r="O16" s="72">
        <v>16272</v>
      </c>
      <c r="T16" s="70">
        <v>15723.833333333334</v>
      </c>
      <c r="U16" s="70">
        <v>12085.5</v>
      </c>
      <c r="W16" s="46">
        <f t="shared" si="0"/>
        <v>0.89921539898864844</v>
      </c>
      <c r="X16" s="46">
        <f t="shared" si="1"/>
        <v>0.69114620297069063</v>
      </c>
    </row>
    <row r="17" spans="2:26" x14ac:dyDescent="0.35">
      <c r="B17" s="82">
        <v>453.83351690000001</v>
      </c>
      <c r="C17" s="82">
        <v>1214.5968519999999</v>
      </c>
      <c r="D17" s="82">
        <v>1084.34691</v>
      </c>
      <c r="E17" s="82">
        <v>415.76850669999999</v>
      </c>
      <c r="G17" s="19" t="s">
        <v>75</v>
      </c>
      <c r="N17" s="72">
        <v>44922</v>
      </c>
      <c r="O17" s="72">
        <v>22928</v>
      </c>
      <c r="T17" s="70">
        <v>15946</v>
      </c>
      <c r="U17" s="70">
        <v>18563.666666666668</v>
      </c>
      <c r="W17" s="46">
        <f t="shared" si="0"/>
        <v>0.91192067788429376</v>
      </c>
      <c r="X17" s="46">
        <f t="shared" si="1"/>
        <v>1.0616199354499396</v>
      </c>
    </row>
    <row r="18" spans="2:26" x14ac:dyDescent="0.35">
      <c r="B18" s="82">
        <v>382.94776359999997</v>
      </c>
      <c r="C18" s="82">
        <v>688.28204319999998</v>
      </c>
      <c r="D18" s="82">
        <v>631.11026279999999</v>
      </c>
      <c r="E18" s="82">
        <v>603.02098850000004</v>
      </c>
      <c r="N18" s="72">
        <v>36704</v>
      </c>
      <c r="O18" s="72">
        <v>30683</v>
      </c>
      <c r="T18" s="70">
        <v>10806</v>
      </c>
      <c r="U18" s="70">
        <v>12807.833333333299</v>
      </c>
      <c r="W18" s="46">
        <f t="shared" si="0"/>
        <v>0.61797409038114126</v>
      </c>
      <c r="X18" s="46">
        <f t="shared" si="1"/>
        <v>0.73245503923004873</v>
      </c>
    </row>
    <row r="19" spans="2:26" x14ac:dyDescent="0.35">
      <c r="B19" s="82">
        <v>453.198667</v>
      </c>
      <c r="C19" s="82">
        <v>534.4729873</v>
      </c>
      <c r="D19" s="82">
        <v>767.53182079999999</v>
      </c>
      <c r="E19" s="82">
        <v>642.48195050000004</v>
      </c>
      <c r="G19" s="6"/>
      <c r="H19" t="s">
        <v>13</v>
      </c>
      <c r="N19" s="72">
        <v>22911</v>
      </c>
      <c r="O19" s="72">
        <v>12849</v>
      </c>
    </row>
    <row r="20" spans="2:26" x14ac:dyDescent="0.35">
      <c r="B20" s="82">
        <v>485.4864311</v>
      </c>
      <c r="C20" s="82">
        <v>1111.3194100000001</v>
      </c>
      <c r="D20" s="82">
        <v>1018.31326</v>
      </c>
      <c r="E20" s="82">
        <v>636.38045590000002</v>
      </c>
      <c r="G20" s="9"/>
      <c r="H20" t="s">
        <v>4</v>
      </c>
      <c r="N20" s="72">
        <v>20948</v>
      </c>
      <c r="O20" s="72">
        <v>22819</v>
      </c>
      <c r="T20" s="19" t="s">
        <v>63</v>
      </c>
    </row>
    <row r="21" spans="2:26" x14ac:dyDescent="0.35">
      <c r="B21" s="82">
        <v>414.65447899999998</v>
      </c>
      <c r="C21" s="82">
        <v>1100.313036</v>
      </c>
      <c r="D21" s="82">
        <v>882.06811589999995</v>
      </c>
      <c r="E21" s="82">
        <v>684.28812930000004</v>
      </c>
      <c r="N21" s="72">
        <v>33189</v>
      </c>
      <c r="O21" s="73">
        <v>20485</v>
      </c>
    </row>
    <row r="22" spans="2:26" x14ac:dyDescent="0.35">
      <c r="B22" s="82">
        <v>281.98845</v>
      </c>
      <c r="C22" s="82">
        <v>778.50476560000004</v>
      </c>
      <c r="D22" s="82">
        <v>786.58033620000003</v>
      </c>
      <c r="E22" s="82">
        <v>721.92993999999999</v>
      </c>
      <c r="G22" s="39" t="s">
        <v>0</v>
      </c>
      <c r="H22" s="116" t="s">
        <v>14</v>
      </c>
      <c r="I22" s="117"/>
      <c r="N22" s="74">
        <v>10822</v>
      </c>
      <c r="O22" s="75"/>
      <c r="Y22" s="21" t="s">
        <v>69</v>
      </c>
    </row>
    <row r="23" spans="2:26" x14ac:dyDescent="0.35">
      <c r="B23" s="82">
        <v>543.91124200000002</v>
      </c>
      <c r="C23" s="82">
        <v>752.46048259999998</v>
      </c>
      <c r="D23" s="82">
        <v>581.36208729999998</v>
      </c>
      <c r="E23" s="82">
        <v>412.95485000000002</v>
      </c>
      <c r="G23" s="39" t="s">
        <v>1</v>
      </c>
      <c r="H23" s="116" t="s">
        <v>15</v>
      </c>
      <c r="I23" s="117"/>
      <c r="Y23" s="22" t="s">
        <v>30</v>
      </c>
      <c r="Z23" s="22" t="s">
        <v>31</v>
      </c>
    </row>
    <row r="24" spans="2:26" x14ac:dyDescent="0.35">
      <c r="G24" s="39" t="s">
        <v>2</v>
      </c>
      <c r="H24" s="116" t="s">
        <v>16</v>
      </c>
      <c r="I24" s="117"/>
      <c r="L24" s="19" t="s">
        <v>62</v>
      </c>
      <c r="Y24" s="70">
        <v>4240.3609999999999</v>
      </c>
      <c r="Z24" s="70">
        <v>668.00974999999994</v>
      </c>
    </row>
    <row r="25" spans="2:26" x14ac:dyDescent="0.35">
      <c r="B25" s="19" t="s">
        <v>64</v>
      </c>
      <c r="G25" s="39" t="s">
        <v>3</v>
      </c>
      <c r="H25" s="116" t="s">
        <v>17</v>
      </c>
      <c r="I25" s="117"/>
      <c r="L25" s="19"/>
      <c r="Y25" s="70">
        <v>2454.8082000000004</v>
      </c>
      <c r="Z25" s="70">
        <v>1494.4740000000002</v>
      </c>
    </row>
    <row r="26" spans="2:26" x14ac:dyDescent="0.35">
      <c r="Y26" s="70">
        <v>1542.1590000000001</v>
      </c>
      <c r="Z26" s="70">
        <v>1711.4881999999998</v>
      </c>
    </row>
    <row r="27" spans="2:26" x14ac:dyDescent="0.35">
      <c r="E27" s="38"/>
      <c r="H27" s="26"/>
      <c r="I27" s="38"/>
      <c r="J27" s="40"/>
      <c r="Y27" s="70">
        <v>9034.775599999999</v>
      </c>
      <c r="Z27" s="70">
        <v>1309.4766</v>
      </c>
    </row>
    <row r="28" spans="2:26" x14ac:dyDescent="0.35">
      <c r="B28" s="44" t="s">
        <v>72</v>
      </c>
      <c r="G28" s="21" t="s">
        <v>73</v>
      </c>
      <c r="N28" s="44" t="s">
        <v>66</v>
      </c>
      <c r="S28" s="21" t="s">
        <v>67</v>
      </c>
      <c r="Y28" s="70">
        <v>10144.995000000001</v>
      </c>
      <c r="Z28" s="70">
        <v>2542.9250000000002</v>
      </c>
    </row>
    <row r="29" spans="2:26" x14ac:dyDescent="0.35">
      <c r="B29" s="22" t="s">
        <v>30</v>
      </c>
      <c r="C29" s="22" t="s">
        <v>31</v>
      </c>
      <c r="G29" s="136" t="s">
        <v>29</v>
      </c>
      <c r="H29" s="63"/>
      <c r="J29" s="136" t="s">
        <v>110</v>
      </c>
      <c r="K29" s="63"/>
      <c r="N29" s="22" t="s">
        <v>30</v>
      </c>
      <c r="O29" s="22" t="s">
        <v>31</v>
      </c>
      <c r="Q29" s="26"/>
      <c r="S29" s="39" t="s">
        <v>30</v>
      </c>
      <c r="T29" s="39" t="s">
        <v>31</v>
      </c>
      <c r="Y29" s="70">
        <v>1672.4304999999997</v>
      </c>
      <c r="Z29" s="70">
        <v>811.91750000000013</v>
      </c>
    </row>
    <row r="30" spans="2:26" x14ac:dyDescent="0.35">
      <c r="B30" s="68">
        <v>1.832573</v>
      </c>
      <c r="C30" s="68">
        <v>0.95979080000000006</v>
      </c>
      <c r="G30" s="67" t="s">
        <v>30</v>
      </c>
      <c r="H30" s="67" t="s">
        <v>31</v>
      </c>
      <c r="J30" s="67" t="s">
        <v>30</v>
      </c>
      <c r="K30" s="67" t="s">
        <v>31</v>
      </c>
      <c r="N30" s="76">
        <v>0.27</v>
      </c>
      <c r="O30" s="77">
        <v>0.34</v>
      </c>
      <c r="Q30" s="26"/>
      <c r="S30" s="45">
        <v>0</v>
      </c>
      <c r="T30" s="45">
        <v>0.25</v>
      </c>
      <c r="Y30" s="69">
        <v>1578.3941</v>
      </c>
      <c r="Z30" s="69">
        <v>906.38229999999999</v>
      </c>
    </row>
    <row r="31" spans="2:26" x14ac:dyDescent="0.35">
      <c r="B31" s="68">
        <v>1.7516290000000001</v>
      </c>
      <c r="C31" s="68">
        <v>0.9429379</v>
      </c>
      <c r="G31" s="69">
        <v>13058.166666666666</v>
      </c>
      <c r="H31" s="69">
        <v>8953.5</v>
      </c>
      <c r="J31" s="45">
        <f t="shared" ref="J31:J46" si="2">G31/11195.49</f>
        <v>1.1663774132857665</v>
      </c>
      <c r="K31" s="45">
        <f t="shared" ref="K31:K46" si="3">H31/11195.49</f>
        <v>0.79974168169503967</v>
      </c>
      <c r="N31" s="77">
        <v>0.17</v>
      </c>
      <c r="O31" s="77">
        <v>0.37</v>
      </c>
      <c r="Q31" s="26"/>
      <c r="S31" s="45">
        <v>0</v>
      </c>
      <c r="T31" s="45">
        <v>0</v>
      </c>
      <c r="Y31" s="69">
        <v>2046.2891</v>
      </c>
      <c r="Z31" s="69">
        <v>1217.3955000000001</v>
      </c>
    </row>
    <row r="32" spans="2:26" x14ac:dyDescent="0.35">
      <c r="B32" s="68">
        <v>1.7954030000000001</v>
      </c>
      <c r="C32" s="68">
        <v>0.81842590000000004</v>
      </c>
      <c r="G32" s="69">
        <v>7328.5</v>
      </c>
      <c r="H32" s="69">
        <v>19323</v>
      </c>
      <c r="J32" s="45">
        <f t="shared" si="2"/>
        <v>0.65459394809874338</v>
      </c>
      <c r="K32" s="45">
        <f t="shared" si="3"/>
        <v>1.7259628654038368</v>
      </c>
      <c r="N32" s="77">
        <v>0.1</v>
      </c>
      <c r="O32" s="77">
        <v>0.16</v>
      </c>
      <c r="Q32" s="26"/>
      <c r="S32" s="45">
        <v>0.2</v>
      </c>
      <c r="T32" s="45">
        <v>0</v>
      </c>
      <c r="Y32" s="69">
        <v>10386.6502</v>
      </c>
      <c r="Z32" s="69">
        <v>803.28219999999999</v>
      </c>
    </row>
    <row r="33" spans="2:27" x14ac:dyDescent="0.35">
      <c r="B33" s="68">
        <v>1.911502</v>
      </c>
      <c r="C33" s="68">
        <v>1.022891</v>
      </c>
      <c r="G33" s="69">
        <v>10114</v>
      </c>
      <c r="H33" s="69">
        <v>16357.166666666666</v>
      </c>
      <c r="J33" s="45">
        <f t="shared" si="2"/>
        <v>0.90339949390334862</v>
      </c>
      <c r="K33" s="45">
        <f t="shared" si="3"/>
        <v>1.4610496429068014</v>
      </c>
      <c r="N33" s="77">
        <v>0.15</v>
      </c>
      <c r="O33" s="77">
        <v>0.18</v>
      </c>
      <c r="Q33" s="26"/>
      <c r="S33" s="45">
        <v>0.3</v>
      </c>
      <c r="T33" s="45">
        <v>0.33</v>
      </c>
      <c r="Y33" s="69">
        <v>8463.9966999999997</v>
      </c>
      <c r="Z33" s="69">
        <v>1964.2719</v>
      </c>
    </row>
    <row r="34" spans="2:27" x14ac:dyDescent="0.35">
      <c r="B34" s="68">
        <v>1.734275</v>
      </c>
      <c r="C34" s="68">
        <v>1.285048</v>
      </c>
      <c r="G34" s="69">
        <v>10783.5</v>
      </c>
      <c r="H34" s="69">
        <v>9842.5</v>
      </c>
      <c r="J34" s="45">
        <f t="shared" si="2"/>
        <v>0.96320036014502275</v>
      </c>
      <c r="K34" s="45">
        <f t="shared" si="3"/>
        <v>0.87914865718249047</v>
      </c>
      <c r="N34" s="77">
        <v>0.12</v>
      </c>
      <c r="O34" s="77">
        <v>0.27</v>
      </c>
      <c r="Q34" s="26"/>
      <c r="S34" s="45">
        <v>0.28570000000000001</v>
      </c>
      <c r="T34" s="45">
        <v>0.14280000000000001</v>
      </c>
    </row>
    <row r="35" spans="2:27" x14ac:dyDescent="0.35">
      <c r="G35" s="69">
        <v>8584.3333333333339</v>
      </c>
      <c r="H35" s="69">
        <v>9483.5</v>
      </c>
      <c r="J35" s="45">
        <f t="shared" si="2"/>
        <v>0.76676709401136833</v>
      </c>
      <c r="K35" s="45">
        <f t="shared" si="3"/>
        <v>0.84708217326798563</v>
      </c>
      <c r="N35" s="77">
        <v>0.17</v>
      </c>
      <c r="O35" s="77">
        <v>0.39</v>
      </c>
      <c r="Q35" s="26"/>
      <c r="S35" s="45">
        <v>0</v>
      </c>
      <c r="T35" s="45">
        <v>0</v>
      </c>
      <c r="Y35" s="19" t="s">
        <v>68</v>
      </c>
    </row>
    <row r="36" spans="2:27" x14ac:dyDescent="0.35">
      <c r="B36" s="19" t="s">
        <v>33</v>
      </c>
      <c r="G36" s="69">
        <v>11486.666666666666</v>
      </c>
      <c r="H36" s="69">
        <v>12474.833333333334</v>
      </c>
      <c r="J36" s="45">
        <f t="shared" si="2"/>
        <v>1.0260083896878713</v>
      </c>
      <c r="K36" s="45">
        <f t="shared" si="3"/>
        <v>1.1142730986614551</v>
      </c>
      <c r="N36" s="77">
        <v>0.18</v>
      </c>
      <c r="O36" s="77">
        <v>0.28000000000000003</v>
      </c>
      <c r="Q36" s="26"/>
      <c r="S36" s="45">
        <v>0.28570000000000001</v>
      </c>
      <c r="T36" s="45">
        <v>0.16</v>
      </c>
    </row>
    <row r="37" spans="2:27" x14ac:dyDescent="0.35">
      <c r="G37" s="69">
        <v>9253.5</v>
      </c>
      <c r="H37" s="69">
        <v>10863.166666666666</v>
      </c>
      <c r="J37" s="45">
        <f t="shared" si="2"/>
        <v>0.82653818635897136</v>
      </c>
      <c r="K37" s="45">
        <f t="shared" si="3"/>
        <v>0.97031632082800001</v>
      </c>
      <c r="N37" s="77">
        <v>0.08</v>
      </c>
      <c r="O37" s="77">
        <v>0.18</v>
      </c>
      <c r="Q37" s="26"/>
      <c r="S37" s="45">
        <v>0</v>
      </c>
      <c r="T37" s="45">
        <v>0.14280000000000001</v>
      </c>
    </row>
    <row r="38" spans="2:27" x14ac:dyDescent="0.35">
      <c r="G38" s="69">
        <v>10178.666666666666</v>
      </c>
      <c r="H38" s="69">
        <v>12852.5</v>
      </c>
      <c r="J38" s="45">
        <f t="shared" si="2"/>
        <v>0.90917562935312934</v>
      </c>
      <c r="K38" s="45">
        <f t="shared" si="3"/>
        <v>1.1480069206439378</v>
      </c>
      <c r="N38" s="77">
        <v>0.15</v>
      </c>
      <c r="O38" s="77">
        <v>0.28999999999999998</v>
      </c>
      <c r="Q38" s="26"/>
      <c r="S38" s="45">
        <v>0</v>
      </c>
      <c r="T38" s="45">
        <v>0</v>
      </c>
      <c r="Y38" s="21" t="s">
        <v>70</v>
      </c>
      <c r="AA38" s="15"/>
    </row>
    <row r="39" spans="2:27" x14ac:dyDescent="0.35">
      <c r="G39" s="70">
        <v>11514.166666666666</v>
      </c>
      <c r="H39" s="70">
        <v>12880.333333333334</v>
      </c>
      <c r="J39" s="46">
        <f t="shared" si="2"/>
        <v>1.0284647359487318</v>
      </c>
      <c r="K39" s="46">
        <f t="shared" si="3"/>
        <v>1.1504930407988694</v>
      </c>
      <c r="N39" s="77">
        <v>0.28000000000000003</v>
      </c>
      <c r="O39" s="77">
        <v>0.26</v>
      </c>
      <c r="Q39" s="26"/>
      <c r="S39" s="45">
        <v>0</v>
      </c>
      <c r="T39" s="45">
        <v>0.2</v>
      </c>
      <c r="Y39" s="22" t="s">
        <v>30</v>
      </c>
      <c r="Z39" s="22" t="s">
        <v>31</v>
      </c>
    </row>
    <row r="40" spans="2:27" x14ac:dyDescent="0.35">
      <c r="G40" s="70">
        <v>10046.166666666666</v>
      </c>
      <c r="H40" s="70">
        <v>17921.5</v>
      </c>
      <c r="J40" s="46">
        <f t="shared" si="2"/>
        <v>0.89734050645989294</v>
      </c>
      <c r="K40" s="46">
        <f t="shared" si="3"/>
        <v>1.6007785277821696</v>
      </c>
      <c r="N40" s="78">
        <v>0.14000000000000001</v>
      </c>
      <c r="O40" s="79">
        <v>0.31</v>
      </c>
      <c r="Q40" s="40"/>
      <c r="S40" s="46">
        <v>0</v>
      </c>
      <c r="T40" s="46">
        <v>0.22</v>
      </c>
      <c r="Y40" s="70">
        <v>62.35</v>
      </c>
      <c r="Z40" s="70">
        <v>40.724999999999994</v>
      </c>
    </row>
    <row r="41" spans="2:27" x14ac:dyDescent="0.35">
      <c r="G41" s="70">
        <v>16294.166666666666</v>
      </c>
      <c r="H41" s="70">
        <v>12790.5</v>
      </c>
      <c r="J41" s="46">
        <f t="shared" si="2"/>
        <v>1.4554223769273757</v>
      </c>
      <c r="K41" s="46">
        <f t="shared" si="3"/>
        <v>1.1424689763467253</v>
      </c>
      <c r="N41" s="79">
        <v>0.18</v>
      </c>
      <c r="O41" s="79">
        <v>0.19</v>
      </c>
      <c r="Q41" s="40"/>
      <c r="S41" s="46">
        <v>0.16700000000000001</v>
      </c>
      <c r="T41" s="46">
        <v>0.25</v>
      </c>
      <c r="Y41" s="70">
        <v>61.1</v>
      </c>
      <c r="Z41" s="70">
        <v>50.319999999999993</v>
      </c>
    </row>
    <row r="42" spans="2:27" x14ac:dyDescent="0.35">
      <c r="G42" s="70">
        <v>10780.666666666666</v>
      </c>
      <c r="H42" s="70">
        <v>15316.166666666666</v>
      </c>
      <c r="J42" s="46">
        <f t="shared" si="2"/>
        <v>0.9629472820454188</v>
      </c>
      <c r="K42" s="46">
        <f t="shared" si="3"/>
        <v>1.3680657717229587</v>
      </c>
      <c r="N42" s="79">
        <v>0.09</v>
      </c>
      <c r="O42" s="79">
        <v>0.21</v>
      </c>
      <c r="Q42" s="40"/>
      <c r="S42" s="46">
        <v>0</v>
      </c>
      <c r="T42" s="46">
        <v>0.28570000000000001</v>
      </c>
      <c r="Y42" s="70">
        <v>70.424999999999997</v>
      </c>
      <c r="Z42" s="70">
        <v>47.3</v>
      </c>
    </row>
    <row r="43" spans="2:27" x14ac:dyDescent="0.35">
      <c r="G43" s="70">
        <v>13068.5</v>
      </c>
      <c r="H43" s="70">
        <v>16764.833333333332</v>
      </c>
      <c r="J43" s="46">
        <f t="shared" si="2"/>
        <v>1.1673004040019688</v>
      </c>
      <c r="K43" s="46">
        <f t="shared" si="3"/>
        <v>1.4974631153556774</v>
      </c>
      <c r="N43" s="79">
        <v>0.12</v>
      </c>
      <c r="O43" s="79">
        <v>0.16</v>
      </c>
      <c r="S43" s="46">
        <v>0.2</v>
      </c>
      <c r="T43" s="46">
        <v>0.28570000000000001</v>
      </c>
      <c r="Y43" s="70">
        <v>72.080000000000013</v>
      </c>
      <c r="Z43" s="70">
        <v>90.02</v>
      </c>
    </row>
    <row r="44" spans="2:27" x14ac:dyDescent="0.35">
      <c r="G44" s="70">
        <v>13840</v>
      </c>
      <c r="H44" s="70">
        <v>16274.166666666666</v>
      </c>
      <c r="J44" s="46">
        <f t="shared" si="2"/>
        <v>1.2362120818293796</v>
      </c>
      <c r="K44" s="46">
        <f t="shared" si="3"/>
        <v>1.4536359432831136</v>
      </c>
      <c r="N44" s="79">
        <v>0.17</v>
      </c>
      <c r="O44" s="79">
        <v>0.24</v>
      </c>
      <c r="S44" s="46">
        <v>0</v>
      </c>
      <c r="T44" s="46">
        <v>0.14280000000000001</v>
      </c>
      <c r="Y44" s="70">
        <v>110.27500000000001</v>
      </c>
      <c r="Z44" s="70">
        <v>55.4</v>
      </c>
    </row>
    <row r="45" spans="2:27" x14ac:dyDescent="0.35">
      <c r="G45" s="70">
        <v>12342</v>
      </c>
      <c r="H45" s="70">
        <v>13537.333333333334</v>
      </c>
      <c r="J45" s="46">
        <f t="shared" si="2"/>
        <v>1.1024082018741475</v>
      </c>
      <c r="K45" s="46">
        <f t="shared" si="3"/>
        <v>1.2091773860128796</v>
      </c>
      <c r="N45" s="79">
        <v>0.05</v>
      </c>
      <c r="O45" s="79">
        <v>0.15</v>
      </c>
      <c r="S45" s="46">
        <v>0</v>
      </c>
      <c r="T45" s="46">
        <v>0</v>
      </c>
      <c r="Y45" s="70">
        <v>69.275000000000006</v>
      </c>
      <c r="Z45" s="70">
        <v>41.7</v>
      </c>
    </row>
    <row r="46" spans="2:27" x14ac:dyDescent="0.35">
      <c r="G46" s="70">
        <v>10454.833333333334</v>
      </c>
      <c r="H46" s="70">
        <v>10446.666666666666</v>
      </c>
      <c r="J46" s="46">
        <f t="shared" si="2"/>
        <v>0.93384330059098208</v>
      </c>
      <c r="K46" s="46">
        <f t="shared" si="3"/>
        <v>0.93311384018624166</v>
      </c>
      <c r="N46" s="79">
        <v>0.16</v>
      </c>
      <c r="O46" s="79">
        <v>0.12</v>
      </c>
      <c r="S46" s="46">
        <v>0</v>
      </c>
      <c r="T46" s="46">
        <v>0.33</v>
      </c>
      <c r="Y46" s="69">
        <v>112.38500000000001</v>
      </c>
      <c r="Z46" s="69">
        <v>56.470999999999997</v>
      </c>
    </row>
    <row r="47" spans="2:27" x14ac:dyDescent="0.35">
      <c r="N47" s="79">
        <v>0.13</v>
      </c>
      <c r="O47" s="79">
        <v>0.19</v>
      </c>
      <c r="S47" s="46">
        <v>0</v>
      </c>
      <c r="T47" s="46">
        <v>0.28570000000000001</v>
      </c>
      <c r="Y47" s="69">
        <v>74.518000000000001</v>
      </c>
      <c r="Z47" s="69">
        <v>51.734000000000002</v>
      </c>
    </row>
    <row r="48" spans="2:27" x14ac:dyDescent="0.35">
      <c r="G48" s="19" t="s">
        <v>74</v>
      </c>
      <c r="N48" s="79">
        <v>0.22</v>
      </c>
      <c r="O48" s="79">
        <v>0.35</v>
      </c>
      <c r="S48" s="46">
        <v>0</v>
      </c>
      <c r="T48" s="46">
        <v>0</v>
      </c>
      <c r="Y48" s="69">
        <v>65.992000000000004</v>
      </c>
      <c r="Z48" s="69">
        <v>81.069000000000003</v>
      </c>
    </row>
    <row r="49" spans="14:26" x14ac:dyDescent="0.35">
      <c r="N49" s="79">
        <v>0.05</v>
      </c>
      <c r="O49" s="79">
        <v>0.31</v>
      </c>
      <c r="Y49" s="69">
        <v>75.31</v>
      </c>
      <c r="Z49" s="69">
        <v>49.453000000000003</v>
      </c>
    </row>
    <row r="50" spans="14:26" x14ac:dyDescent="0.35">
      <c r="S50" s="19" t="s">
        <v>65</v>
      </c>
    </row>
    <row r="51" spans="14:26" x14ac:dyDescent="0.35">
      <c r="N51" s="19" t="s">
        <v>64</v>
      </c>
      <c r="Y51" s="19" t="s">
        <v>68</v>
      </c>
    </row>
  </sheetData>
  <mergeCells count="6">
    <mergeCell ref="H25:I25"/>
    <mergeCell ref="H22:I22"/>
    <mergeCell ref="H23:I23"/>
    <mergeCell ref="H24:I24"/>
    <mergeCell ref="N3:O3"/>
    <mergeCell ref="L3:M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7"/>
  <sheetViews>
    <sheetView zoomScale="80" zoomScaleNormal="80" workbookViewId="0"/>
  </sheetViews>
  <sheetFormatPr defaultColWidth="10.90625" defaultRowHeight="14.5" x14ac:dyDescent="0.35"/>
  <sheetData>
    <row r="1" spans="1:14" x14ac:dyDescent="0.35">
      <c r="A1" s="1" t="s">
        <v>90</v>
      </c>
    </row>
    <row r="2" spans="1:14" x14ac:dyDescent="0.35">
      <c r="B2" s="1" t="s">
        <v>96</v>
      </c>
    </row>
    <row r="3" spans="1:14" x14ac:dyDescent="0.35">
      <c r="C3" s="122" t="s">
        <v>2</v>
      </c>
      <c r="D3" s="118"/>
      <c r="E3" s="118"/>
      <c r="F3" s="118"/>
      <c r="G3" s="118"/>
      <c r="H3" s="118"/>
      <c r="I3" s="118"/>
      <c r="J3" s="118"/>
    </row>
    <row r="4" spans="1:14" x14ac:dyDescent="0.35">
      <c r="B4" s="25" t="s">
        <v>91</v>
      </c>
      <c r="C4" s="20">
        <v>1.68</v>
      </c>
      <c r="D4" s="20">
        <v>1.32</v>
      </c>
      <c r="E4" s="20">
        <v>1.33</v>
      </c>
      <c r="F4" s="20">
        <v>1.34</v>
      </c>
      <c r="G4" s="20">
        <v>1.23</v>
      </c>
      <c r="H4" s="20">
        <v>1.75</v>
      </c>
      <c r="I4" s="20">
        <v>1.58</v>
      </c>
      <c r="J4" s="20">
        <v>2.23</v>
      </c>
      <c r="L4" s="39" t="s">
        <v>2</v>
      </c>
      <c r="M4" s="116" t="s">
        <v>16</v>
      </c>
      <c r="N4" s="117"/>
    </row>
    <row r="5" spans="1:14" x14ac:dyDescent="0.35">
      <c r="B5" s="25" t="s">
        <v>92</v>
      </c>
      <c r="C5" s="20">
        <v>4.13</v>
      </c>
      <c r="D5" s="20">
        <v>5.94</v>
      </c>
      <c r="E5" s="20">
        <v>5.89</v>
      </c>
      <c r="F5" s="20">
        <v>5.2</v>
      </c>
      <c r="G5" s="20">
        <v>5.39</v>
      </c>
      <c r="H5" s="20">
        <v>4.47</v>
      </c>
      <c r="I5" s="20">
        <v>3.38</v>
      </c>
      <c r="J5" s="20">
        <v>5.71</v>
      </c>
      <c r="L5" s="39" t="s">
        <v>3</v>
      </c>
      <c r="M5" s="116" t="s">
        <v>17</v>
      </c>
      <c r="N5" s="117"/>
    </row>
    <row r="6" spans="1:14" x14ac:dyDescent="0.35">
      <c r="B6" s="25" t="s">
        <v>93</v>
      </c>
      <c r="C6" s="20">
        <v>8.08</v>
      </c>
      <c r="D6" s="20">
        <v>6.96</v>
      </c>
      <c r="E6" s="20">
        <v>8.1300000000000008</v>
      </c>
      <c r="F6" s="20">
        <v>7.67</v>
      </c>
      <c r="G6" s="20">
        <v>7.85</v>
      </c>
      <c r="H6" s="20">
        <v>5.45</v>
      </c>
      <c r="I6" s="20">
        <v>6.52</v>
      </c>
      <c r="J6" s="20">
        <v>10.36</v>
      </c>
    </row>
    <row r="7" spans="1:14" x14ac:dyDescent="0.35">
      <c r="B7" s="25" t="s">
        <v>94</v>
      </c>
      <c r="C7" s="20">
        <v>7.06</v>
      </c>
      <c r="D7" s="20">
        <v>10.9</v>
      </c>
      <c r="E7" s="20">
        <v>6.75</v>
      </c>
      <c r="F7" s="20">
        <v>8.86</v>
      </c>
      <c r="G7" s="20">
        <v>8.66</v>
      </c>
      <c r="H7" s="20">
        <v>14.2</v>
      </c>
      <c r="I7" s="20">
        <v>6.93</v>
      </c>
      <c r="J7" s="20">
        <v>10.76</v>
      </c>
    </row>
    <row r="8" spans="1:14" x14ac:dyDescent="0.35">
      <c r="B8" s="25" t="s">
        <v>95</v>
      </c>
      <c r="C8" s="20">
        <v>9.42</v>
      </c>
      <c r="D8" s="20">
        <v>10.07</v>
      </c>
      <c r="E8" s="20">
        <v>5.46</v>
      </c>
      <c r="F8" s="20">
        <v>10.78</v>
      </c>
      <c r="G8" s="20">
        <v>10.62</v>
      </c>
      <c r="H8" s="20">
        <v>11.47</v>
      </c>
      <c r="I8" s="20">
        <v>6.36</v>
      </c>
      <c r="J8" s="20">
        <v>10.59</v>
      </c>
    </row>
    <row r="10" spans="1:14" x14ac:dyDescent="0.35">
      <c r="C10" s="119" t="s">
        <v>3</v>
      </c>
      <c r="D10" s="120"/>
      <c r="E10" s="120"/>
      <c r="F10" s="120"/>
      <c r="G10" s="120"/>
      <c r="H10" s="120"/>
      <c r="I10" s="120"/>
      <c r="J10" s="121"/>
    </row>
    <row r="11" spans="1:14" x14ac:dyDescent="0.35">
      <c r="B11" s="25" t="s">
        <v>91</v>
      </c>
      <c r="C11" s="20">
        <v>3.97</v>
      </c>
      <c r="D11" s="20">
        <v>2.34</v>
      </c>
      <c r="E11" s="20">
        <v>2.57</v>
      </c>
      <c r="F11" s="20">
        <v>3.37</v>
      </c>
      <c r="G11" s="20">
        <v>4.17</v>
      </c>
      <c r="H11" s="20">
        <v>2.91</v>
      </c>
      <c r="I11" s="20">
        <v>3.84</v>
      </c>
      <c r="J11" s="20">
        <v>4.57</v>
      </c>
    </row>
    <row r="12" spans="1:14" x14ac:dyDescent="0.35">
      <c r="B12" s="25" t="s">
        <v>92</v>
      </c>
      <c r="C12" s="20">
        <v>6.62</v>
      </c>
      <c r="D12" s="20">
        <v>9.98</v>
      </c>
      <c r="E12" s="20">
        <v>6.44</v>
      </c>
      <c r="F12" s="20">
        <v>8.56</v>
      </c>
      <c r="G12" s="20">
        <v>7.63</v>
      </c>
      <c r="H12" s="20">
        <v>5.85</v>
      </c>
      <c r="I12" s="20">
        <v>5.49</v>
      </c>
      <c r="J12" s="20"/>
    </row>
    <row r="13" spans="1:14" x14ac:dyDescent="0.35">
      <c r="B13" s="25" t="s">
        <v>93</v>
      </c>
      <c r="C13" s="20">
        <v>10.42</v>
      </c>
      <c r="D13" s="20">
        <v>9.6</v>
      </c>
      <c r="E13" s="20">
        <v>10.48</v>
      </c>
      <c r="F13" s="20">
        <v>6.55</v>
      </c>
      <c r="G13" s="20">
        <v>9.27</v>
      </c>
      <c r="H13" s="20">
        <v>8.41</v>
      </c>
      <c r="I13" s="20">
        <v>9.08</v>
      </c>
      <c r="J13" s="20">
        <v>7.68</v>
      </c>
    </row>
    <row r="14" spans="1:14" x14ac:dyDescent="0.35">
      <c r="B14" s="25" t="s">
        <v>94</v>
      </c>
      <c r="C14" s="20">
        <v>10.58</v>
      </c>
      <c r="D14" s="20">
        <v>10.38</v>
      </c>
      <c r="E14" s="20">
        <v>10.25</v>
      </c>
      <c r="F14" s="20">
        <v>6.54</v>
      </c>
      <c r="G14" s="20">
        <v>13.23</v>
      </c>
      <c r="H14" s="20">
        <v>8.65</v>
      </c>
      <c r="I14" s="20">
        <v>10.77</v>
      </c>
      <c r="J14" s="20">
        <v>9.5</v>
      </c>
    </row>
    <row r="15" spans="1:14" x14ac:dyDescent="0.35">
      <c r="B15" s="25" t="s">
        <v>95</v>
      </c>
      <c r="C15" s="20">
        <v>9.26</v>
      </c>
      <c r="D15" s="20">
        <v>10.220000000000001</v>
      </c>
      <c r="E15" s="20">
        <v>9.11</v>
      </c>
      <c r="F15" s="20">
        <v>9.26</v>
      </c>
      <c r="G15" s="20">
        <v>9.4</v>
      </c>
      <c r="H15" s="20">
        <v>6.9</v>
      </c>
      <c r="I15" s="20">
        <v>14.93</v>
      </c>
      <c r="J15" s="20">
        <v>9.7200000000000006</v>
      </c>
    </row>
    <row r="17" spans="2:2" x14ac:dyDescent="0.35">
      <c r="B17" s="53" t="s">
        <v>97</v>
      </c>
    </row>
  </sheetData>
  <mergeCells count="4">
    <mergeCell ref="C3:J3"/>
    <mergeCell ref="C10:J10"/>
    <mergeCell ref="M4:N4"/>
    <mergeCell ref="M5:N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95"/>
  <sheetViews>
    <sheetView zoomScale="80" zoomScaleNormal="80" workbookViewId="0"/>
  </sheetViews>
  <sheetFormatPr defaultColWidth="10.90625" defaultRowHeight="14.5" x14ac:dyDescent="0.35"/>
  <cols>
    <col min="6" max="6" width="10.81640625" style="30"/>
    <col min="11" max="11" width="10.81640625" style="30"/>
    <col min="16" max="16" width="10.81640625" style="30"/>
  </cols>
  <sheetData>
    <row r="1" spans="1:24" x14ac:dyDescent="0.35">
      <c r="A1" s="1" t="s">
        <v>79</v>
      </c>
      <c r="G1" s="1"/>
      <c r="H1" s="1"/>
      <c r="I1" s="1"/>
      <c r="J1" s="1"/>
      <c r="K1" s="7"/>
      <c r="L1" s="1"/>
      <c r="M1" s="1"/>
      <c r="N1" s="1"/>
    </row>
    <row r="2" spans="1:24" x14ac:dyDescent="0.35">
      <c r="B2" s="1" t="s">
        <v>80</v>
      </c>
      <c r="G2" s="1" t="s">
        <v>84</v>
      </c>
      <c r="H2" s="1"/>
      <c r="I2" s="1"/>
      <c r="J2" s="1"/>
      <c r="K2" s="7"/>
      <c r="L2" s="1" t="s">
        <v>83</v>
      </c>
      <c r="M2" s="1"/>
      <c r="N2" s="1"/>
      <c r="Q2" s="1" t="s">
        <v>81</v>
      </c>
    </row>
    <row r="3" spans="1:24" x14ac:dyDescent="0.35">
      <c r="B3" s="85" t="s">
        <v>0</v>
      </c>
      <c r="C3" s="85" t="s">
        <v>1</v>
      </c>
      <c r="D3" s="85" t="s">
        <v>2</v>
      </c>
      <c r="E3" s="85" t="s">
        <v>3</v>
      </c>
      <c r="F3" s="86"/>
      <c r="G3" s="85" t="s">
        <v>0</v>
      </c>
      <c r="H3" s="85" t="s">
        <v>1</v>
      </c>
      <c r="I3" s="87" t="s">
        <v>2</v>
      </c>
      <c r="J3" s="85" t="s">
        <v>3</v>
      </c>
      <c r="K3" s="86"/>
      <c r="L3" s="85" t="s">
        <v>0</v>
      </c>
      <c r="M3" s="85" t="s">
        <v>1</v>
      </c>
      <c r="N3" s="85" t="s">
        <v>2</v>
      </c>
      <c r="O3" s="85" t="s">
        <v>3</v>
      </c>
      <c r="P3" s="86"/>
      <c r="Q3" s="39" t="s">
        <v>0</v>
      </c>
      <c r="R3" s="39" t="s">
        <v>1</v>
      </c>
      <c r="S3" s="39" t="s">
        <v>2</v>
      </c>
      <c r="T3" s="39" t="s">
        <v>3</v>
      </c>
    </row>
    <row r="4" spans="1:24" x14ac:dyDescent="0.35">
      <c r="B4" s="88">
        <v>134</v>
      </c>
      <c r="C4" s="88">
        <v>91</v>
      </c>
      <c r="D4" s="89">
        <v>75</v>
      </c>
      <c r="E4" s="88">
        <v>105</v>
      </c>
      <c r="F4" s="90"/>
      <c r="G4" s="80">
        <v>12.14</v>
      </c>
      <c r="H4" s="80">
        <v>2.65</v>
      </c>
      <c r="I4" s="98">
        <v>6.35</v>
      </c>
      <c r="J4" s="80">
        <v>6.34</v>
      </c>
      <c r="K4" s="90"/>
      <c r="L4" s="102">
        <v>0.5</v>
      </c>
      <c r="M4" s="102">
        <v>0.6</v>
      </c>
      <c r="N4" s="102">
        <v>2.4</v>
      </c>
      <c r="O4" s="102">
        <v>0.6</v>
      </c>
      <c r="P4" s="90"/>
      <c r="Q4" s="91">
        <v>27</v>
      </c>
      <c r="R4" s="92">
        <v>30</v>
      </c>
      <c r="S4" s="91">
        <v>18</v>
      </c>
      <c r="T4" s="91">
        <v>33</v>
      </c>
      <c r="V4" s="5"/>
      <c r="W4" s="48" t="s">
        <v>12</v>
      </c>
    </row>
    <row r="5" spans="1:24" x14ac:dyDescent="0.35">
      <c r="B5" s="88">
        <v>151</v>
      </c>
      <c r="C5" s="88">
        <v>27</v>
      </c>
      <c r="D5" s="89">
        <v>58</v>
      </c>
      <c r="E5" s="88">
        <v>92</v>
      </c>
      <c r="F5" s="90"/>
      <c r="G5" s="80">
        <v>6.48</v>
      </c>
      <c r="H5" s="80">
        <v>5.35</v>
      </c>
      <c r="I5" s="98">
        <v>8.17</v>
      </c>
      <c r="J5" s="80">
        <v>5.87</v>
      </c>
      <c r="K5" s="90"/>
      <c r="L5" s="102">
        <v>3.3</v>
      </c>
      <c r="M5" s="102">
        <v>1.3</v>
      </c>
      <c r="N5" s="102">
        <v>0.6</v>
      </c>
      <c r="O5" s="102">
        <v>2.4</v>
      </c>
      <c r="P5" s="90"/>
      <c r="Q5" s="91">
        <v>39</v>
      </c>
      <c r="R5" s="92">
        <v>13</v>
      </c>
      <c r="S5" s="91">
        <v>36</v>
      </c>
      <c r="T5" s="91">
        <v>17</v>
      </c>
      <c r="V5" s="6"/>
      <c r="W5" s="36" t="s">
        <v>13</v>
      </c>
    </row>
    <row r="6" spans="1:24" x14ac:dyDescent="0.35">
      <c r="B6" s="88">
        <v>109</v>
      </c>
      <c r="C6" s="88">
        <v>84</v>
      </c>
      <c r="D6" s="89">
        <v>84</v>
      </c>
      <c r="E6" s="88">
        <v>12</v>
      </c>
      <c r="F6" s="90"/>
      <c r="G6" s="80">
        <v>1.94</v>
      </c>
      <c r="H6" s="80">
        <v>3.71</v>
      </c>
      <c r="I6" s="98">
        <v>7.73</v>
      </c>
      <c r="J6" s="80">
        <v>8.2200000000000006</v>
      </c>
      <c r="K6" s="90"/>
      <c r="L6" s="102">
        <v>3.4</v>
      </c>
      <c r="M6" s="102">
        <v>0.6</v>
      </c>
      <c r="N6" s="102">
        <v>0.8</v>
      </c>
      <c r="O6" s="102">
        <v>3.3</v>
      </c>
      <c r="P6" s="90"/>
      <c r="Q6" s="91">
        <v>49</v>
      </c>
      <c r="R6" s="92">
        <v>27</v>
      </c>
      <c r="S6" s="91">
        <v>17</v>
      </c>
      <c r="T6" s="91">
        <v>32</v>
      </c>
      <c r="V6" s="9"/>
      <c r="W6" s="36" t="s">
        <v>4</v>
      </c>
    </row>
    <row r="7" spans="1:24" x14ac:dyDescent="0.35">
      <c r="B7" s="88">
        <v>127</v>
      </c>
      <c r="C7" s="88">
        <v>54</v>
      </c>
      <c r="D7" s="89">
        <v>74</v>
      </c>
      <c r="E7" s="88">
        <v>74</v>
      </c>
      <c r="F7" s="90"/>
      <c r="G7" s="80">
        <v>5.61</v>
      </c>
      <c r="H7" s="80">
        <v>6</v>
      </c>
      <c r="I7" s="98">
        <v>6.94</v>
      </c>
      <c r="J7" s="80">
        <v>8.9</v>
      </c>
      <c r="K7" s="90"/>
      <c r="L7" s="102">
        <v>3.1</v>
      </c>
      <c r="M7" s="102">
        <v>1.4</v>
      </c>
      <c r="N7" s="102">
        <v>0.6</v>
      </c>
      <c r="O7" s="102">
        <v>0.3</v>
      </c>
      <c r="P7" s="90"/>
      <c r="Q7" s="91">
        <v>49</v>
      </c>
      <c r="R7" s="92">
        <v>33</v>
      </c>
      <c r="S7" s="91">
        <v>22</v>
      </c>
      <c r="T7" s="91">
        <v>29</v>
      </c>
    </row>
    <row r="8" spans="1:24" x14ac:dyDescent="0.35">
      <c r="B8" s="88">
        <v>65</v>
      </c>
      <c r="C8" s="88">
        <v>62</v>
      </c>
      <c r="D8" s="89">
        <v>75</v>
      </c>
      <c r="E8" s="88">
        <v>84</v>
      </c>
      <c r="F8" s="90"/>
      <c r="G8" s="80">
        <v>7.74</v>
      </c>
      <c r="H8" s="80">
        <v>7.35</v>
      </c>
      <c r="I8" s="98">
        <v>4.13</v>
      </c>
      <c r="J8" s="80">
        <v>6.45</v>
      </c>
      <c r="K8" s="90"/>
      <c r="L8" s="102">
        <v>0.6</v>
      </c>
      <c r="M8" s="102">
        <v>4.2</v>
      </c>
      <c r="N8" s="102">
        <v>1.5</v>
      </c>
      <c r="O8" s="102">
        <v>3.5</v>
      </c>
      <c r="P8" s="90"/>
      <c r="Q8" s="91">
        <v>38</v>
      </c>
      <c r="R8" s="92">
        <v>23</v>
      </c>
      <c r="S8" s="91">
        <v>16</v>
      </c>
      <c r="T8" s="91">
        <v>22</v>
      </c>
    </row>
    <row r="9" spans="1:24" x14ac:dyDescent="0.35">
      <c r="B9" s="88">
        <v>106</v>
      </c>
      <c r="C9" s="88">
        <v>48</v>
      </c>
      <c r="D9" s="89">
        <v>46</v>
      </c>
      <c r="E9" s="88">
        <v>48</v>
      </c>
      <c r="F9" s="90"/>
      <c r="G9" s="80">
        <v>8.14</v>
      </c>
      <c r="H9" s="80">
        <v>6.12</v>
      </c>
      <c r="I9" s="98">
        <v>8.6199999999999992</v>
      </c>
      <c r="J9" s="80">
        <v>8.19</v>
      </c>
      <c r="K9" s="90"/>
      <c r="L9" s="102">
        <v>3.5</v>
      </c>
      <c r="M9" s="102">
        <v>0.7</v>
      </c>
      <c r="N9" s="102">
        <v>0.5</v>
      </c>
      <c r="O9" s="102">
        <v>2.8</v>
      </c>
      <c r="P9" s="90"/>
      <c r="Q9" s="91">
        <v>45</v>
      </c>
      <c r="R9" s="50">
        <v>35</v>
      </c>
      <c r="S9" s="2">
        <v>23</v>
      </c>
      <c r="T9" s="91">
        <v>30</v>
      </c>
      <c r="V9" s="39" t="s">
        <v>0</v>
      </c>
      <c r="W9" s="116" t="s">
        <v>14</v>
      </c>
      <c r="X9" s="117"/>
    </row>
    <row r="10" spans="1:24" x14ac:dyDescent="0.35">
      <c r="B10" s="88">
        <v>132</v>
      </c>
      <c r="C10" s="88">
        <v>19</v>
      </c>
      <c r="D10" s="89">
        <v>16</v>
      </c>
      <c r="E10" s="88">
        <v>65</v>
      </c>
      <c r="F10" s="90"/>
      <c r="G10" s="80">
        <v>2.16</v>
      </c>
      <c r="H10" s="81">
        <v>4.3499999999999996</v>
      </c>
      <c r="I10" s="98">
        <v>10.67</v>
      </c>
      <c r="J10" s="80">
        <v>4.57</v>
      </c>
      <c r="K10" s="90"/>
      <c r="L10" s="102">
        <v>0.9</v>
      </c>
      <c r="M10" s="103">
        <v>0.4</v>
      </c>
      <c r="N10" s="102">
        <v>2.1</v>
      </c>
      <c r="O10" s="102">
        <v>2.4</v>
      </c>
      <c r="P10" s="90"/>
      <c r="Q10" s="91">
        <v>37</v>
      </c>
      <c r="R10" s="50">
        <v>32</v>
      </c>
      <c r="S10" s="2">
        <v>31</v>
      </c>
      <c r="T10" s="91">
        <v>48</v>
      </c>
      <c r="V10" s="39" t="s">
        <v>1</v>
      </c>
      <c r="W10" s="116" t="s">
        <v>15</v>
      </c>
      <c r="X10" s="117"/>
    </row>
    <row r="11" spans="1:24" x14ac:dyDescent="0.35">
      <c r="B11" s="88">
        <v>89</v>
      </c>
      <c r="C11" s="88">
        <v>58</v>
      </c>
      <c r="D11" s="89">
        <v>93</v>
      </c>
      <c r="E11" s="88">
        <v>73</v>
      </c>
      <c r="F11" s="90"/>
      <c r="G11" s="80">
        <v>7.66</v>
      </c>
      <c r="H11" s="81">
        <v>2.7</v>
      </c>
      <c r="I11" s="99">
        <v>2.72</v>
      </c>
      <c r="J11" s="80">
        <v>1.75</v>
      </c>
      <c r="K11" s="90"/>
      <c r="L11" s="102">
        <v>2.6</v>
      </c>
      <c r="M11" s="103">
        <v>1.3</v>
      </c>
      <c r="N11" s="103">
        <v>3.6</v>
      </c>
      <c r="O11" s="102">
        <v>0.4</v>
      </c>
      <c r="P11" s="90"/>
      <c r="Q11" s="91">
        <v>44</v>
      </c>
      <c r="R11" s="50">
        <v>18</v>
      </c>
      <c r="S11" s="2">
        <v>41</v>
      </c>
      <c r="T11" s="91">
        <v>28</v>
      </c>
      <c r="V11" s="39" t="s">
        <v>2</v>
      </c>
      <c r="W11" s="116" t="s">
        <v>16</v>
      </c>
      <c r="X11" s="117"/>
    </row>
    <row r="12" spans="1:24" x14ac:dyDescent="0.35">
      <c r="B12" s="88">
        <v>172</v>
      </c>
      <c r="C12" s="88">
        <v>64</v>
      </c>
      <c r="D12" s="89">
        <v>137</v>
      </c>
      <c r="E12" s="88">
        <v>109</v>
      </c>
      <c r="F12" s="90"/>
      <c r="G12" s="80">
        <v>5.93</v>
      </c>
      <c r="H12" s="81">
        <v>5.88</v>
      </c>
      <c r="I12" s="99">
        <v>4.5199999999999996</v>
      </c>
      <c r="J12" s="81">
        <v>8.36</v>
      </c>
      <c r="K12" s="90"/>
      <c r="L12" s="102">
        <v>0.8</v>
      </c>
      <c r="M12" s="103">
        <v>1.8</v>
      </c>
      <c r="N12" s="103">
        <v>2.4</v>
      </c>
      <c r="O12" s="103">
        <v>1</v>
      </c>
      <c r="P12" s="90"/>
      <c r="Q12" s="88">
        <v>17</v>
      </c>
      <c r="R12" s="89">
        <v>26</v>
      </c>
      <c r="S12" s="88">
        <v>17</v>
      </c>
      <c r="T12" s="88">
        <v>17</v>
      </c>
      <c r="V12" s="39" t="s">
        <v>3</v>
      </c>
      <c r="W12" s="116" t="s">
        <v>17</v>
      </c>
      <c r="X12" s="117"/>
    </row>
    <row r="13" spans="1:24" x14ac:dyDescent="0.35">
      <c r="B13" s="88">
        <v>150</v>
      </c>
      <c r="C13" s="88">
        <v>81</v>
      </c>
      <c r="D13" s="89">
        <v>137</v>
      </c>
      <c r="E13" s="88">
        <v>81</v>
      </c>
      <c r="F13" s="90"/>
      <c r="G13" s="80">
        <v>5.72</v>
      </c>
      <c r="H13" s="81">
        <v>4.25</v>
      </c>
      <c r="I13" s="99">
        <v>9.36</v>
      </c>
      <c r="J13" s="81">
        <v>4.18</v>
      </c>
      <c r="K13" s="90"/>
      <c r="L13" s="102">
        <v>2.6</v>
      </c>
      <c r="M13" s="103">
        <v>1</v>
      </c>
      <c r="N13" s="103">
        <v>1.2</v>
      </c>
      <c r="O13" s="103">
        <v>1.6</v>
      </c>
      <c r="P13" s="90"/>
      <c r="Q13" s="88">
        <v>23</v>
      </c>
      <c r="R13" s="89">
        <v>23</v>
      </c>
      <c r="S13" s="88">
        <v>23</v>
      </c>
      <c r="T13" s="88">
        <v>30</v>
      </c>
    </row>
    <row r="14" spans="1:24" x14ac:dyDescent="0.35">
      <c r="B14" s="88">
        <v>156</v>
      </c>
      <c r="C14" s="88">
        <v>84</v>
      </c>
      <c r="D14" s="89">
        <v>75</v>
      </c>
      <c r="E14" s="88">
        <v>129</v>
      </c>
      <c r="F14" s="90"/>
      <c r="G14" s="81">
        <v>6.19</v>
      </c>
      <c r="H14" s="81">
        <v>6.16</v>
      </c>
      <c r="I14" s="99">
        <v>3</v>
      </c>
      <c r="J14" s="81">
        <v>6.32</v>
      </c>
      <c r="K14" s="90"/>
      <c r="L14" s="103">
        <v>0.4</v>
      </c>
      <c r="M14" s="103">
        <v>2.5</v>
      </c>
      <c r="N14" s="103">
        <v>0.3</v>
      </c>
      <c r="O14" s="103">
        <v>4.3</v>
      </c>
      <c r="P14" s="90"/>
      <c r="Q14" s="88">
        <v>17</v>
      </c>
      <c r="R14" s="93">
        <v>35</v>
      </c>
      <c r="S14" s="24">
        <v>27</v>
      </c>
      <c r="T14" s="88">
        <v>23</v>
      </c>
    </row>
    <row r="15" spans="1:24" x14ac:dyDescent="0.35">
      <c r="B15" s="88">
        <v>173</v>
      </c>
      <c r="C15" s="88">
        <v>163</v>
      </c>
      <c r="D15" s="89">
        <v>82</v>
      </c>
      <c r="E15" s="88">
        <v>82</v>
      </c>
      <c r="F15" s="90"/>
      <c r="G15" s="81">
        <v>6.46</v>
      </c>
      <c r="H15" s="81">
        <v>8.8699999999999992</v>
      </c>
      <c r="I15" s="99">
        <v>2.2200000000000002</v>
      </c>
      <c r="J15" s="81">
        <v>4.75</v>
      </c>
      <c r="K15" s="90"/>
      <c r="L15" s="103">
        <v>1.4</v>
      </c>
      <c r="M15" s="103">
        <v>0.6</v>
      </c>
      <c r="N15" s="103">
        <v>0.6</v>
      </c>
      <c r="O15" s="103">
        <v>2.5</v>
      </c>
      <c r="P15" s="90"/>
      <c r="Q15" s="88">
        <v>30</v>
      </c>
      <c r="R15" s="49">
        <v>27</v>
      </c>
      <c r="S15" s="23">
        <v>33</v>
      </c>
      <c r="T15" s="88">
        <v>24</v>
      </c>
    </row>
    <row r="16" spans="1:24" x14ac:dyDescent="0.35">
      <c r="B16" s="88">
        <v>195</v>
      </c>
      <c r="C16" s="88">
        <v>39</v>
      </c>
      <c r="D16" s="89">
        <v>19</v>
      </c>
      <c r="E16" s="88">
        <v>114</v>
      </c>
      <c r="F16" s="90"/>
      <c r="G16" s="81">
        <v>6.93</v>
      </c>
      <c r="H16" s="81">
        <v>5.7</v>
      </c>
      <c r="I16" s="99">
        <v>4.91</v>
      </c>
      <c r="J16" s="81">
        <v>4.12</v>
      </c>
      <c r="K16" s="90"/>
      <c r="L16" s="103">
        <v>2.2999999999999998</v>
      </c>
      <c r="M16" s="103">
        <v>2.2000000000000002</v>
      </c>
      <c r="N16" s="103">
        <v>1.7</v>
      </c>
      <c r="O16" s="103">
        <v>0.6</v>
      </c>
      <c r="P16" s="90"/>
      <c r="Q16" s="88">
        <v>23</v>
      </c>
      <c r="R16" s="49">
        <v>31</v>
      </c>
      <c r="S16" s="3">
        <v>28</v>
      </c>
      <c r="T16" s="3">
        <v>34</v>
      </c>
    </row>
    <row r="17" spans="2:20" x14ac:dyDescent="0.35">
      <c r="B17" s="88">
        <v>235</v>
      </c>
      <c r="C17" s="88">
        <v>84</v>
      </c>
      <c r="D17" s="89">
        <v>10</v>
      </c>
      <c r="E17" s="88">
        <v>85</v>
      </c>
      <c r="F17" s="90"/>
      <c r="G17" s="81">
        <v>7.42</v>
      </c>
      <c r="H17" s="81">
        <v>4.3600000000000003</v>
      </c>
      <c r="I17" s="99">
        <v>3.15</v>
      </c>
      <c r="J17" s="81">
        <v>6.99</v>
      </c>
      <c r="K17" s="90"/>
      <c r="L17" s="103">
        <v>3.9</v>
      </c>
      <c r="M17" s="103">
        <v>0.5</v>
      </c>
      <c r="N17" s="103">
        <v>1.2</v>
      </c>
      <c r="O17" s="103">
        <v>3.6</v>
      </c>
      <c r="P17" s="90"/>
      <c r="Q17" s="88">
        <v>24</v>
      </c>
      <c r="R17" s="49">
        <v>15</v>
      </c>
      <c r="S17" s="3">
        <v>18</v>
      </c>
      <c r="T17" s="3">
        <v>31</v>
      </c>
    </row>
    <row r="18" spans="2:20" x14ac:dyDescent="0.35">
      <c r="B18" s="88">
        <v>62</v>
      </c>
      <c r="C18" s="88">
        <v>92</v>
      </c>
      <c r="D18" s="89">
        <v>69</v>
      </c>
      <c r="E18" s="88">
        <v>56</v>
      </c>
      <c r="F18" s="90"/>
      <c r="G18" s="81">
        <v>8.9600000000000009</v>
      </c>
      <c r="H18" s="81">
        <v>3.42</v>
      </c>
      <c r="I18" s="99">
        <v>6.63</v>
      </c>
      <c r="J18" s="81">
        <v>6.74</v>
      </c>
      <c r="K18" s="90"/>
      <c r="L18" s="103">
        <v>1.4</v>
      </c>
      <c r="M18" s="103">
        <v>1</v>
      </c>
      <c r="N18" s="103">
        <v>0.8</v>
      </c>
      <c r="O18" s="103">
        <v>2.8</v>
      </c>
      <c r="P18" s="90"/>
      <c r="Q18" s="3">
        <v>27</v>
      </c>
      <c r="R18" s="49">
        <v>16</v>
      </c>
      <c r="S18" s="3">
        <v>27</v>
      </c>
      <c r="T18" s="3">
        <v>16</v>
      </c>
    </row>
    <row r="19" spans="2:20" x14ac:dyDescent="0.35">
      <c r="B19" s="88">
        <v>77</v>
      </c>
      <c r="C19" s="88">
        <v>92</v>
      </c>
      <c r="D19" s="89">
        <v>85</v>
      </c>
      <c r="E19" s="88">
        <v>83</v>
      </c>
      <c r="F19" s="90"/>
      <c r="G19" s="81">
        <v>6.43</v>
      </c>
      <c r="H19" s="81">
        <v>5.76</v>
      </c>
      <c r="I19" s="99">
        <v>5.47</v>
      </c>
      <c r="J19" s="81">
        <v>4.75</v>
      </c>
      <c r="K19" s="90"/>
      <c r="L19" s="103">
        <v>1.3</v>
      </c>
      <c r="M19" s="103">
        <v>0.8</v>
      </c>
      <c r="N19" s="103">
        <v>1</v>
      </c>
      <c r="O19" s="103">
        <v>2</v>
      </c>
      <c r="P19" s="90"/>
      <c r="Q19" s="3">
        <v>34</v>
      </c>
      <c r="R19" s="49">
        <v>26</v>
      </c>
      <c r="S19" s="3">
        <v>26</v>
      </c>
      <c r="T19" s="3">
        <v>27</v>
      </c>
    </row>
    <row r="20" spans="2:20" x14ac:dyDescent="0.35">
      <c r="B20" s="88">
        <v>117</v>
      </c>
      <c r="C20" s="88">
        <v>185</v>
      </c>
      <c r="D20" s="89">
        <v>83</v>
      </c>
      <c r="E20" s="88">
        <v>92</v>
      </c>
      <c r="F20" s="90"/>
      <c r="G20" s="81">
        <v>5.12</v>
      </c>
      <c r="H20" s="81">
        <v>8.44</v>
      </c>
      <c r="I20" s="99">
        <v>7.31</v>
      </c>
      <c r="J20" s="81">
        <v>5.33</v>
      </c>
      <c r="K20" s="90"/>
      <c r="L20" s="103">
        <v>2.1</v>
      </c>
      <c r="M20" s="103">
        <v>1.4</v>
      </c>
      <c r="N20" s="103">
        <v>4.5999999999999996</v>
      </c>
      <c r="O20" s="103">
        <v>2.5</v>
      </c>
      <c r="P20" s="90"/>
      <c r="Q20" s="3">
        <v>21</v>
      </c>
      <c r="R20" s="49">
        <v>22</v>
      </c>
      <c r="S20" s="3">
        <v>31</v>
      </c>
      <c r="T20" s="3">
        <v>18</v>
      </c>
    </row>
    <row r="21" spans="2:20" x14ac:dyDescent="0.35">
      <c r="B21" s="88">
        <v>138</v>
      </c>
      <c r="C21" s="88">
        <v>123</v>
      </c>
      <c r="D21" s="89">
        <v>47</v>
      </c>
      <c r="E21" s="88">
        <v>110</v>
      </c>
      <c r="F21" s="90"/>
      <c r="G21" s="81">
        <v>2.2999999999999998</v>
      </c>
      <c r="H21" s="81">
        <v>3.27</v>
      </c>
      <c r="I21" s="99">
        <v>6.58</v>
      </c>
      <c r="J21" s="81">
        <v>7.16</v>
      </c>
      <c r="K21" s="90"/>
      <c r="L21" s="103">
        <v>3.3</v>
      </c>
      <c r="M21" s="103">
        <v>2.6</v>
      </c>
      <c r="N21" s="103">
        <v>3.3</v>
      </c>
      <c r="O21" s="103">
        <v>1.2</v>
      </c>
      <c r="P21" s="90"/>
      <c r="Q21" s="3">
        <v>29</v>
      </c>
      <c r="R21" s="49">
        <v>29</v>
      </c>
      <c r="S21" s="3">
        <v>16</v>
      </c>
      <c r="T21" s="3">
        <v>26</v>
      </c>
    </row>
    <row r="22" spans="2:20" x14ac:dyDescent="0.35">
      <c r="B22" s="88">
        <v>82</v>
      </c>
      <c r="C22" s="88">
        <v>28</v>
      </c>
      <c r="D22" s="89">
        <v>84</v>
      </c>
      <c r="E22" s="88">
        <v>83</v>
      </c>
      <c r="F22" s="90"/>
      <c r="G22" s="81">
        <v>8.1999999999999993</v>
      </c>
      <c r="H22" s="81">
        <v>5.54</v>
      </c>
      <c r="I22" s="99">
        <v>1.24</v>
      </c>
      <c r="J22" s="81">
        <v>8.24</v>
      </c>
      <c r="K22" s="90"/>
      <c r="L22" s="103">
        <v>2.14</v>
      </c>
      <c r="M22" s="103">
        <v>3.4</v>
      </c>
      <c r="N22" s="103">
        <v>0.8</v>
      </c>
      <c r="O22" s="103">
        <v>2.1</v>
      </c>
      <c r="P22" s="90"/>
      <c r="Q22" s="3">
        <v>34</v>
      </c>
      <c r="R22" s="49">
        <v>31</v>
      </c>
      <c r="S22" s="3">
        <v>29</v>
      </c>
      <c r="T22" s="3">
        <v>19</v>
      </c>
    </row>
    <row r="23" spans="2:20" x14ac:dyDescent="0.35">
      <c r="B23" s="88">
        <v>206</v>
      </c>
      <c r="C23" s="88">
        <v>29</v>
      </c>
      <c r="D23" s="89">
        <v>63</v>
      </c>
      <c r="E23" s="88">
        <v>85</v>
      </c>
      <c r="F23" s="90"/>
      <c r="G23" s="81">
        <v>6.35</v>
      </c>
      <c r="H23" s="81">
        <v>7.3</v>
      </c>
      <c r="I23" s="99">
        <v>3.14</v>
      </c>
      <c r="J23" s="81">
        <v>6.54</v>
      </c>
      <c r="K23" s="90"/>
      <c r="L23" s="103">
        <v>0.7</v>
      </c>
      <c r="M23" s="103">
        <v>3.7</v>
      </c>
      <c r="N23" s="103">
        <v>0.9</v>
      </c>
      <c r="O23" s="103">
        <v>1.3</v>
      </c>
      <c r="P23" s="90"/>
      <c r="Q23" s="3">
        <v>19</v>
      </c>
      <c r="R23" s="49">
        <v>14</v>
      </c>
      <c r="S23" s="3">
        <v>22</v>
      </c>
      <c r="T23" s="3">
        <v>22</v>
      </c>
    </row>
    <row r="24" spans="2:20" x14ac:dyDescent="0.35">
      <c r="B24" s="88">
        <v>59</v>
      </c>
      <c r="C24" s="88">
        <v>49</v>
      </c>
      <c r="D24" s="94">
        <v>85</v>
      </c>
      <c r="E24" s="88">
        <v>109</v>
      </c>
      <c r="F24" s="90"/>
      <c r="G24" s="81">
        <v>4.72</v>
      </c>
      <c r="H24" s="81">
        <v>3.61</v>
      </c>
      <c r="I24" s="99">
        <v>8.7200000000000006</v>
      </c>
      <c r="J24" s="81">
        <v>3.32</v>
      </c>
      <c r="K24" s="90"/>
      <c r="L24" s="103">
        <v>3.2</v>
      </c>
      <c r="M24" s="103">
        <v>2.2000000000000002</v>
      </c>
      <c r="N24" s="103">
        <v>1.4</v>
      </c>
      <c r="O24" s="103">
        <v>2.2000000000000002</v>
      </c>
      <c r="P24" s="90"/>
      <c r="Q24" s="3">
        <v>25</v>
      </c>
      <c r="R24" s="49">
        <v>28</v>
      </c>
      <c r="S24" s="3">
        <v>23</v>
      </c>
      <c r="T24" s="3">
        <v>28</v>
      </c>
    </row>
    <row r="25" spans="2:20" x14ac:dyDescent="0.35">
      <c r="B25" s="88">
        <v>62</v>
      </c>
      <c r="C25" s="88">
        <v>91</v>
      </c>
      <c r="D25" s="94">
        <v>83</v>
      </c>
      <c r="E25" s="88">
        <v>112</v>
      </c>
      <c r="F25" s="90"/>
      <c r="G25" s="81">
        <v>3.11</v>
      </c>
      <c r="H25" s="81">
        <v>2.89</v>
      </c>
      <c r="I25" s="99">
        <v>5.99</v>
      </c>
      <c r="J25" s="81">
        <v>6.54</v>
      </c>
      <c r="K25" s="90"/>
      <c r="L25" s="103">
        <v>0.4</v>
      </c>
      <c r="M25" s="103">
        <v>1.7</v>
      </c>
      <c r="N25" s="103">
        <v>1.9</v>
      </c>
      <c r="O25" s="103">
        <v>0.8</v>
      </c>
      <c r="P25" s="90"/>
      <c r="Q25" s="3">
        <v>27</v>
      </c>
      <c r="R25" s="49">
        <v>15</v>
      </c>
      <c r="S25" s="3">
        <v>18</v>
      </c>
      <c r="T25" s="3">
        <v>14</v>
      </c>
    </row>
    <row r="26" spans="2:20" x14ac:dyDescent="0.35">
      <c r="B26" s="88">
        <v>111</v>
      </c>
      <c r="C26" s="88">
        <v>102</v>
      </c>
      <c r="D26" s="94">
        <v>107</v>
      </c>
      <c r="E26" s="88">
        <v>65</v>
      </c>
      <c r="F26" s="90"/>
      <c r="G26" s="81">
        <v>5.3</v>
      </c>
      <c r="H26" s="81">
        <v>5.64</v>
      </c>
      <c r="I26" s="99">
        <v>7.32</v>
      </c>
      <c r="J26" s="81">
        <v>4.34</v>
      </c>
      <c r="K26" s="90"/>
      <c r="L26" s="103">
        <v>1.1000000000000001</v>
      </c>
      <c r="M26" s="103">
        <v>4.4000000000000004</v>
      </c>
      <c r="N26" s="103">
        <v>2.2999999999999998</v>
      </c>
      <c r="O26" s="103">
        <v>0.5</v>
      </c>
      <c r="P26" s="90"/>
      <c r="Q26" s="3">
        <v>35</v>
      </c>
      <c r="R26" s="49">
        <v>24</v>
      </c>
      <c r="S26" s="3">
        <v>24</v>
      </c>
      <c r="T26" s="3">
        <v>27</v>
      </c>
    </row>
    <row r="27" spans="2:20" x14ac:dyDescent="0.35">
      <c r="B27" s="88">
        <v>106</v>
      </c>
      <c r="C27" s="88">
        <v>85</v>
      </c>
      <c r="D27" s="94">
        <v>84</v>
      </c>
      <c r="E27" s="88">
        <v>72</v>
      </c>
      <c r="F27" s="90"/>
      <c r="G27" s="81">
        <v>4.6900000000000004</v>
      </c>
      <c r="H27" s="81">
        <v>6.71</v>
      </c>
      <c r="I27" s="99">
        <v>9.18</v>
      </c>
      <c r="J27" s="81">
        <v>8.43</v>
      </c>
      <c r="K27" s="90"/>
      <c r="L27" s="103">
        <v>2.9</v>
      </c>
      <c r="M27" s="103">
        <v>4.2</v>
      </c>
      <c r="N27" s="103">
        <v>3.1</v>
      </c>
      <c r="O27" s="103">
        <v>3.5</v>
      </c>
      <c r="P27" s="90"/>
      <c r="Q27" s="3">
        <v>31</v>
      </c>
      <c r="R27" s="49">
        <v>17</v>
      </c>
      <c r="S27" s="3">
        <v>28</v>
      </c>
      <c r="T27" s="3">
        <v>18</v>
      </c>
    </row>
    <row r="28" spans="2:20" x14ac:dyDescent="0.35">
      <c r="B28" s="88">
        <v>71</v>
      </c>
      <c r="C28" s="88">
        <v>57</v>
      </c>
      <c r="D28" s="94">
        <v>118</v>
      </c>
      <c r="E28" s="88">
        <v>85</v>
      </c>
      <c r="F28" s="90"/>
      <c r="G28" s="81">
        <v>6.04</v>
      </c>
      <c r="H28" s="81">
        <v>1.2</v>
      </c>
      <c r="I28" s="99">
        <v>4.8899999999999997</v>
      </c>
      <c r="J28" s="81">
        <v>6.57</v>
      </c>
      <c r="K28" s="90"/>
      <c r="L28" s="103">
        <v>3.3</v>
      </c>
      <c r="M28" s="103">
        <v>0.6</v>
      </c>
      <c r="N28" s="103">
        <v>3.4</v>
      </c>
      <c r="O28" s="103">
        <v>2.5</v>
      </c>
      <c r="P28" s="90"/>
      <c r="Q28" s="3">
        <v>26</v>
      </c>
      <c r="R28" s="49">
        <v>13</v>
      </c>
      <c r="S28" s="3">
        <v>27</v>
      </c>
      <c r="T28" s="3">
        <v>25</v>
      </c>
    </row>
    <row r="29" spans="2:20" x14ac:dyDescent="0.35">
      <c r="B29" s="88">
        <v>71</v>
      </c>
      <c r="C29" s="88">
        <v>87</v>
      </c>
      <c r="D29" s="94">
        <v>156</v>
      </c>
      <c r="E29" s="88">
        <v>112</v>
      </c>
      <c r="F29" s="90"/>
      <c r="G29" s="81">
        <v>6.16</v>
      </c>
      <c r="H29" s="81">
        <v>5.86</v>
      </c>
      <c r="I29" s="99">
        <v>3.82</v>
      </c>
      <c r="J29" s="81">
        <v>8.48</v>
      </c>
      <c r="K29" s="90"/>
      <c r="L29" s="103">
        <v>0.8</v>
      </c>
      <c r="M29" s="103">
        <v>1.4</v>
      </c>
      <c r="N29" s="103">
        <v>3.2</v>
      </c>
      <c r="O29" s="103">
        <v>2</v>
      </c>
      <c r="P29" s="90"/>
      <c r="Q29" s="3">
        <v>19</v>
      </c>
      <c r="R29" s="49">
        <v>28</v>
      </c>
      <c r="S29" s="3">
        <v>14</v>
      </c>
      <c r="T29" s="3">
        <v>29</v>
      </c>
    </row>
    <row r="30" spans="2:20" x14ac:dyDescent="0.35">
      <c r="B30" s="88">
        <v>162</v>
      </c>
      <c r="C30" s="88">
        <v>134</v>
      </c>
      <c r="D30" s="94">
        <v>72</v>
      </c>
      <c r="E30" s="88">
        <v>107</v>
      </c>
      <c r="F30" s="90"/>
      <c r="G30" s="81">
        <v>6.9</v>
      </c>
      <c r="H30" s="81">
        <v>11.34</v>
      </c>
      <c r="I30" s="99">
        <v>1.44</v>
      </c>
      <c r="J30" s="81">
        <v>1.58</v>
      </c>
      <c r="K30" s="90"/>
      <c r="L30" s="103">
        <v>2</v>
      </c>
      <c r="M30" s="103">
        <v>0.4</v>
      </c>
      <c r="N30" s="103">
        <v>0.8</v>
      </c>
      <c r="O30" s="103">
        <v>2.8</v>
      </c>
      <c r="P30" s="90"/>
      <c r="Q30" s="3">
        <v>25</v>
      </c>
      <c r="R30" s="49">
        <v>12</v>
      </c>
      <c r="S30" s="3">
        <v>31</v>
      </c>
      <c r="T30" s="3">
        <v>31</v>
      </c>
    </row>
    <row r="31" spans="2:20" x14ac:dyDescent="0.35">
      <c r="B31" s="88">
        <v>84</v>
      </c>
      <c r="C31" s="88">
        <v>64</v>
      </c>
      <c r="D31" s="94">
        <v>83</v>
      </c>
      <c r="E31" s="88">
        <v>103</v>
      </c>
      <c r="F31" s="90"/>
      <c r="G31" s="81">
        <v>11.27</v>
      </c>
      <c r="H31" s="81">
        <v>6.28</v>
      </c>
      <c r="I31" s="100">
        <v>6</v>
      </c>
      <c r="J31" s="81">
        <v>3.72</v>
      </c>
      <c r="K31" s="90"/>
      <c r="L31" s="103">
        <v>5.7</v>
      </c>
      <c r="M31" s="103">
        <v>0.25</v>
      </c>
      <c r="N31" s="104">
        <v>0.7</v>
      </c>
      <c r="O31" s="103">
        <v>0.4</v>
      </c>
      <c r="P31" s="90"/>
      <c r="Q31" s="3">
        <v>26</v>
      </c>
      <c r="R31" s="49">
        <v>33</v>
      </c>
      <c r="S31" s="3">
        <v>19</v>
      </c>
      <c r="T31" s="3">
        <v>38</v>
      </c>
    </row>
    <row r="32" spans="2:20" x14ac:dyDescent="0.35">
      <c r="B32" s="88">
        <v>122</v>
      </c>
      <c r="C32" s="88">
        <v>47</v>
      </c>
      <c r="D32" s="94">
        <v>204</v>
      </c>
      <c r="E32" s="95">
        <v>118</v>
      </c>
      <c r="F32" s="90"/>
      <c r="G32" s="81">
        <v>7.15</v>
      </c>
      <c r="H32" s="81">
        <v>7.2</v>
      </c>
      <c r="I32" s="100">
        <v>4.57</v>
      </c>
      <c r="J32" s="81">
        <v>6.46</v>
      </c>
      <c r="K32" s="90"/>
      <c r="L32" s="103">
        <v>1.8</v>
      </c>
      <c r="M32" s="103">
        <v>0.6</v>
      </c>
      <c r="N32" s="104">
        <v>2.6</v>
      </c>
      <c r="O32" s="103">
        <v>0.7</v>
      </c>
      <c r="P32" s="90"/>
      <c r="Q32" s="3">
        <v>22</v>
      </c>
      <c r="R32" s="49">
        <v>31</v>
      </c>
      <c r="S32" s="3">
        <v>32</v>
      </c>
      <c r="T32" s="3">
        <v>14</v>
      </c>
    </row>
    <row r="33" spans="2:20" x14ac:dyDescent="0.35">
      <c r="B33" s="88">
        <v>97</v>
      </c>
      <c r="C33" s="88">
        <v>37</v>
      </c>
      <c r="D33" s="94">
        <v>118</v>
      </c>
      <c r="E33" s="95">
        <v>81</v>
      </c>
      <c r="F33" s="90"/>
      <c r="G33" s="81">
        <v>6.34</v>
      </c>
      <c r="H33" s="81">
        <v>10.14</v>
      </c>
      <c r="I33" s="100">
        <v>3.63</v>
      </c>
      <c r="J33" s="81">
        <v>7.32</v>
      </c>
      <c r="K33" s="90"/>
      <c r="L33" s="103">
        <v>3.2</v>
      </c>
      <c r="M33" s="103">
        <v>0.5</v>
      </c>
      <c r="N33" s="104">
        <v>2.2999999999999998</v>
      </c>
      <c r="O33" s="103">
        <v>0.1</v>
      </c>
      <c r="P33" s="90"/>
      <c r="Q33" s="3">
        <v>25</v>
      </c>
      <c r="R33" s="49">
        <v>24</v>
      </c>
      <c r="S33" s="3">
        <v>26</v>
      </c>
      <c r="T33" s="3">
        <v>27</v>
      </c>
    </row>
    <row r="34" spans="2:20" x14ac:dyDescent="0.35">
      <c r="B34" s="95">
        <v>84</v>
      </c>
      <c r="C34" s="95">
        <v>81</v>
      </c>
      <c r="D34" s="94">
        <v>117</v>
      </c>
      <c r="E34" s="95">
        <v>71</v>
      </c>
      <c r="F34" s="90"/>
      <c r="G34" s="81">
        <v>10.119999999999999</v>
      </c>
      <c r="H34" s="81">
        <v>3.98</v>
      </c>
      <c r="I34" s="100">
        <v>5.54</v>
      </c>
      <c r="J34" s="81">
        <v>7.31</v>
      </c>
      <c r="K34" s="90"/>
      <c r="L34" s="103">
        <v>3.6</v>
      </c>
      <c r="M34" s="103">
        <v>1.5</v>
      </c>
      <c r="N34" s="104">
        <v>3.4</v>
      </c>
      <c r="O34" s="103">
        <v>0.9</v>
      </c>
      <c r="P34" s="90"/>
      <c r="Q34" s="3">
        <v>27</v>
      </c>
      <c r="R34" s="49">
        <v>26</v>
      </c>
      <c r="S34" s="3">
        <v>28</v>
      </c>
      <c r="T34" s="3">
        <v>19</v>
      </c>
    </row>
    <row r="35" spans="2:20" x14ac:dyDescent="0.35">
      <c r="B35" s="95">
        <v>102</v>
      </c>
      <c r="C35" s="95">
        <v>62</v>
      </c>
      <c r="D35" s="94">
        <v>83</v>
      </c>
      <c r="E35" s="95">
        <v>63</v>
      </c>
      <c r="F35" s="90"/>
      <c r="G35" s="81">
        <v>5.32</v>
      </c>
      <c r="H35" s="81">
        <v>5.62</v>
      </c>
      <c r="I35" s="100">
        <v>4.22</v>
      </c>
      <c r="J35" s="81">
        <v>2.78</v>
      </c>
      <c r="K35" s="90"/>
      <c r="L35" s="103">
        <v>3.4</v>
      </c>
      <c r="M35" s="103">
        <v>2.2999999999999998</v>
      </c>
      <c r="N35" s="104">
        <v>0.6</v>
      </c>
      <c r="O35" s="103">
        <v>0.8</v>
      </c>
      <c r="P35" s="90"/>
      <c r="Q35" s="3">
        <v>31</v>
      </c>
      <c r="R35" s="49">
        <v>18</v>
      </c>
      <c r="S35" s="3">
        <v>31</v>
      </c>
      <c r="T35" s="3">
        <v>22</v>
      </c>
    </row>
    <row r="36" spans="2:20" x14ac:dyDescent="0.35">
      <c r="B36" s="95">
        <v>58</v>
      </c>
      <c r="C36" s="95">
        <v>217</v>
      </c>
      <c r="D36" s="96"/>
      <c r="E36" s="95">
        <v>85</v>
      </c>
      <c r="F36" s="90"/>
      <c r="G36" s="81">
        <v>8.34</v>
      </c>
      <c r="H36" s="81">
        <v>6.66</v>
      </c>
      <c r="I36" s="100">
        <v>8.9700000000000006</v>
      </c>
      <c r="J36" s="81">
        <v>6.45</v>
      </c>
      <c r="K36" s="90"/>
      <c r="L36" s="103">
        <v>1.3</v>
      </c>
      <c r="M36" s="103">
        <v>3.4</v>
      </c>
      <c r="N36" s="104">
        <v>0.4</v>
      </c>
      <c r="O36" s="103">
        <v>2.6</v>
      </c>
      <c r="P36" s="90"/>
      <c r="Q36" s="3">
        <v>22</v>
      </c>
      <c r="R36" s="49">
        <v>31</v>
      </c>
      <c r="S36" s="4">
        <v>29</v>
      </c>
      <c r="T36" s="11">
        <v>27</v>
      </c>
    </row>
    <row r="37" spans="2:20" x14ac:dyDescent="0.35">
      <c r="B37" s="95">
        <v>78</v>
      </c>
      <c r="C37" s="95">
        <v>94</v>
      </c>
      <c r="D37" s="96"/>
      <c r="E37" s="95">
        <v>100</v>
      </c>
      <c r="F37" s="90"/>
      <c r="G37" s="81">
        <v>3.79</v>
      </c>
      <c r="H37" s="81">
        <v>7.4</v>
      </c>
      <c r="I37" s="100">
        <v>3.11</v>
      </c>
      <c r="J37" s="81">
        <v>5.97</v>
      </c>
      <c r="K37" s="90"/>
      <c r="L37" s="103">
        <v>3.4</v>
      </c>
      <c r="M37" s="103">
        <v>2.1</v>
      </c>
      <c r="N37" s="104">
        <v>3.3</v>
      </c>
      <c r="O37" s="103">
        <v>1</v>
      </c>
      <c r="P37" s="90"/>
      <c r="Q37" s="10">
        <v>18</v>
      </c>
      <c r="R37" s="47">
        <v>22</v>
      </c>
      <c r="S37" s="10">
        <v>25</v>
      </c>
      <c r="T37" s="10">
        <v>31</v>
      </c>
    </row>
    <row r="38" spans="2:20" x14ac:dyDescent="0.35">
      <c r="B38" s="95">
        <v>56</v>
      </c>
      <c r="C38" s="95">
        <v>119</v>
      </c>
      <c r="D38" s="96"/>
      <c r="E38" s="95">
        <v>117</v>
      </c>
      <c r="F38" s="90"/>
      <c r="G38" s="81">
        <v>6.41</v>
      </c>
      <c r="H38" s="81">
        <v>8.67</v>
      </c>
      <c r="I38" s="100">
        <v>3.59</v>
      </c>
      <c r="J38" s="81">
        <v>5.76</v>
      </c>
      <c r="K38" s="90"/>
      <c r="L38" s="103">
        <v>2.1</v>
      </c>
      <c r="M38" s="103">
        <v>1.6</v>
      </c>
      <c r="N38" s="104">
        <v>0.8</v>
      </c>
      <c r="O38" s="103">
        <v>1.1000000000000001</v>
      </c>
      <c r="P38" s="90"/>
      <c r="Q38" s="10">
        <v>29</v>
      </c>
      <c r="R38" s="47">
        <v>25</v>
      </c>
      <c r="S38" s="10">
        <v>29</v>
      </c>
      <c r="T38" s="10">
        <v>39</v>
      </c>
    </row>
    <row r="39" spans="2:20" x14ac:dyDescent="0.35">
      <c r="B39" s="95">
        <v>112</v>
      </c>
      <c r="C39" s="95">
        <v>73</v>
      </c>
      <c r="D39" s="96"/>
      <c r="E39" s="95">
        <v>122</v>
      </c>
      <c r="F39" s="90"/>
      <c r="G39" s="81">
        <v>8.32</v>
      </c>
      <c r="H39" s="81">
        <v>4.24</v>
      </c>
      <c r="I39" s="100">
        <v>5.86</v>
      </c>
      <c r="J39" s="81">
        <v>4.42</v>
      </c>
      <c r="K39" s="90"/>
      <c r="L39" s="103">
        <v>1.8</v>
      </c>
      <c r="M39" s="103">
        <v>0.7</v>
      </c>
      <c r="N39" s="104">
        <v>0.8</v>
      </c>
      <c r="O39" s="103">
        <v>2.1</v>
      </c>
      <c r="P39" s="90"/>
      <c r="Q39" s="10">
        <v>25</v>
      </c>
      <c r="R39" s="47">
        <v>31</v>
      </c>
      <c r="S39" s="10">
        <v>31</v>
      </c>
      <c r="T39" s="10">
        <v>14</v>
      </c>
    </row>
    <row r="40" spans="2:20" x14ac:dyDescent="0.35">
      <c r="B40" s="95">
        <v>82</v>
      </c>
      <c r="C40" s="95">
        <v>212</v>
      </c>
      <c r="D40" s="96"/>
      <c r="E40" s="95">
        <v>82</v>
      </c>
      <c r="F40" s="90"/>
      <c r="G40" s="81">
        <v>7.67</v>
      </c>
      <c r="H40" s="82">
        <v>4.18</v>
      </c>
      <c r="I40" s="100">
        <v>7.53</v>
      </c>
      <c r="J40" s="82">
        <v>4.6500000000000004</v>
      </c>
      <c r="K40" s="90"/>
      <c r="L40" s="103">
        <v>4.3</v>
      </c>
      <c r="M40" s="104">
        <v>0.6</v>
      </c>
      <c r="N40" s="104">
        <v>0.3</v>
      </c>
      <c r="O40" s="104">
        <v>0.8</v>
      </c>
      <c r="P40" s="90"/>
      <c r="Q40" s="10">
        <v>31</v>
      </c>
      <c r="R40" s="47">
        <v>18</v>
      </c>
      <c r="S40" s="10">
        <v>33</v>
      </c>
      <c r="T40" s="10">
        <v>28</v>
      </c>
    </row>
    <row r="41" spans="2:20" x14ac:dyDescent="0.35">
      <c r="B41" s="95">
        <v>149</v>
      </c>
      <c r="C41" s="95">
        <v>118</v>
      </c>
      <c r="D41" s="96"/>
      <c r="E41" s="95">
        <v>57</v>
      </c>
      <c r="F41" s="90"/>
      <c r="G41" s="81">
        <v>5.41</v>
      </c>
      <c r="H41" s="82">
        <v>6.34</v>
      </c>
      <c r="I41" s="100">
        <v>4.26</v>
      </c>
      <c r="J41" s="82">
        <v>9.19</v>
      </c>
      <c r="K41" s="90"/>
      <c r="L41" s="103">
        <v>3.3</v>
      </c>
      <c r="M41" s="104">
        <v>1.4</v>
      </c>
      <c r="N41" s="104">
        <v>3.1</v>
      </c>
      <c r="O41" s="104">
        <v>1.2</v>
      </c>
      <c r="P41" s="90"/>
      <c r="Q41" s="10">
        <v>32</v>
      </c>
      <c r="R41" s="47">
        <v>14</v>
      </c>
      <c r="S41" s="10">
        <v>29</v>
      </c>
      <c r="T41" s="10">
        <v>36</v>
      </c>
    </row>
    <row r="42" spans="2:20" x14ac:dyDescent="0.35">
      <c r="B42" s="95">
        <v>87</v>
      </c>
      <c r="C42" s="95">
        <v>56</v>
      </c>
      <c r="D42" s="96"/>
      <c r="E42" s="95">
        <v>95</v>
      </c>
      <c r="F42" s="90"/>
      <c r="G42" s="81">
        <v>4.2</v>
      </c>
      <c r="H42" s="82">
        <v>5.17</v>
      </c>
      <c r="I42" s="100">
        <v>8.7799999999999994</v>
      </c>
      <c r="J42" s="82">
        <v>6.86</v>
      </c>
      <c r="K42" s="90"/>
      <c r="L42" s="103">
        <v>1.4</v>
      </c>
      <c r="M42" s="104">
        <v>1.1000000000000001</v>
      </c>
      <c r="N42" s="104">
        <v>0.6</v>
      </c>
      <c r="O42" s="104">
        <v>2.6</v>
      </c>
      <c r="P42" s="90"/>
      <c r="Q42" s="10">
        <v>31</v>
      </c>
      <c r="R42" s="47">
        <v>36</v>
      </c>
      <c r="S42" s="10">
        <v>31</v>
      </c>
      <c r="T42" s="10">
        <v>14</v>
      </c>
    </row>
    <row r="43" spans="2:20" x14ac:dyDescent="0.35">
      <c r="B43" s="95">
        <v>119</v>
      </c>
      <c r="C43" s="95">
        <v>72</v>
      </c>
      <c r="D43" s="96"/>
      <c r="E43" s="95">
        <v>72</v>
      </c>
      <c r="F43" s="90"/>
      <c r="G43" s="81">
        <v>13.46</v>
      </c>
      <c r="H43" s="82">
        <v>2.2799999999999998</v>
      </c>
      <c r="I43" s="101"/>
      <c r="J43" s="82">
        <v>7.31</v>
      </c>
      <c r="K43" s="90"/>
      <c r="L43" s="103">
        <v>3.1</v>
      </c>
      <c r="M43" s="104">
        <v>2.7</v>
      </c>
      <c r="N43" s="105"/>
      <c r="O43" s="104">
        <v>3.3</v>
      </c>
      <c r="P43" s="90"/>
      <c r="Q43" s="10">
        <v>28</v>
      </c>
      <c r="R43" s="47">
        <v>21</v>
      </c>
      <c r="S43" s="10">
        <v>38</v>
      </c>
      <c r="T43" s="10">
        <v>21</v>
      </c>
    </row>
    <row r="44" spans="2:20" x14ac:dyDescent="0.35">
      <c r="B44" s="96"/>
      <c r="C44" s="95">
        <v>103</v>
      </c>
      <c r="D44" s="96"/>
      <c r="E44" s="95">
        <v>56</v>
      </c>
      <c r="F44" s="90"/>
      <c r="G44" s="82">
        <v>5.89</v>
      </c>
      <c r="H44" s="82">
        <v>5.16</v>
      </c>
      <c r="I44" s="101"/>
      <c r="J44" s="82">
        <v>8.65</v>
      </c>
      <c r="K44" s="90"/>
      <c r="L44" s="104">
        <v>1.6</v>
      </c>
      <c r="M44" s="104">
        <v>1.2</v>
      </c>
      <c r="N44" s="105"/>
      <c r="O44" s="104">
        <v>0.8</v>
      </c>
      <c r="P44" s="90"/>
      <c r="Q44" s="10">
        <v>14</v>
      </c>
      <c r="R44" s="47">
        <v>28</v>
      </c>
      <c r="S44" s="10">
        <v>27</v>
      </c>
      <c r="T44" s="10">
        <v>17</v>
      </c>
    </row>
    <row r="45" spans="2:20" x14ac:dyDescent="0.35">
      <c r="B45" s="96"/>
      <c r="C45" s="95">
        <v>110</v>
      </c>
      <c r="D45" s="96"/>
      <c r="E45" s="95">
        <v>108</v>
      </c>
      <c r="F45" s="90"/>
      <c r="G45" s="82">
        <v>6.33</v>
      </c>
      <c r="H45" s="82">
        <v>4.99</v>
      </c>
      <c r="I45" s="101"/>
      <c r="J45" s="82">
        <v>7.36</v>
      </c>
      <c r="K45" s="90"/>
      <c r="L45" s="104">
        <v>2.2999999999999998</v>
      </c>
      <c r="M45" s="104">
        <v>1</v>
      </c>
      <c r="N45" s="105"/>
      <c r="O45" s="104">
        <v>2.2000000000000002</v>
      </c>
      <c r="P45" s="90"/>
      <c r="Q45" s="10">
        <v>29</v>
      </c>
      <c r="R45" s="47">
        <v>28</v>
      </c>
      <c r="S45" s="10">
        <v>18</v>
      </c>
      <c r="T45" s="10">
        <v>18</v>
      </c>
    </row>
    <row r="46" spans="2:20" x14ac:dyDescent="0.35">
      <c r="B46" s="96"/>
      <c r="C46" s="95">
        <v>81</v>
      </c>
      <c r="D46" s="96"/>
      <c r="E46" s="95">
        <v>117</v>
      </c>
      <c r="F46" s="90"/>
      <c r="G46" s="82">
        <v>14.64</v>
      </c>
      <c r="H46" s="82">
        <v>6</v>
      </c>
      <c r="I46" s="101"/>
      <c r="J46" s="82">
        <v>4.4400000000000004</v>
      </c>
      <c r="K46" s="90"/>
      <c r="L46" s="104">
        <v>1.4</v>
      </c>
      <c r="M46" s="104">
        <v>1</v>
      </c>
      <c r="N46" s="105"/>
      <c r="O46" s="104">
        <v>2.4</v>
      </c>
      <c r="P46" s="90"/>
      <c r="Q46" s="10">
        <v>31</v>
      </c>
      <c r="R46" s="47">
        <v>32</v>
      </c>
      <c r="S46" s="10">
        <v>31</v>
      </c>
      <c r="T46" s="10">
        <v>22</v>
      </c>
    </row>
    <row r="47" spans="2:20" x14ac:dyDescent="0.35">
      <c r="B47" s="36"/>
      <c r="C47" s="36"/>
      <c r="D47" s="36"/>
      <c r="E47" s="36"/>
      <c r="F47" s="48"/>
      <c r="G47" s="82">
        <v>11.18</v>
      </c>
      <c r="H47" s="82">
        <v>10.56</v>
      </c>
      <c r="I47" s="101"/>
      <c r="J47" s="82">
        <v>7</v>
      </c>
      <c r="K47" s="90"/>
      <c r="L47" s="104">
        <v>3.5</v>
      </c>
      <c r="M47" s="104">
        <v>1.7</v>
      </c>
      <c r="N47" s="105"/>
      <c r="O47" s="104">
        <v>3.1</v>
      </c>
      <c r="P47" s="90"/>
      <c r="Q47" s="10">
        <v>25</v>
      </c>
      <c r="R47" s="47">
        <v>15</v>
      </c>
      <c r="S47" s="10">
        <v>15</v>
      </c>
      <c r="T47" s="10">
        <v>26</v>
      </c>
    </row>
    <row r="48" spans="2:20" x14ac:dyDescent="0.35">
      <c r="B48" s="19" t="s">
        <v>43</v>
      </c>
      <c r="C48" s="36"/>
      <c r="D48" s="36"/>
      <c r="E48" s="36"/>
      <c r="F48" s="48"/>
      <c r="G48" s="82">
        <v>4.43</v>
      </c>
      <c r="H48" s="82">
        <v>6.84</v>
      </c>
      <c r="I48" s="101"/>
      <c r="J48" s="82">
        <v>8.43</v>
      </c>
      <c r="K48" s="90"/>
      <c r="L48" s="104">
        <v>0.7</v>
      </c>
      <c r="M48" s="104">
        <v>0.2</v>
      </c>
      <c r="N48" s="105"/>
      <c r="O48" s="104">
        <v>2.5</v>
      </c>
      <c r="P48" s="90"/>
      <c r="Q48" s="10">
        <v>33</v>
      </c>
      <c r="R48" s="47">
        <v>17</v>
      </c>
      <c r="S48" s="36"/>
      <c r="T48" s="36"/>
    </row>
    <row r="49" spans="1:20" x14ac:dyDescent="0.35">
      <c r="B49" s="36"/>
      <c r="C49" s="36"/>
      <c r="D49" s="36"/>
      <c r="E49" s="36"/>
      <c r="F49" s="48"/>
      <c r="G49" s="82">
        <v>11.28</v>
      </c>
      <c r="H49" s="82">
        <v>3.76</v>
      </c>
      <c r="I49" s="101"/>
      <c r="J49" s="82">
        <v>4.83</v>
      </c>
      <c r="K49" s="90"/>
      <c r="L49" s="104">
        <v>2.6</v>
      </c>
      <c r="M49" s="104">
        <v>3.1</v>
      </c>
      <c r="N49" s="105"/>
      <c r="O49" s="104">
        <v>2.7</v>
      </c>
      <c r="P49" s="90"/>
      <c r="Q49" s="10">
        <v>25</v>
      </c>
      <c r="R49" s="47">
        <v>26</v>
      </c>
      <c r="S49" s="36"/>
      <c r="T49" s="36"/>
    </row>
    <row r="50" spans="1:20" x14ac:dyDescent="0.35">
      <c r="B50" s="36"/>
      <c r="C50" s="36"/>
      <c r="D50" s="36"/>
      <c r="E50" s="36"/>
      <c r="F50" s="48"/>
      <c r="G50" s="82">
        <v>6.46</v>
      </c>
      <c r="H50" s="82">
        <v>6.82</v>
      </c>
      <c r="I50" s="101"/>
      <c r="J50" s="82">
        <v>4.59</v>
      </c>
      <c r="K50" s="90"/>
      <c r="L50" s="104">
        <v>0.5</v>
      </c>
      <c r="M50" s="104">
        <v>2.8</v>
      </c>
      <c r="N50" s="105"/>
      <c r="O50" s="104">
        <v>3</v>
      </c>
      <c r="P50" s="90"/>
      <c r="Q50" s="48"/>
      <c r="R50" s="48"/>
      <c r="S50" s="48"/>
      <c r="T50" s="48"/>
    </row>
    <row r="51" spans="1:20" x14ac:dyDescent="0.35">
      <c r="B51" s="36"/>
      <c r="C51" s="36"/>
      <c r="D51" s="36"/>
      <c r="E51" s="36"/>
      <c r="F51" s="48"/>
      <c r="G51" s="82">
        <v>4.7300000000000004</v>
      </c>
      <c r="H51" s="82">
        <v>3.44</v>
      </c>
      <c r="I51" s="101"/>
      <c r="J51" s="82">
        <v>9.1300000000000008</v>
      </c>
      <c r="K51" s="90"/>
      <c r="L51" s="104">
        <v>2.2999999999999998</v>
      </c>
      <c r="M51" s="104">
        <v>2.2999999999999998</v>
      </c>
      <c r="N51" s="105"/>
      <c r="O51" s="104">
        <v>2.8</v>
      </c>
      <c r="P51" s="90"/>
      <c r="Q51" s="19" t="s">
        <v>18</v>
      </c>
      <c r="R51" s="48"/>
      <c r="S51" s="48"/>
      <c r="T51" s="48"/>
    </row>
    <row r="52" spans="1:20" x14ac:dyDescent="0.35">
      <c r="B52" s="36"/>
      <c r="C52" s="36"/>
      <c r="D52" s="36"/>
      <c r="E52" s="36"/>
      <c r="F52" s="48"/>
      <c r="G52" s="82">
        <v>11.14</v>
      </c>
      <c r="H52" s="82">
        <v>9</v>
      </c>
      <c r="I52" s="101"/>
      <c r="J52" s="82">
        <v>6.75</v>
      </c>
      <c r="K52" s="90"/>
      <c r="L52" s="104">
        <v>1.4</v>
      </c>
      <c r="M52" s="104">
        <v>2.5</v>
      </c>
      <c r="N52" s="105"/>
      <c r="O52" s="104">
        <v>2.1</v>
      </c>
      <c r="P52" s="90"/>
      <c r="Q52" s="36"/>
      <c r="R52" s="36"/>
      <c r="S52" s="36"/>
      <c r="T52" s="36"/>
    </row>
    <row r="53" spans="1:20" x14ac:dyDescent="0.35">
      <c r="B53" s="36"/>
      <c r="C53" s="36"/>
      <c r="D53" s="36"/>
      <c r="E53" s="36"/>
      <c r="F53" s="48"/>
      <c r="G53" s="82">
        <v>6.24</v>
      </c>
      <c r="H53" s="101"/>
      <c r="I53" s="101"/>
      <c r="J53" s="82">
        <v>4.12</v>
      </c>
      <c r="K53" s="90"/>
      <c r="L53" s="104">
        <v>1.5</v>
      </c>
      <c r="M53" s="106"/>
      <c r="N53" s="105"/>
      <c r="O53" s="104">
        <v>2.4</v>
      </c>
      <c r="P53" s="90"/>
      <c r="Q53" s="36"/>
      <c r="R53" s="36"/>
      <c r="S53" s="36"/>
      <c r="T53" s="36"/>
    </row>
    <row r="54" spans="1:20" x14ac:dyDescent="0.35">
      <c r="B54" s="36"/>
      <c r="C54" s="36"/>
      <c r="D54" s="36"/>
      <c r="E54" s="36"/>
      <c r="F54" s="48"/>
      <c r="G54" s="101"/>
      <c r="H54" s="101"/>
      <c r="I54" s="101"/>
      <c r="J54" s="82">
        <v>5.4</v>
      </c>
      <c r="K54" s="90"/>
      <c r="L54" s="105"/>
      <c r="M54" s="105"/>
      <c r="N54" s="105"/>
      <c r="O54" s="104">
        <v>0.6</v>
      </c>
      <c r="P54" s="90"/>
      <c r="Q54" s="36"/>
      <c r="R54" s="36"/>
      <c r="S54" s="36"/>
      <c r="T54" s="36"/>
    </row>
    <row r="55" spans="1:20" x14ac:dyDescent="0.35">
      <c r="B55" s="36"/>
      <c r="C55" s="36"/>
      <c r="D55" s="36"/>
      <c r="E55" s="36"/>
      <c r="F55" s="48"/>
      <c r="G55" s="96"/>
      <c r="H55" s="96"/>
      <c r="I55" s="96"/>
      <c r="J55" s="90"/>
      <c r="K55" s="90"/>
      <c r="L55" s="97"/>
      <c r="M55" s="97"/>
      <c r="N55" s="97"/>
      <c r="O55" s="90"/>
      <c r="P55" s="90"/>
      <c r="Q55" s="36"/>
      <c r="R55" s="36"/>
      <c r="S55" s="36"/>
      <c r="T55" s="36"/>
    </row>
    <row r="56" spans="1:20" x14ac:dyDescent="0.35">
      <c r="B56" s="36"/>
      <c r="C56" s="36"/>
      <c r="D56" s="36"/>
      <c r="E56" s="36"/>
      <c r="F56" s="48"/>
      <c r="G56" s="19" t="s">
        <v>44</v>
      </c>
      <c r="H56" s="96"/>
      <c r="I56" s="96"/>
      <c r="J56" s="90"/>
      <c r="K56" s="90"/>
      <c r="L56" s="19" t="s">
        <v>44</v>
      </c>
      <c r="M56" s="97"/>
      <c r="N56" s="97"/>
      <c r="O56" s="90"/>
      <c r="P56" s="90"/>
      <c r="Q56" s="36"/>
      <c r="R56" s="36"/>
      <c r="S56" s="36"/>
      <c r="T56" s="36"/>
    </row>
    <row r="57" spans="1:20" x14ac:dyDescent="0.35">
      <c r="B57" s="36"/>
      <c r="C57" s="36"/>
      <c r="D57" s="36"/>
      <c r="E57" s="36"/>
      <c r="F57" s="48"/>
      <c r="G57" s="96"/>
      <c r="H57" s="96"/>
      <c r="I57" s="96"/>
      <c r="J57" s="90"/>
      <c r="K57" s="90"/>
      <c r="L57" s="97"/>
      <c r="M57" s="97"/>
      <c r="N57" s="97"/>
      <c r="O57" s="90"/>
      <c r="P57" s="90"/>
      <c r="Q57" s="36"/>
      <c r="R57" s="36"/>
      <c r="S57" s="36"/>
      <c r="T57" s="36"/>
    </row>
    <row r="58" spans="1:20" x14ac:dyDescent="0.35">
      <c r="A58" s="21" t="s">
        <v>35</v>
      </c>
    </row>
    <row r="59" spans="1:20" x14ac:dyDescent="0.35">
      <c r="A59" s="1" t="s">
        <v>5</v>
      </c>
      <c r="B59" s="1"/>
      <c r="C59" s="1"/>
      <c r="D59" s="1"/>
      <c r="E59" s="1"/>
      <c r="F59" s="1" t="s">
        <v>6</v>
      </c>
      <c r="G59" s="1"/>
      <c r="H59" s="1"/>
      <c r="I59" s="1"/>
      <c r="J59" s="7"/>
      <c r="K59" s="1" t="s">
        <v>7</v>
      </c>
      <c r="N59" s="30"/>
      <c r="P59" s="1" t="s">
        <v>8</v>
      </c>
    </row>
    <row r="60" spans="1:20" x14ac:dyDescent="0.35">
      <c r="A60" s="1" t="s">
        <v>0</v>
      </c>
      <c r="B60" s="1" t="s">
        <v>1</v>
      </c>
      <c r="C60" s="1" t="s">
        <v>2</v>
      </c>
      <c r="D60" s="1" t="s">
        <v>3</v>
      </c>
      <c r="F60" s="1" t="s">
        <v>0</v>
      </c>
      <c r="G60" s="1" t="s">
        <v>1</v>
      </c>
      <c r="H60" s="1" t="s">
        <v>2</v>
      </c>
      <c r="I60" s="1" t="s">
        <v>3</v>
      </c>
      <c r="J60" s="7"/>
      <c r="K60" s="1" t="s">
        <v>0</v>
      </c>
      <c r="L60" s="1" t="s">
        <v>1</v>
      </c>
      <c r="M60" s="1" t="s">
        <v>2</v>
      </c>
      <c r="N60" s="1" t="s">
        <v>3</v>
      </c>
      <c r="P60" s="1" t="s">
        <v>0</v>
      </c>
      <c r="Q60" s="1" t="s">
        <v>1</v>
      </c>
      <c r="R60" s="1" t="s">
        <v>2</v>
      </c>
      <c r="S60" s="1" t="s">
        <v>3</v>
      </c>
    </row>
    <row r="61" spans="1:20" x14ac:dyDescent="0.35">
      <c r="A61" s="9">
        <v>100</v>
      </c>
      <c r="B61" s="9">
        <v>240</v>
      </c>
      <c r="C61" s="9">
        <v>240</v>
      </c>
      <c r="D61" s="9">
        <v>219</v>
      </c>
      <c r="F61" s="9">
        <v>60</v>
      </c>
      <c r="G61" s="9">
        <v>125</v>
      </c>
      <c r="H61" s="9">
        <v>125</v>
      </c>
      <c r="I61" s="9">
        <v>101</v>
      </c>
      <c r="J61" s="30"/>
      <c r="K61" s="9">
        <v>109</v>
      </c>
      <c r="L61" s="9">
        <v>115</v>
      </c>
      <c r="M61" s="16">
        <v>240</v>
      </c>
      <c r="N61" s="17">
        <v>216</v>
      </c>
      <c r="P61" s="9">
        <v>47</v>
      </c>
      <c r="Q61" s="9">
        <v>149</v>
      </c>
      <c r="R61" s="9">
        <v>240</v>
      </c>
      <c r="S61" s="9">
        <v>187</v>
      </c>
    </row>
    <row r="62" spans="1:20" x14ac:dyDescent="0.35">
      <c r="A62" s="9">
        <v>90</v>
      </c>
      <c r="B62" s="9">
        <v>240</v>
      </c>
      <c r="C62" s="9">
        <v>240</v>
      </c>
      <c r="D62" s="9">
        <v>100</v>
      </c>
      <c r="F62" s="9">
        <v>41</v>
      </c>
      <c r="G62" s="9">
        <v>212</v>
      </c>
      <c r="H62" s="9">
        <v>212</v>
      </c>
      <c r="I62" s="9">
        <v>93</v>
      </c>
      <c r="J62" s="30"/>
      <c r="K62" s="9">
        <v>51</v>
      </c>
      <c r="L62" s="9">
        <v>240</v>
      </c>
      <c r="M62" s="16">
        <v>35</v>
      </c>
      <c r="N62" s="17">
        <v>149</v>
      </c>
      <c r="P62" s="9">
        <v>60</v>
      </c>
      <c r="Q62" s="9">
        <v>97</v>
      </c>
      <c r="R62" s="9">
        <v>86</v>
      </c>
      <c r="S62" s="9">
        <v>240</v>
      </c>
    </row>
    <row r="63" spans="1:20" x14ac:dyDescent="0.35">
      <c r="A63" s="9">
        <v>89</v>
      </c>
      <c r="B63" s="9">
        <v>240</v>
      </c>
      <c r="C63" s="9">
        <v>210</v>
      </c>
      <c r="D63" s="9">
        <v>81</v>
      </c>
      <c r="F63" s="9">
        <v>76</v>
      </c>
      <c r="G63" s="9">
        <v>143</v>
      </c>
      <c r="H63" s="9">
        <v>143</v>
      </c>
      <c r="I63" s="9">
        <v>99</v>
      </c>
      <c r="J63" s="30"/>
      <c r="K63" s="9">
        <v>42</v>
      </c>
      <c r="L63" s="9">
        <v>130</v>
      </c>
      <c r="M63" s="16">
        <v>80</v>
      </c>
      <c r="N63" s="17">
        <v>101</v>
      </c>
      <c r="P63" s="9">
        <v>45</v>
      </c>
      <c r="Q63" s="9">
        <v>195</v>
      </c>
      <c r="R63" s="9">
        <v>95</v>
      </c>
      <c r="S63" s="9">
        <v>204</v>
      </c>
    </row>
    <row r="64" spans="1:20" x14ac:dyDescent="0.35">
      <c r="A64" s="9">
        <v>210</v>
      </c>
      <c r="B64" s="9">
        <v>240</v>
      </c>
      <c r="C64" s="9">
        <v>240</v>
      </c>
      <c r="D64" s="9">
        <v>28</v>
      </c>
      <c r="F64" s="9">
        <v>103</v>
      </c>
      <c r="G64" s="9">
        <v>133</v>
      </c>
      <c r="H64" s="9">
        <v>133</v>
      </c>
      <c r="I64" s="9">
        <v>99</v>
      </c>
      <c r="J64" s="30"/>
      <c r="K64" s="9">
        <v>73</v>
      </c>
      <c r="L64" s="9">
        <v>96</v>
      </c>
      <c r="M64" s="16">
        <v>104</v>
      </c>
      <c r="N64" s="17">
        <v>128</v>
      </c>
      <c r="P64" s="9">
        <v>68</v>
      </c>
      <c r="Q64" s="9">
        <v>128</v>
      </c>
      <c r="R64" s="9">
        <v>137</v>
      </c>
      <c r="S64" s="9">
        <v>92</v>
      </c>
    </row>
    <row r="65" spans="1:21" x14ac:dyDescent="0.35">
      <c r="A65" s="9">
        <v>175</v>
      </c>
      <c r="B65" s="9">
        <v>240</v>
      </c>
      <c r="C65" s="9">
        <v>240</v>
      </c>
      <c r="D65" s="9">
        <v>240</v>
      </c>
      <c r="F65" s="9">
        <v>145</v>
      </c>
      <c r="G65" s="9">
        <v>154</v>
      </c>
      <c r="H65" s="9">
        <v>133</v>
      </c>
      <c r="I65" s="9">
        <v>200</v>
      </c>
      <c r="J65" s="30"/>
      <c r="K65" s="9">
        <v>40</v>
      </c>
      <c r="L65" s="9">
        <v>134</v>
      </c>
      <c r="M65" s="16">
        <v>100</v>
      </c>
      <c r="N65" s="17">
        <v>97</v>
      </c>
      <c r="P65" s="9">
        <v>43</v>
      </c>
      <c r="Q65" s="9">
        <v>199</v>
      </c>
      <c r="R65" s="9">
        <v>140</v>
      </c>
      <c r="S65" s="9">
        <v>79</v>
      </c>
    </row>
    <row r="66" spans="1:21" x14ac:dyDescent="0.35">
      <c r="A66" s="9">
        <v>84</v>
      </c>
      <c r="B66" s="9">
        <v>240</v>
      </c>
      <c r="C66" s="9">
        <v>160</v>
      </c>
      <c r="D66" s="9">
        <v>240</v>
      </c>
      <c r="F66" s="9">
        <v>54</v>
      </c>
      <c r="G66" s="9">
        <v>225</v>
      </c>
      <c r="H66" s="9">
        <v>154</v>
      </c>
      <c r="I66" s="9">
        <v>68</v>
      </c>
      <c r="J66" s="30"/>
      <c r="K66" s="9">
        <v>82</v>
      </c>
      <c r="L66" s="9">
        <v>240</v>
      </c>
      <c r="M66" s="16">
        <v>240</v>
      </c>
      <c r="N66" s="17">
        <v>61</v>
      </c>
      <c r="P66" s="9">
        <v>43</v>
      </c>
      <c r="Q66" s="9">
        <v>128</v>
      </c>
      <c r="R66" s="9">
        <v>195</v>
      </c>
      <c r="S66" s="9">
        <v>167</v>
      </c>
    </row>
    <row r="67" spans="1:21" x14ac:dyDescent="0.35">
      <c r="A67" s="9">
        <v>65</v>
      </c>
      <c r="B67" s="9">
        <v>240</v>
      </c>
      <c r="C67" s="9">
        <v>95</v>
      </c>
      <c r="D67" s="9">
        <v>240</v>
      </c>
      <c r="F67" s="9">
        <v>165</v>
      </c>
      <c r="G67" s="9">
        <v>105</v>
      </c>
      <c r="H67" s="9">
        <v>225</v>
      </c>
      <c r="I67" s="9">
        <v>240</v>
      </c>
      <c r="J67" s="30"/>
      <c r="K67" s="9">
        <v>41</v>
      </c>
      <c r="L67" s="9">
        <v>127</v>
      </c>
      <c r="M67" s="16">
        <v>65</v>
      </c>
      <c r="N67" s="17">
        <v>210</v>
      </c>
      <c r="P67" s="9">
        <v>212</v>
      </c>
      <c r="Q67" s="9">
        <v>230</v>
      </c>
      <c r="R67" s="9">
        <v>190</v>
      </c>
      <c r="S67" s="9">
        <v>165</v>
      </c>
    </row>
    <row r="68" spans="1:21" x14ac:dyDescent="0.35">
      <c r="A68" s="9">
        <v>112</v>
      </c>
      <c r="B68" s="9">
        <v>117</v>
      </c>
      <c r="C68" s="9">
        <v>174</v>
      </c>
      <c r="D68" s="9">
        <v>193</v>
      </c>
      <c r="F68" s="9">
        <v>54</v>
      </c>
      <c r="G68" s="9">
        <v>125</v>
      </c>
      <c r="H68" s="9">
        <v>105</v>
      </c>
      <c r="I68" s="9">
        <v>164</v>
      </c>
      <c r="J68" s="30"/>
      <c r="K68" s="9">
        <v>70</v>
      </c>
      <c r="L68" s="9">
        <v>185</v>
      </c>
      <c r="M68" s="16">
        <v>126</v>
      </c>
      <c r="N68" s="17">
        <v>194</v>
      </c>
      <c r="P68" s="9">
        <v>86</v>
      </c>
      <c r="Q68" s="9">
        <v>230</v>
      </c>
      <c r="R68" s="9">
        <v>140</v>
      </c>
      <c r="S68" s="9">
        <v>110</v>
      </c>
    </row>
    <row r="69" spans="1:21" x14ac:dyDescent="0.35">
      <c r="A69" s="9">
        <v>115</v>
      </c>
      <c r="B69" s="9">
        <v>240</v>
      </c>
      <c r="C69" s="9">
        <v>133</v>
      </c>
      <c r="D69" s="9">
        <v>240</v>
      </c>
      <c r="F69" s="9">
        <v>165</v>
      </c>
      <c r="G69" s="9">
        <v>202</v>
      </c>
      <c r="H69" s="9">
        <v>125</v>
      </c>
      <c r="I69" s="9">
        <v>165</v>
      </c>
      <c r="J69" s="30"/>
      <c r="K69" s="9">
        <v>45</v>
      </c>
      <c r="L69" s="9">
        <v>216</v>
      </c>
      <c r="M69" s="16">
        <v>120</v>
      </c>
      <c r="N69" s="17">
        <v>110</v>
      </c>
      <c r="P69" s="9">
        <v>86</v>
      </c>
      <c r="Q69" s="9">
        <v>110</v>
      </c>
      <c r="R69" s="9">
        <v>157</v>
      </c>
      <c r="S69" s="9">
        <v>95</v>
      </c>
    </row>
    <row r="70" spans="1:21" x14ac:dyDescent="0.35">
      <c r="A70" s="9">
        <v>72</v>
      </c>
      <c r="B70" s="9">
        <v>240</v>
      </c>
      <c r="C70" s="9">
        <v>119</v>
      </c>
      <c r="D70" s="9">
        <v>201</v>
      </c>
      <c r="F70" s="9">
        <v>130</v>
      </c>
      <c r="G70" s="9">
        <v>143</v>
      </c>
      <c r="H70" s="9">
        <v>202</v>
      </c>
      <c r="I70" s="9">
        <v>86</v>
      </c>
      <c r="J70" s="30"/>
      <c r="K70" s="9">
        <v>240</v>
      </c>
      <c r="L70" s="9">
        <v>105</v>
      </c>
      <c r="M70" s="16">
        <v>140</v>
      </c>
      <c r="N70" s="17">
        <v>91</v>
      </c>
      <c r="P70" s="9">
        <v>55</v>
      </c>
      <c r="Q70" s="9">
        <v>96</v>
      </c>
      <c r="R70" s="9">
        <v>87</v>
      </c>
      <c r="S70" s="9">
        <v>110</v>
      </c>
    </row>
    <row r="71" spans="1:21" x14ac:dyDescent="0.35">
      <c r="B71" s="9">
        <v>200</v>
      </c>
      <c r="C71" s="9">
        <v>210</v>
      </c>
      <c r="D71" s="9">
        <v>240</v>
      </c>
      <c r="F71"/>
      <c r="G71" s="9">
        <v>133</v>
      </c>
      <c r="H71" s="9">
        <v>143</v>
      </c>
      <c r="I71" s="9">
        <v>240</v>
      </c>
      <c r="J71" s="30"/>
      <c r="K71"/>
      <c r="L71" s="9">
        <v>135</v>
      </c>
      <c r="M71" s="16">
        <v>240</v>
      </c>
      <c r="N71" s="17">
        <v>240</v>
      </c>
      <c r="P71"/>
      <c r="Q71" s="9">
        <v>127</v>
      </c>
      <c r="R71" s="9">
        <v>106</v>
      </c>
      <c r="S71" s="9">
        <v>83</v>
      </c>
    </row>
    <row r="72" spans="1:21" x14ac:dyDescent="0.35">
      <c r="B72" s="9">
        <v>190</v>
      </c>
      <c r="C72" s="9">
        <v>240</v>
      </c>
      <c r="D72" s="9">
        <v>98</v>
      </c>
      <c r="F72"/>
      <c r="G72" s="9">
        <v>144</v>
      </c>
      <c r="H72" s="9">
        <v>133</v>
      </c>
      <c r="I72" s="9">
        <v>101</v>
      </c>
      <c r="J72" s="30"/>
      <c r="K72"/>
      <c r="L72" s="9">
        <v>90</v>
      </c>
      <c r="M72" s="16">
        <v>190</v>
      </c>
      <c r="N72" s="17">
        <v>115</v>
      </c>
      <c r="P72"/>
      <c r="Q72" s="9">
        <v>198</v>
      </c>
      <c r="R72" s="9">
        <v>210</v>
      </c>
      <c r="S72" s="9">
        <v>97</v>
      </c>
    </row>
    <row r="73" spans="1:21" x14ac:dyDescent="0.35">
      <c r="B73" s="12">
        <v>240</v>
      </c>
      <c r="D73" s="9">
        <v>240</v>
      </c>
      <c r="F73"/>
      <c r="G73" s="12">
        <v>240</v>
      </c>
      <c r="I73" s="9">
        <v>93</v>
      </c>
      <c r="J73" s="30"/>
      <c r="K73"/>
      <c r="L73" s="9">
        <v>215</v>
      </c>
      <c r="N73" s="17">
        <v>84</v>
      </c>
      <c r="P73"/>
      <c r="Q73" s="12">
        <v>200</v>
      </c>
      <c r="S73" s="9">
        <v>112</v>
      </c>
    </row>
    <row r="74" spans="1:21" x14ac:dyDescent="0.35">
      <c r="D74" s="9">
        <v>192</v>
      </c>
      <c r="F74"/>
      <c r="I74" s="9">
        <v>157</v>
      </c>
      <c r="J74" s="30"/>
      <c r="K74"/>
      <c r="N74" s="17">
        <v>240</v>
      </c>
      <c r="P74"/>
      <c r="S74" s="9">
        <v>119</v>
      </c>
    </row>
    <row r="75" spans="1:21" x14ac:dyDescent="0.35">
      <c r="D75" s="9">
        <v>73</v>
      </c>
      <c r="F75"/>
      <c r="I75" s="9">
        <v>65</v>
      </c>
      <c r="J75" s="30"/>
      <c r="K75"/>
      <c r="N75" s="17">
        <v>115</v>
      </c>
      <c r="P75"/>
      <c r="S75" s="9">
        <v>97</v>
      </c>
    </row>
    <row r="76" spans="1:21" s="15" customFormat="1" x14ac:dyDescent="0.35">
      <c r="D76" s="30"/>
      <c r="I76" s="30"/>
      <c r="J76" s="30"/>
      <c r="N76" s="30"/>
      <c r="U76" s="30"/>
    </row>
    <row r="77" spans="1:21" x14ac:dyDescent="0.35">
      <c r="A77" s="35"/>
      <c r="B77" s="35"/>
      <c r="C77" s="35"/>
      <c r="D77" s="35"/>
      <c r="H77" s="1"/>
      <c r="P77"/>
    </row>
    <row r="78" spans="1:21" x14ac:dyDescent="0.35">
      <c r="A78" s="1" t="s">
        <v>9</v>
      </c>
      <c r="F78" s="1" t="s">
        <v>10</v>
      </c>
      <c r="J78" s="30"/>
      <c r="K78" s="1" t="s">
        <v>11</v>
      </c>
      <c r="P78" s="19" t="s">
        <v>19</v>
      </c>
    </row>
    <row r="79" spans="1:21" x14ac:dyDescent="0.35">
      <c r="A79" s="1" t="s">
        <v>0</v>
      </c>
      <c r="B79" s="1" t="s">
        <v>1</v>
      </c>
      <c r="C79" s="1" t="s">
        <v>2</v>
      </c>
      <c r="D79" s="1" t="s">
        <v>3</v>
      </c>
      <c r="F79" s="1" t="s">
        <v>0</v>
      </c>
      <c r="G79" s="1" t="s">
        <v>1</v>
      </c>
      <c r="H79" s="1" t="s">
        <v>2</v>
      </c>
      <c r="I79" s="1" t="s">
        <v>3</v>
      </c>
      <c r="J79" s="7"/>
      <c r="K79" s="1" t="s">
        <v>0</v>
      </c>
      <c r="L79" s="1" t="s">
        <v>1</v>
      </c>
      <c r="M79" s="1" t="s">
        <v>2</v>
      </c>
      <c r="N79" s="1" t="s">
        <v>3</v>
      </c>
      <c r="P79"/>
    </row>
    <row r="80" spans="1:21" x14ac:dyDescent="0.35">
      <c r="A80" s="9">
        <v>62</v>
      </c>
      <c r="B80" s="9">
        <v>240</v>
      </c>
      <c r="C80" s="9">
        <v>140</v>
      </c>
      <c r="D80" s="9">
        <v>185</v>
      </c>
      <c r="F80" s="10">
        <v>84</v>
      </c>
      <c r="G80" s="10">
        <v>240</v>
      </c>
      <c r="H80" s="10">
        <v>240</v>
      </c>
      <c r="I80" s="10">
        <v>205</v>
      </c>
      <c r="J80" s="48"/>
      <c r="K80" s="9">
        <v>240</v>
      </c>
      <c r="L80" s="9">
        <v>115</v>
      </c>
      <c r="M80" s="16">
        <v>165</v>
      </c>
      <c r="N80" s="9">
        <v>213</v>
      </c>
      <c r="P80"/>
      <c r="R80" s="1"/>
    </row>
    <row r="81" spans="1:16" x14ac:dyDescent="0.35">
      <c r="A81" s="9">
        <v>159</v>
      </c>
      <c r="B81" s="9">
        <v>86</v>
      </c>
      <c r="C81" s="9">
        <v>42</v>
      </c>
      <c r="D81" s="9">
        <v>181</v>
      </c>
      <c r="F81" s="10">
        <v>130</v>
      </c>
      <c r="G81" s="10">
        <v>235</v>
      </c>
      <c r="H81" s="10">
        <v>240</v>
      </c>
      <c r="I81" s="10">
        <v>210</v>
      </c>
      <c r="J81" s="48"/>
      <c r="K81" s="9">
        <v>109</v>
      </c>
      <c r="L81" s="9">
        <v>199</v>
      </c>
      <c r="M81" s="16">
        <v>210</v>
      </c>
      <c r="N81" s="9">
        <v>210</v>
      </c>
      <c r="P81"/>
    </row>
    <row r="82" spans="1:16" x14ac:dyDescent="0.35">
      <c r="A82" s="9">
        <v>100</v>
      </c>
      <c r="B82" s="9">
        <v>120</v>
      </c>
      <c r="C82" s="9">
        <v>140</v>
      </c>
      <c r="D82" s="9">
        <v>105</v>
      </c>
      <c r="F82" s="10">
        <v>109</v>
      </c>
      <c r="G82" s="10">
        <v>240</v>
      </c>
      <c r="H82" s="10">
        <v>230</v>
      </c>
      <c r="I82" s="10">
        <v>123</v>
      </c>
      <c r="J82" s="48"/>
      <c r="K82" s="9">
        <v>61</v>
      </c>
      <c r="L82" s="9">
        <v>240</v>
      </c>
      <c r="M82" s="16">
        <v>80</v>
      </c>
      <c r="N82" s="9">
        <v>49</v>
      </c>
      <c r="P82"/>
    </row>
    <row r="83" spans="1:16" x14ac:dyDescent="0.35">
      <c r="A83" s="9">
        <v>92</v>
      </c>
      <c r="B83" s="9">
        <v>58</v>
      </c>
      <c r="C83" s="9">
        <v>240</v>
      </c>
      <c r="D83" s="9">
        <v>141</v>
      </c>
      <c r="F83" s="10">
        <v>75</v>
      </c>
      <c r="G83" s="10">
        <v>240</v>
      </c>
      <c r="H83" s="10">
        <v>90</v>
      </c>
      <c r="I83" s="10">
        <v>54</v>
      </c>
      <c r="J83" s="48"/>
      <c r="K83" s="9">
        <v>38</v>
      </c>
      <c r="L83" s="9">
        <v>216</v>
      </c>
      <c r="M83" s="16">
        <v>54</v>
      </c>
      <c r="N83" s="9">
        <v>43</v>
      </c>
      <c r="P83"/>
    </row>
    <row r="84" spans="1:16" x14ac:dyDescent="0.35">
      <c r="A84" s="9">
        <v>75</v>
      </c>
      <c r="B84" s="9">
        <v>96</v>
      </c>
      <c r="C84" s="9">
        <v>230</v>
      </c>
      <c r="D84" s="9">
        <v>92</v>
      </c>
      <c r="F84" s="10">
        <v>86</v>
      </c>
      <c r="G84" s="10">
        <v>150</v>
      </c>
      <c r="H84" s="10">
        <v>150</v>
      </c>
      <c r="I84" s="10">
        <v>82</v>
      </c>
      <c r="J84" s="48"/>
      <c r="K84" s="9">
        <v>40</v>
      </c>
      <c r="L84" s="9">
        <v>79</v>
      </c>
      <c r="M84" s="16">
        <v>186</v>
      </c>
      <c r="N84" s="9">
        <v>40</v>
      </c>
      <c r="P84"/>
    </row>
    <row r="85" spans="1:16" x14ac:dyDescent="0.35">
      <c r="A85" s="9">
        <v>42</v>
      </c>
      <c r="B85" s="9">
        <v>240</v>
      </c>
      <c r="C85" s="9">
        <v>150</v>
      </c>
      <c r="D85" s="9">
        <v>57</v>
      </c>
      <c r="F85" s="10">
        <v>215</v>
      </c>
      <c r="G85" s="10">
        <v>212</v>
      </c>
      <c r="H85" s="10">
        <v>96</v>
      </c>
      <c r="I85" s="10">
        <v>110</v>
      </c>
      <c r="J85" s="48"/>
      <c r="K85" s="9">
        <v>37</v>
      </c>
      <c r="L85" s="9">
        <v>37</v>
      </c>
      <c r="M85" s="16">
        <v>90</v>
      </c>
      <c r="N85" s="9">
        <v>58</v>
      </c>
      <c r="P85"/>
    </row>
    <row r="86" spans="1:16" x14ac:dyDescent="0.35">
      <c r="A86" s="9">
        <v>34</v>
      </c>
      <c r="B86" s="9">
        <v>45</v>
      </c>
      <c r="C86" s="9">
        <v>80</v>
      </c>
      <c r="D86" s="9">
        <v>151</v>
      </c>
      <c r="F86" s="10">
        <v>168</v>
      </c>
      <c r="G86" s="10">
        <v>54</v>
      </c>
      <c r="H86" s="10">
        <v>117</v>
      </c>
      <c r="I86" s="10">
        <v>240</v>
      </c>
      <c r="J86" s="48"/>
      <c r="K86" s="9">
        <v>66</v>
      </c>
      <c r="L86" s="9">
        <v>65</v>
      </c>
      <c r="M86" s="16">
        <v>134</v>
      </c>
      <c r="N86" s="9">
        <v>214</v>
      </c>
      <c r="P86"/>
    </row>
    <row r="87" spans="1:16" x14ac:dyDescent="0.35">
      <c r="A87" s="9">
        <v>74</v>
      </c>
      <c r="B87" s="9">
        <v>177</v>
      </c>
      <c r="C87" s="9">
        <v>56</v>
      </c>
      <c r="D87" s="9">
        <v>165</v>
      </c>
      <c r="F87" s="10">
        <v>115</v>
      </c>
      <c r="G87" s="10">
        <v>31</v>
      </c>
      <c r="H87" s="10">
        <v>108</v>
      </c>
      <c r="I87" s="10">
        <v>110</v>
      </c>
      <c r="J87" s="48"/>
      <c r="K87" s="9">
        <v>40</v>
      </c>
      <c r="L87" s="9">
        <v>224</v>
      </c>
      <c r="M87" s="16">
        <v>240</v>
      </c>
      <c r="N87" s="9">
        <v>138</v>
      </c>
      <c r="P87"/>
    </row>
    <row r="88" spans="1:16" x14ac:dyDescent="0.35">
      <c r="A88" s="9">
        <v>39</v>
      </c>
      <c r="B88" s="9">
        <v>240</v>
      </c>
      <c r="C88" s="9">
        <v>215</v>
      </c>
      <c r="D88" s="9">
        <v>211</v>
      </c>
      <c r="F88" s="10">
        <v>64</v>
      </c>
      <c r="G88" s="10">
        <v>165</v>
      </c>
      <c r="H88" s="10">
        <v>200</v>
      </c>
      <c r="I88" s="10">
        <v>115</v>
      </c>
      <c r="J88" s="48"/>
      <c r="K88" s="9">
        <v>240</v>
      </c>
      <c r="L88" s="9">
        <v>73</v>
      </c>
      <c r="M88" s="16">
        <v>240</v>
      </c>
      <c r="N88" s="9">
        <v>75</v>
      </c>
      <c r="P88"/>
    </row>
    <row r="89" spans="1:16" x14ac:dyDescent="0.35">
      <c r="A89" s="9">
        <v>105</v>
      </c>
      <c r="B89" s="9">
        <v>240</v>
      </c>
      <c r="C89" s="9">
        <v>143</v>
      </c>
      <c r="D89" s="9">
        <v>182</v>
      </c>
      <c r="F89" s="10">
        <v>31</v>
      </c>
      <c r="G89" s="10">
        <v>240</v>
      </c>
      <c r="H89" s="10">
        <v>210</v>
      </c>
      <c r="I89" s="10">
        <v>86</v>
      </c>
      <c r="J89" s="48"/>
      <c r="K89" s="9">
        <v>71</v>
      </c>
      <c r="L89" s="9">
        <v>175</v>
      </c>
      <c r="M89" s="16">
        <v>240</v>
      </c>
      <c r="N89" s="9">
        <v>72</v>
      </c>
      <c r="P89"/>
    </row>
    <row r="90" spans="1:16" x14ac:dyDescent="0.35">
      <c r="B90" s="9">
        <v>220</v>
      </c>
      <c r="C90" s="9">
        <v>94</v>
      </c>
      <c r="D90" s="9">
        <v>112</v>
      </c>
      <c r="F90"/>
      <c r="G90" s="9">
        <v>210</v>
      </c>
      <c r="H90" s="9">
        <v>157</v>
      </c>
      <c r="I90" s="9">
        <v>212</v>
      </c>
      <c r="J90" s="30"/>
      <c r="K90"/>
      <c r="L90" s="9">
        <v>84</v>
      </c>
      <c r="M90" s="16">
        <v>240</v>
      </c>
      <c r="N90" s="9">
        <v>103</v>
      </c>
      <c r="P90"/>
    </row>
    <row r="91" spans="1:16" x14ac:dyDescent="0.35">
      <c r="B91" s="9">
        <v>110</v>
      </c>
      <c r="C91" s="9">
        <v>240</v>
      </c>
      <c r="D91" s="9">
        <v>187</v>
      </c>
      <c r="F91"/>
      <c r="G91" s="9">
        <v>165</v>
      </c>
      <c r="H91" s="9">
        <v>184</v>
      </c>
      <c r="I91" s="9">
        <v>190</v>
      </c>
      <c r="J91" s="30"/>
      <c r="K91"/>
      <c r="L91" s="9">
        <v>210</v>
      </c>
      <c r="M91" s="16">
        <v>240</v>
      </c>
      <c r="N91" s="9">
        <v>185</v>
      </c>
      <c r="P91"/>
    </row>
    <row r="92" spans="1:16" x14ac:dyDescent="0.35">
      <c r="B92" s="12">
        <v>212</v>
      </c>
      <c r="D92" s="9">
        <v>76</v>
      </c>
      <c r="F92"/>
      <c r="G92" s="12">
        <v>127</v>
      </c>
      <c r="I92" s="9">
        <v>185</v>
      </c>
      <c r="J92" s="30"/>
      <c r="K92"/>
      <c r="L92" s="12">
        <v>240</v>
      </c>
      <c r="N92" s="9">
        <v>41</v>
      </c>
      <c r="P92"/>
    </row>
    <row r="93" spans="1:16" x14ac:dyDescent="0.35">
      <c r="D93" s="9">
        <v>72</v>
      </c>
      <c r="F93"/>
      <c r="I93" s="9">
        <v>73</v>
      </c>
      <c r="J93" s="30"/>
      <c r="K93"/>
      <c r="N93" s="9">
        <v>104</v>
      </c>
      <c r="P93"/>
    </row>
    <row r="94" spans="1:16" x14ac:dyDescent="0.35">
      <c r="D94" s="9">
        <v>40</v>
      </c>
      <c r="F94"/>
      <c r="I94" s="9">
        <v>53</v>
      </c>
      <c r="J94" s="30"/>
      <c r="K94"/>
      <c r="N94" s="9">
        <v>130</v>
      </c>
      <c r="P94"/>
    </row>
    <row r="95" spans="1:16" x14ac:dyDescent="0.35">
      <c r="O95" s="30"/>
      <c r="P95"/>
    </row>
  </sheetData>
  <mergeCells count="4">
    <mergeCell ref="W9:X9"/>
    <mergeCell ref="W10:X10"/>
    <mergeCell ref="W11:X11"/>
    <mergeCell ref="W12:X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1"/>
  <sheetViews>
    <sheetView zoomScale="80" zoomScaleNormal="80" workbookViewId="0"/>
  </sheetViews>
  <sheetFormatPr defaultColWidth="10.90625" defaultRowHeight="14.5" x14ac:dyDescent="0.35"/>
  <sheetData>
    <row r="1" spans="1:9" x14ac:dyDescent="0.35">
      <c r="A1" s="1" t="s">
        <v>99</v>
      </c>
    </row>
    <row r="3" spans="1:9" x14ac:dyDescent="0.35">
      <c r="B3" s="1" t="s">
        <v>34</v>
      </c>
    </row>
    <row r="4" spans="1:9" x14ac:dyDescent="0.35">
      <c r="B4" s="39" t="s">
        <v>0</v>
      </c>
      <c r="C4" s="39" t="s">
        <v>1</v>
      </c>
      <c r="D4" s="39" t="s">
        <v>2</v>
      </c>
      <c r="E4" s="39" t="s">
        <v>3</v>
      </c>
    </row>
    <row r="5" spans="1:9" x14ac:dyDescent="0.35">
      <c r="B5" s="142">
        <v>7</v>
      </c>
      <c r="C5" s="142">
        <v>4.84</v>
      </c>
      <c r="D5" s="142">
        <v>2.5</v>
      </c>
      <c r="E5" s="142">
        <v>2.5</v>
      </c>
      <c r="G5" s="39" t="s">
        <v>0</v>
      </c>
      <c r="H5" s="116" t="s">
        <v>14</v>
      </c>
      <c r="I5" s="117"/>
    </row>
    <row r="6" spans="1:9" x14ac:dyDescent="0.35">
      <c r="B6" s="142">
        <v>8.57</v>
      </c>
      <c r="C6" s="142">
        <v>3.53</v>
      </c>
      <c r="D6" s="142">
        <v>2.79</v>
      </c>
      <c r="E6" s="142">
        <v>3.24</v>
      </c>
      <c r="G6" s="39" t="s">
        <v>1</v>
      </c>
      <c r="H6" s="116" t="s">
        <v>15</v>
      </c>
      <c r="I6" s="117"/>
    </row>
    <row r="7" spans="1:9" x14ac:dyDescent="0.35">
      <c r="B7" s="142">
        <v>1.92</v>
      </c>
      <c r="C7" s="142">
        <v>4</v>
      </c>
      <c r="D7" s="142">
        <v>3.59</v>
      </c>
      <c r="E7" s="142">
        <v>3.07</v>
      </c>
      <c r="G7" s="39" t="s">
        <v>2</v>
      </c>
      <c r="H7" s="116" t="s">
        <v>16</v>
      </c>
      <c r="I7" s="117"/>
    </row>
    <row r="8" spans="1:9" x14ac:dyDescent="0.35">
      <c r="B8" s="142">
        <v>5.18</v>
      </c>
      <c r="C8" s="142">
        <v>2.94</v>
      </c>
      <c r="D8" s="142">
        <v>2.75</v>
      </c>
      <c r="E8" s="142">
        <v>2.2999999999999998</v>
      </c>
      <c r="G8" s="39" t="s">
        <v>3</v>
      </c>
      <c r="H8" s="116" t="s">
        <v>17</v>
      </c>
      <c r="I8" s="117"/>
    </row>
    <row r="9" spans="1:9" x14ac:dyDescent="0.35">
      <c r="B9" s="142">
        <v>13.2</v>
      </c>
      <c r="C9" s="133"/>
      <c r="D9" s="133"/>
      <c r="E9" s="133"/>
    </row>
    <row r="11" spans="1:9" x14ac:dyDescent="0.35">
      <c r="B11" s="19" t="s">
        <v>98</v>
      </c>
    </row>
  </sheetData>
  <mergeCells count="4">
    <mergeCell ref="H5:I5"/>
    <mergeCell ref="H6:I6"/>
    <mergeCell ref="H7:I7"/>
    <mergeCell ref="H8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 1</vt:lpstr>
      <vt:lpstr>Fig 2</vt:lpstr>
      <vt:lpstr>Fig 3</vt:lpstr>
      <vt:lpstr>Fig 4</vt:lpstr>
      <vt:lpstr>Fig 5</vt:lpstr>
      <vt:lpstr>Suppl Fig 1</vt:lpstr>
      <vt:lpstr>Suppl Fig 2</vt:lpstr>
      <vt:lpstr>Suppl Fig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Das</dc:creator>
  <cp:lastModifiedBy>cshs</cp:lastModifiedBy>
  <dcterms:created xsi:type="dcterms:W3CDTF">2016-09-09T02:17:43Z</dcterms:created>
  <dcterms:modified xsi:type="dcterms:W3CDTF">2018-12-18T21:11:18Z</dcterms:modified>
</cp:coreProperties>
</file>