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nsc\Tropical Parasitology\Manuscripts\Proguanil\1- Slow-action PG BK alternative\CommsBiolWithEditorialChanges\To upload\"/>
    </mc:Choice>
  </mc:AlternateContent>
  <bookViews>
    <workbookView xWindow="0" yWindow="0" windowWidth="20160" windowHeight="9615" tabRatio="799" activeTab="6"/>
  </bookViews>
  <sheets>
    <sheet name="Figure 3 and 4" sheetId="3" r:id="rId1"/>
    <sheet name="Figure 5" sheetId="10" r:id="rId2"/>
    <sheet name="Figure 6" sheetId="5" r:id="rId3"/>
    <sheet name="Figure 7" sheetId="6" r:id="rId4"/>
    <sheet name="Figure 8" sheetId="7" r:id="rId5"/>
    <sheet name="Figure 9" sheetId="8" r:id="rId6"/>
    <sheet name="Figure 10" sheetId="9" r:id="rId7"/>
  </sheets>
  <definedNames>
    <definedName name="_xlnm.Print_Area" localSheetId="3">'Figure 7'!$A$1:$O$36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9" l="1"/>
  <c r="A4" i="9"/>
  <c r="A37" i="9"/>
  <c r="A38" i="9"/>
  <c r="A39" i="9"/>
  <c r="A40" i="9"/>
  <c r="A41" i="9"/>
  <c r="A42" i="9"/>
  <c r="A43" i="9"/>
  <c r="A44" i="9"/>
  <c r="A45" i="9"/>
  <c r="A46" i="9"/>
  <c r="A36" i="9"/>
  <c r="A20" i="9"/>
  <c r="A21" i="9"/>
  <c r="A22" i="9"/>
  <c r="A23" i="9"/>
  <c r="A24" i="9"/>
  <c r="A25" i="9"/>
  <c r="A26" i="9"/>
  <c r="A27" i="9"/>
  <c r="A28" i="9"/>
  <c r="A29" i="9"/>
  <c r="A30" i="9"/>
  <c r="A7" i="9"/>
  <c r="A6" i="9"/>
  <c r="A8" i="9"/>
  <c r="A9" i="9"/>
  <c r="A10" i="9"/>
  <c r="A11" i="9"/>
  <c r="A12" i="9"/>
  <c r="A13" i="9"/>
  <c r="A14" i="9"/>
  <c r="E46" i="9"/>
  <c r="D46" i="9"/>
  <c r="E45" i="9"/>
  <c r="D45" i="9"/>
  <c r="E44" i="9"/>
  <c r="D44" i="9"/>
  <c r="E43" i="9"/>
  <c r="D43" i="9"/>
  <c r="E42" i="9"/>
  <c r="D42" i="9"/>
  <c r="E41" i="9"/>
  <c r="D41" i="9"/>
  <c r="E40" i="9"/>
  <c r="D40" i="9"/>
  <c r="E39" i="9"/>
  <c r="D39" i="9"/>
  <c r="E38" i="9"/>
  <c r="D38" i="9"/>
  <c r="E37" i="9"/>
  <c r="D37" i="9"/>
  <c r="E36" i="9"/>
  <c r="D36" i="9"/>
  <c r="E35" i="9"/>
  <c r="D35" i="9"/>
  <c r="E30" i="9"/>
  <c r="D30" i="9"/>
  <c r="E29" i="9"/>
  <c r="D29" i="9"/>
  <c r="E28" i="9"/>
  <c r="D28" i="9"/>
  <c r="E27" i="9"/>
  <c r="D27" i="9"/>
  <c r="E26" i="9"/>
  <c r="D26" i="9"/>
  <c r="E25" i="9"/>
  <c r="D25" i="9"/>
  <c r="E24" i="9"/>
  <c r="D24" i="9"/>
  <c r="E23" i="9"/>
  <c r="D23" i="9"/>
  <c r="E22" i="9"/>
  <c r="D22" i="9"/>
  <c r="E21" i="9"/>
  <c r="D21" i="9"/>
  <c r="E20" i="9"/>
  <c r="D20" i="9"/>
  <c r="E19" i="9"/>
  <c r="D19" i="9"/>
  <c r="D4" i="9"/>
  <c r="E4" i="9"/>
  <c r="D5" i="9"/>
  <c r="E5" i="9"/>
  <c r="D6" i="9"/>
  <c r="E6" i="9"/>
  <c r="D7" i="9"/>
  <c r="E7" i="9"/>
  <c r="D8" i="9"/>
  <c r="E8" i="9"/>
  <c r="D9" i="9"/>
  <c r="E9" i="9"/>
  <c r="D10" i="9"/>
  <c r="E10" i="9"/>
  <c r="D11" i="9"/>
  <c r="E11" i="9"/>
  <c r="D12" i="9"/>
  <c r="E12" i="9"/>
  <c r="D13" i="9"/>
  <c r="E13" i="9"/>
  <c r="D14" i="9"/>
  <c r="E14" i="9"/>
  <c r="E3" i="9"/>
  <c r="D3" i="9"/>
  <c r="G28" i="6"/>
  <c r="H8" i="6"/>
  <c r="H9" i="6"/>
  <c r="H10" i="6"/>
  <c r="H11" i="6"/>
  <c r="H12" i="6"/>
  <c r="H13" i="6"/>
  <c r="H14" i="6"/>
  <c r="H15" i="6"/>
  <c r="H16" i="6"/>
  <c r="H17" i="6"/>
  <c r="H7" i="6"/>
  <c r="G8" i="6"/>
  <c r="G9" i="6"/>
  <c r="G10" i="6"/>
  <c r="G11" i="6"/>
  <c r="G12" i="6"/>
  <c r="G13" i="6"/>
  <c r="G14" i="6"/>
  <c r="G15" i="6"/>
  <c r="G16" i="6"/>
  <c r="G17" i="6"/>
  <c r="G7" i="6"/>
  <c r="N8" i="6"/>
  <c r="N9" i="6"/>
  <c r="N10" i="6"/>
  <c r="N11" i="6"/>
  <c r="N12" i="6"/>
  <c r="N13" i="6"/>
  <c r="N14" i="6"/>
  <c r="N15" i="6"/>
  <c r="N16" i="6"/>
  <c r="N17" i="6"/>
  <c r="N7" i="6"/>
  <c r="N26" i="6"/>
  <c r="N27" i="6"/>
  <c r="N28" i="6"/>
  <c r="N29" i="6"/>
  <c r="N30" i="6"/>
  <c r="N31" i="6"/>
  <c r="N32" i="6"/>
  <c r="N33" i="6"/>
  <c r="N34" i="6"/>
  <c r="N35" i="6"/>
  <c r="M26" i="6"/>
  <c r="M27" i="6"/>
  <c r="M28" i="6"/>
  <c r="M29" i="6"/>
  <c r="M30" i="6"/>
  <c r="M31" i="6"/>
  <c r="M32" i="6"/>
  <c r="M33" i="6"/>
  <c r="M34" i="6"/>
  <c r="M35" i="6"/>
  <c r="N25" i="6"/>
  <c r="M25" i="6"/>
  <c r="O7" i="6"/>
  <c r="H35" i="6"/>
  <c r="G35" i="6"/>
  <c r="H34" i="6"/>
  <c r="G34" i="6"/>
  <c r="H33" i="6"/>
  <c r="G33" i="6"/>
  <c r="H29" i="6"/>
  <c r="G29" i="6"/>
  <c r="H28" i="6"/>
  <c r="H27" i="6"/>
  <c r="G27" i="6"/>
  <c r="H26" i="6"/>
  <c r="G26" i="6"/>
  <c r="H25" i="6"/>
  <c r="G25" i="6"/>
  <c r="O8" i="6"/>
  <c r="O9" i="6"/>
  <c r="O10" i="6"/>
  <c r="O11" i="6"/>
  <c r="O12" i="6"/>
  <c r="O13" i="6"/>
  <c r="O14" i="6"/>
  <c r="O15" i="6"/>
  <c r="O16" i="6"/>
  <c r="O17" i="6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E27" i="5"/>
  <c r="D2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I82" i="10"/>
  <c r="H82" i="10"/>
  <c r="E82" i="10"/>
  <c r="D82" i="10"/>
  <c r="I81" i="10"/>
  <c r="H81" i="10"/>
  <c r="E81" i="10"/>
  <c r="D81" i="10"/>
  <c r="I80" i="10"/>
  <c r="H80" i="10"/>
  <c r="E80" i="10"/>
  <c r="D80" i="10"/>
  <c r="I79" i="10"/>
  <c r="H79" i="10"/>
  <c r="E79" i="10"/>
  <c r="D79" i="10"/>
  <c r="I78" i="10"/>
  <c r="H78" i="10"/>
  <c r="E78" i="10"/>
  <c r="D78" i="10"/>
  <c r="I77" i="10"/>
  <c r="H77" i="10"/>
  <c r="E77" i="10"/>
  <c r="D77" i="10"/>
  <c r="I76" i="10"/>
  <c r="H76" i="10"/>
  <c r="E76" i="10"/>
  <c r="D76" i="10"/>
  <c r="I75" i="10"/>
  <c r="H75" i="10"/>
  <c r="E75" i="10"/>
  <c r="D75" i="10"/>
  <c r="I74" i="10"/>
  <c r="H74" i="10"/>
  <c r="E74" i="10"/>
  <c r="D74" i="10"/>
  <c r="I73" i="10"/>
  <c r="H73" i="10"/>
  <c r="E73" i="10"/>
  <c r="D73" i="10"/>
  <c r="I72" i="10"/>
  <c r="H72" i="10"/>
  <c r="E72" i="10"/>
  <c r="D72" i="10"/>
  <c r="I71" i="10"/>
  <c r="H71" i="10"/>
  <c r="E71" i="10"/>
  <c r="D71" i="10"/>
  <c r="I70" i="10"/>
  <c r="H70" i="10"/>
  <c r="E70" i="10"/>
  <c r="D70" i="10"/>
  <c r="I69" i="10"/>
  <c r="H69" i="10"/>
  <c r="E69" i="10"/>
  <c r="D69" i="10"/>
  <c r="I68" i="10"/>
  <c r="H68" i="10"/>
  <c r="E68" i="10"/>
  <c r="D68" i="10"/>
  <c r="A68" i="10"/>
  <c r="A69" i="10"/>
  <c r="A70" i="10"/>
  <c r="A71" i="10"/>
  <c r="A72" i="10"/>
  <c r="A73" i="10"/>
  <c r="A74" i="10"/>
  <c r="A75" i="10"/>
  <c r="A76" i="10"/>
  <c r="A77" i="10"/>
  <c r="A78" i="10"/>
  <c r="A79" i="10"/>
  <c r="A80" i="10"/>
  <c r="A81" i="10"/>
  <c r="A82" i="10"/>
  <c r="I67" i="10"/>
  <c r="H67" i="10"/>
  <c r="E67" i="10"/>
  <c r="D67" i="10"/>
  <c r="I62" i="10"/>
  <c r="H62" i="10"/>
  <c r="E62" i="10"/>
  <c r="D62" i="10"/>
  <c r="I61" i="10"/>
  <c r="H61" i="10"/>
  <c r="E61" i="10"/>
  <c r="D61" i="10"/>
  <c r="I60" i="10"/>
  <c r="H60" i="10"/>
  <c r="E60" i="10"/>
  <c r="D60" i="10"/>
  <c r="I59" i="10"/>
  <c r="H59" i="10"/>
  <c r="E59" i="10"/>
  <c r="D59" i="10"/>
  <c r="I58" i="10"/>
  <c r="H58" i="10"/>
  <c r="E58" i="10"/>
  <c r="D58" i="10"/>
  <c r="I57" i="10"/>
  <c r="H57" i="10"/>
  <c r="E57" i="10"/>
  <c r="D57" i="10"/>
  <c r="I56" i="10"/>
  <c r="H56" i="10"/>
  <c r="E56" i="10"/>
  <c r="D56" i="10"/>
  <c r="I55" i="10"/>
  <c r="H55" i="10"/>
  <c r="E55" i="10"/>
  <c r="D55" i="10"/>
  <c r="I54" i="10"/>
  <c r="H54" i="10"/>
  <c r="E54" i="10"/>
  <c r="D54" i="10"/>
  <c r="I53" i="10"/>
  <c r="H53" i="10"/>
  <c r="E53" i="10"/>
  <c r="D53" i="10"/>
  <c r="I52" i="10"/>
  <c r="H52" i="10"/>
  <c r="E52" i="10"/>
  <c r="D52" i="10"/>
  <c r="I51" i="10"/>
  <c r="H51" i="10"/>
  <c r="E51" i="10"/>
  <c r="D51" i="10"/>
  <c r="I50" i="10"/>
  <c r="H50" i="10"/>
  <c r="E50" i="10"/>
  <c r="D50" i="10"/>
  <c r="I49" i="10"/>
  <c r="H49" i="10"/>
  <c r="E49" i="10"/>
  <c r="D49" i="10"/>
  <c r="A48" i="10"/>
  <c r="A49" i="10"/>
  <c r="A50" i="10"/>
  <c r="A51" i="10"/>
  <c r="A52" i="10"/>
  <c r="A53" i="10"/>
  <c r="A54" i="10"/>
  <c r="A55" i="10"/>
  <c r="A56" i="10"/>
  <c r="A57" i="10"/>
  <c r="A58" i="10"/>
  <c r="A59" i="10"/>
  <c r="A60" i="10"/>
  <c r="A61" i="10"/>
  <c r="A62" i="10"/>
  <c r="I48" i="10"/>
  <c r="H48" i="10"/>
  <c r="E48" i="10"/>
  <c r="D48" i="10"/>
  <c r="I47" i="10"/>
  <c r="H47" i="10"/>
  <c r="E47" i="10"/>
  <c r="D47" i="10"/>
  <c r="I42" i="10"/>
  <c r="H42" i="10"/>
  <c r="E42" i="10"/>
  <c r="D42" i="10"/>
  <c r="I41" i="10"/>
  <c r="H41" i="10"/>
  <c r="E41" i="10"/>
  <c r="D41" i="10"/>
  <c r="I40" i="10"/>
  <c r="H40" i="10"/>
  <c r="E40" i="10"/>
  <c r="D40" i="10"/>
  <c r="I39" i="10"/>
  <c r="H39" i="10"/>
  <c r="E39" i="10"/>
  <c r="D39" i="10"/>
  <c r="I38" i="10"/>
  <c r="H38" i="10"/>
  <c r="E38" i="10"/>
  <c r="D38" i="10"/>
  <c r="I37" i="10"/>
  <c r="H37" i="10"/>
  <c r="E37" i="10"/>
  <c r="D37" i="10"/>
  <c r="I36" i="10"/>
  <c r="H36" i="10"/>
  <c r="E36" i="10"/>
  <c r="D36" i="10"/>
  <c r="I35" i="10"/>
  <c r="H35" i="10"/>
  <c r="E35" i="10"/>
  <c r="D35" i="10"/>
  <c r="I34" i="10"/>
  <c r="H34" i="10"/>
  <c r="E34" i="10"/>
  <c r="D34" i="10"/>
  <c r="I33" i="10"/>
  <c r="H33" i="10"/>
  <c r="E33" i="10"/>
  <c r="D33" i="10"/>
  <c r="I32" i="10"/>
  <c r="H32" i="10"/>
  <c r="E32" i="10"/>
  <c r="D32" i="10"/>
  <c r="I31" i="10"/>
  <c r="H31" i="10"/>
  <c r="E31" i="10"/>
  <c r="D31" i="10"/>
  <c r="I30" i="10"/>
  <c r="H30" i="10"/>
  <c r="E30" i="10"/>
  <c r="D30" i="10"/>
  <c r="I29" i="10"/>
  <c r="H29" i="10"/>
  <c r="E29" i="10"/>
  <c r="D29" i="10"/>
  <c r="I28" i="10"/>
  <c r="H28" i="10"/>
  <c r="E28" i="10"/>
  <c r="D28" i="10"/>
  <c r="A28" i="10"/>
  <c r="A29" i="10"/>
  <c r="A30" i="10"/>
  <c r="A31" i="10"/>
  <c r="A32" i="10"/>
  <c r="A33" i="10"/>
  <c r="A34" i="10"/>
  <c r="A35" i="10"/>
  <c r="A36" i="10"/>
  <c r="A37" i="10"/>
  <c r="A38" i="10"/>
  <c r="A39" i="10"/>
  <c r="A40" i="10"/>
  <c r="A41" i="10"/>
  <c r="A42" i="10"/>
  <c r="I27" i="10"/>
  <c r="H27" i="10"/>
  <c r="E27" i="10"/>
  <c r="D27" i="10"/>
  <c r="I22" i="10"/>
  <c r="H22" i="10"/>
  <c r="E22" i="10"/>
  <c r="D22" i="10"/>
  <c r="I21" i="10"/>
  <c r="H21" i="10"/>
  <c r="E21" i="10"/>
  <c r="D21" i="10"/>
  <c r="I20" i="10"/>
  <c r="H20" i="10"/>
  <c r="E20" i="10"/>
  <c r="D20" i="10"/>
  <c r="I19" i="10"/>
  <c r="H19" i="10"/>
  <c r="E19" i="10"/>
  <c r="D19" i="10"/>
  <c r="I18" i="10"/>
  <c r="H18" i="10"/>
  <c r="E18" i="10"/>
  <c r="D18" i="10"/>
  <c r="I17" i="10"/>
  <c r="H17" i="10"/>
  <c r="E17" i="10"/>
  <c r="D17" i="10"/>
  <c r="I16" i="10"/>
  <c r="H16" i="10"/>
  <c r="E16" i="10"/>
  <c r="D16" i="10"/>
  <c r="I15" i="10"/>
  <c r="H15" i="10"/>
  <c r="E15" i="10"/>
  <c r="D15" i="10"/>
  <c r="I14" i="10"/>
  <c r="H14" i="10"/>
  <c r="E14" i="10"/>
  <c r="D14" i="10"/>
  <c r="I13" i="10"/>
  <c r="H13" i="10"/>
  <c r="E13" i="10"/>
  <c r="D13" i="10"/>
  <c r="I12" i="10"/>
  <c r="H12" i="10"/>
  <c r="E12" i="10"/>
  <c r="D12" i="10"/>
  <c r="I11" i="10"/>
  <c r="H11" i="10"/>
  <c r="E11" i="10"/>
  <c r="D11" i="10"/>
  <c r="I10" i="10"/>
  <c r="H10" i="10"/>
  <c r="E10" i="10"/>
  <c r="D10" i="10"/>
  <c r="I9" i="10"/>
  <c r="H9" i="10"/>
  <c r="E9" i="10"/>
  <c r="D9" i="10"/>
  <c r="I8" i="10"/>
  <c r="H8" i="10"/>
  <c r="E8" i="10"/>
  <c r="D8" i="10"/>
  <c r="A8" i="10"/>
  <c r="A9" i="10"/>
  <c r="A10" i="10"/>
  <c r="A11" i="10"/>
  <c r="A12" i="10"/>
  <c r="A13" i="10"/>
  <c r="A14" i="10"/>
  <c r="A15" i="10"/>
  <c r="A16" i="10"/>
  <c r="A17" i="10"/>
  <c r="A18" i="10"/>
  <c r="A19" i="10"/>
  <c r="A20" i="10"/>
  <c r="A21" i="10"/>
  <c r="A22" i="10"/>
  <c r="I7" i="10"/>
  <c r="H7" i="10"/>
  <c r="E7" i="10"/>
  <c r="D7" i="10"/>
  <c r="I82" i="5"/>
  <c r="H82" i="5"/>
  <c r="E82" i="5"/>
  <c r="D82" i="5"/>
  <c r="I81" i="5"/>
  <c r="H81" i="5"/>
  <c r="E81" i="5"/>
  <c r="D81" i="5"/>
  <c r="I80" i="5"/>
  <c r="H80" i="5"/>
  <c r="E80" i="5"/>
  <c r="D80" i="5"/>
  <c r="I79" i="5"/>
  <c r="H79" i="5"/>
  <c r="E79" i="5"/>
  <c r="D79" i="5"/>
  <c r="I78" i="5"/>
  <c r="H78" i="5"/>
  <c r="E78" i="5"/>
  <c r="D78" i="5"/>
  <c r="I77" i="5"/>
  <c r="H77" i="5"/>
  <c r="E77" i="5"/>
  <c r="D77" i="5"/>
  <c r="I76" i="5"/>
  <c r="H76" i="5"/>
  <c r="E76" i="5"/>
  <c r="D76" i="5"/>
  <c r="I75" i="5"/>
  <c r="H75" i="5"/>
  <c r="E75" i="5"/>
  <c r="D75" i="5"/>
  <c r="I74" i="5"/>
  <c r="H74" i="5"/>
  <c r="E74" i="5"/>
  <c r="D74" i="5"/>
  <c r="I73" i="5"/>
  <c r="H73" i="5"/>
  <c r="E73" i="5"/>
  <c r="D73" i="5"/>
  <c r="I72" i="5"/>
  <c r="H72" i="5"/>
  <c r="E72" i="5"/>
  <c r="D72" i="5"/>
  <c r="I71" i="5"/>
  <c r="H71" i="5"/>
  <c r="E71" i="5"/>
  <c r="D71" i="5"/>
  <c r="I70" i="5"/>
  <c r="H70" i="5"/>
  <c r="E70" i="5"/>
  <c r="D70" i="5"/>
  <c r="I69" i="5"/>
  <c r="H69" i="5"/>
  <c r="E69" i="5"/>
  <c r="D69" i="5"/>
  <c r="I68" i="5"/>
  <c r="H68" i="5"/>
  <c r="E68" i="5"/>
  <c r="D68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I67" i="5"/>
  <c r="H67" i="5"/>
  <c r="E67" i="5"/>
  <c r="D67" i="5"/>
  <c r="I62" i="5"/>
  <c r="H62" i="5"/>
  <c r="E62" i="5"/>
  <c r="D62" i="5"/>
  <c r="I61" i="5"/>
  <c r="H61" i="5"/>
  <c r="E61" i="5"/>
  <c r="D61" i="5"/>
  <c r="I60" i="5"/>
  <c r="H60" i="5"/>
  <c r="E60" i="5"/>
  <c r="D60" i="5"/>
  <c r="I59" i="5"/>
  <c r="H59" i="5"/>
  <c r="E59" i="5"/>
  <c r="D59" i="5"/>
  <c r="I58" i="5"/>
  <c r="H58" i="5"/>
  <c r="E58" i="5"/>
  <c r="D58" i="5"/>
  <c r="I57" i="5"/>
  <c r="H57" i="5"/>
  <c r="E57" i="5"/>
  <c r="D57" i="5"/>
  <c r="I56" i="5"/>
  <c r="H56" i="5"/>
  <c r="E56" i="5"/>
  <c r="D56" i="5"/>
  <c r="I55" i="5"/>
  <c r="H55" i="5"/>
  <c r="E55" i="5"/>
  <c r="D55" i="5"/>
  <c r="I54" i="5"/>
  <c r="H54" i="5"/>
  <c r="E54" i="5"/>
  <c r="D54" i="5"/>
  <c r="I53" i="5"/>
  <c r="H53" i="5"/>
  <c r="E53" i="5"/>
  <c r="D53" i="5"/>
  <c r="I52" i="5"/>
  <c r="H52" i="5"/>
  <c r="E52" i="5"/>
  <c r="D52" i="5"/>
  <c r="I51" i="5"/>
  <c r="H51" i="5"/>
  <c r="E51" i="5"/>
  <c r="D51" i="5"/>
  <c r="I50" i="5"/>
  <c r="H50" i="5"/>
  <c r="E50" i="5"/>
  <c r="D50" i="5"/>
  <c r="I49" i="5"/>
  <c r="H49" i="5"/>
  <c r="E49" i="5"/>
  <c r="D49" i="5"/>
  <c r="I48" i="5"/>
  <c r="H48" i="5"/>
  <c r="E48" i="5"/>
  <c r="D48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I47" i="5"/>
  <c r="H47" i="5"/>
  <c r="E47" i="5"/>
  <c r="D47" i="5"/>
  <c r="I42" i="5"/>
  <c r="H42" i="5"/>
  <c r="I41" i="5"/>
  <c r="H41" i="5"/>
  <c r="I40" i="5"/>
  <c r="H40" i="5"/>
  <c r="I39" i="5"/>
  <c r="H39" i="5"/>
  <c r="I38" i="5"/>
  <c r="H38" i="5"/>
  <c r="I37" i="5"/>
  <c r="H37" i="5"/>
  <c r="I36" i="5"/>
  <c r="H36" i="5"/>
  <c r="I35" i="5"/>
  <c r="H35" i="5"/>
  <c r="I34" i="5"/>
  <c r="H34" i="5"/>
  <c r="I33" i="5"/>
  <c r="H33" i="5"/>
  <c r="I32" i="5"/>
  <c r="H32" i="5"/>
  <c r="I31" i="5"/>
  <c r="H31" i="5"/>
  <c r="I30" i="5"/>
  <c r="H30" i="5"/>
  <c r="I29" i="5"/>
  <c r="H29" i="5"/>
  <c r="I28" i="5"/>
  <c r="H28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I27" i="5"/>
  <c r="H2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I7" i="5"/>
  <c r="H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7" i="5"/>
  <c r="L65" i="3"/>
  <c r="M65" i="3"/>
  <c r="I51" i="3"/>
  <c r="I47" i="3"/>
  <c r="AJ60" i="3"/>
  <c r="AI60" i="3"/>
  <c r="AJ61" i="3"/>
  <c r="AJ62" i="3"/>
  <c r="AJ63" i="3"/>
  <c r="AJ64" i="3"/>
  <c r="AJ65" i="3"/>
  <c r="AJ66" i="3"/>
  <c r="AI61" i="3"/>
  <c r="AI62" i="3"/>
  <c r="AI63" i="3"/>
  <c r="AI64" i="3"/>
  <c r="AI65" i="3"/>
  <c r="AI66" i="3"/>
  <c r="Y61" i="3"/>
  <c r="Y62" i="3"/>
  <c r="Y63" i="3"/>
  <c r="Y64" i="3"/>
  <c r="Y65" i="3"/>
  <c r="Y66" i="3"/>
  <c r="X61" i="3"/>
  <c r="X62" i="3"/>
  <c r="X63" i="3"/>
  <c r="X64" i="3"/>
  <c r="X65" i="3"/>
  <c r="X66" i="3"/>
  <c r="Y60" i="3"/>
  <c r="X60" i="3"/>
  <c r="M61" i="3"/>
  <c r="M62" i="3"/>
  <c r="M63" i="3"/>
  <c r="M64" i="3"/>
  <c r="M66" i="3"/>
  <c r="L61" i="3"/>
  <c r="L62" i="3"/>
  <c r="L63" i="3"/>
  <c r="L64" i="3"/>
  <c r="L66" i="3"/>
  <c r="M60" i="3"/>
  <c r="L60" i="3"/>
  <c r="AB46" i="3"/>
  <c r="AA46" i="3"/>
  <c r="S46" i="3"/>
  <c r="R46" i="3"/>
  <c r="J46" i="3"/>
  <c r="I46" i="3"/>
  <c r="AA47" i="3"/>
  <c r="AA48" i="3"/>
  <c r="AA49" i="3"/>
  <c r="AA50" i="3"/>
  <c r="AA51" i="3"/>
  <c r="AA52" i="3"/>
  <c r="AB47" i="3"/>
  <c r="AB48" i="3"/>
  <c r="AB49" i="3"/>
  <c r="AB50" i="3"/>
  <c r="AB51" i="3"/>
  <c r="AB52" i="3"/>
  <c r="R47" i="3"/>
  <c r="R48" i="3"/>
  <c r="R49" i="3"/>
  <c r="R50" i="3"/>
  <c r="R51" i="3"/>
  <c r="R52" i="3"/>
  <c r="S47" i="3"/>
  <c r="S48" i="3"/>
  <c r="S49" i="3"/>
  <c r="S50" i="3"/>
  <c r="S51" i="3"/>
  <c r="S52" i="3"/>
  <c r="J47" i="3"/>
  <c r="J48" i="3"/>
  <c r="J49" i="3"/>
  <c r="J50" i="3"/>
  <c r="J51" i="3"/>
  <c r="J52" i="3"/>
  <c r="J53" i="3"/>
  <c r="I48" i="3"/>
  <c r="I49" i="3"/>
  <c r="I50" i="3"/>
  <c r="I52" i="3"/>
  <c r="I53" i="3"/>
  <c r="AE33" i="3"/>
  <c r="AE34" i="3"/>
  <c r="AE35" i="3"/>
  <c r="AE36" i="3"/>
  <c r="AE37" i="3"/>
  <c r="AE38" i="3"/>
  <c r="AE32" i="3"/>
  <c r="AD35" i="3"/>
  <c r="AD33" i="3"/>
  <c r="AD34" i="3"/>
  <c r="AD36" i="3"/>
  <c r="AD37" i="3"/>
  <c r="AD38" i="3"/>
  <c r="AD32" i="3"/>
  <c r="J39" i="3"/>
  <c r="T33" i="3"/>
  <c r="T34" i="3"/>
  <c r="T35" i="3"/>
  <c r="T36" i="3"/>
  <c r="T37" i="3"/>
  <c r="T38" i="3"/>
  <c r="T39" i="3"/>
  <c r="T32" i="3"/>
  <c r="U33" i="3"/>
  <c r="U34" i="3"/>
  <c r="U35" i="3"/>
  <c r="U36" i="3"/>
  <c r="U37" i="3"/>
  <c r="U38" i="3"/>
  <c r="U39" i="3"/>
  <c r="U32" i="3"/>
  <c r="K33" i="3"/>
  <c r="K34" i="3"/>
  <c r="K35" i="3"/>
  <c r="K36" i="3"/>
  <c r="K37" i="3"/>
  <c r="K38" i="3"/>
  <c r="K39" i="3"/>
  <c r="K32" i="3"/>
  <c r="J33" i="3"/>
  <c r="J34" i="3"/>
  <c r="J35" i="3"/>
  <c r="J36" i="3"/>
  <c r="J37" i="3"/>
  <c r="J38" i="3"/>
  <c r="J32" i="3"/>
  <c r="F19" i="3"/>
  <c r="L19" i="3"/>
  <c r="F26" i="3"/>
  <c r="G26" i="3"/>
  <c r="G19" i="3"/>
  <c r="M19" i="3"/>
  <c r="Q19" i="3"/>
  <c r="R19" i="3"/>
  <c r="F20" i="3"/>
  <c r="G20" i="3"/>
  <c r="L20" i="3"/>
  <c r="M20" i="3"/>
  <c r="Q20" i="3"/>
  <c r="R20" i="3"/>
  <c r="F21" i="3"/>
  <c r="G21" i="3"/>
  <c r="L21" i="3"/>
  <c r="M21" i="3"/>
  <c r="Q21" i="3"/>
  <c r="R21" i="3"/>
  <c r="F22" i="3"/>
  <c r="G22" i="3"/>
  <c r="L22" i="3"/>
  <c r="M22" i="3"/>
  <c r="Q22" i="3"/>
  <c r="R22" i="3"/>
  <c r="F23" i="3"/>
  <c r="G23" i="3"/>
  <c r="L23" i="3"/>
  <c r="M23" i="3"/>
  <c r="Q23" i="3"/>
  <c r="R23" i="3"/>
  <c r="F24" i="3"/>
  <c r="G24" i="3"/>
  <c r="L24" i="3"/>
  <c r="M24" i="3"/>
  <c r="Q24" i="3"/>
  <c r="R24" i="3"/>
  <c r="F25" i="3"/>
  <c r="G25" i="3"/>
  <c r="L25" i="3"/>
  <c r="M25" i="3"/>
  <c r="Q25" i="3"/>
  <c r="R25" i="3"/>
  <c r="L26" i="3"/>
  <c r="M26" i="3"/>
  <c r="F11" i="3"/>
  <c r="G11" i="3"/>
  <c r="L11" i="3"/>
  <c r="M11" i="3"/>
  <c r="Q11" i="3"/>
  <c r="R11" i="3"/>
  <c r="F12" i="3"/>
  <c r="G12" i="3"/>
  <c r="L12" i="3"/>
  <c r="M12" i="3"/>
  <c r="Q12" i="3"/>
  <c r="R12" i="3"/>
  <c r="L13" i="3"/>
  <c r="M13" i="3"/>
  <c r="F8" i="3"/>
  <c r="G8" i="3"/>
  <c r="L8" i="3"/>
  <c r="M8" i="3"/>
  <c r="Q8" i="3"/>
  <c r="R8" i="3"/>
  <c r="R7" i="3"/>
  <c r="R9" i="3"/>
  <c r="R10" i="3"/>
  <c r="Q7" i="3"/>
  <c r="Q9" i="3"/>
  <c r="Q10" i="3"/>
  <c r="M7" i="3"/>
  <c r="M9" i="3"/>
  <c r="M10" i="3"/>
  <c r="L7" i="3"/>
  <c r="L9" i="3"/>
  <c r="L10" i="3"/>
  <c r="G7" i="3"/>
  <c r="G9" i="3"/>
  <c r="G10" i="3"/>
  <c r="F7" i="3"/>
  <c r="F9" i="3"/>
  <c r="F10" i="3"/>
  <c r="R6" i="3"/>
  <c r="Q6" i="3"/>
  <c r="M6" i="3"/>
  <c r="L6" i="3"/>
  <c r="G6" i="3"/>
  <c r="F6" i="3"/>
</calcChain>
</file>

<file path=xl/sharedStrings.xml><?xml version="1.0" encoding="utf-8"?>
<sst xmlns="http://schemas.openxmlformats.org/spreadsheetml/2006/main" count="457" uniqueCount="88">
  <si>
    <t>In vitro IC50 of proguanil, tBuPG and control antimalarials at 48 h, 72 h and 96 h</t>
  </si>
  <si>
    <t>Assay 1</t>
  </si>
  <si>
    <t>n=1</t>
  </si>
  <si>
    <t>n=2</t>
  </si>
  <si>
    <t>n=3</t>
  </si>
  <si>
    <t>Average</t>
  </si>
  <si>
    <t>SD</t>
  </si>
  <si>
    <t>tBuPG</t>
  </si>
  <si>
    <t>chloroquine</t>
  </si>
  <si>
    <t>cycloguanil</t>
  </si>
  <si>
    <t>progunail</t>
  </si>
  <si>
    <t>atovaquone</t>
  </si>
  <si>
    <t>artemisinin</t>
  </si>
  <si>
    <t>clindamycin</t>
  </si>
  <si>
    <t xml:space="preserve">n=1 </t>
  </si>
  <si>
    <t>3D7 48h</t>
  </si>
  <si>
    <t>3D7 72h</t>
  </si>
  <si>
    <t>3D7 96h</t>
  </si>
  <si>
    <t>pyrimethamine</t>
  </si>
  <si>
    <t>n=4</t>
  </si>
  <si>
    <t>Dd2 48h</t>
  </si>
  <si>
    <t>Dd2 72h</t>
  </si>
  <si>
    <t>Dd2 96h</t>
  </si>
  <si>
    <t>NA</t>
  </si>
  <si>
    <t>FCR3 48h</t>
  </si>
  <si>
    <t>FCR3 72h</t>
  </si>
  <si>
    <t>FCR3 96h</t>
  </si>
  <si>
    <t>C2B 48h</t>
  </si>
  <si>
    <t>C2B 72h</t>
  </si>
  <si>
    <t>C2B 96h</t>
  </si>
  <si>
    <t>K1 96h</t>
  </si>
  <si>
    <t>K1 72h</t>
  </si>
  <si>
    <t>K1 48h</t>
  </si>
  <si>
    <t>&lt;3.0E-9</t>
  </si>
  <si>
    <t>n=5</t>
  </si>
  <si>
    <t>n=6</t>
  </si>
  <si>
    <t>n=7</t>
  </si>
  <si>
    <t>n=8</t>
  </si>
  <si>
    <t>n=9</t>
  </si>
  <si>
    <t>n=10</t>
  </si>
  <si>
    <t>µ</t>
  </si>
  <si>
    <t>Assay 2</t>
  </si>
  <si>
    <t xml:space="preserve">Mean </t>
  </si>
  <si>
    <t>Data are presented as mean growth inhibition, with each assay being performed in triplicate</t>
  </si>
  <si>
    <t>cycloguanil (M)</t>
  </si>
  <si>
    <t>proguanil (M)</t>
  </si>
  <si>
    <t>tBuPG (M)</t>
  </si>
  <si>
    <t>clindamycin (M)</t>
  </si>
  <si>
    <t xml:space="preserve"> + isopentenyl pyrophosphate supplementation</t>
  </si>
  <si>
    <t>No  isopentenyl pyrophosphate supplementation</t>
  </si>
  <si>
    <t>Figure 5</t>
  </si>
  <si>
    <t>chloroquine (M)</t>
  </si>
  <si>
    <t>Figure 6 Data</t>
  </si>
  <si>
    <t>low p-aminobenzoic acid and folic acid</t>
  </si>
  <si>
    <t>supplemented p-aminobenzoic acid and folic acid</t>
  </si>
  <si>
    <r>
      <t>IC</t>
    </r>
    <r>
      <rPr>
        <b/>
        <vertAlign val="subscript"/>
        <sz val="12"/>
        <rFont val="Times New Roman"/>
        <family val="1"/>
      </rPr>
      <t>50</t>
    </r>
    <r>
      <rPr>
        <b/>
        <sz val="12"/>
        <rFont val="Times New Roman"/>
        <family val="1"/>
      </rPr>
      <t xml:space="preserve"> (M)</t>
    </r>
  </si>
  <si>
    <t>In vitro IC50 of compounds against 3D7 and 3D7 yDHODH at 48 h and 96 h</t>
  </si>
  <si>
    <t>3D7yDHODH 48h</t>
  </si>
  <si>
    <t>Metformin</t>
  </si>
  <si>
    <t>Atovaquoune</t>
  </si>
  <si>
    <t>Myxothiazole</t>
  </si>
  <si>
    <t>ELQ-300</t>
  </si>
  <si>
    <t>Decoquinate</t>
  </si>
  <si>
    <t>Antimycin A</t>
  </si>
  <si>
    <t>Sodium Azide</t>
  </si>
  <si>
    <t>Oligomycin A</t>
  </si>
  <si>
    <t>Chloroquine</t>
  </si>
  <si>
    <t>3D7 yDHODH 96h</t>
  </si>
  <si>
    <t>&gt;5.0E-06</t>
  </si>
  <si>
    <t>&gt;2.0E-05</t>
  </si>
  <si>
    <t>&gt;2.0E-07</t>
  </si>
  <si>
    <t>&gt;1.0E-04</t>
  </si>
  <si>
    <t>&lt;3.0E-09</t>
  </si>
  <si>
    <t>&lt;4.0E-09</t>
  </si>
  <si>
    <t>&lt;1.53E-10</t>
  </si>
  <si>
    <t>&lt;7.0E-09</t>
  </si>
  <si>
    <t>&lt;5.0E-09</t>
  </si>
  <si>
    <t>Combinations of compounds that resulted in 50% growth inhibition were determined and are presented as Fraction Inhibitory Concentrations (FICs)</t>
  </si>
  <si>
    <t>3D7 48 h assays</t>
  </si>
  <si>
    <t>Proguanil</t>
  </si>
  <si>
    <t>proguanil</t>
  </si>
  <si>
    <t>ELQ300</t>
  </si>
  <si>
    <t>3D7 96 h assays</t>
  </si>
  <si>
    <t>3D7-yDHODH 96 h assays</t>
  </si>
  <si>
    <t>Replicate 1</t>
  </si>
  <si>
    <t>Replicate 2</t>
  </si>
  <si>
    <t>Atovaquone (M)</t>
  </si>
  <si>
    <t>Proguanil (M)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</si>
</sst>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2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name val="Calibri"/>
      <family val="2"/>
      <scheme val="minor"/>
    </font>
    <font>
      <sz val="12"/>
      <name val="Times New Roman"/>
      <family val="1"/>
    </font>
    <font>
      <sz val="10"/>
      <name val="Geneva"/>
    </font>
    <font>
      <sz val="10"/>
      <name val="Arial"/>
      <family val="2"/>
    </font>
    <font>
      <b/>
      <sz val="12"/>
      <name val="Times New Roman"/>
      <family val="1"/>
    </font>
    <font>
      <sz val="10"/>
      <color indexed="56"/>
      <name val="Geneva"/>
    </font>
    <font>
      <b/>
      <vertAlign val="subscript"/>
      <sz val="12"/>
      <name val="Times New Roman"/>
      <family val="1"/>
    </font>
    <font>
      <sz val="12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1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/>
    <xf numFmtId="0" fontId="2" fillId="0" borderId="3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5" xfId="0" applyFont="1" applyBorder="1"/>
    <xf numFmtId="0" fontId="2" fillId="0" borderId="4" xfId="0" applyFont="1" applyBorder="1"/>
    <xf numFmtId="0" fontId="1" fillId="0" borderId="0" xfId="0" applyFont="1" applyBorder="1"/>
    <xf numFmtId="0" fontId="1" fillId="0" borderId="5" xfId="0" applyFont="1" applyBorder="1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1" fontId="4" fillId="0" borderId="0" xfId="0" applyNumberFormat="1" applyFont="1" applyBorder="1" applyAlignment="1">
      <alignment horizontal="center"/>
    </xf>
    <xf numFmtId="11" fontId="4" fillId="0" borderId="5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11" fontId="4" fillId="0" borderId="0" xfId="0" applyNumberFormat="1" applyFont="1" applyFill="1" applyBorder="1" applyAlignment="1">
      <alignment horizontal="center"/>
    </xf>
    <xf numFmtId="0" fontId="6" fillId="0" borderId="0" xfId="0" applyFont="1"/>
    <xf numFmtId="0" fontId="4" fillId="0" borderId="0" xfId="0" applyFont="1"/>
    <xf numFmtId="11" fontId="4" fillId="0" borderId="0" xfId="0" applyNumberFormat="1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2" fillId="0" borderId="1" xfId="0" applyFont="1" applyBorder="1"/>
    <xf numFmtId="11" fontId="7" fillId="0" borderId="4" xfId="0" applyNumberFormat="1" applyFont="1" applyBorder="1" applyAlignment="1">
      <alignment horizontal="left"/>
    </xf>
    <xf numFmtId="11" fontId="7" fillId="0" borderId="6" xfId="0" applyNumberFormat="1" applyFont="1" applyBorder="1" applyAlignment="1">
      <alignment horizontal="left"/>
    </xf>
    <xf numFmtId="0" fontId="4" fillId="0" borderId="0" xfId="0" applyFont="1" applyBorder="1"/>
    <xf numFmtId="2" fontId="8" fillId="0" borderId="0" xfId="0" applyNumberFormat="1" applyFont="1" applyFill="1"/>
    <xf numFmtId="2" fontId="4" fillId="0" borderId="0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7" fillId="0" borderId="0" xfId="0" applyFont="1"/>
    <xf numFmtId="0" fontId="7" fillId="0" borderId="7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4" fillId="0" borderId="2" xfId="0" applyFont="1" applyBorder="1"/>
    <xf numFmtId="0" fontId="7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2" xfId="0" applyFont="1" applyBorder="1"/>
    <xf numFmtId="0" fontId="4" fillId="0" borderId="3" xfId="0" applyFont="1" applyBorder="1"/>
    <xf numFmtId="0" fontId="7" fillId="0" borderId="0" xfId="0" applyFont="1" applyBorder="1" applyAlignment="1">
      <alignment horizontal="center"/>
    </xf>
    <xf numFmtId="0" fontId="4" fillId="0" borderId="5" xfId="0" applyFont="1" applyBorder="1"/>
    <xf numFmtId="0" fontId="7" fillId="0" borderId="5" xfId="0" applyFont="1" applyBorder="1" applyAlignment="1">
      <alignment horizontal="center"/>
    </xf>
    <xf numFmtId="11" fontId="4" fillId="0" borderId="0" xfId="0" applyNumberFormat="1" applyFont="1" applyAlignment="1">
      <alignment horizontal="center"/>
    </xf>
    <xf numFmtId="11" fontId="4" fillId="0" borderId="7" xfId="0" applyNumberFormat="1" applyFont="1" applyBorder="1" applyAlignment="1">
      <alignment horizontal="center"/>
    </xf>
    <xf numFmtId="11" fontId="4" fillId="0" borderId="8" xfId="0" applyNumberFormat="1" applyFont="1" applyBorder="1" applyAlignment="1">
      <alignment horizontal="center"/>
    </xf>
    <xf numFmtId="11" fontId="4" fillId="0" borderId="7" xfId="0" applyNumberFormat="1" applyFont="1" applyFill="1" applyBorder="1" applyAlignment="1">
      <alignment horizontal="center"/>
    </xf>
    <xf numFmtId="11" fontId="4" fillId="0" borderId="6" xfId="0" applyNumberFormat="1" applyFont="1" applyBorder="1" applyAlignment="1">
      <alignment horizontal="center"/>
    </xf>
    <xf numFmtId="0" fontId="3" fillId="0" borderId="0" xfId="0" applyFont="1"/>
    <xf numFmtId="0" fontId="10" fillId="0" borderId="0" xfId="0" applyFont="1"/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11" fontId="7" fillId="0" borderId="0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1" fontId="4" fillId="0" borderId="4" xfId="0" applyNumberFormat="1" applyFont="1" applyBorder="1" applyAlignment="1">
      <alignment horizontal="center"/>
    </xf>
    <xf numFmtId="11" fontId="4" fillId="0" borderId="0" xfId="0" applyNumberFormat="1" applyFont="1" applyBorder="1"/>
    <xf numFmtId="11" fontId="4" fillId="0" borderId="4" xfId="0" applyNumberFormat="1" applyFont="1" applyBorder="1"/>
    <xf numFmtId="11" fontId="4" fillId="0" borderId="7" xfId="0" applyNumberFormat="1" applyFont="1" applyBorder="1"/>
    <xf numFmtId="2" fontId="2" fillId="0" borderId="4" xfId="0" applyNumberFormat="1" applyFont="1" applyBorder="1" applyAlignment="1">
      <alignment horizontal="center"/>
    </xf>
    <xf numFmtId="2" fontId="6" fillId="0" borderId="0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4" fillId="0" borderId="4" xfId="0" applyNumberFormat="1" applyFont="1" applyFill="1" applyBorder="1" applyAlignment="1">
      <alignment horizontal="center"/>
    </xf>
    <xf numFmtId="2" fontId="4" fillId="0" borderId="0" xfId="0" applyNumberFormat="1" applyFont="1" applyFill="1" applyBorder="1" applyAlignment="1">
      <alignment horizontal="center"/>
    </xf>
    <xf numFmtId="2" fontId="4" fillId="0" borderId="5" xfId="0" applyNumberFormat="1" applyFont="1" applyFill="1" applyBorder="1" applyAlignment="1">
      <alignment horizontal="center"/>
    </xf>
    <xf numFmtId="2" fontId="4" fillId="0" borderId="6" xfId="0" applyNumberFormat="1" applyFont="1" applyFill="1" applyBorder="1" applyAlignment="1">
      <alignment horizontal="center"/>
    </xf>
    <xf numFmtId="2" fontId="4" fillId="0" borderId="7" xfId="0" applyNumberFormat="1" applyFont="1" applyFill="1" applyBorder="1" applyAlignment="1">
      <alignment horizontal="center"/>
    </xf>
    <xf numFmtId="2" fontId="4" fillId="0" borderId="8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0" fontId="11" fillId="0" borderId="0" xfId="0" applyFont="1"/>
    <xf numFmtId="0" fontId="4" fillId="0" borderId="4" xfId="0" applyFont="1" applyBorder="1"/>
    <xf numFmtId="0" fontId="7" fillId="0" borderId="6" xfId="0" applyFont="1" applyBorder="1" applyAlignment="1">
      <alignment horizontal="center"/>
    </xf>
    <xf numFmtId="0" fontId="6" fillId="0" borderId="0" xfId="0" applyFont="1" applyBorder="1"/>
    <xf numFmtId="11" fontId="4" fillId="0" borderId="2" xfId="0" applyNumberFormat="1" applyFont="1" applyBorder="1"/>
    <xf numFmtId="11" fontId="4" fillId="0" borderId="3" xfId="0" applyNumberFormat="1" applyFont="1" applyBorder="1"/>
    <xf numFmtId="11" fontId="7" fillId="0" borderId="5" xfId="0" applyNumberFormat="1" applyFont="1" applyBorder="1" applyAlignment="1">
      <alignment horizontal="center"/>
    </xf>
    <xf numFmtId="0" fontId="7" fillId="0" borderId="7" xfId="0" applyFont="1" applyBorder="1" applyAlignment="1">
      <alignment horizontal="left"/>
    </xf>
    <xf numFmtId="11" fontId="7" fillId="0" borderId="2" xfId="0" applyNumberFormat="1" applyFont="1" applyBorder="1"/>
    <xf numFmtId="0" fontId="1" fillId="0" borderId="1" xfId="0" applyFont="1" applyBorder="1"/>
    <xf numFmtId="0" fontId="1" fillId="0" borderId="3" xfId="0" applyFont="1" applyBorder="1"/>
    <xf numFmtId="164" fontId="4" fillId="0" borderId="1" xfId="0" applyNumberFormat="1" applyFont="1" applyBorder="1"/>
    <xf numFmtId="164" fontId="4" fillId="0" borderId="2" xfId="0" applyNumberFormat="1" applyFont="1" applyBorder="1"/>
    <xf numFmtId="164" fontId="4" fillId="0" borderId="3" xfId="0" applyNumberFormat="1" applyFont="1" applyBorder="1"/>
    <xf numFmtId="164" fontId="4" fillId="0" borderId="4" xfId="0" applyNumberFormat="1" applyFont="1" applyBorder="1"/>
    <xf numFmtId="164" fontId="4" fillId="0" borderId="0" xfId="0" applyNumberFormat="1" applyFont="1" applyBorder="1"/>
    <xf numFmtId="164" fontId="4" fillId="0" borderId="5" xfId="0" applyNumberFormat="1" applyFont="1" applyBorder="1"/>
    <xf numFmtId="164" fontId="2" fillId="0" borderId="0" xfId="0" applyNumberFormat="1" applyFont="1" applyBorder="1"/>
    <xf numFmtId="164" fontId="2" fillId="0" borderId="5" xfId="0" applyNumberFormat="1" applyFont="1" applyBorder="1"/>
    <xf numFmtId="164" fontId="2" fillId="0" borderId="7" xfId="0" applyNumberFormat="1" applyFont="1" applyBorder="1"/>
    <xf numFmtId="164" fontId="2" fillId="0" borderId="8" xfId="0" applyNumberFormat="1" applyFont="1" applyBorder="1"/>
    <xf numFmtId="164" fontId="2" fillId="0" borderId="4" xfId="0" applyNumberFormat="1" applyFont="1" applyBorder="1"/>
    <xf numFmtId="164" fontId="2" fillId="0" borderId="6" xfId="0" applyNumberFormat="1" applyFont="1" applyBorder="1"/>
    <xf numFmtId="164" fontId="4" fillId="0" borderId="6" xfId="0" applyNumberFormat="1" applyFont="1" applyBorder="1"/>
    <xf numFmtId="164" fontId="4" fillId="0" borderId="7" xfId="0" applyNumberFormat="1" applyFont="1" applyBorder="1"/>
    <xf numFmtId="0" fontId="1" fillId="0" borderId="2" xfId="0" applyFont="1" applyBorder="1"/>
    <xf numFmtId="164" fontId="4" fillId="0" borderId="8" xfId="0" applyNumberFormat="1" applyFont="1" applyBorder="1"/>
    <xf numFmtId="0" fontId="0" fillId="0" borderId="0" xfId="0" applyBorder="1"/>
    <xf numFmtId="11" fontId="7" fillId="0" borderId="0" xfId="0" applyNumberFormat="1" applyFont="1" applyBorder="1" applyAlignment="1">
      <alignment horizontal="left"/>
    </xf>
    <xf numFmtId="164" fontId="4" fillId="0" borderId="0" xfId="0" applyNumberFormat="1" applyFont="1"/>
    <xf numFmtId="11" fontId="0" fillId="0" borderId="0" xfId="0" applyNumberFormat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6"/>
  <sheetViews>
    <sheetView topLeftCell="A58" zoomScale="70" zoomScaleNormal="70" workbookViewId="0">
      <selection activeCell="X67" sqref="X67"/>
    </sheetView>
  </sheetViews>
  <sheetFormatPr defaultColWidth="8.85546875" defaultRowHeight="15.75"/>
  <cols>
    <col min="1" max="1" width="17.7109375" style="25" customWidth="1"/>
    <col min="2" max="2" width="11.140625" style="25" customWidth="1"/>
    <col min="3" max="3" width="10" style="25" customWidth="1"/>
    <col min="4" max="5" width="10.140625" style="25" customWidth="1"/>
    <col min="6" max="6" width="10.28515625" style="25" bestFit="1" customWidth="1"/>
    <col min="7" max="7" width="10.7109375" style="25" customWidth="1"/>
    <col min="8" max="8" width="10.28515625" style="25" bestFit="1" customWidth="1"/>
    <col min="9" max="9" width="10" style="25" customWidth="1"/>
    <col min="10" max="10" width="11.42578125" style="25" customWidth="1"/>
    <col min="11" max="11" width="9.28515625" style="25" customWidth="1"/>
    <col min="12" max="12" width="11.140625" style="25" customWidth="1"/>
    <col min="13" max="13" width="11" style="25" customWidth="1"/>
    <col min="14" max="14" width="11.28515625" style="25" customWidth="1"/>
    <col min="15" max="15" width="10" style="25" customWidth="1"/>
    <col min="16" max="16" width="10.28515625" style="25" customWidth="1"/>
    <col min="17" max="17" width="11.140625" style="25" customWidth="1"/>
    <col min="18" max="18" width="10.28515625" style="25" bestFit="1" customWidth="1"/>
    <col min="19" max="19" width="10.7109375" style="25" customWidth="1"/>
    <col min="20" max="20" width="10.28515625" style="25" customWidth="1"/>
    <col min="21" max="21" width="9.42578125" style="25" bestFit="1" customWidth="1"/>
    <col min="22" max="22" width="11" style="25" customWidth="1"/>
    <col min="23" max="23" width="10.7109375" style="25" customWidth="1"/>
    <col min="24" max="24" width="11.42578125" style="25" customWidth="1"/>
    <col min="25" max="26" width="9.42578125" style="25" bestFit="1" customWidth="1"/>
    <col min="27" max="27" width="10.28515625" style="25" bestFit="1" customWidth="1"/>
    <col min="28" max="28" width="9.7109375" style="25" bestFit="1" customWidth="1"/>
    <col min="29" max="29" width="9.42578125" style="25" bestFit="1" customWidth="1"/>
    <col min="30" max="30" width="10.28515625" style="25" bestFit="1" customWidth="1"/>
    <col min="31" max="31" width="9.85546875" style="25" bestFit="1" customWidth="1"/>
    <col min="32" max="34" width="9.28515625" style="25" bestFit="1" customWidth="1"/>
    <col min="35" max="35" width="13.28515625" style="25" customWidth="1"/>
    <col min="36" max="36" width="9.7109375" style="25" bestFit="1" customWidth="1"/>
    <col min="37" max="37" width="9.28515625" style="25" bestFit="1" customWidth="1"/>
    <col min="38" max="16384" width="8.85546875" style="25"/>
  </cols>
  <sheetData>
    <row r="1" spans="1:18">
      <c r="A1" s="41" t="s">
        <v>0</v>
      </c>
      <c r="B1" s="41"/>
      <c r="C1" s="41"/>
      <c r="D1" s="41"/>
      <c r="E1" s="41"/>
      <c r="F1" s="41"/>
    </row>
    <row r="2" spans="1:18">
      <c r="A2" s="41"/>
      <c r="B2" s="41"/>
      <c r="C2" s="41"/>
      <c r="D2" s="41"/>
      <c r="E2" s="41"/>
      <c r="F2" s="41"/>
    </row>
    <row r="3" spans="1:18">
      <c r="A3" s="41" t="s">
        <v>15</v>
      </c>
      <c r="B3" s="42"/>
      <c r="H3" s="42" t="s">
        <v>16</v>
      </c>
      <c r="N3" s="42" t="s">
        <v>17</v>
      </c>
    </row>
    <row r="4" spans="1:18" ht="17.25">
      <c r="A4" s="60"/>
      <c r="B4" s="48" t="s">
        <v>55</v>
      </c>
      <c r="C4" s="44"/>
      <c r="D4" s="44"/>
      <c r="E4" s="44"/>
      <c r="F4" s="43" t="s">
        <v>5</v>
      </c>
      <c r="G4" s="45" t="s">
        <v>6</v>
      </c>
      <c r="H4" s="43" t="s">
        <v>55</v>
      </c>
      <c r="I4" s="46"/>
      <c r="J4" s="46"/>
      <c r="K4" s="46"/>
      <c r="L4" s="46"/>
      <c r="M4" s="47"/>
      <c r="N4" s="48" t="s">
        <v>55</v>
      </c>
      <c r="O4" s="44"/>
      <c r="P4" s="44"/>
      <c r="Q4" s="44"/>
      <c r="R4" s="49"/>
    </row>
    <row r="5" spans="1:18">
      <c r="A5" s="85"/>
      <c r="B5" s="50" t="s">
        <v>14</v>
      </c>
      <c r="C5" s="50" t="s">
        <v>3</v>
      </c>
      <c r="D5" s="50" t="s">
        <v>4</v>
      </c>
      <c r="E5" s="50" t="s">
        <v>19</v>
      </c>
      <c r="F5" s="33"/>
      <c r="G5" s="51"/>
      <c r="H5" s="50" t="s">
        <v>2</v>
      </c>
      <c r="I5" s="50" t="s">
        <v>3</v>
      </c>
      <c r="J5" s="50" t="s">
        <v>4</v>
      </c>
      <c r="K5" s="50" t="s">
        <v>19</v>
      </c>
      <c r="L5" s="50" t="s">
        <v>5</v>
      </c>
      <c r="M5" s="52" t="s">
        <v>6</v>
      </c>
      <c r="N5" s="50" t="s">
        <v>2</v>
      </c>
      <c r="O5" s="50" t="s">
        <v>3</v>
      </c>
      <c r="P5" s="50" t="s">
        <v>4</v>
      </c>
      <c r="Q5" s="50" t="s">
        <v>5</v>
      </c>
      <c r="R5" s="52" t="s">
        <v>6</v>
      </c>
    </row>
    <row r="6" spans="1:18">
      <c r="A6" s="63" t="s">
        <v>10</v>
      </c>
      <c r="B6" s="18">
        <v>4.6300000000000001E-5</v>
      </c>
      <c r="C6" s="18">
        <v>5.8100000000000003E-5</v>
      </c>
      <c r="D6" s="18">
        <v>3.43E-5</v>
      </c>
      <c r="E6" s="18"/>
      <c r="F6" s="18">
        <f t="shared" ref="F6:F12" si="0">AVERAGE(B6:E6)</f>
        <v>4.6233333333333337E-5</v>
      </c>
      <c r="G6" s="19">
        <f t="shared" ref="G6:G12" si="1">STDEV(B6:E6)</f>
        <v>1.1900140055198231E-5</v>
      </c>
      <c r="H6" s="18">
        <v>7.4600000000000004E-7</v>
      </c>
      <c r="I6" s="18">
        <v>5.2699999999999999E-7</v>
      </c>
      <c r="J6" s="18">
        <v>1.86E-7</v>
      </c>
      <c r="K6" s="18"/>
      <c r="L6" s="18">
        <f t="shared" ref="L6:L13" si="2">AVERAGE(H6:K6)</f>
        <v>4.8633333333333331E-7</v>
      </c>
      <c r="M6" s="19">
        <f t="shared" ref="M6:M13" si="3">STDEV(H6:K6)</f>
        <v>2.8220618939586236E-7</v>
      </c>
      <c r="N6" s="18">
        <v>1.6199999999999999E-7</v>
      </c>
      <c r="O6" s="18">
        <v>9.7199999999999997E-8</v>
      </c>
      <c r="P6" s="18">
        <v>8.0200000000000003E-8</v>
      </c>
      <c r="Q6" s="18">
        <f t="shared" ref="Q6:Q12" si="4">AVERAGE(N6:P6)</f>
        <v>1.1313333333333333E-7</v>
      </c>
      <c r="R6" s="19">
        <f t="shared" ref="R6:R12" si="5">STDEV(N6:P6)</f>
        <v>4.3164954921015884E-8</v>
      </c>
    </row>
    <row r="7" spans="1:18">
      <c r="A7" s="63" t="s">
        <v>7</v>
      </c>
      <c r="B7" s="18">
        <v>7.0099999999999998E-6</v>
      </c>
      <c r="C7" s="18">
        <v>6.4300000000000003E-6</v>
      </c>
      <c r="D7" s="18">
        <v>9.3100000000000006E-6</v>
      </c>
      <c r="E7" s="18"/>
      <c r="F7" s="18">
        <f t="shared" si="0"/>
        <v>7.5833333333333333E-6</v>
      </c>
      <c r="G7" s="19">
        <f t="shared" si="1"/>
        <v>1.523198389354891E-6</v>
      </c>
      <c r="H7" s="18">
        <v>2.1299999999999999E-7</v>
      </c>
      <c r="I7" s="18">
        <v>5.4099999999999999E-7</v>
      </c>
      <c r="J7" s="18">
        <v>2.22E-7</v>
      </c>
      <c r="K7" s="18"/>
      <c r="L7" s="18">
        <f t="shared" si="2"/>
        <v>3.2533333333333333E-7</v>
      </c>
      <c r="M7" s="19">
        <f t="shared" si="3"/>
        <v>1.868270144634692E-7</v>
      </c>
      <c r="N7" s="18">
        <v>4.5599999999999998E-8</v>
      </c>
      <c r="O7" s="18">
        <v>3.2800000000000003E-8</v>
      </c>
      <c r="P7" s="18">
        <v>5.9999999999999995E-8</v>
      </c>
      <c r="Q7" s="18">
        <f t="shared" si="4"/>
        <v>4.613333333333333E-8</v>
      </c>
      <c r="R7" s="19">
        <f t="shared" si="5"/>
        <v>1.3607840876984608E-8</v>
      </c>
    </row>
    <row r="8" spans="1:18">
      <c r="A8" s="63" t="s">
        <v>9</v>
      </c>
      <c r="B8" s="18">
        <v>5.8200000000000002E-9</v>
      </c>
      <c r="C8" s="18">
        <v>1.1900000000000001E-8</v>
      </c>
      <c r="D8" s="18">
        <v>1.6000000000000001E-8</v>
      </c>
      <c r="E8" s="18"/>
      <c r="F8" s="18">
        <f t="shared" si="0"/>
        <v>1.124E-8</v>
      </c>
      <c r="G8" s="19">
        <f t="shared" si="1"/>
        <v>5.1219918000715306E-9</v>
      </c>
      <c r="H8" s="18">
        <v>3.72E-9</v>
      </c>
      <c r="I8" s="18">
        <v>3.5400000000000002E-9</v>
      </c>
      <c r="J8" s="18">
        <v>7.8100000000000001E-9</v>
      </c>
      <c r="K8" s="18"/>
      <c r="L8" s="18">
        <f t="shared" si="2"/>
        <v>5.023333333333334E-9</v>
      </c>
      <c r="M8" s="19">
        <f t="shared" si="3"/>
        <v>2.415001725327196E-9</v>
      </c>
      <c r="N8" s="18">
        <v>4.56E-9</v>
      </c>
      <c r="O8" s="18">
        <v>3.5400000000000002E-9</v>
      </c>
      <c r="P8" s="18">
        <v>4.0899999999999997E-9</v>
      </c>
      <c r="Q8" s="18">
        <f t="shared" si="4"/>
        <v>4.0633333333333332E-9</v>
      </c>
      <c r="R8" s="19">
        <f t="shared" si="5"/>
        <v>5.1052260805309421E-10</v>
      </c>
    </row>
    <row r="9" spans="1:18">
      <c r="A9" s="63" t="s">
        <v>8</v>
      </c>
      <c r="B9" s="18">
        <v>9.3299999999999998E-9</v>
      </c>
      <c r="C9" s="18">
        <v>4.3899999999999999E-9</v>
      </c>
      <c r="D9" s="18">
        <v>9.0200000000000007E-9</v>
      </c>
      <c r="E9" s="18">
        <v>6.22303135256635E-9</v>
      </c>
      <c r="F9" s="18">
        <f t="shared" si="0"/>
        <v>7.2407578381415874E-9</v>
      </c>
      <c r="G9" s="19">
        <f t="shared" si="1"/>
        <v>2.3588996681071756E-9</v>
      </c>
      <c r="H9" s="18">
        <v>6.4199999999999998E-9</v>
      </c>
      <c r="I9" s="18">
        <v>3.1E-9</v>
      </c>
      <c r="J9" s="18">
        <v>7.6199999999999997E-9</v>
      </c>
      <c r="K9" s="18">
        <v>6.1851494648370734E-9</v>
      </c>
      <c r="L9" s="18">
        <f t="shared" si="2"/>
        <v>5.8312873662092683E-9</v>
      </c>
      <c r="M9" s="19">
        <f t="shared" si="3"/>
        <v>1.9262419814349246E-9</v>
      </c>
      <c r="N9" s="18">
        <v>5.0600000000000003E-9</v>
      </c>
      <c r="O9" s="18">
        <v>2.4100000000000002E-9</v>
      </c>
      <c r="P9" s="18">
        <v>7.2600000000000002E-9</v>
      </c>
      <c r="Q9" s="18">
        <f t="shared" si="4"/>
        <v>4.9099999999999998E-9</v>
      </c>
      <c r="R9" s="19">
        <f t="shared" si="5"/>
        <v>2.4284768889161782E-9</v>
      </c>
    </row>
    <row r="10" spans="1:18">
      <c r="A10" s="63" t="s">
        <v>18</v>
      </c>
      <c r="B10" s="18">
        <v>1.52E-8</v>
      </c>
      <c r="C10" s="18">
        <v>4.6100000000000003E-8</v>
      </c>
      <c r="D10" s="18">
        <v>7.6399999999999993E-9</v>
      </c>
      <c r="E10" s="18"/>
      <c r="F10" s="18">
        <f t="shared" si="0"/>
        <v>2.2979999999999998E-8</v>
      </c>
      <c r="G10" s="19">
        <f t="shared" si="1"/>
        <v>2.0376191989672652E-8</v>
      </c>
      <c r="H10" s="18">
        <v>1.27E-8</v>
      </c>
      <c r="I10" s="18">
        <v>1.2E-8</v>
      </c>
      <c r="J10" s="18">
        <v>1.03E-8</v>
      </c>
      <c r="K10" s="18"/>
      <c r="L10" s="18">
        <f t="shared" si="2"/>
        <v>1.1666666666666665E-8</v>
      </c>
      <c r="M10" s="19">
        <f t="shared" si="3"/>
        <v>1.2342339054382412E-9</v>
      </c>
      <c r="N10" s="18">
        <v>1.0099999999999999E-8</v>
      </c>
      <c r="O10" s="18">
        <v>6.8299999999999998E-9</v>
      </c>
      <c r="P10" s="18">
        <v>6.9100000000000003E-9</v>
      </c>
      <c r="Q10" s="18">
        <f t="shared" si="4"/>
        <v>7.9466666666666673E-9</v>
      </c>
      <c r="R10" s="19">
        <f t="shared" si="5"/>
        <v>1.8652703110630727E-9</v>
      </c>
    </row>
    <row r="11" spans="1:18">
      <c r="A11" s="63" t="s">
        <v>11</v>
      </c>
      <c r="B11" s="18">
        <v>3.7599999999999999E-10</v>
      </c>
      <c r="C11" s="18">
        <v>2.2699999999999999E-10</v>
      </c>
      <c r="D11" s="18">
        <v>7.93E-11</v>
      </c>
      <c r="E11" s="18"/>
      <c r="F11" s="18">
        <f t="shared" si="0"/>
        <v>2.2743333333333333E-10</v>
      </c>
      <c r="G11" s="19">
        <f t="shared" si="1"/>
        <v>1.4835047466500851E-10</v>
      </c>
      <c r="H11" s="18">
        <v>8.76E-11</v>
      </c>
      <c r="I11" s="18">
        <v>2.31E-10</v>
      </c>
      <c r="J11" s="18">
        <v>1.34E-10</v>
      </c>
      <c r="K11" s="18"/>
      <c r="L11" s="18">
        <f t="shared" si="2"/>
        <v>1.5086666666666667E-10</v>
      </c>
      <c r="M11" s="19">
        <f t="shared" si="3"/>
        <v>7.3172763603224205E-11</v>
      </c>
      <c r="N11" s="18">
        <v>1.2500000000000001E-10</v>
      </c>
      <c r="O11" s="18">
        <v>8.8500000000000005E-10</v>
      </c>
      <c r="P11" s="18">
        <v>1.1800000000000001E-10</v>
      </c>
      <c r="Q11" s="18">
        <f t="shared" si="4"/>
        <v>3.7599999999999999E-10</v>
      </c>
      <c r="R11" s="19">
        <f t="shared" si="5"/>
        <v>4.4082082527938717E-10</v>
      </c>
    </row>
    <row r="12" spans="1:18">
      <c r="A12" s="63" t="s">
        <v>12</v>
      </c>
      <c r="B12" s="18">
        <v>5.6599999999999999E-9</v>
      </c>
      <c r="C12" s="18">
        <v>9.2500000000000001E-9</v>
      </c>
      <c r="D12" s="18">
        <v>4.5900000000000001E-9</v>
      </c>
      <c r="E12" s="18"/>
      <c r="F12" s="18">
        <f t="shared" si="0"/>
        <v>6.4999999999999995E-9</v>
      </c>
      <c r="G12" s="19">
        <f t="shared" si="1"/>
        <v>2.4409219569662608E-9</v>
      </c>
      <c r="H12" s="18">
        <v>3.3799999999999999E-9</v>
      </c>
      <c r="I12" s="18">
        <v>7.37E-9</v>
      </c>
      <c r="J12" s="18">
        <v>2.8900000000000002E-9</v>
      </c>
      <c r="K12" s="18"/>
      <c r="L12" s="18">
        <f t="shared" si="2"/>
        <v>4.5466666666666667E-9</v>
      </c>
      <c r="M12" s="19">
        <f t="shared" si="3"/>
        <v>2.4573223910047565E-9</v>
      </c>
      <c r="N12" s="18">
        <v>2.5899999999999999E-9</v>
      </c>
      <c r="O12" s="18">
        <v>6.7299999999999997E-9</v>
      </c>
      <c r="P12" s="18">
        <v>2.8999999999999999E-9</v>
      </c>
      <c r="Q12" s="18">
        <f t="shared" si="4"/>
        <v>4.0733333333333329E-9</v>
      </c>
      <c r="R12" s="19">
        <f t="shared" si="5"/>
        <v>2.3059560562450736E-9</v>
      </c>
    </row>
    <row r="13" spans="1:18">
      <c r="A13" s="86" t="s">
        <v>13</v>
      </c>
      <c r="B13" s="54" t="s">
        <v>71</v>
      </c>
      <c r="C13" s="54" t="s">
        <v>71</v>
      </c>
      <c r="D13" s="54" t="s">
        <v>71</v>
      </c>
      <c r="E13" s="54"/>
      <c r="F13" s="54" t="s">
        <v>71</v>
      </c>
      <c r="G13" s="55" t="s">
        <v>23</v>
      </c>
      <c r="H13" s="54">
        <v>3.0400000000000001E-8</v>
      </c>
      <c r="I13" s="54">
        <v>4.4928920910038323E-9</v>
      </c>
      <c r="J13" s="56">
        <v>7.4199999999999996E-9</v>
      </c>
      <c r="K13" s="54">
        <v>8.0256702812832562E-9</v>
      </c>
      <c r="L13" s="54">
        <f t="shared" si="2"/>
        <v>1.2584640593071775E-8</v>
      </c>
      <c r="M13" s="55">
        <f t="shared" si="3"/>
        <v>1.1976659904137418E-8</v>
      </c>
      <c r="N13" s="57" t="s">
        <v>72</v>
      </c>
      <c r="O13" s="57" t="s">
        <v>72</v>
      </c>
      <c r="P13" s="56">
        <v>3.9099999999999999E-9</v>
      </c>
      <c r="Q13" s="54" t="s">
        <v>73</v>
      </c>
      <c r="R13" s="55" t="s">
        <v>23</v>
      </c>
    </row>
    <row r="16" spans="1:18">
      <c r="A16" s="41" t="s">
        <v>20</v>
      </c>
      <c r="B16" s="42"/>
      <c r="H16" s="42" t="s">
        <v>21</v>
      </c>
      <c r="N16" s="42" t="s">
        <v>22</v>
      </c>
    </row>
    <row r="17" spans="1:31" ht="17.25">
      <c r="A17" s="43"/>
      <c r="B17" s="48" t="s">
        <v>55</v>
      </c>
      <c r="C17" s="44"/>
      <c r="D17" s="44"/>
      <c r="E17" s="44"/>
      <c r="F17" s="43" t="s">
        <v>5</v>
      </c>
      <c r="G17" s="45" t="s">
        <v>6</v>
      </c>
      <c r="H17" s="43" t="s">
        <v>55</v>
      </c>
      <c r="I17" s="46"/>
      <c r="J17" s="46"/>
      <c r="K17" s="46"/>
      <c r="L17" s="46"/>
      <c r="M17" s="47"/>
      <c r="N17" s="48" t="s">
        <v>55</v>
      </c>
      <c r="O17" s="44"/>
      <c r="P17" s="44"/>
      <c r="Q17" s="44"/>
      <c r="R17" s="49"/>
    </row>
    <row r="18" spans="1:31">
      <c r="A18" s="33"/>
      <c r="B18" s="50" t="s">
        <v>14</v>
      </c>
      <c r="C18" s="50" t="s">
        <v>3</v>
      </c>
      <c r="D18" s="50" t="s">
        <v>4</v>
      </c>
      <c r="E18" s="50" t="s">
        <v>19</v>
      </c>
      <c r="F18" s="33"/>
      <c r="G18" s="51"/>
      <c r="H18" s="50" t="s">
        <v>2</v>
      </c>
      <c r="I18" s="50" t="s">
        <v>3</v>
      </c>
      <c r="J18" s="50" t="s">
        <v>4</v>
      </c>
      <c r="K18" s="50" t="s">
        <v>19</v>
      </c>
      <c r="L18" s="50" t="s">
        <v>5</v>
      </c>
      <c r="M18" s="52" t="s">
        <v>6</v>
      </c>
      <c r="N18" s="50" t="s">
        <v>2</v>
      </c>
      <c r="O18" s="50" t="s">
        <v>3</v>
      </c>
      <c r="P18" s="50" t="s">
        <v>4</v>
      </c>
      <c r="Q18" s="50" t="s">
        <v>5</v>
      </c>
      <c r="R18" s="52" t="s">
        <v>6</v>
      </c>
    </row>
    <row r="19" spans="1:31">
      <c r="A19" s="50" t="s">
        <v>10</v>
      </c>
      <c r="B19" s="18">
        <v>1.4399999999999999E-5</v>
      </c>
      <c r="C19" s="18">
        <v>1.3900000000000001E-5</v>
      </c>
      <c r="D19" s="18">
        <v>2.65E-5</v>
      </c>
      <c r="E19" s="18">
        <v>3.9199999999999997E-5</v>
      </c>
      <c r="F19" s="18">
        <f t="shared" ref="F19:F26" si="6">AVERAGE(B19:E19)</f>
        <v>2.3500000000000002E-5</v>
      </c>
      <c r="G19" s="19">
        <f t="shared" ref="G19:G26" si="7">STDEV(B19:E19)</f>
        <v>1.1978592015202229E-5</v>
      </c>
      <c r="H19" s="18">
        <v>1.6199999999999999E-7</v>
      </c>
      <c r="I19" s="18">
        <v>8.1800000000000005E-7</v>
      </c>
      <c r="J19" s="18">
        <v>1.49E-7</v>
      </c>
      <c r="K19" s="18"/>
      <c r="L19" s="18">
        <f t="shared" ref="L19:L26" si="8">AVERAGE(H19:K19)</f>
        <v>3.763333333333333E-7</v>
      </c>
      <c r="M19" s="19">
        <f t="shared" ref="M19:M26" si="9">STDEV(H19:K19)</f>
        <v>3.8254977889594098E-7</v>
      </c>
      <c r="N19" s="18">
        <v>1.42E-7</v>
      </c>
      <c r="O19" s="18">
        <v>6.1699999999999998E-7</v>
      </c>
      <c r="P19" s="18">
        <v>8.6499999999999998E-7</v>
      </c>
      <c r="Q19" s="18">
        <f t="shared" ref="Q19:Q25" si="10">AVERAGE(N19:P19)</f>
        <v>5.4133333333333331E-7</v>
      </c>
      <c r="R19" s="19">
        <f t="shared" ref="R19:R25" si="11">STDEV(N19:P19)</f>
        <v>3.6739125375181882E-7</v>
      </c>
    </row>
    <row r="20" spans="1:31">
      <c r="A20" s="50" t="s">
        <v>7</v>
      </c>
      <c r="B20" s="18">
        <v>1.1199999999999999E-5</v>
      </c>
      <c r="C20" s="18">
        <v>8.8300000000000002E-6</v>
      </c>
      <c r="D20" s="18">
        <v>1.3200000000000001E-5</v>
      </c>
      <c r="E20" s="18"/>
      <c r="F20" s="18">
        <f t="shared" si="6"/>
        <v>1.1076666666666667E-5</v>
      </c>
      <c r="G20" s="19">
        <f t="shared" si="7"/>
        <v>2.1876090449011531E-6</v>
      </c>
      <c r="H20" s="18">
        <v>4.0600000000000001E-7</v>
      </c>
      <c r="I20" s="18">
        <v>4.7800000000000002E-7</v>
      </c>
      <c r="J20" s="18">
        <v>6.0299999999999999E-7</v>
      </c>
      <c r="K20" s="18"/>
      <c r="L20" s="18">
        <f t="shared" si="8"/>
        <v>4.9566666666666667E-7</v>
      </c>
      <c r="M20" s="19">
        <f t="shared" si="9"/>
        <v>9.9681158366731129E-8</v>
      </c>
      <c r="N20" s="18">
        <v>9.8700000000000004E-8</v>
      </c>
      <c r="O20" s="18">
        <v>2.9700000000000003E-7</v>
      </c>
      <c r="P20" s="23">
        <v>5.6732622023435981E-7</v>
      </c>
      <c r="Q20" s="18">
        <f t="shared" si="10"/>
        <v>3.2100874007811991E-7</v>
      </c>
      <c r="R20" s="19">
        <f t="shared" si="11"/>
        <v>2.3523381617635188E-7</v>
      </c>
    </row>
    <row r="21" spans="1:31">
      <c r="A21" s="50" t="s">
        <v>9</v>
      </c>
      <c r="B21" s="18">
        <v>5.5199999999999997E-6</v>
      </c>
      <c r="C21" s="18">
        <v>5.0799999999999996E-6</v>
      </c>
      <c r="D21" s="18">
        <v>5.75E-6</v>
      </c>
      <c r="E21" s="18">
        <v>1.24E-5</v>
      </c>
      <c r="F21" s="18">
        <f t="shared" si="6"/>
        <v>7.1875000000000002E-6</v>
      </c>
      <c r="G21" s="19">
        <f t="shared" si="7"/>
        <v>3.4860997786447058E-6</v>
      </c>
      <c r="H21" s="18">
        <v>2.5299999999999999E-6</v>
      </c>
      <c r="I21" s="18">
        <v>1.7600000000000001E-6</v>
      </c>
      <c r="J21" s="18">
        <v>2.5299999999999999E-6</v>
      </c>
      <c r="K21" s="18">
        <v>3.0699999999999998E-6</v>
      </c>
      <c r="L21" s="18">
        <f t="shared" si="8"/>
        <v>2.4724999999999996E-6</v>
      </c>
      <c r="M21" s="19">
        <f t="shared" si="9"/>
        <v>5.3891093883869149E-7</v>
      </c>
      <c r="N21" s="18">
        <v>1.9099999999999999E-6</v>
      </c>
      <c r="O21" s="18">
        <v>2.5399999999999998E-6</v>
      </c>
      <c r="P21" s="18">
        <v>2.2699999999999999E-6</v>
      </c>
      <c r="Q21" s="18">
        <f t="shared" si="10"/>
        <v>2.2400000000000002E-6</v>
      </c>
      <c r="R21" s="19">
        <f t="shared" si="11"/>
        <v>3.1606961258558211E-7</v>
      </c>
    </row>
    <row r="22" spans="1:31">
      <c r="A22" s="50" t="s">
        <v>8</v>
      </c>
      <c r="B22" s="18">
        <v>7.2300000000000006E-8</v>
      </c>
      <c r="C22" s="18">
        <v>2.96E-8</v>
      </c>
      <c r="D22" s="18">
        <v>9.9600000000000005E-8</v>
      </c>
      <c r="E22" s="18">
        <v>1.3899999999999999E-7</v>
      </c>
      <c r="F22" s="18">
        <f t="shared" si="6"/>
        <v>8.512499999999999E-8</v>
      </c>
      <c r="G22" s="19">
        <f t="shared" si="7"/>
        <v>4.6041819758418175E-8</v>
      </c>
      <c r="H22" s="18">
        <v>5.9699999999999999E-8</v>
      </c>
      <c r="I22" s="18">
        <v>2.96E-8</v>
      </c>
      <c r="J22" s="18">
        <v>6.7799999999999998E-8</v>
      </c>
      <c r="K22" s="18">
        <v>1.1600000000000001E-7</v>
      </c>
      <c r="L22" s="18">
        <f t="shared" si="8"/>
        <v>6.8274999999999994E-8</v>
      </c>
      <c r="M22" s="19">
        <f t="shared" si="9"/>
        <v>3.5810554775559307E-8</v>
      </c>
      <c r="N22" s="18">
        <v>3.1599999999999998E-8</v>
      </c>
      <c r="O22" s="18">
        <v>9.4899999999999996E-8</v>
      </c>
      <c r="P22" s="18">
        <v>1.15E-7</v>
      </c>
      <c r="Q22" s="18">
        <f t="shared" si="10"/>
        <v>8.05E-8</v>
      </c>
      <c r="R22" s="19">
        <f t="shared" si="11"/>
        <v>4.3524820505086517E-8</v>
      </c>
    </row>
    <row r="23" spans="1:31">
      <c r="A23" s="50" t="s">
        <v>18</v>
      </c>
      <c r="B23" s="18">
        <v>4.5899999999999998E-5</v>
      </c>
      <c r="C23" s="18">
        <v>4.0800000000000002E-5</v>
      </c>
      <c r="D23" s="18">
        <v>5.1700000000000003E-5</v>
      </c>
      <c r="E23" s="18">
        <v>7.0199999999999999E-5</v>
      </c>
      <c r="F23" s="18">
        <f t="shared" si="6"/>
        <v>5.215E-5</v>
      </c>
      <c r="G23" s="19">
        <f t="shared" si="7"/>
        <v>1.2830822265155105E-5</v>
      </c>
      <c r="H23" s="18">
        <v>1.7099999999999999E-5</v>
      </c>
      <c r="I23" s="18">
        <v>3.9099999999999998E-6</v>
      </c>
      <c r="J23" s="18">
        <v>4.1399999999999997E-5</v>
      </c>
      <c r="K23" s="18"/>
      <c r="L23" s="18">
        <f t="shared" si="8"/>
        <v>2.0803333333333331E-5</v>
      </c>
      <c r="M23" s="19">
        <f t="shared" si="9"/>
        <v>1.9017387657965361E-5</v>
      </c>
      <c r="N23" s="18">
        <v>3.9199999999999997E-6</v>
      </c>
      <c r="O23" s="18">
        <v>1.5299999999999999E-5</v>
      </c>
      <c r="P23" s="18">
        <v>3.6900000000000002E-5</v>
      </c>
      <c r="Q23" s="18">
        <f t="shared" si="10"/>
        <v>1.8706666666666665E-5</v>
      </c>
      <c r="R23" s="19">
        <f t="shared" si="11"/>
        <v>1.6751839699965298E-5</v>
      </c>
    </row>
    <row r="24" spans="1:31">
      <c r="A24" s="50" t="s">
        <v>11</v>
      </c>
      <c r="B24" s="18">
        <v>1.2E-9</v>
      </c>
      <c r="C24" s="18">
        <v>1.97E-9</v>
      </c>
      <c r="D24" s="18">
        <v>1.3186525886056996E-9</v>
      </c>
      <c r="E24" s="18"/>
      <c r="F24" s="18">
        <f t="shared" si="6"/>
        <v>1.4962175295352331E-9</v>
      </c>
      <c r="G24" s="19">
        <f t="shared" si="7"/>
        <v>4.1457445795114002E-10</v>
      </c>
      <c r="H24" s="18">
        <v>4.2900000000000002E-11</v>
      </c>
      <c r="I24" s="18">
        <v>8.8299999999999995E-11</v>
      </c>
      <c r="J24" s="18">
        <v>2.84E-10</v>
      </c>
      <c r="K24" s="18"/>
      <c r="L24" s="18">
        <f t="shared" si="8"/>
        <v>1.3839999999999998E-10</v>
      </c>
      <c r="M24" s="19">
        <f t="shared" si="9"/>
        <v>1.2812029503556413E-10</v>
      </c>
      <c r="N24" s="18">
        <v>2.16E-10</v>
      </c>
      <c r="O24" s="18">
        <v>3.3900000000000002E-10</v>
      </c>
      <c r="P24" s="18">
        <v>8.4099999999999999E-10</v>
      </c>
      <c r="Q24" s="18">
        <f t="shared" si="10"/>
        <v>4.6533333333333338E-10</v>
      </c>
      <c r="R24" s="19">
        <f t="shared" si="11"/>
        <v>3.3109867612742481E-10</v>
      </c>
    </row>
    <row r="25" spans="1:31">
      <c r="A25" s="50" t="s">
        <v>12</v>
      </c>
      <c r="B25" s="18">
        <v>8.4900000000000003E-9</v>
      </c>
      <c r="C25" s="18">
        <v>7.1200000000000002E-9</v>
      </c>
      <c r="D25" s="18">
        <v>9.3100000000000003E-9</v>
      </c>
      <c r="E25" s="18"/>
      <c r="F25" s="18">
        <f t="shared" si="6"/>
        <v>8.3066666666666669E-9</v>
      </c>
      <c r="G25" s="19">
        <f t="shared" si="7"/>
        <v>1.1064507821558686E-9</v>
      </c>
      <c r="H25" s="18">
        <v>2.7700000000000002E-9</v>
      </c>
      <c r="I25" s="18">
        <v>2.0200000000000001E-9</v>
      </c>
      <c r="J25" s="18">
        <v>4.25E-9</v>
      </c>
      <c r="K25" s="18"/>
      <c r="L25" s="18">
        <f t="shared" si="8"/>
        <v>3.0133333333333333E-9</v>
      </c>
      <c r="M25" s="19">
        <f t="shared" si="9"/>
        <v>1.1347393239565346E-9</v>
      </c>
      <c r="N25" s="18">
        <v>3.9199999999999997E-9</v>
      </c>
      <c r="O25" s="18">
        <v>3.9899999999999997E-9</v>
      </c>
      <c r="P25" s="18">
        <v>4.8699999999999999E-9</v>
      </c>
      <c r="Q25" s="18">
        <f t="shared" si="10"/>
        <v>4.2599999999999998E-9</v>
      </c>
      <c r="R25" s="19">
        <f t="shared" si="11"/>
        <v>5.2943365967796212E-10</v>
      </c>
    </row>
    <row r="26" spans="1:31">
      <c r="A26" s="42" t="s">
        <v>13</v>
      </c>
      <c r="B26" s="54">
        <v>8.4300000000000003E-5</v>
      </c>
      <c r="C26" s="54">
        <v>6.0900000000000003E-5</v>
      </c>
      <c r="D26" s="54">
        <v>9.9500000000000006E-5</v>
      </c>
      <c r="E26" s="54" t="s">
        <v>71</v>
      </c>
      <c r="F26" s="54">
        <f t="shared" si="6"/>
        <v>8.156666666666668E-5</v>
      </c>
      <c r="G26" s="55">
        <f t="shared" si="7"/>
        <v>1.9444622221409534E-5</v>
      </c>
      <c r="H26" s="54">
        <v>8.1300000000000007E-9</v>
      </c>
      <c r="I26" s="54">
        <v>5.1899999999999997E-9</v>
      </c>
      <c r="J26" s="56">
        <v>1.07E-8</v>
      </c>
      <c r="K26" s="54"/>
      <c r="L26" s="54">
        <f t="shared" si="8"/>
        <v>8.0066666666666659E-9</v>
      </c>
      <c r="M26" s="55">
        <f t="shared" si="9"/>
        <v>2.7570697004851606E-9</v>
      </c>
      <c r="N26" s="54">
        <v>3.6300000000000001E-9</v>
      </c>
      <c r="O26" s="54" t="s">
        <v>72</v>
      </c>
      <c r="P26" s="54">
        <v>3.3999999999999998E-9</v>
      </c>
      <c r="Q26" s="54" t="s">
        <v>73</v>
      </c>
      <c r="R26" s="55" t="s">
        <v>23</v>
      </c>
    </row>
    <row r="28" spans="1:31">
      <c r="A28" s="58"/>
      <c r="B28" s="58"/>
      <c r="C28" s="58"/>
      <c r="D28" s="58"/>
      <c r="E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</row>
    <row r="29" spans="1:31">
      <c r="A29" s="41" t="s">
        <v>24</v>
      </c>
      <c r="B29" s="42"/>
      <c r="E29" s="59" t="s">
        <v>40</v>
      </c>
      <c r="L29" s="50" t="s">
        <v>25</v>
      </c>
      <c r="V29" s="50" t="s">
        <v>26</v>
      </c>
    </row>
    <row r="30" spans="1:31" ht="17.25">
      <c r="A30" s="43"/>
      <c r="B30" s="48" t="s">
        <v>55</v>
      </c>
      <c r="C30" s="44"/>
      <c r="D30" s="44"/>
      <c r="E30" s="44"/>
      <c r="F30" s="44"/>
      <c r="G30" s="44"/>
      <c r="H30" s="44"/>
      <c r="I30" s="44"/>
      <c r="J30" s="43" t="s">
        <v>5</v>
      </c>
      <c r="K30" s="45" t="s">
        <v>6</v>
      </c>
      <c r="L30" s="60" t="s">
        <v>55</v>
      </c>
      <c r="M30" s="46"/>
      <c r="N30" s="46"/>
      <c r="O30" s="46"/>
      <c r="P30" s="44"/>
      <c r="Q30" s="44"/>
      <c r="R30" s="44"/>
      <c r="S30" s="44"/>
      <c r="T30" s="46"/>
      <c r="U30" s="47"/>
      <c r="V30" s="61" t="s">
        <v>55</v>
      </c>
      <c r="W30" s="44"/>
      <c r="X30" s="44"/>
      <c r="Y30" s="44"/>
      <c r="Z30" s="44"/>
      <c r="AA30" s="44"/>
      <c r="AB30" s="44"/>
      <c r="AC30" s="44"/>
      <c r="AD30" s="44"/>
      <c r="AE30" s="49"/>
    </row>
    <row r="31" spans="1:31">
      <c r="A31" s="33"/>
      <c r="B31" s="50" t="s">
        <v>14</v>
      </c>
      <c r="C31" s="62" t="s">
        <v>3</v>
      </c>
      <c r="D31" s="62" t="s">
        <v>4</v>
      </c>
      <c r="E31" s="62" t="s">
        <v>19</v>
      </c>
      <c r="F31" s="62" t="s">
        <v>34</v>
      </c>
      <c r="G31" s="62" t="s">
        <v>35</v>
      </c>
      <c r="H31" s="62" t="s">
        <v>36</v>
      </c>
      <c r="I31" s="62" t="s">
        <v>37</v>
      </c>
      <c r="J31" s="33"/>
      <c r="K31" s="51"/>
      <c r="L31" s="63" t="s">
        <v>2</v>
      </c>
      <c r="M31" s="50" t="s">
        <v>3</v>
      </c>
      <c r="N31" s="50" t="s">
        <v>4</v>
      </c>
      <c r="O31" s="50" t="s">
        <v>19</v>
      </c>
      <c r="P31" s="50" t="s">
        <v>34</v>
      </c>
      <c r="Q31" s="50" t="s">
        <v>35</v>
      </c>
      <c r="R31" s="50" t="s">
        <v>36</v>
      </c>
      <c r="S31" s="50" t="s">
        <v>37</v>
      </c>
      <c r="T31" s="50" t="s">
        <v>5</v>
      </c>
      <c r="U31" s="52" t="s">
        <v>6</v>
      </c>
      <c r="V31" s="63" t="s">
        <v>2</v>
      </c>
      <c r="W31" s="50" t="s">
        <v>3</v>
      </c>
      <c r="X31" s="50" t="s">
        <v>4</v>
      </c>
      <c r="Y31" s="50" t="s">
        <v>19</v>
      </c>
      <c r="Z31" s="50" t="s">
        <v>34</v>
      </c>
      <c r="AA31" s="50" t="s">
        <v>35</v>
      </c>
      <c r="AB31" s="50" t="s">
        <v>36</v>
      </c>
      <c r="AC31" s="50" t="s">
        <v>37</v>
      </c>
      <c r="AD31" s="50" t="s">
        <v>5</v>
      </c>
      <c r="AE31" s="52" t="s">
        <v>6</v>
      </c>
    </row>
    <row r="32" spans="1:31">
      <c r="A32" s="50" t="s">
        <v>10</v>
      </c>
      <c r="B32" s="18">
        <v>3.4600000000000001E-5</v>
      </c>
      <c r="C32" s="18">
        <v>3.9700000000000003E-5</v>
      </c>
      <c r="D32" s="18">
        <v>3.008243612592599E-5</v>
      </c>
      <c r="E32" s="18"/>
      <c r="F32" s="18"/>
      <c r="G32" s="18"/>
      <c r="H32" s="18"/>
      <c r="I32" s="18"/>
      <c r="J32" s="18">
        <f>AVERAGE(B32:I32)</f>
        <v>3.479414537530866E-5</v>
      </c>
      <c r="K32" s="19">
        <f>STDEV(B32:I32)</f>
        <v>4.8117203823620808E-6</v>
      </c>
      <c r="L32" s="64">
        <v>2.2699999999999999E-6</v>
      </c>
      <c r="M32" s="18">
        <v>4.3900000000000003E-6</v>
      </c>
      <c r="N32" s="18">
        <v>2.0048622508075071E-6</v>
      </c>
      <c r="O32" s="18"/>
      <c r="P32" s="18"/>
      <c r="Q32" s="18"/>
      <c r="R32" s="18"/>
      <c r="S32" s="18"/>
      <c r="T32" s="18">
        <f>AVERAGE(L32:S32)</f>
        <v>2.8882874169358359E-6</v>
      </c>
      <c r="U32" s="19">
        <f>STDEV(L32:S32)</f>
        <v>1.3072605012435926E-6</v>
      </c>
      <c r="V32" s="64">
        <v>7.1399999999999996E-7</v>
      </c>
      <c r="W32" s="18">
        <v>9.5499999999999996E-7</v>
      </c>
      <c r="X32" s="18">
        <v>4.7760835344576782E-7</v>
      </c>
      <c r="Y32" s="18"/>
      <c r="Z32" s="18"/>
      <c r="AA32" s="18"/>
      <c r="AB32" s="18"/>
      <c r="AC32" s="18"/>
      <c r="AD32" s="18">
        <f>AVERAGE(V32:AC32)</f>
        <v>7.1553611781525599E-7</v>
      </c>
      <c r="AE32" s="19">
        <f>STDEV(V32:AC32)</f>
        <v>2.3869953035855977E-7</v>
      </c>
    </row>
    <row r="33" spans="1:31">
      <c r="A33" s="50" t="s">
        <v>7</v>
      </c>
      <c r="B33" s="18">
        <v>1.9700000000000001E-5</v>
      </c>
      <c r="C33" s="18">
        <v>1.5702991269207827E-5</v>
      </c>
      <c r="D33" s="18">
        <v>1.487152575201858E-5</v>
      </c>
      <c r="E33" s="18"/>
      <c r="F33" s="18"/>
      <c r="G33" s="18"/>
      <c r="H33" s="18"/>
      <c r="I33" s="18"/>
      <c r="J33" s="18">
        <f t="shared" ref="J33:J38" si="12">AVERAGE(B33:I33)</f>
        <v>1.6758172340408804E-5</v>
      </c>
      <c r="K33" s="19">
        <f t="shared" ref="K33:K39" si="13">STDEV(B33:I33)</f>
        <v>2.5813942377367638E-6</v>
      </c>
      <c r="L33" s="64">
        <v>2.7E-6</v>
      </c>
      <c r="M33" s="18">
        <v>4.2793215639531495E-6</v>
      </c>
      <c r="N33" s="18">
        <v>1.8933510546846492E-6</v>
      </c>
      <c r="O33" s="18"/>
      <c r="P33" s="18"/>
      <c r="Q33" s="18"/>
      <c r="R33" s="18"/>
      <c r="S33" s="18"/>
      <c r="T33" s="18">
        <f t="shared" ref="T33:T39" si="14">AVERAGE(L33:S33)</f>
        <v>2.9575575395459327E-6</v>
      </c>
      <c r="U33" s="19">
        <f t="shared" ref="U33:U39" si="15">STDEV(L33:S33)</f>
        <v>1.2136579964748977E-6</v>
      </c>
      <c r="V33" s="64">
        <v>1.8500000000000001E-6</v>
      </c>
      <c r="W33" s="18">
        <v>1.8909702639218664E-6</v>
      </c>
      <c r="X33" s="18">
        <v>5.1668447330426976E-7</v>
      </c>
      <c r="Y33" s="18"/>
      <c r="Z33" s="18"/>
      <c r="AA33" s="18"/>
      <c r="AB33" s="18"/>
      <c r="AC33" s="18"/>
      <c r="AD33" s="18">
        <f t="shared" ref="AD33:AD38" si="16">AVERAGE(V33:AC33)</f>
        <v>1.4192182457420454E-6</v>
      </c>
      <c r="AE33" s="19">
        <f t="shared" ref="AE33:AE38" si="17">STDEV(V33:AC33)</f>
        <v>7.8188557246219142E-7</v>
      </c>
    </row>
    <row r="34" spans="1:31">
      <c r="A34" s="50" t="s">
        <v>9</v>
      </c>
      <c r="B34" s="18">
        <v>4.1699999999999999E-6</v>
      </c>
      <c r="C34" s="18">
        <v>7.0400000000000004E-6</v>
      </c>
      <c r="D34" s="18">
        <v>6.6900000000000003E-6</v>
      </c>
      <c r="E34" s="18"/>
      <c r="F34" s="18"/>
      <c r="G34" s="18"/>
      <c r="H34" s="18"/>
      <c r="I34" s="18"/>
      <c r="J34" s="18">
        <f t="shared" si="12"/>
        <v>5.9666666666666674E-6</v>
      </c>
      <c r="K34" s="19">
        <f t="shared" si="13"/>
        <v>1.565769246515378E-6</v>
      </c>
      <c r="L34" s="64">
        <v>1.1799999999999999E-6</v>
      </c>
      <c r="M34" s="18">
        <v>1.3200000000000001E-6</v>
      </c>
      <c r="N34" s="18">
        <v>8.0800000000000004E-7</v>
      </c>
      <c r="O34" s="18"/>
      <c r="P34" s="18"/>
      <c r="Q34" s="18"/>
      <c r="R34" s="18"/>
      <c r="S34" s="18"/>
      <c r="T34" s="18">
        <f t="shared" si="14"/>
        <v>1.1026666666666666E-6</v>
      </c>
      <c r="U34" s="19">
        <f t="shared" si="15"/>
        <v>2.6461544424567009E-7</v>
      </c>
      <c r="V34" s="64">
        <v>8.3600000000000002E-7</v>
      </c>
      <c r="W34" s="18">
        <v>8.9299999999999996E-7</v>
      </c>
      <c r="X34" s="18">
        <v>4.2599999999999998E-7</v>
      </c>
      <c r="Y34" s="18"/>
      <c r="Z34" s="18"/>
      <c r="AA34" s="18"/>
      <c r="AB34" s="18"/>
      <c r="AC34" s="18"/>
      <c r="AD34" s="18">
        <f t="shared" si="16"/>
        <v>7.1833333333333327E-7</v>
      </c>
      <c r="AE34" s="19">
        <f t="shared" si="17"/>
        <v>2.5476721400787296E-7</v>
      </c>
    </row>
    <row r="35" spans="1:31">
      <c r="A35" s="50" t="s">
        <v>8</v>
      </c>
      <c r="B35" s="18">
        <v>9.5599999999999996E-8</v>
      </c>
      <c r="C35" s="18">
        <v>8.0400000000000005E-8</v>
      </c>
      <c r="D35" s="18">
        <v>7.0500000000000003E-8</v>
      </c>
      <c r="E35" s="18">
        <v>5.8099999999999997E-8</v>
      </c>
      <c r="F35" s="18">
        <v>4.8300000000000002E-8</v>
      </c>
      <c r="G35" s="18">
        <v>3.3799999999999998E-8</v>
      </c>
      <c r="H35" s="18">
        <v>3.4106148042527144E-8</v>
      </c>
      <c r="I35" s="18">
        <v>4.4798178360286012E-8</v>
      </c>
      <c r="J35" s="18">
        <f t="shared" si="12"/>
        <v>5.820054080035165E-8</v>
      </c>
      <c r="K35" s="19">
        <f t="shared" si="13"/>
        <v>2.2349153141743122E-8</v>
      </c>
      <c r="L35" s="53">
        <v>5.5700000000000002E-8</v>
      </c>
      <c r="M35" s="53">
        <v>3.2399999999999999E-8</v>
      </c>
      <c r="N35" s="53">
        <v>3.25E-8</v>
      </c>
      <c r="O35" s="53">
        <v>2.9000000000000002E-8</v>
      </c>
      <c r="P35" s="53">
        <v>1.8600000000000001E-8</v>
      </c>
      <c r="Q35" s="53">
        <v>1.4300000000000001E-8</v>
      </c>
      <c r="R35" s="53">
        <v>1.7445256507985548E-8</v>
      </c>
      <c r="S35" s="53">
        <v>2.904762581251324E-8</v>
      </c>
      <c r="T35" s="18">
        <f t="shared" si="14"/>
        <v>2.8624110290062347E-8</v>
      </c>
      <c r="U35" s="19">
        <f t="shared" si="15"/>
        <v>1.3056656872437424E-8</v>
      </c>
      <c r="V35" s="53">
        <v>5.0799999999999998E-8</v>
      </c>
      <c r="W35" s="53">
        <v>3.4300000000000003E-8</v>
      </c>
      <c r="X35" s="53">
        <v>4.9899999999999997E-8</v>
      </c>
      <c r="Y35" s="53">
        <v>3.4499999999999998E-8</v>
      </c>
      <c r="Z35" s="53">
        <v>3.4900000000000001E-8</v>
      </c>
      <c r="AA35" s="53">
        <v>2.4500000000000001E-8</v>
      </c>
      <c r="AB35" s="53">
        <v>2.5802031778246905E-8</v>
      </c>
      <c r="AC35" s="53">
        <v>2.1394882044833162E-8</v>
      </c>
      <c r="AD35" s="18">
        <f>AVERAGE(V35:AC35)</f>
        <v>3.4512114227885011E-8</v>
      </c>
      <c r="AE35" s="19">
        <f t="shared" si="17"/>
        <v>1.1022364238021615E-8</v>
      </c>
    </row>
    <row r="36" spans="1:31">
      <c r="A36" s="50" t="s">
        <v>18</v>
      </c>
      <c r="B36" s="18">
        <v>5.4800000000000001E-8</v>
      </c>
      <c r="C36" s="18">
        <v>1.04E-7</v>
      </c>
      <c r="D36" s="18">
        <v>3.4399999999999997E-8</v>
      </c>
      <c r="E36" s="18"/>
      <c r="F36" s="18"/>
      <c r="G36" s="18"/>
      <c r="H36" s="18"/>
      <c r="I36" s="18"/>
      <c r="J36" s="18">
        <f t="shared" si="12"/>
        <v>6.4400000000000008E-8</v>
      </c>
      <c r="K36" s="19">
        <f t="shared" si="13"/>
        <v>3.5779323638101384E-8</v>
      </c>
      <c r="L36" s="64">
        <v>1.1700000000000001E-8</v>
      </c>
      <c r="M36" s="18">
        <v>8.7199999999999997E-9</v>
      </c>
      <c r="N36" s="18">
        <v>6.4700000000000002E-9</v>
      </c>
      <c r="O36" s="18"/>
      <c r="P36" s="18"/>
      <c r="Q36" s="18"/>
      <c r="R36" s="18"/>
      <c r="S36" s="18"/>
      <c r="T36" s="18">
        <f t="shared" si="14"/>
        <v>8.9633333333333332E-9</v>
      </c>
      <c r="U36" s="19">
        <f t="shared" si="15"/>
        <v>2.6234773361577443E-9</v>
      </c>
      <c r="V36" s="64">
        <v>9.46E-9</v>
      </c>
      <c r="W36" s="18">
        <v>1.0600000000000001E-8</v>
      </c>
      <c r="X36" s="18">
        <v>5.8299999999999999E-9</v>
      </c>
      <c r="Y36" s="18"/>
      <c r="Z36" s="18"/>
      <c r="AA36" s="18"/>
      <c r="AB36" s="18"/>
      <c r="AC36" s="18"/>
      <c r="AD36" s="18">
        <f t="shared" si="16"/>
        <v>8.6300000000000002E-9</v>
      </c>
      <c r="AE36" s="19">
        <f t="shared" si="17"/>
        <v>2.4909636689442105E-9</v>
      </c>
    </row>
    <row r="37" spans="1:31">
      <c r="A37" s="50" t="s">
        <v>11</v>
      </c>
      <c r="B37" s="18">
        <v>1.7200000000000001E-9</v>
      </c>
      <c r="C37" s="18">
        <v>2.2010194394442437E-9</v>
      </c>
      <c r="D37" s="18">
        <v>1.9177334425703692E-9</v>
      </c>
      <c r="E37" s="18"/>
      <c r="F37" s="18"/>
      <c r="G37" s="18"/>
      <c r="H37" s="18"/>
      <c r="I37" s="18"/>
      <c r="J37" s="18">
        <f t="shared" si="12"/>
        <v>1.9462509606715376E-9</v>
      </c>
      <c r="K37" s="19">
        <f t="shared" si="13"/>
        <v>2.4177440292512653E-10</v>
      </c>
      <c r="L37" s="64" t="s">
        <v>74</v>
      </c>
      <c r="M37" s="18">
        <v>1.6980832047544886E-10</v>
      </c>
      <c r="N37" s="18">
        <v>1.63477284830254E-10</v>
      </c>
      <c r="O37" s="18"/>
      <c r="P37" s="18"/>
      <c r="Q37" s="18"/>
      <c r="R37" s="18"/>
      <c r="S37" s="18"/>
      <c r="T37" s="18">
        <f t="shared" si="14"/>
        <v>1.6664280265285143E-10</v>
      </c>
      <c r="U37" s="19">
        <f t="shared" si="15"/>
        <v>4.4767182366510321E-12</v>
      </c>
      <c r="V37" s="64">
        <v>2.01E-10</v>
      </c>
      <c r="W37" s="18">
        <v>5.2159529545876891E-10</v>
      </c>
      <c r="X37" s="18">
        <v>6.6692806527023076E-10</v>
      </c>
      <c r="Y37" s="18"/>
      <c r="Z37" s="18"/>
      <c r="AA37" s="18"/>
      <c r="AB37" s="18"/>
      <c r="AC37" s="18"/>
      <c r="AD37" s="18">
        <f t="shared" si="16"/>
        <v>4.6317445357633325E-10</v>
      </c>
      <c r="AE37" s="19">
        <f t="shared" si="17"/>
        <v>2.3839460265766199E-10</v>
      </c>
    </row>
    <row r="38" spans="1:31">
      <c r="A38" s="50" t="s">
        <v>12</v>
      </c>
      <c r="B38" s="53">
        <v>3.6600000000000002E-9</v>
      </c>
      <c r="C38" s="53">
        <v>9.1000000000000004E-9</v>
      </c>
      <c r="D38" s="53">
        <v>4.6969193919101502E-9</v>
      </c>
      <c r="E38" s="18"/>
      <c r="F38" s="18"/>
      <c r="G38" s="18"/>
      <c r="H38" s="18"/>
      <c r="I38" s="18"/>
      <c r="J38" s="18">
        <f t="shared" si="12"/>
        <v>5.8189731306367164E-9</v>
      </c>
      <c r="K38" s="19">
        <f t="shared" si="13"/>
        <v>2.888365185436686E-9</v>
      </c>
      <c r="L38" s="53">
        <v>1.2900000000000001E-9</v>
      </c>
      <c r="M38" s="53">
        <v>4.5100000000000003E-9</v>
      </c>
      <c r="N38" s="53">
        <v>1.7576972719197839E-9</v>
      </c>
      <c r="O38" s="18"/>
      <c r="P38" s="18"/>
      <c r="Q38" s="18"/>
      <c r="R38" s="18"/>
      <c r="S38" s="18"/>
      <c r="T38" s="18">
        <f t="shared" si="14"/>
        <v>2.5192324239732614E-9</v>
      </c>
      <c r="U38" s="19">
        <f t="shared" si="15"/>
        <v>1.7398424758752833E-9</v>
      </c>
      <c r="V38" s="53">
        <v>1.9500000000000001E-9</v>
      </c>
      <c r="W38" s="53">
        <v>3.77E-9</v>
      </c>
      <c r="X38" s="53">
        <v>1.6866064761620369E-9</v>
      </c>
      <c r="Y38" s="18"/>
      <c r="Z38" s="18"/>
      <c r="AA38" s="18"/>
      <c r="AB38" s="18"/>
      <c r="AC38" s="18"/>
      <c r="AD38" s="18">
        <f t="shared" si="16"/>
        <v>2.4688688253873455E-9</v>
      </c>
      <c r="AE38" s="19">
        <f t="shared" si="17"/>
        <v>1.1344826077387101E-9</v>
      </c>
    </row>
    <row r="39" spans="1:31">
      <c r="A39" s="42" t="s">
        <v>13</v>
      </c>
      <c r="B39" s="54">
        <v>7.4099999999999999E-5</v>
      </c>
      <c r="C39" s="54">
        <v>8.53E-5</v>
      </c>
      <c r="D39" s="54">
        <v>5.41E-5</v>
      </c>
      <c r="E39" s="54"/>
      <c r="F39" s="54"/>
      <c r="G39" s="54"/>
      <c r="H39" s="54"/>
      <c r="I39" s="54"/>
      <c r="J39" s="54">
        <f>AVERAGE(B39:I39)</f>
        <v>7.1166666666666657E-5</v>
      </c>
      <c r="K39" s="55">
        <f t="shared" si="13"/>
        <v>1.5805484280253274E-5</v>
      </c>
      <c r="L39" s="57">
        <v>5.1600000000000004E-9</v>
      </c>
      <c r="M39" s="54">
        <v>1.7999999999999999E-8</v>
      </c>
      <c r="N39" s="56">
        <v>3.1500000000000001E-9</v>
      </c>
      <c r="O39" s="54"/>
      <c r="P39" s="54"/>
      <c r="Q39" s="54"/>
      <c r="R39" s="54"/>
      <c r="S39" s="54"/>
      <c r="T39" s="54">
        <f t="shared" si="14"/>
        <v>8.7700000000000001E-9</v>
      </c>
      <c r="U39" s="55">
        <f t="shared" si="15"/>
        <v>8.056345325270014E-9</v>
      </c>
      <c r="V39" s="57" t="s">
        <v>72</v>
      </c>
      <c r="W39" s="54" t="s">
        <v>72</v>
      </c>
      <c r="X39" s="54" t="s">
        <v>72</v>
      </c>
      <c r="Y39" s="54"/>
      <c r="Z39" s="54"/>
      <c r="AA39" s="54"/>
      <c r="AB39" s="54"/>
      <c r="AC39" s="54"/>
      <c r="AD39" s="54" t="s">
        <v>72</v>
      </c>
      <c r="AE39" s="55" t="s">
        <v>23</v>
      </c>
    </row>
    <row r="43" spans="1:31">
      <c r="A43" s="41" t="s">
        <v>32</v>
      </c>
      <c r="B43" s="50"/>
      <c r="K43" s="50" t="s">
        <v>31</v>
      </c>
      <c r="T43" s="50" t="s">
        <v>30</v>
      </c>
    </row>
    <row r="44" spans="1:31" ht="17.25">
      <c r="A44" s="43"/>
      <c r="B44" s="48" t="s">
        <v>55</v>
      </c>
      <c r="C44" s="44"/>
      <c r="D44" s="44"/>
      <c r="E44" s="44"/>
      <c r="F44" s="44"/>
      <c r="G44" s="44"/>
      <c r="H44" s="44"/>
      <c r="I44" s="43" t="s">
        <v>5</v>
      </c>
      <c r="J44" s="45" t="s">
        <v>6</v>
      </c>
      <c r="K44" s="60" t="s">
        <v>55</v>
      </c>
      <c r="L44" s="46"/>
      <c r="M44" s="46"/>
      <c r="N44" s="46"/>
      <c r="O44" s="44"/>
      <c r="P44" s="44"/>
      <c r="Q44" s="44"/>
      <c r="R44" s="46"/>
      <c r="S44" s="47"/>
      <c r="T44" s="61" t="s">
        <v>55</v>
      </c>
      <c r="U44" s="44"/>
      <c r="V44" s="44"/>
      <c r="W44" s="44"/>
      <c r="X44" s="44"/>
      <c r="Y44" s="44"/>
      <c r="Z44" s="44"/>
      <c r="AA44" s="44"/>
      <c r="AB44" s="49"/>
    </row>
    <row r="45" spans="1:31">
      <c r="A45" s="33"/>
      <c r="B45" s="50" t="s">
        <v>14</v>
      </c>
      <c r="C45" s="50" t="s">
        <v>3</v>
      </c>
      <c r="D45" s="50" t="s">
        <v>4</v>
      </c>
      <c r="E45" s="50" t="s">
        <v>19</v>
      </c>
      <c r="F45" s="62" t="s">
        <v>34</v>
      </c>
      <c r="G45" s="62" t="s">
        <v>35</v>
      </c>
      <c r="H45" s="62" t="s">
        <v>36</v>
      </c>
      <c r="I45" s="33"/>
      <c r="J45" s="51"/>
      <c r="K45" s="63" t="s">
        <v>2</v>
      </c>
      <c r="L45" s="50" t="s">
        <v>3</v>
      </c>
      <c r="M45" s="50" t="s">
        <v>4</v>
      </c>
      <c r="N45" s="50" t="s">
        <v>19</v>
      </c>
      <c r="O45" s="62" t="s">
        <v>34</v>
      </c>
      <c r="P45" s="62" t="s">
        <v>35</v>
      </c>
      <c r="Q45" s="62" t="s">
        <v>36</v>
      </c>
      <c r="R45" s="50" t="s">
        <v>5</v>
      </c>
      <c r="S45" s="52" t="s">
        <v>6</v>
      </c>
      <c r="T45" s="63" t="s">
        <v>2</v>
      </c>
      <c r="U45" s="50" t="s">
        <v>3</v>
      </c>
      <c r="V45" s="50" t="s">
        <v>4</v>
      </c>
      <c r="W45" s="50" t="s">
        <v>19</v>
      </c>
      <c r="X45" s="62" t="s">
        <v>34</v>
      </c>
      <c r="Y45" s="62" t="s">
        <v>35</v>
      </c>
      <c r="Z45" s="62" t="s">
        <v>36</v>
      </c>
      <c r="AA45" s="50" t="s">
        <v>5</v>
      </c>
      <c r="AB45" s="52" t="s">
        <v>6</v>
      </c>
    </row>
    <row r="46" spans="1:31">
      <c r="A46" s="50" t="s">
        <v>10</v>
      </c>
      <c r="B46" s="18">
        <v>3.3399999999999999E-5</v>
      </c>
      <c r="C46" s="18">
        <v>3.3300000000000003E-5</v>
      </c>
      <c r="D46" s="18">
        <v>2.34E-5</v>
      </c>
      <c r="E46" s="18">
        <v>2.2657767255467317E-5</v>
      </c>
      <c r="F46" s="18"/>
      <c r="G46" s="18"/>
      <c r="H46" s="18"/>
      <c r="I46" s="18">
        <f>AVERAGE(B46:H46)</f>
        <v>2.8189441813866827E-5</v>
      </c>
      <c r="J46" s="19">
        <f>STDEV(B46:H46)</f>
        <v>5.9667383019924887E-6</v>
      </c>
      <c r="K46" s="64">
        <v>1.46E-6</v>
      </c>
      <c r="L46" s="18">
        <v>4.2399999999999999E-7</v>
      </c>
      <c r="M46" s="18">
        <v>5.6499999999999999E-7</v>
      </c>
      <c r="N46" s="18">
        <v>1.63401381735017E-6</v>
      </c>
      <c r="O46" s="18"/>
      <c r="P46" s="18"/>
      <c r="Q46" s="18"/>
      <c r="R46" s="18">
        <f>AVERAGE(K46:Q46)</f>
        <v>1.0207534543375426E-6</v>
      </c>
      <c r="S46" s="19">
        <f>STDEV(K46:Q46)</f>
        <v>6.1450568131986459E-7</v>
      </c>
      <c r="T46" s="64">
        <v>2.6199999999999999E-6</v>
      </c>
      <c r="U46" s="18">
        <v>1.73E-6</v>
      </c>
      <c r="V46" s="18">
        <v>4.7300000000000001E-7</v>
      </c>
      <c r="W46" s="18">
        <v>6.3705167319646033E-7</v>
      </c>
      <c r="X46" s="18"/>
      <c r="Y46" s="18"/>
      <c r="Z46" s="18"/>
      <c r="AA46" s="18">
        <f>AVERAGE(T46:Z46)</f>
        <v>1.3650129182991152E-6</v>
      </c>
      <c r="AB46" s="19">
        <f>STDEV(T46:Z46)</f>
        <v>1.0056213279739948E-6</v>
      </c>
    </row>
    <row r="47" spans="1:31">
      <c r="A47" s="50" t="s">
        <v>7</v>
      </c>
      <c r="B47" s="53">
        <v>7.3200000000000002E-6</v>
      </c>
      <c r="C47" s="53">
        <v>8.689152877228437E-6</v>
      </c>
      <c r="D47" s="53">
        <v>7.7712599002699547E-6</v>
      </c>
      <c r="E47" s="53">
        <v>1.3384432251083829E-5</v>
      </c>
      <c r="F47" s="53">
        <v>7.0971447805588177E-6</v>
      </c>
      <c r="G47" s="18">
        <v>8.24259831074686E-6</v>
      </c>
      <c r="H47" s="18"/>
      <c r="I47" s="18">
        <f>AVERAGE(B47:H47)</f>
        <v>8.7507646866479829E-6</v>
      </c>
      <c r="J47" s="19">
        <f t="shared" ref="J47:J53" si="18">STDEV(B47:H47)</f>
        <v>2.3440938627653956E-6</v>
      </c>
      <c r="K47" s="53">
        <v>8.1299999999999993E-8</v>
      </c>
      <c r="L47" s="53">
        <v>1.4041320210604643E-7</v>
      </c>
      <c r="M47" s="53">
        <v>5.4586499106978124E-8</v>
      </c>
      <c r="N47" s="53">
        <v>9.6100277240489336E-8</v>
      </c>
      <c r="O47" s="53">
        <v>5.6423928652082914E-8</v>
      </c>
      <c r="P47" s="18">
        <v>9.1279007994844993E-8</v>
      </c>
      <c r="Q47" s="18"/>
      <c r="R47" s="18">
        <f t="shared" ref="R47:R52" si="19">AVERAGE(K47:Q47)</f>
        <v>8.6683819183406961E-8</v>
      </c>
      <c r="S47" s="19">
        <f t="shared" ref="S47:S52" si="20">STDEV(K47:Q47)</f>
        <v>3.1532575130671563E-8</v>
      </c>
      <c r="T47" s="53">
        <v>1.18E-7</v>
      </c>
      <c r="U47" s="53">
        <v>9.4409682373435605E-8</v>
      </c>
      <c r="V47" s="53">
        <v>8.8040582154754104E-8</v>
      </c>
      <c r="W47" s="53">
        <v>1.0168206578198972E-8</v>
      </c>
      <c r="X47" s="53">
        <v>1.8873025025003357E-7</v>
      </c>
      <c r="Y47" s="18"/>
      <c r="Z47" s="18"/>
      <c r="AA47" s="18">
        <f t="shared" ref="AA47:AA52" si="21">AVERAGE(T47:Z47)</f>
        <v>9.9869744271284435E-8</v>
      </c>
      <c r="AB47" s="19">
        <f t="shared" ref="AB47:AB52" si="22">STDEV(T47:Z47)</f>
        <v>6.4111237143732184E-8</v>
      </c>
    </row>
    <row r="48" spans="1:31">
      <c r="A48" s="50" t="s">
        <v>9</v>
      </c>
      <c r="B48" s="18">
        <v>3.8E-6</v>
      </c>
      <c r="C48" s="18">
        <v>2.8399999999999999E-6</v>
      </c>
      <c r="D48" s="18">
        <v>2.3499999999999999E-6</v>
      </c>
      <c r="E48" s="18"/>
      <c r="F48" s="18"/>
      <c r="G48" s="18"/>
      <c r="H48" s="18"/>
      <c r="I48" s="18">
        <f t="shared" ref="I48:I53" si="23">AVERAGE(B48:H48)</f>
        <v>2.9966666666666666E-6</v>
      </c>
      <c r="J48" s="19">
        <f t="shared" si="18"/>
        <v>7.375861531599772E-7</v>
      </c>
      <c r="K48" s="64">
        <v>5.5400000000000001E-7</v>
      </c>
      <c r="L48" s="18">
        <v>4.6400000000000003E-7</v>
      </c>
      <c r="M48" s="18">
        <v>5.4600000000000005E-7</v>
      </c>
      <c r="N48" s="18"/>
      <c r="O48" s="18"/>
      <c r="P48" s="18"/>
      <c r="Q48" s="18"/>
      <c r="R48" s="18">
        <f t="shared" si="19"/>
        <v>5.213333333333334E-7</v>
      </c>
      <c r="S48" s="19">
        <f t="shared" si="20"/>
        <v>4.9812983581927042E-8</v>
      </c>
      <c r="T48" s="64">
        <v>6.1999999999999999E-7</v>
      </c>
      <c r="U48" s="18">
        <v>4.34E-7</v>
      </c>
      <c r="V48" s="18">
        <v>5.8100000000000003E-7</v>
      </c>
      <c r="W48" s="18"/>
      <c r="X48" s="18"/>
      <c r="Y48" s="18"/>
      <c r="Z48" s="18"/>
      <c r="AA48" s="18">
        <f t="shared" si="21"/>
        <v>5.4499999999999997E-7</v>
      </c>
      <c r="AB48" s="19">
        <f t="shared" si="22"/>
        <v>9.80866963456309E-8</v>
      </c>
    </row>
    <row r="49" spans="1:36">
      <c r="A49" s="50" t="s">
        <v>8</v>
      </c>
      <c r="B49" s="18">
        <v>5.5700000000000002E-8</v>
      </c>
      <c r="C49" s="18">
        <v>1.24E-7</v>
      </c>
      <c r="D49" s="18">
        <v>8.9900000000000004E-8</v>
      </c>
      <c r="E49" s="18">
        <v>1.1600000000000001E-7</v>
      </c>
      <c r="F49" s="18">
        <v>2.6300000000000001E-7</v>
      </c>
      <c r="G49" s="18">
        <v>8.3981583306654077E-8</v>
      </c>
      <c r="H49" s="18">
        <v>5.523207253037967E-8</v>
      </c>
      <c r="I49" s="18">
        <f t="shared" si="23"/>
        <v>1.125448079767191E-7</v>
      </c>
      <c r="J49" s="19">
        <f t="shared" si="18"/>
        <v>7.1443044393275929E-8</v>
      </c>
      <c r="K49" s="64">
        <v>2.4999999999999999E-8</v>
      </c>
      <c r="L49" s="18">
        <v>2.2399999999999999E-8</v>
      </c>
      <c r="M49" s="18">
        <v>1.5300000000000001E-7</v>
      </c>
      <c r="N49" s="18">
        <v>7.6199999999999994E-8</v>
      </c>
      <c r="O49" s="18">
        <v>1.3E-7</v>
      </c>
      <c r="P49" s="18">
        <v>4.5323199015022998E-8</v>
      </c>
      <c r="Q49" s="18">
        <v>1.4967985367161291E-8</v>
      </c>
      <c r="R49" s="18">
        <f t="shared" si="19"/>
        <v>6.6698740626026332E-8</v>
      </c>
      <c r="S49" s="19">
        <f t="shared" si="20"/>
        <v>5.534645268250621E-8</v>
      </c>
      <c r="T49" s="64">
        <v>3.0099999999999998E-8</v>
      </c>
      <c r="U49" s="18">
        <v>6.8799999999999994E-8</v>
      </c>
      <c r="V49" s="18">
        <v>4.21E-8</v>
      </c>
      <c r="W49" s="18">
        <v>1.9999999999999999E-7</v>
      </c>
      <c r="X49" s="18">
        <v>5.5309967662094026E-8</v>
      </c>
      <c r="Y49" s="18">
        <v>3.984994923714884E-8</v>
      </c>
      <c r="Z49" s="18"/>
      <c r="AA49" s="18">
        <f t="shared" si="21"/>
        <v>7.2693319483207144E-8</v>
      </c>
      <c r="AB49" s="19">
        <f t="shared" si="22"/>
        <v>6.3801502791171758E-8</v>
      </c>
    </row>
    <row r="50" spans="1:36">
      <c r="A50" s="50" t="s">
        <v>18</v>
      </c>
      <c r="B50" s="18">
        <v>3.7700000000000002E-5</v>
      </c>
      <c r="C50" s="18">
        <v>2.7800000000000001E-5</v>
      </c>
      <c r="D50" s="18">
        <v>2.12E-5</v>
      </c>
      <c r="E50" s="18"/>
      <c r="F50" s="18"/>
      <c r="G50" s="18"/>
      <c r="H50" s="18"/>
      <c r="I50" s="18">
        <f t="shared" si="23"/>
        <v>2.8900000000000001E-5</v>
      </c>
      <c r="J50" s="19">
        <f t="shared" si="18"/>
        <v>8.3048178787978249E-6</v>
      </c>
      <c r="K50" s="64">
        <v>6.4699999999999999E-6</v>
      </c>
      <c r="L50" s="18">
        <v>6.9500000000000004E-6</v>
      </c>
      <c r="M50" s="18">
        <v>3.8700000000000002E-6</v>
      </c>
      <c r="N50" s="18"/>
      <c r="O50" s="18"/>
      <c r="P50" s="18"/>
      <c r="Q50" s="18"/>
      <c r="R50" s="18">
        <f t="shared" si="19"/>
        <v>5.7633333333333329E-6</v>
      </c>
      <c r="S50" s="19">
        <f t="shared" si="20"/>
        <v>1.6571461412118526E-6</v>
      </c>
      <c r="T50" s="64">
        <v>1.08E-5</v>
      </c>
      <c r="U50" s="18">
        <v>7.6199999999999999E-6</v>
      </c>
      <c r="V50" s="18">
        <v>4.6999999999999999E-6</v>
      </c>
      <c r="W50" s="18"/>
      <c r="X50" s="18"/>
      <c r="Y50" s="18"/>
      <c r="Z50" s="18"/>
      <c r="AA50" s="18">
        <f t="shared" si="21"/>
        <v>7.7066666666666669E-6</v>
      </c>
      <c r="AB50" s="19">
        <f t="shared" si="22"/>
        <v>3.0509233574990593E-6</v>
      </c>
    </row>
    <row r="51" spans="1:36">
      <c r="A51" s="50" t="s">
        <v>11</v>
      </c>
      <c r="B51" s="18">
        <v>1.09E-9</v>
      </c>
      <c r="C51" s="18">
        <v>2.6211823261367957E-9</v>
      </c>
      <c r="D51" s="18">
        <v>2.7104736617875702E-9</v>
      </c>
      <c r="E51" s="18"/>
      <c r="F51" s="18"/>
      <c r="G51" s="18"/>
      <c r="H51" s="18"/>
      <c r="I51" s="18">
        <f>AVERAGE(B51:H51)</f>
        <v>2.1405519959747888E-9</v>
      </c>
      <c r="J51" s="19">
        <f t="shared" si="18"/>
        <v>9.1089947735221263E-10</v>
      </c>
      <c r="K51" s="53">
        <v>2.4599999999999998E-10</v>
      </c>
      <c r="L51" s="53">
        <v>3.5809298850190946E-10</v>
      </c>
      <c r="M51" s="53">
        <v>7.5787548175975427E-10</v>
      </c>
      <c r="N51" s="18"/>
      <c r="O51" s="18"/>
      <c r="P51" s="18"/>
      <c r="Q51" s="18"/>
      <c r="R51" s="18">
        <f t="shared" si="19"/>
        <v>4.5398949008722124E-10</v>
      </c>
      <c r="S51" s="19">
        <f t="shared" si="20"/>
        <v>2.6907476929084491E-10</v>
      </c>
      <c r="T51" s="53">
        <v>6.4900000000000003E-10</v>
      </c>
      <c r="U51" s="53">
        <v>9.3082698422677802E-10</v>
      </c>
      <c r="V51" s="53">
        <v>6.9472641244915293E-10</v>
      </c>
      <c r="W51" s="18"/>
      <c r="X51" s="18"/>
      <c r="Y51" s="18"/>
      <c r="Z51" s="18"/>
      <c r="AA51" s="18">
        <f t="shared" si="21"/>
        <v>7.5818446555864366E-10</v>
      </c>
      <c r="AB51" s="19">
        <f t="shared" si="22"/>
        <v>1.5125080375960107E-10</v>
      </c>
    </row>
    <row r="52" spans="1:36">
      <c r="A52" s="50" t="s">
        <v>12</v>
      </c>
      <c r="B52" s="18">
        <v>4.8650479674964602E-9</v>
      </c>
      <c r="C52" s="18">
        <v>3.7629213187068195E-9</v>
      </c>
      <c r="D52" s="18">
        <v>4.9529854442991251E-9</v>
      </c>
      <c r="E52" s="18">
        <v>5.4992323222889273E-9</v>
      </c>
      <c r="F52" s="18">
        <v>2.0561784492424669E-9</v>
      </c>
      <c r="G52" s="18"/>
      <c r="H52" s="18"/>
      <c r="I52" s="18">
        <f t="shared" si="23"/>
        <v>4.2272731004067609E-9</v>
      </c>
      <c r="J52" s="19">
        <f t="shared" si="18"/>
        <v>1.3675315362709407E-9</v>
      </c>
      <c r="K52" s="53">
        <v>1.9695265317732473E-9</v>
      </c>
      <c r="L52" s="53">
        <v>1.5770052685754801E-9</v>
      </c>
      <c r="M52" s="53">
        <v>1.2168043081896674E-9</v>
      </c>
      <c r="N52" s="53">
        <v>1.7846492350278413E-9</v>
      </c>
      <c r="O52" s="53">
        <v>6.6089303667194301E-10</v>
      </c>
      <c r="P52" s="18"/>
      <c r="Q52" s="18"/>
      <c r="R52" s="18">
        <f t="shared" si="19"/>
        <v>1.4417756760476361E-9</v>
      </c>
      <c r="S52" s="19">
        <f t="shared" si="20"/>
        <v>5.1835318526472571E-10</v>
      </c>
      <c r="T52" s="53">
        <v>2.0307389419215937E-9</v>
      </c>
      <c r="U52" s="53">
        <v>1.1069545335515853E-9</v>
      </c>
      <c r="V52" s="53">
        <v>1.3320766226824022E-9</v>
      </c>
      <c r="W52" s="53">
        <v>8.2878926961327388E-10</v>
      </c>
      <c r="X52" s="53"/>
      <c r="Y52" s="18"/>
      <c r="Z52" s="18"/>
      <c r="AA52" s="18">
        <f t="shared" si="21"/>
        <v>1.3246398419422137E-9</v>
      </c>
      <c r="AB52" s="19">
        <f t="shared" si="22"/>
        <v>5.1377229984612454E-10</v>
      </c>
    </row>
    <row r="53" spans="1:36">
      <c r="A53" s="42" t="s">
        <v>13</v>
      </c>
      <c r="B53" s="54">
        <v>6.5599999999999995E-5</v>
      </c>
      <c r="C53" s="54">
        <v>8.0500000000000005E-5</v>
      </c>
      <c r="D53" s="54">
        <v>6.7299999999999996E-5</v>
      </c>
      <c r="E53" s="54"/>
      <c r="F53" s="54"/>
      <c r="G53" s="54"/>
      <c r="H53" s="54"/>
      <c r="I53" s="54">
        <f t="shared" si="23"/>
        <v>7.1133333333333332E-5</v>
      </c>
      <c r="J53" s="55">
        <f t="shared" si="18"/>
        <v>8.1561837481345053E-6</v>
      </c>
      <c r="K53" s="57">
        <v>5.7100000000000003E-9</v>
      </c>
      <c r="L53" s="54" t="s">
        <v>72</v>
      </c>
      <c r="M53" s="56">
        <v>6.4899999999999997E-9</v>
      </c>
      <c r="N53" s="54"/>
      <c r="O53" s="54"/>
      <c r="P53" s="54"/>
      <c r="Q53" s="54"/>
      <c r="R53" s="54" t="s">
        <v>75</v>
      </c>
      <c r="S53" s="55" t="s">
        <v>23</v>
      </c>
      <c r="T53" s="57" t="s">
        <v>72</v>
      </c>
      <c r="U53" s="54" t="s">
        <v>72</v>
      </c>
      <c r="V53" s="54">
        <v>4.6500000000000003E-9</v>
      </c>
      <c r="W53" s="54"/>
      <c r="X53" s="54"/>
      <c r="Y53" s="54"/>
      <c r="Z53" s="54"/>
      <c r="AA53" s="54" t="s">
        <v>76</v>
      </c>
      <c r="AB53" s="55" t="s">
        <v>23</v>
      </c>
    </row>
    <row r="56" spans="1:36">
      <c r="W56" s="26"/>
      <c r="X56" s="26"/>
      <c r="Y56" s="26"/>
      <c r="Z56" s="26"/>
      <c r="AA56" s="26"/>
    </row>
    <row r="57" spans="1:36">
      <c r="A57" s="41" t="s">
        <v>27</v>
      </c>
      <c r="B57" s="50"/>
      <c r="N57" s="50" t="s">
        <v>28</v>
      </c>
      <c r="Z57" s="50" t="s">
        <v>29</v>
      </c>
    </row>
    <row r="58" spans="1:36" ht="17.25">
      <c r="A58" s="43"/>
      <c r="B58" s="48" t="s">
        <v>55</v>
      </c>
      <c r="C58" s="44"/>
      <c r="D58" s="44"/>
      <c r="E58" s="44"/>
      <c r="F58" s="44"/>
      <c r="G58" s="44"/>
      <c r="H58" s="44"/>
      <c r="I58" s="44"/>
      <c r="J58" s="44"/>
      <c r="K58" s="44"/>
      <c r="L58" s="43" t="s">
        <v>5</v>
      </c>
      <c r="M58" s="45" t="s">
        <v>6</v>
      </c>
      <c r="N58" s="60" t="s">
        <v>55</v>
      </c>
      <c r="O58" s="46"/>
      <c r="P58" s="46"/>
      <c r="Q58" s="46"/>
      <c r="R58" s="44"/>
      <c r="S58" s="44"/>
      <c r="T58" s="44"/>
      <c r="U58" s="44"/>
      <c r="V58" s="44"/>
      <c r="W58" s="44"/>
      <c r="X58" s="46"/>
      <c r="Y58" s="47"/>
      <c r="Z58" s="61" t="s">
        <v>55</v>
      </c>
      <c r="AA58" s="44"/>
      <c r="AB58" s="44"/>
      <c r="AC58" s="44"/>
      <c r="AD58" s="44"/>
      <c r="AE58" s="44"/>
      <c r="AF58" s="44"/>
      <c r="AG58" s="44"/>
      <c r="AH58" s="44"/>
      <c r="AI58" s="44"/>
      <c r="AJ58" s="49"/>
    </row>
    <row r="59" spans="1:36">
      <c r="A59" s="33"/>
      <c r="B59" s="50" t="s">
        <v>14</v>
      </c>
      <c r="C59" s="50" t="s">
        <v>3</v>
      </c>
      <c r="D59" s="50" t="s">
        <v>4</v>
      </c>
      <c r="E59" s="50" t="s">
        <v>19</v>
      </c>
      <c r="F59" s="62" t="s">
        <v>34</v>
      </c>
      <c r="G59" s="62" t="s">
        <v>35</v>
      </c>
      <c r="H59" s="62" t="s">
        <v>36</v>
      </c>
      <c r="I59" s="62" t="s">
        <v>37</v>
      </c>
      <c r="J59" s="62" t="s">
        <v>38</v>
      </c>
      <c r="K59" s="62" t="s">
        <v>39</v>
      </c>
      <c r="L59" s="33"/>
      <c r="M59" s="51"/>
      <c r="N59" s="63" t="s">
        <v>2</v>
      </c>
      <c r="O59" s="50" t="s">
        <v>3</v>
      </c>
      <c r="P59" s="50" t="s">
        <v>4</v>
      </c>
      <c r="Q59" s="50" t="s">
        <v>19</v>
      </c>
      <c r="R59" s="62" t="s">
        <v>34</v>
      </c>
      <c r="S59" s="62" t="s">
        <v>35</v>
      </c>
      <c r="T59" s="62" t="s">
        <v>36</v>
      </c>
      <c r="U59" s="62" t="s">
        <v>37</v>
      </c>
      <c r="V59" s="62" t="s">
        <v>38</v>
      </c>
      <c r="W59" s="62" t="s">
        <v>39</v>
      </c>
      <c r="X59" s="50" t="s">
        <v>5</v>
      </c>
      <c r="Y59" s="52" t="s">
        <v>6</v>
      </c>
      <c r="Z59" s="63" t="s">
        <v>2</v>
      </c>
      <c r="AA59" s="50" t="s">
        <v>3</v>
      </c>
      <c r="AB59" s="50" t="s">
        <v>4</v>
      </c>
      <c r="AC59" s="50" t="s">
        <v>19</v>
      </c>
      <c r="AD59" s="62" t="s">
        <v>34</v>
      </c>
      <c r="AE59" s="62" t="s">
        <v>35</v>
      </c>
      <c r="AF59" s="62" t="s">
        <v>36</v>
      </c>
      <c r="AG59" s="62" t="s">
        <v>37</v>
      </c>
      <c r="AH59" s="62" t="s">
        <v>38</v>
      </c>
      <c r="AI59" s="50" t="s">
        <v>5</v>
      </c>
      <c r="AJ59" s="52" t="s">
        <v>6</v>
      </c>
    </row>
    <row r="60" spans="1:36">
      <c r="A60" s="50" t="s">
        <v>10</v>
      </c>
      <c r="B60" s="65">
        <v>1.42E-5</v>
      </c>
      <c r="C60" s="65">
        <v>1.9000000000000001E-5</v>
      </c>
      <c r="D60" s="65">
        <v>3.2299999999999999E-5</v>
      </c>
      <c r="E60" s="65">
        <v>1.47E-5</v>
      </c>
      <c r="F60" s="65">
        <v>1.3499999999999999E-5</v>
      </c>
      <c r="G60" s="65"/>
      <c r="H60" s="65"/>
      <c r="I60" s="65"/>
      <c r="J60" s="65"/>
      <c r="K60" s="65"/>
      <c r="L60" s="18">
        <f>AVERAGE(B60:K60)</f>
        <v>1.874E-5</v>
      </c>
      <c r="M60" s="19">
        <f>STDEV(B60:K60)</f>
        <v>7.8792766165429159E-6</v>
      </c>
      <c r="N60" s="66">
        <v>1.24E-7</v>
      </c>
      <c r="O60" s="65">
        <v>9.1500000000000005E-8</v>
      </c>
      <c r="P60" s="65">
        <v>1.66E-7</v>
      </c>
      <c r="Q60" s="65">
        <v>1.4000000000000001E-7</v>
      </c>
      <c r="R60" s="65">
        <v>1.9999999999999999E-7</v>
      </c>
      <c r="S60" s="65"/>
      <c r="T60" s="65"/>
      <c r="U60" s="65"/>
      <c r="V60" s="65"/>
      <c r="W60" s="65"/>
      <c r="X60" s="18">
        <f>AVERAGE(N60:W60)</f>
        <v>1.4429999999999999E-7</v>
      </c>
      <c r="Y60" s="19">
        <f>STDEV(N60:W60)</f>
        <v>4.1206188855559061E-8</v>
      </c>
      <c r="Z60" s="66">
        <v>1.29E-7</v>
      </c>
      <c r="AA60" s="65">
        <v>6.0399999999999998E-8</v>
      </c>
      <c r="AB60" s="65">
        <v>8.7299999999999994E-8</v>
      </c>
      <c r="AC60" s="65">
        <v>1.2100000000000001E-7</v>
      </c>
      <c r="AD60" s="65">
        <v>2.1299999999999999E-7</v>
      </c>
      <c r="AE60" s="65"/>
      <c r="AF60" s="65"/>
      <c r="AG60" s="65"/>
      <c r="AH60" s="65"/>
      <c r="AI60" s="18">
        <f t="shared" ref="AI60:AI66" si="24">AVERAGE(Z60:AH60)</f>
        <v>1.2214000000000001E-7</v>
      </c>
      <c r="AJ60" s="19">
        <f t="shared" ref="AJ60:AJ66" si="25">STDEV(Z60:AH60)</f>
        <v>5.7726839511617121E-8</v>
      </c>
    </row>
    <row r="61" spans="1:36">
      <c r="A61" s="50" t="s">
        <v>7</v>
      </c>
      <c r="B61" s="65">
        <v>6.9099999999999999E-6</v>
      </c>
      <c r="C61" s="65">
        <v>7.25E-6</v>
      </c>
      <c r="D61" s="65">
        <v>7.3166850948091868E-6</v>
      </c>
      <c r="E61" s="18"/>
      <c r="F61" s="65"/>
      <c r="G61" s="65"/>
      <c r="H61" s="65"/>
      <c r="I61" s="65"/>
      <c r="J61" s="65"/>
      <c r="K61" s="65"/>
      <c r="L61" s="18">
        <f t="shared" ref="L61:L66" si="26">AVERAGE(B61:K61)</f>
        <v>7.1588950316030625E-6</v>
      </c>
      <c r="M61" s="19">
        <f t="shared" ref="M61:M66" si="27">STDEV(B61:K61)</f>
        <v>2.1811299373247941E-7</v>
      </c>
      <c r="N61" s="66">
        <v>9.4699999999999994E-8</v>
      </c>
      <c r="O61" s="65">
        <v>1.3300000000000001E-7</v>
      </c>
      <c r="P61" s="65">
        <v>7.1139028623651336E-8</v>
      </c>
      <c r="Q61" s="18"/>
      <c r="R61" s="65"/>
      <c r="S61" s="65"/>
      <c r="T61" s="65"/>
      <c r="U61" s="65"/>
      <c r="V61" s="65"/>
      <c r="W61" s="65"/>
      <c r="X61" s="18">
        <f t="shared" ref="X61:X66" si="28">AVERAGE(N61:W61)</f>
        <v>9.9613009541217101E-8</v>
      </c>
      <c r="Y61" s="19">
        <f t="shared" ref="Y61:Y66" si="29">STDEV(N61:W61)</f>
        <v>3.1221758310037976E-8</v>
      </c>
      <c r="Z61" s="66">
        <v>4.66E-8</v>
      </c>
      <c r="AA61" s="65">
        <v>1.55E-7</v>
      </c>
      <c r="AB61" s="65">
        <v>5.0823028519989953E-8</v>
      </c>
      <c r="AC61" s="65"/>
      <c r="AD61" s="65"/>
      <c r="AE61" s="65"/>
      <c r="AF61" s="65"/>
      <c r="AG61" s="65"/>
      <c r="AH61" s="65"/>
      <c r="AI61" s="18">
        <f t="shared" si="24"/>
        <v>8.4141009506663311E-8</v>
      </c>
      <c r="AJ61" s="19">
        <f t="shared" si="25"/>
        <v>6.1402002351480732E-8</v>
      </c>
    </row>
    <row r="62" spans="1:36">
      <c r="A62" s="50" t="s">
        <v>9</v>
      </c>
      <c r="B62" s="65">
        <v>5.3600000000000002E-5</v>
      </c>
      <c r="C62" s="65">
        <v>5.3900000000000002E-5</v>
      </c>
      <c r="D62" s="65">
        <v>6.0800000000000001E-5</v>
      </c>
      <c r="E62" s="65"/>
      <c r="F62" s="65"/>
      <c r="G62" s="65"/>
      <c r="H62" s="65"/>
      <c r="I62" s="65"/>
      <c r="J62" s="65"/>
      <c r="K62" s="65"/>
      <c r="L62" s="18">
        <f t="shared" si="26"/>
        <v>5.6100000000000008E-5</v>
      </c>
      <c r="M62" s="19">
        <f t="shared" si="27"/>
        <v>4.0730823708832591E-6</v>
      </c>
      <c r="N62" s="66">
        <v>5.7699999999999998E-6</v>
      </c>
      <c r="O62" s="65">
        <v>2.9900000000000002E-6</v>
      </c>
      <c r="P62" s="65">
        <v>7.1600000000000001E-6</v>
      </c>
      <c r="Q62" s="65">
        <v>4.8799999999999999E-6</v>
      </c>
      <c r="R62" s="65"/>
      <c r="S62" s="65"/>
      <c r="T62" s="65"/>
      <c r="U62" s="65"/>
      <c r="V62" s="65"/>
      <c r="W62" s="65"/>
      <c r="X62" s="18">
        <f t="shared" si="28"/>
        <v>5.2000000000000002E-6</v>
      </c>
      <c r="Y62" s="19">
        <f t="shared" si="29"/>
        <v>1.7467111953611564E-6</v>
      </c>
      <c r="Z62" s="66">
        <v>4.2899999999999996E-6</v>
      </c>
      <c r="AA62" s="65">
        <v>4.8600000000000001E-6</v>
      </c>
      <c r="AB62" s="65">
        <v>3.3500000000000001E-6</v>
      </c>
      <c r="AC62" s="65">
        <v>3.3799999999999998E-6</v>
      </c>
      <c r="AD62" s="65"/>
      <c r="AE62" s="65"/>
      <c r="AF62" s="65"/>
      <c r="AG62" s="65"/>
      <c r="AH62" s="65"/>
      <c r="AI62" s="18">
        <f t="shared" si="24"/>
        <v>3.9699999999999993E-6</v>
      </c>
      <c r="AJ62" s="19">
        <f t="shared" si="25"/>
        <v>7.3643284373616393E-7</v>
      </c>
    </row>
    <row r="63" spans="1:36">
      <c r="A63" s="50" t="s">
        <v>8</v>
      </c>
      <c r="B63" s="65">
        <v>3.432956652267889E-8</v>
      </c>
      <c r="C63" s="65">
        <v>2.6307869823060854E-8</v>
      </c>
      <c r="D63" s="65">
        <v>3.3822600609686298E-8</v>
      </c>
      <c r="E63" s="65">
        <v>3.1525358235558759E-8</v>
      </c>
      <c r="F63" s="65">
        <v>1.7100000000000001E-8</v>
      </c>
      <c r="G63" s="65">
        <v>5.32E-8</v>
      </c>
      <c r="H63" s="65">
        <v>4.1199999999999998E-8</v>
      </c>
      <c r="I63" s="65">
        <v>1.2811272942190407E-8</v>
      </c>
      <c r="J63" s="65">
        <v>1.3150006410312991E-8</v>
      </c>
      <c r="K63" s="65">
        <v>1.3505922251960169E-8</v>
      </c>
      <c r="L63" s="18">
        <f t="shared" si="26"/>
        <v>2.7695259679544838E-8</v>
      </c>
      <c r="M63" s="19">
        <f t="shared" si="27"/>
        <v>1.3653314240860516E-8</v>
      </c>
      <c r="N63" s="66">
        <v>1.1984312085385605E-8</v>
      </c>
      <c r="O63" s="65">
        <v>1.2952961029197247E-8</v>
      </c>
      <c r="P63" s="65">
        <v>1.9110042381439613E-8</v>
      </c>
      <c r="Q63" s="65">
        <v>1.300549250466794E-8</v>
      </c>
      <c r="R63" s="65">
        <v>1.33E-8</v>
      </c>
      <c r="S63" s="65">
        <v>2.4999999999999999E-8</v>
      </c>
      <c r="T63" s="65">
        <v>2.4100000000000001E-8</v>
      </c>
      <c r="U63" s="65">
        <v>7.4398356365270332E-9</v>
      </c>
      <c r="V63" s="65">
        <v>1.0614560584865804E-8</v>
      </c>
      <c r="W63" s="65">
        <v>1.1327745831117627E-8</v>
      </c>
      <c r="X63" s="18">
        <f t="shared" si="28"/>
        <v>1.4883495005320087E-8</v>
      </c>
      <c r="Y63" s="19">
        <f t="shared" si="29"/>
        <v>5.8650862576025212E-9</v>
      </c>
      <c r="Z63" s="66">
        <v>1.8228415320955841E-8</v>
      </c>
      <c r="AA63" s="65">
        <v>1.5082464860655121E-8</v>
      </c>
      <c r="AB63" s="65">
        <v>1.5222067209226853E-8</v>
      </c>
      <c r="AC63" s="65">
        <v>1.6993002415772183E-8</v>
      </c>
      <c r="AD63" s="65">
        <v>1.2299999999999999E-8</v>
      </c>
      <c r="AE63" s="65">
        <v>3.0500000000000002E-8</v>
      </c>
      <c r="AF63" s="65">
        <v>1.0078673752587522E-8</v>
      </c>
      <c r="AG63" s="65">
        <v>1.5112436203961709E-8</v>
      </c>
      <c r="AH63" s="65">
        <v>8.7818979618086023E-9</v>
      </c>
      <c r="AI63" s="18">
        <f t="shared" si="24"/>
        <v>1.5810995302774204E-8</v>
      </c>
      <c r="AJ63" s="19">
        <f t="shared" si="25"/>
        <v>6.3143517568433818E-9</v>
      </c>
    </row>
    <row r="64" spans="1:36">
      <c r="A64" s="50" t="s">
        <v>18</v>
      </c>
      <c r="B64" s="65">
        <v>1.5800000000000001E-5</v>
      </c>
      <c r="C64" s="65">
        <v>3.96E-5</v>
      </c>
      <c r="D64" s="65">
        <v>5.2299999999999997E-5</v>
      </c>
      <c r="E64" s="65">
        <v>1.6799999999999998E-5</v>
      </c>
      <c r="F64" s="65"/>
      <c r="G64" s="65"/>
      <c r="H64" s="65"/>
      <c r="I64" s="65"/>
      <c r="J64" s="65"/>
      <c r="K64" s="65"/>
      <c r="L64" s="18">
        <f t="shared" si="26"/>
        <v>3.1124999999999998E-5</v>
      </c>
      <c r="M64" s="19">
        <f t="shared" si="27"/>
        <v>1.7891035930506277E-5</v>
      </c>
      <c r="N64" s="66">
        <v>3.0199999999999999E-6</v>
      </c>
      <c r="O64" s="65">
        <v>3.98E-6</v>
      </c>
      <c r="P64" s="65">
        <v>4.4100000000000001E-6</v>
      </c>
      <c r="Q64" s="65">
        <v>1.77E-6</v>
      </c>
      <c r="R64" s="65"/>
      <c r="S64" s="65"/>
      <c r="T64" s="65"/>
      <c r="U64" s="65"/>
      <c r="V64" s="65"/>
      <c r="W64" s="65"/>
      <c r="X64" s="18">
        <f t="shared" si="28"/>
        <v>3.2950000000000002E-6</v>
      </c>
      <c r="Y64" s="19">
        <f t="shared" si="29"/>
        <v>1.1709967264400587E-6</v>
      </c>
      <c r="Z64" s="66">
        <v>3.5200000000000002E-6</v>
      </c>
      <c r="AA64" s="65">
        <v>3.5599999999999998E-6</v>
      </c>
      <c r="AB64" s="65">
        <v>4.9100000000000004E-6</v>
      </c>
      <c r="AC64" s="65">
        <v>1.4300000000000001E-6</v>
      </c>
      <c r="AD64" s="65"/>
      <c r="AE64" s="65"/>
      <c r="AF64" s="65"/>
      <c r="AG64" s="65"/>
      <c r="AH64" s="65"/>
      <c r="AI64" s="18">
        <f t="shared" si="24"/>
        <v>3.3550000000000001E-6</v>
      </c>
      <c r="AJ64" s="19">
        <f t="shared" si="25"/>
        <v>1.4367672045254933E-6</v>
      </c>
    </row>
    <row r="65" spans="1:36">
      <c r="A65" s="50" t="s">
        <v>11</v>
      </c>
      <c r="B65" s="65">
        <v>1.56E-5</v>
      </c>
      <c r="C65" s="65">
        <v>1.6799999999999998E-5</v>
      </c>
      <c r="D65" s="65">
        <v>2.4539267679337656E-5</v>
      </c>
      <c r="E65" s="65"/>
      <c r="F65" s="65"/>
      <c r="G65" s="65"/>
      <c r="H65" s="65"/>
      <c r="I65" s="65"/>
      <c r="J65" s="65"/>
      <c r="K65" s="65"/>
      <c r="L65" s="18">
        <f>AVERAGE(B65:K65)</f>
        <v>1.8979755893112554E-5</v>
      </c>
      <c r="M65" s="19">
        <f>STDEV(B65:K65)</f>
        <v>4.851920081357677E-6</v>
      </c>
      <c r="N65" s="66">
        <v>1.2099999999999999E-5</v>
      </c>
      <c r="O65" s="65">
        <v>4.16E-6</v>
      </c>
      <c r="P65" s="65">
        <v>6.9299999999999997E-6</v>
      </c>
      <c r="Q65" s="65">
        <v>9.5355455144966554E-6</v>
      </c>
      <c r="R65" s="65"/>
      <c r="S65" s="65"/>
      <c r="T65" s="65"/>
      <c r="U65" s="65"/>
      <c r="V65" s="65"/>
      <c r="W65" s="65"/>
      <c r="X65" s="18">
        <f t="shared" si="28"/>
        <v>8.1813863786241638E-6</v>
      </c>
      <c r="Y65" s="19">
        <f t="shared" si="29"/>
        <v>3.4120763939127171E-6</v>
      </c>
      <c r="Z65" s="66">
        <v>1.3200000000000001E-5</v>
      </c>
      <c r="AA65" s="65">
        <v>7.0700000000000001E-6</v>
      </c>
      <c r="AB65" s="65">
        <v>6.1399999999999997E-6</v>
      </c>
      <c r="AC65" s="65">
        <v>1.3557877029909035E-5</v>
      </c>
      <c r="AD65" s="65"/>
      <c r="AE65" s="65"/>
      <c r="AF65" s="65"/>
      <c r="AG65" s="65"/>
      <c r="AH65" s="65"/>
      <c r="AI65" s="18">
        <f t="shared" si="24"/>
        <v>9.991969257477259E-6</v>
      </c>
      <c r="AJ65" s="19">
        <f t="shared" si="25"/>
        <v>3.9320364099981098E-6</v>
      </c>
    </row>
    <row r="66" spans="1:36">
      <c r="A66" s="50" t="s">
        <v>12</v>
      </c>
      <c r="B66" s="65">
        <v>3.6100000000000001E-9</v>
      </c>
      <c r="C66" s="65">
        <v>4.01E-9</v>
      </c>
      <c r="D66" s="65">
        <v>2.4100000000000002E-9</v>
      </c>
      <c r="E66" s="65"/>
      <c r="F66" s="65"/>
      <c r="G66" s="65"/>
      <c r="H66" s="65"/>
      <c r="I66" s="65"/>
      <c r="J66" s="65"/>
      <c r="K66" s="65"/>
      <c r="L66" s="18">
        <f t="shared" si="26"/>
        <v>3.3433333333333332E-9</v>
      </c>
      <c r="M66" s="19">
        <f t="shared" si="27"/>
        <v>8.3266639978645306E-10</v>
      </c>
      <c r="N66" s="66">
        <v>1.3500000000000001E-9</v>
      </c>
      <c r="O66" s="65">
        <v>2.7099999999999999E-9</v>
      </c>
      <c r="P66" s="65">
        <v>1.2300000000000001E-9</v>
      </c>
      <c r="Q66" s="65">
        <v>1.09E-9</v>
      </c>
      <c r="R66" s="65"/>
      <c r="S66" s="65"/>
      <c r="T66" s="65"/>
      <c r="U66" s="65"/>
      <c r="V66" s="65"/>
      <c r="W66" s="65"/>
      <c r="X66" s="18">
        <f t="shared" si="28"/>
        <v>1.595E-9</v>
      </c>
      <c r="Y66" s="19">
        <f t="shared" si="29"/>
        <v>7.5088836276328939E-10</v>
      </c>
      <c r="Z66" s="66">
        <v>1.3500000000000001E-9</v>
      </c>
      <c r="AA66" s="65">
        <v>3.84E-9</v>
      </c>
      <c r="AB66" s="65">
        <v>1.09E-9</v>
      </c>
      <c r="AC66" s="65">
        <v>1.02E-9</v>
      </c>
      <c r="AD66" s="65"/>
      <c r="AE66" s="65"/>
      <c r="AF66" s="65"/>
      <c r="AG66" s="65"/>
      <c r="AH66" s="65"/>
      <c r="AI66" s="18">
        <f t="shared" si="24"/>
        <v>1.8250000000000002E-9</v>
      </c>
      <c r="AJ66" s="19">
        <f t="shared" si="25"/>
        <v>1.3508145690656434E-9</v>
      </c>
    </row>
    <row r="67" spans="1:36">
      <c r="A67" s="42" t="s">
        <v>13</v>
      </c>
      <c r="B67" s="54" t="s">
        <v>71</v>
      </c>
      <c r="C67" s="54" t="s">
        <v>71</v>
      </c>
      <c r="D67" s="54" t="s">
        <v>71</v>
      </c>
      <c r="E67" s="54" t="s">
        <v>71</v>
      </c>
      <c r="F67" s="67"/>
      <c r="G67" s="67"/>
      <c r="H67" s="67"/>
      <c r="I67" s="67"/>
      <c r="J67" s="67"/>
      <c r="K67" s="67"/>
      <c r="L67" s="54" t="s">
        <v>71</v>
      </c>
      <c r="M67" s="55" t="s">
        <v>23</v>
      </c>
      <c r="N67" s="57" t="s">
        <v>72</v>
      </c>
      <c r="O67" s="54" t="s">
        <v>72</v>
      </c>
      <c r="P67" s="54" t="s">
        <v>72</v>
      </c>
      <c r="Q67" s="67"/>
      <c r="R67" s="67"/>
      <c r="S67" s="67"/>
      <c r="T67" s="67"/>
      <c r="U67" s="67"/>
      <c r="V67" s="67"/>
      <c r="W67" s="67"/>
      <c r="X67" s="54" t="s">
        <v>72</v>
      </c>
      <c r="Y67" s="55" t="s">
        <v>23</v>
      </c>
      <c r="Z67" s="57" t="s">
        <v>72</v>
      </c>
      <c r="AA67" s="54" t="s">
        <v>72</v>
      </c>
      <c r="AB67" s="54" t="s">
        <v>72</v>
      </c>
      <c r="AC67" s="67"/>
      <c r="AD67" s="67"/>
      <c r="AE67" s="67"/>
      <c r="AF67" s="67"/>
      <c r="AG67" s="67"/>
      <c r="AH67" s="67"/>
      <c r="AI67" s="54" t="s">
        <v>33</v>
      </c>
      <c r="AJ67" s="55" t="s">
        <v>23</v>
      </c>
    </row>
    <row r="70" spans="1:36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</row>
    <row r="71" spans="1:36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</row>
    <row r="72" spans="1:36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</row>
    <row r="73" spans="1:36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</row>
    <row r="74" spans="1:36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</row>
    <row r="75" spans="1:36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</row>
    <row r="76" spans="1:36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</row>
    <row r="77" spans="1:36"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</row>
    <row r="78" spans="1:36"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</row>
    <row r="79" spans="1:36"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</row>
    <row r="80" spans="1:36"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</row>
    <row r="81" spans="4:18"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</row>
    <row r="82" spans="4:18"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</row>
    <row r="83" spans="4:18"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</row>
    <row r="84" spans="4:18"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</row>
    <row r="85" spans="4:18"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</row>
    <row r="86" spans="4:18"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2"/>
  <sheetViews>
    <sheetView topLeftCell="A43" workbookViewId="0">
      <selection activeCell="D5" sqref="D5:E5"/>
    </sheetView>
  </sheetViews>
  <sheetFormatPr defaultColWidth="8.85546875" defaultRowHeight="15.75"/>
  <cols>
    <col min="1" max="1" width="16.140625" style="2" customWidth="1"/>
    <col min="2" max="2" width="10.85546875" style="2" customWidth="1"/>
    <col min="3" max="3" width="13.42578125" style="2" customWidth="1"/>
    <col min="4" max="4" width="12.7109375" style="2" customWidth="1"/>
    <col min="5" max="5" width="11.85546875" style="2" customWidth="1"/>
    <col min="6" max="6" width="11.5703125" style="2" customWidth="1"/>
    <col min="7" max="7" width="13" style="2" customWidth="1"/>
    <col min="8" max="8" width="11.140625" style="2" customWidth="1"/>
    <col min="9" max="9" width="11.7109375" style="2" customWidth="1"/>
    <col min="10" max="16384" width="8.85546875" style="2"/>
  </cols>
  <sheetData>
    <row r="1" spans="1:17">
      <c r="A1" s="1" t="s">
        <v>50</v>
      </c>
    </row>
    <row r="2" spans="1:17">
      <c r="A2" s="1" t="s">
        <v>43</v>
      </c>
    </row>
    <row r="3" spans="1:17"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>
      <c r="A4" s="30"/>
      <c r="B4" s="28" t="s">
        <v>48</v>
      </c>
      <c r="C4" s="29"/>
      <c r="D4" s="3"/>
      <c r="E4" s="4"/>
      <c r="F4" s="28" t="s">
        <v>49</v>
      </c>
      <c r="G4" s="29"/>
      <c r="H4" s="3"/>
      <c r="I4" s="4"/>
    </row>
    <row r="5" spans="1:17">
      <c r="A5" s="8"/>
      <c r="B5" s="20" t="s">
        <v>1</v>
      </c>
      <c r="C5" s="11" t="s">
        <v>41</v>
      </c>
      <c r="D5" s="11" t="s">
        <v>42</v>
      </c>
      <c r="E5" s="17" t="s">
        <v>6</v>
      </c>
      <c r="F5" s="20" t="s">
        <v>1</v>
      </c>
      <c r="G5" s="11" t="s">
        <v>41</v>
      </c>
      <c r="H5" s="11" t="s">
        <v>42</v>
      </c>
      <c r="I5" s="17" t="s">
        <v>6</v>
      </c>
    </row>
    <row r="6" spans="1:17">
      <c r="A6" s="5" t="s">
        <v>45</v>
      </c>
      <c r="B6" s="8"/>
      <c r="C6" s="6"/>
      <c r="D6" s="6"/>
      <c r="E6" s="7"/>
      <c r="F6" s="8"/>
      <c r="G6" s="6"/>
      <c r="H6" s="6"/>
      <c r="I6" s="7"/>
    </row>
    <row r="7" spans="1:17">
      <c r="A7" s="31">
        <v>1E-4</v>
      </c>
      <c r="B7" s="36">
        <v>107.6</v>
      </c>
      <c r="C7" s="35">
        <v>97.87</v>
      </c>
      <c r="D7" s="13">
        <f>AVERAGE(B7:C7)</f>
        <v>102.735</v>
      </c>
      <c r="E7" s="14">
        <f>STDEV(B7:C7)</f>
        <v>6.8801489809451004</v>
      </c>
      <c r="F7" s="36">
        <v>100.2</v>
      </c>
      <c r="G7" s="35">
        <v>98.12</v>
      </c>
      <c r="H7" s="13">
        <f>AVERAGE(F7:G7)</f>
        <v>99.16</v>
      </c>
      <c r="I7" s="14">
        <f>STDEV(F7:G7)</f>
        <v>1.4707821048680176</v>
      </c>
    </row>
    <row r="8" spans="1:17">
      <c r="A8" s="31">
        <f t="shared" ref="A8:A22" si="0">A7/2</f>
        <v>5.0000000000000002E-5</v>
      </c>
      <c r="B8" s="36">
        <v>107.4</v>
      </c>
      <c r="C8" s="35">
        <v>99.84</v>
      </c>
      <c r="D8" s="13">
        <f t="shared" ref="D8:D22" si="1">AVERAGE(B8:C8)</f>
        <v>103.62</v>
      </c>
      <c r="E8" s="14">
        <f t="shared" ref="E8:E22" si="2">STDEV(B8:C8)</f>
        <v>5.345727265770301</v>
      </c>
      <c r="F8" s="36">
        <v>100.3</v>
      </c>
      <c r="G8" s="35">
        <v>99.13</v>
      </c>
      <c r="H8" s="13">
        <f t="shared" ref="H8:H22" si="3">AVERAGE(F8:G8)</f>
        <v>99.715000000000003</v>
      </c>
      <c r="I8" s="14">
        <f t="shared" ref="I8:I22" si="4">STDEV(F8:G8)</f>
        <v>0.82731493398826184</v>
      </c>
    </row>
    <row r="9" spans="1:17">
      <c r="A9" s="31">
        <f t="shared" si="0"/>
        <v>2.5000000000000001E-5</v>
      </c>
      <c r="B9" s="36">
        <v>107.2</v>
      </c>
      <c r="C9" s="35">
        <v>99.58</v>
      </c>
      <c r="D9" s="13">
        <f t="shared" si="1"/>
        <v>103.39</v>
      </c>
      <c r="E9" s="14">
        <f t="shared" si="2"/>
        <v>5.3881536726414954</v>
      </c>
      <c r="F9" s="36">
        <v>100.2</v>
      </c>
      <c r="G9" s="35">
        <v>100.08</v>
      </c>
      <c r="H9" s="13">
        <f t="shared" si="3"/>
        <v>100.14</v>
      </c>
      <c r="I9" s="14">
        <f t="shared" si="4"/>
        <v>8.4852813742388913E-2</v>
      </c>
    </row>
    <row r="10" spans="1:17">
      <c r="A10" s="31">
        <f t="shared" si="0"/>
        <v>1.2500000000000001E-5</v>
      </c>
      <c r="B10" s="36">
        <v>106</v>
      </c>
      <c r="C10" s="35">
        <v>97.7</v>
      </c>
      <c r="D10" s="13">
        <f t="shared" si="1"/>
        <v>101.85</v>
      </c>
      <c r="E10" s="14">
        <f t="shared" si="2"/>
        <v>5.8689862838483426</v>
      </c>
      <c r="F10" s="36">
        <v>99.3</v>
      </c>
      <c r="G10" s="35">
        <v>98.68</v>
      </c>
      <c r="H10" s="13">
        <f t="shared" si="3"/>
        <v>98.990000000000009</v>
      </c>
      <c r="I10" s="14">
        <f t="shared" si="4"/>
        <v>0.43840620433565258</v>
      </c>
    </row>
    <row r="11" spans="1:17">
      <c r="A11" s="31">
        <f t="shared" si="0"/>
        <v>6.2500000000000003E-6</v>
      </c>
      <c r="B11" s="36">
        <v>102.8</v>
      </c>
      <c r="C11" s="35">
        <v>96.24</v>
      </c>
      <c r="D11" s="13">
        <f t="shared" si="1"/>
        <v>99.52</v>
      </c>
      <c r="E11" s="14">
        <f t="shared" si="2"/>
        <v>4.6386204845837531</v>
      </c>
      <c r="F11" s="36">
        <v>96.9</v>
      </c>
      <c r="G11" s="35">
        <v>97.38</v>
      </c>
      <c r="H11" s="13">
        <f t="shared" si="3"/>
        <v>97.14</v>
      </c>
      <c r="I11" s="14">
        <f t="shared" si="4"/>
        <v>0.33941125496953556</v>
      </c>
      <c r="J11" s="27"/>
      <c r="K11" s="27"/>
      <c r="L11" s="27"/>
      <c r="M11" s="27"/>
      <c r="N11" s="27"/>
      <c r="O11" s="27"/>
      <c r="P11" s="27"/>
      <c r="Q11" s="27"/>
    </row>
    <row r="12" spans="1:17">
      <c r="A12" s="31">
        <f t="shared" si="0"/>
        <v>3.1250000000000001E-6</v>
      </c>
      <c r="B12" s="36">
        <v>98.4</v>
      </c>
      <c r="C12" s="35">
        <v>95.06</v>
      </c>
      <c r="D12" s="13">
        <f t="shared" si="1"/>
        <v>96.73</v>
      </c>
      <c r="E12" s="14">
        <f t="shared" si="2"/>
        <v>2.3617366491630714</v>
      </c>
      <c r="F12" s="36">
        <v>93.5</v>
      </c>
      <c r="G12" s="35">
        <v>96.68</v>
      </c>
      <c r="H12" s="13">
        <f t="shared" si="3"/>
        <v>95.09</v>
      </c>
      <c r="I12" s="14">
        <f t="shared" si="4"/>
        <v>2.2485995641732259</v>
      </c>
    </row>
    <row r="13" spans="1:17">
      <c r="A13" s="31">
        <f t="shared" si="0"/>
        <v>1.5625000000000001E-6</v>
      </c>
      <c r="B13" s="36">
        <v>93.4</v>
      </c>
      <c r="C13" s="35">
        <v>90.7</v>
      </c>
      <c r="D13" s="13">
        <f t="shared" si="1"/>
        <v>92.050000000000011</v>
      </c>
      <c r="E13" s="14">
        <f t="shared" si="2"/>
        <v>1.9091883092036803</v>
      </c>
      <c r="F13" s="36">
        <v>89.7</v>
      </c>
      <c r="G13" s="35">
        <v>95.36</v>
      </c>
      <c r="H13" s="13">
        <f t="shared" si="3"/>
        <v>92.53</v>
      </c>
      <c r="I13" s="14">
        <f t="shared" si="4"/>
        <v>4.0022243815158562</v>
      </c>
    </row>
    <row r="14" spans="1:17">
      <c r="A14" s="31">
        <f t="shared" si="0"/>
        <v>7.8125000000000004E-7</v>
      </c>
      <c r="B14" s="36">
        <v>86.9</v>
      </c>
      <c r="C14" s="35">
        <v>85.76</v>
      </c>
      <c r="D14" s="13">
        <f t="shared" si="1"/>
        <v>86.330000000000013</v>
      </c>
      <c r="E14" s="14">
        <f t="shared" si="2"/>
        <v>0.80610173055266454</v>
      </c>
      <c r="F14" s="36">
        <v>84.6</v>
      </c>
      <c r="G14" s="35">
        <v>92.66</v>
      </c>
      <c r="H14" s="13">
        <f t="shared" si="3"/>
        <v>88.63</v>
      </c>
      <c r="I14" s="14">
        <f t="shared" si="4"/>
        <v>5.6992806563635749</v>
      </c>
    </row>
    <row r="15" spans="1:17">
      <c r="A15" s="31">
        <f t="shared" si="0"/>
        <v>3.9062500000000002E-7</v>
      </c>
      <c r="B15" s="36">
        <v>67.3</v>
      </c>
      <c r="C15" s="35">
        <v>72.55</v>
      </c>
      <c r="D15" s="13">
        <f t="shared" si="1"/>
        <v>69.924999999999997</v>
      </c>
      <c r="E15" s="14">
        <f t="shared" si="2"/>
        <v>3.7123106012293743</v>
      </c>
      <c r="F15" s="36">
        <v>67.8</v>
      </c>
      <c r="G15" s="35">
        <v>80.23</v>
      </c>
      <c r="H15" s="13">
        <f t="shared" si="3"/>
        <v>74.015000000000001</v>
      </c>
      <c r="I15" s="14">
        <f t="shared" si="4"/>
        <v>8.7893372901487901</v>
      </c>
    </row>
    <row r="16" spans="1:17">
      <c r="A16" s="31">
        <f t="shared" si="0"/>
        <v>1.9531250000000001E-7</v>
      </c>
      <c r="B16" s="36">
        <v>40.200000000000003</v>
      </c>
      <c r="C16" s="35">
        <v>53.06</v>
      </c>
      <c r="D16" s="13">
        <f t="shared" si="1"/>
        <v>46.63</v>
      </c>
      <c r="E16" s="14">
        <f t="shared" si="2"/>
        <v>9.093393206059007</v>
      </c>
      <c r="F16" s="36">
        <v>38</v>
      </c>
      <c r="G16" s="35">
        <v>59.44</v>
      </c>
      <c r="H16" s="13">
        <f t="shared" si="3"/>
        <v>48.72</v>
      </c>
      <c r="I16" s="14">
        <f t="shared" si="4"/>
        <v>15.16036938863958</v>
      </c>
    </row>
    <row r="17" spans="1:16">
      <c r="A17" s="31">
        <f t="shared" si="0"/>
        <v>9.7656250000000005E-8</v>
      </c>
      <c r="B17" s="36">
        <v>8.4</v>
      </c>
      <c r="C17" s="35">
        <v>11.62</v>
      </c>
      <c r="D17" s="13">
        <f t="shared" si="1"/>
        <v>10.01</v>
      </c>
      <c r="E17" s="14">
        <f t="shared" si="2"/>
        <v>2.276883835420684</v>
      </c>
      <c r="F17" s="36">
        <v>8.3000000000000007</v>
      </c>
      <c r="G17" s="35">
        <v>22.46</v>
      </c>
      <c r="H17" s="13">
        <f t="shared" si="3"/>
        <v>15.38</v>
      </c>
      <c r="I17" s="14">
        <f t="shared" si="4"/>
        <v>10.012632021601515</v>
      </c>
      <c r="L17" s="24"/>
      <c r="M17" s="24"/>
      <c r="O17" s="24"/>
      <c r="P17" s="24"/>
    </row>
    <row r="18" spans="1:16">
      <c r="A18" s="31">
        <f t="shared" si="0"/>
        <v>4.8828125000000002E-8</v>
      </c>
      <c r="B18" s="36">
        <v>-2.8</v>
      </c>
      <c r="C18" s="35">
        <v>10.47</v>
      </c>
      <c r="D18" s="13">
        <f t="shared" si="1"/>
        <v>3.8350000000000004</v>
      </c>
      <c r="E18" s="14">
        <f t="shared" si="2"/>
        <v>9.3833069863454863</v>
      </c>
      <c r="F18" s="36">
        <v>2.4</v>
      </c>
      <c r="G18" s="35">
        <v>17.72</v>
      </c>
      <c r="H18" s="13">
        <f t="shared" si="3"/>
        <v>10.059999999999999</v>
      </c>
      <c r="I18" s="14">
        <f t="shared" si="4"/>
        <v>10.832875887777908</v>
      </c>
      <c r="L18" s="24"/>
      <c r="M18" s="24"/>
      <c r="O18" s="24"/>
      <c r="P18" s="24"/>
    </row>
    <row r="19" spans="1:16">
      <c r="A19" s="31">
        <f t="shared" si="0"/>
        <v>2.4414062500000001E-8</v>
      </c>
      <c r="B19" s="36">
        <v>2.8</v>
      </c>
      <c r="C19" s="35">
        <v>19.010000000000002</v>
      </c>
      <c r="D19" s="13">
        <f t="shared" si="1"/>
        <v>10.905000000000001</v>
      </c>
      <c r="E19" s="14">
        <f t="shared" si="2"/>
        <v>11.462200923033937</v>
      </c>
      <c r="F19" s="36">
        <v>7</v>
      </c>
      <c r="G19" s="35">
        <v>4.72</v>
      </c>
      <c r="H19" s="13">
        <f t="shared" si="3"/>
        <v>5.8599999999999994</v>
      </c>
      <c r="I19" s="14">
        <f t="shared" si="4"/>
        <v>1.612203461105336</v>
      </c>
      <c r="L19" s="24"/>
      <c r="M19" s="24"/>
      <c r="O19" s="24"/>
      <c r="P19" s="24"/>
    </row>
    <row r="20" spans="1:16">
      <c r="A20" s="31">
        <f t="shared" si="0"/>
        <v>1.2207031250000001E-8</v>
      </c>
      <c r="B20" s="36">
        <v>5.9</v>
      </c>
      <c r="C20" s="35">
        <v>17.149999999999999</v>
      </c>
      <c r="D20" s="13">
        <f t="shared" si="1"/>
        <v>11.524999999999999</v>
      </c>
      <c r="E20" s="14">
        <f t="shared" si="2"/>
        <v>7.9549512883486599</v>
      </c>
      <c r="F20" s="36">
        <v>5.6</v>
      </c>
      <c r="G20" s="35">
        <v>13.32</v>
      </c>
      <c r="H20" s="13">
        <f t="shared" si="3"/>
        <v>9.4600000000000009</v>
      </c>
      <c r="I20" s="14">
        <f t="shared" si="4"/>
        <v>5.4588643507601429</v>
      </c>
      <c r="L20" s="24"/>
      <c r="M20" s="24"/>
      <c r="O20" s="24"/>
      <c r="P20" s="24"/>
    </row>
    <row r="21" spans="1:16">
      <c r="A21" s="31">
        <f t="shared" si="0"/>
        <v>6.1035156250000003E-9</v>
      </c>
      <c r="B21" s="36">
        <v>10.8</v>
      </c>
      <c r="C21" s="35">
        <v>22.41</v>
      </c>
      <c r="D21" s="13">
        <f t="shared" si="1"/>
        <v>16.605</v>
      </c>
      <c r="E21" s="14">
        <f t="shared" si="2"/>
        <v>8.2095097295758208</v>
      </c>
      <c r="F21" s="36">
        <v>5.3</v>
      </c>
      <c r="G21" s="35">
        <v>26.11</v>
      </c>
      <c r="H21" s="13">
        <f t="shared" si="3"/>
        <v>15.705</v>
      </c>
      <c r="I21" s="14">
        <f t="shared" si="4"/>
        <v>14.714892116492052</v>
      </c>
      <c r="L21" s="24"/>
      <c r="M21" s="24"/>
      <c r="O21" s="24"/>
      <c r="P21" s="24"/>
    </row>
    <row r="22" spans="1:16">
      <c r="A22" s="32">
        <f t="shared" si="0"/>
        <v>3.0517578125000001E-9</v>
      </c>
      <c r="B22" s="38">
        <v>12.2</v>
      </c>
      <c r="C22" s="37">
        <v>17.91</v>
      </c>
      <c r="D22" s="15">
        <f t="shared" si="1"/>
        <v>15.055</v>
      </c>
      <c r="E22" s="16">
        <f t="shared" si="2"/>
        <v>4.0375797205751871</v>
      </c>
      <c r="F22" s="38">
        <v>19.7</v>
      </c>
      <c r="G22" s="37">
        <v>26.55</v>
      </c>
      <c r="H22" s="15">
        <f t="shared" si="3"/>
        <v>23.125</v>
      </c>
      <c r="I22" s="16">
        <f t="shared" si="4"/>
        <v>4.843681451127857</v>
      </c>
      <c r="L22" s="24"/>
      <c r="M22" s="24"/>
      <c r="O22" s="24"/>
      <c r="P22" s="24"/>
    </row>
    <row r="23" spans="1:16">
      <c r="B23" s="21"/>
      <c r="C23" s="21"/>
      <c r="D23" s="21"/>
      <c r="E23" s="21"/>
      <c r="F23" s="21"/>
      <c r="G23" s="21"/>
      <c r="H23" s="21"/>
      <c r="I23" s="21"/>
      <c r="L23" s="24"/>
      <c r="M23" s="24"/>
      <c r="O23" s="24"/>
      <c r="P23" s="24"/>
    </row>
    <row r="24" spans="1:16">
      <c r="A24" s="40"/>
      <c r="B24" s="28" t="s">
        <v>48</v>
      </c>
      <c r="C24" s="29"/>
      <c r="D24" s="3"/>
      <c r="E24" s="4"/>
      <c r="F24" s="28" t="s">
        <v>49</v>
      </c>
      <c r="G24" s="29"/>
      <c r="H24" s="3"/>
      <c r="I24" s="4"/>
      <c r="L24" s="24"/>
      <c r="M24" s="24"/>
      <c r="O24" s="24"/>
      <c r="P24" s="24"/>
    </row>
    <row r="25" spans="1:16">
      <c r="A25" s="8"/>
      <c r="B25" s="20" t="s">
        <v>1</v>
      </c>
      <c r="C25" s="11" t="s">
        <v>41</v>
      </c>
      <c r="D25" s="11" t="s">
        <v>42</v>
      </c>
      <c r="E25" s="17" t="s">
        <v>6</v>
      </c>
      <c r="F25" s="11" t="s">
        <v>1</v>
      </c>
      <c r="G25" s="11" t="s">
        <v>41</v>
      </c>
      <c r="H25" s="11" t="s">
        <v>42</v>
      </c>
      <c r="I25" s="17" t="s">
        <v>6</v>
      </c>
      <c r="L25" s="24"/>
      <c r="M25" s="24"/>
      <c r="O25" s="24"/>
      <c r="P25" s="24"/>
    </row>
    <row r="26" spans="1:16">
      <c r="A26" s="5" t="s">
        <v>46</v>
      </c>
      <c r="B26" s="22"/>
      <c r="C26" s="12"/>
      <c r="D26" s="12"/>
      <c r="E26" s="39"/>
      <c r="F26" s="12"/>
      <c r="G26" s="12"/>
      <c r="H26" s="12"/>
      <c r="I26" s="39"/>
      <c r="L26" s="24"/>
      <c r="M26" s="24"/>
      <c r="O26" s="24"/>
      <c r="P26" s="24"/>
    </row>
    <row r="27" spans="1:16">
      <c r="A27" s="31">
        <v>1E-4</v>
      </c>
      <c r="B27" s="36">
        <v>98.48</v>
      </c>
      <c r="C27" s="35">
        <v>99.92</v>
      </c>
      <c r="D27" s="13">
        <f>AVERAGE(B27:C27)</f>
        <v>99.2</v>
      </c>
      <c r="E27" s="14">
        <f>STDEV(B27:C27)</f>
        <v>1.0182337649086268</v>
      </c>
      <c r="F27" s="35">
        <v>99.85</v>
      </c>
      <c r="G27" s="35">
        <v>99.72</v>
      </c>
      <c r="H27" s="13">
        <f>AVERAGE(F27:G27)</f>
        <v>99.784999999999997</v>
      </c>
      <c r="I27" s="14">
        <f>STDEV(F27:G27)</f>
        <v>9.1923881554247966E-2</v>
      </c>
      <c r="L27" s="24"/>
      <c r="M27" s="24"/>
      <c r="O27" s="24"/>
      <c r="P27" s="24"/>
    </row>
    <row r="28" spans="1:16">
      <c r="A28" s="31">
        <f t="shared" ref="A28:A42" si="5">A27/2</f>
        <v>5.0000000000000002E-5</v>
      </c>
      <c r="B28" s="36">
        <v>99.19</v>
      </c>
      <c r="C28" s="35">
        <v>99.64</v>
      </c>
      <c r="D28" s="13">
        <f t="shared" ref="D28:D42" si="6">AVERAGE(B28:C28)</f>
        <v>99.414999999999992</v>
      </c>
      <c r="E28" s="14">
        <f t="shared" ref="E28:E42" si="7">STDEV(B28:C28)</f>
        <v>0.31819805153394842</v>
      </c>
      <c r="F28" s="35">
        <v>100.04</v>
      </c>
      <c r="G28" s="35">
        <v>99.51</v>
      </c>
      <c r="H28" s="13">
        <f t="shared" ref="H28:H42" si="8">AVERAGE(F28:G28)</f>
        <v>99.775000000000006</v>
      </c>
      <c r="I28" s="14">
        <f t="shared" ref="I28:I42" si="9">STDEV(F28:G28)</f>
        <v>0.37476659402887097</v>
      </c>
      <c r="L28" s="24"/>
      <c r="M28" s="24"/>
      <c r="O28" s="24"/>
      <c r="P28" s="24"/>
    </row>
    <row r="29" spans="1:16">
      <c r="A29" s="31">
        <f t="shared" si="5"/>
        <v>2.5000000000000001E-5</v>
      </c>
      <c r="B29" s="36">
        <v>99.06</v>
      </c>
      <c r="C29" s="35">
        <v>99.48</v>
      </c>
      <c r="D29" s="13">
        <f t="shared" si="6"/>
        <v>99.27000000000001</v>
      </c>
      <c r="E29" s="14">
        <f t="shared" si="7"/>
        <v>0.29698484809835118</v>
      </c>
      <c r="F29" s="35">
        <v>100.12</v>
      </c>
      <c r="G29" s="35">
        <v>99.51</v>
      </c>
      <c r="H29" s="13">
        <f t="shared" si="8"/>
        <v>99.814999999999998</v>
      </c>
      <c r="I29" s="14">
        <f t="shared" si="9"/>
        <v>0.43133513652379357</v>
      </c>
      <c r="L29" s="24"/>
      <c r="M29" s="24"/>
      <c r="O29" s="24"/>
      <c r="P29" s="24"/>
    </row>
    <row r="30" spans="1:16">
      <c r="A30" s="31">
        <f t="shared" si="5"/>
        <v>1.2500000000000001E-5</v>
      </c>
      <c r="B30" s="36">
        <v>98.65</v>
      </c>
      <c r="C30" s="35">
        <v>99.44</v>
      </c>
      <c r="D30" s="13">
        <f t="shared" si="6"/>
        <v>99.045000000000002</v>
      </c>
      <c r="E30" s="14">
        <f t="shared" si="7"/>
        <v>0.55861435713736696</v>
      </c>
      <c r="F30" s="35">
        <v>99.92</v>
      </c>
      <c r="G30" s="35">
        <v>99.52</v>
      </c>
      <c r="H30" s="13">
        <f t="shared" si="8"/>
        <v>99.72</v>
      </c>
      <c r="I30" s="14">
        <f t="shared" si="9"/>
        <v>0.28284271247462306</v>
      </c>
      <c r="L30" s="24"/>
      <c r="M30" s="24"/>
      <c r="O30" s="24"/>
      <c r="P30" s="24"/>
    </row>
    <row r="31" spans="1:16">
      <c r="A31" s="31">
        <f t="shared" si="5"/>
        <v>6.2500000000000003E-6</v>
      </c>
      <c r="B31" s="36">
        <v>98.79</v>
      </c>
      <c r="C31" s="35">
        <v>99.29</v>
      </c>
      <c r="D31" s="13">
        <f t="shared" si="6"/>
        <v>99.04</v>
      </c>
      <c r="E31" s="14">
        <f t="shared" si="7"/>
        <v>0.35355339059327379</v>
      </c>
      <c r="F31" s="35">
        <v>100.01</v>
      </c>
      <c r="G31" s="35">
        <v>99.35</v>
      </c>
      <c r="H31" s="13">
        <f t="shared" si="8"/>
        <v>99.68</v>
      </c>
      <c r="I31" s="14">
        <f t="shared" si="9"/>
        <v>0.46669047558312898</v>
      </c>
      <c r="L31" s="24"/>
      <c r="M31" s="24"/>
      <c r="O31" s="24"/>
      <c r="P31" s="24"/>
    </row>
    <row r="32" spans="1:16">
      <c r="A32" s="31">
        <f t="shared" si="5"/>
        <v>3.1250000000000001E-6</v>
      </c>
      <c r="B32" s="36">
        <v>98.5</v>
      </c>
      <c r="C32" s="35">
        <v>98.79</v>
      </c>
      <c r="D32" s="13">
        <f t="shared" si="6"/>
        <v>98.64500000000001</v>
      </c>
      <c r="E32" s="14">
        <f t="shared" si="7"/>
        <v>0.20506096654410322</v>
      </c>
      <c r="F32" s="35">
        <v>99.4</v>
      </c>
      <c r="G32" s="35">
        <v>98.39</v>
      </c>
      <c r="H32" s="13">
        <f t="shared" si="8"/>
        <v>98.89500000000001</v>
      </c>
      <c r="I32" s="14">
        <f t="shared" si="9"/>
        <v>0.71417784899841663</v>
      </c>
      <c r="L32" s="24"/>
      <c r="M32" s="24"/>
      <c r="O32" s="24"/>
      <c r="P32" s="24"/>
    </row>
    <row r="33" spans="1:9">
      <c r="A33" s="31">
        <f t="shared" si="5"/>
        <v>1.5625000000000001E-6</v>
      </c>
      <c r="B33" s="36">
        <v>97.39</v>
      </c>
      <c r="C33" s="35">
        <v>97.9</v>
      </c>
      <c r="D33" s="13">
        <f t="shared" si="6"/>
        <v>97.64500000000001</v>
      </c>
      <c r="E33" s="14">
        <f t="shared" si="7"/>
        <v>0.36062445840514284</v>
      </c>
      <c r="F33" s="35">
        <v>97.85</v>
      </c>
      <c r="G33" s="35">
        <v>96.85</v>
      </c>
      <c r="H33" s="13">
        <f t="shared" si="8"/>
        <v>97.35</v>
      </c>
      <c r="I33" s="14">
        <f t="shared" si="9"/>
        <v>0.70710678118654757</v>
      </c>
    </row>
    <row r="34" spans="1:9">
      <c r="A34" s="31">
        <f t="shared" si="5"/>
        <v>7.8125000000000004E-7</v>
      </c>
      <c r="B34" s="36">
        <v>96.09</v>
      </c>
      <c r="C34" s="35">
        <v>95.19</v>
      </c>
      <c r="D34" s="13">
        <f t="shared" si="6"/>
        <v>95.64</v>
      </c>
      <c r="E34" s="14">
        <f t="shared" si="7"/>
        <v>0.63639610306789685</v>
      </c>
      <c r="F34" s="35">
        <v>95.31</v>
      </c>
      <c r="G34" s="35">
        <v>93.36</v>
      </c>
      <c r="H34" s="13">
        <f t="shared" si="8"/>
        <v>94.335000000000008</v>
      </c>
      <c r="I34" s="14">
        <f t="shared" si="9"/>
        <v>1.3788582233137696</v>
      </c>
    </row>
    <row r="35" spans="1:9">
      <c r="A35" s="31">
        <f t="shared" si="5"/>
        <v>3.9062500000000002E-7</v>
      </c>
      <c r="B35" s="36">
        <v>93.94</v>
      </c>
      <c r="C35" s="35">
        <v>94.71</v>
      </c>
      <c r="D35" s="13">
        <f t="shared" si="6"/>
        <v>94.324999999999989</v>
      </c>
      <c r="E35" s="14">
        <f t="shared" si="7"/>
        <v>0.54447222151363883</v>
      </c>
      <c r="F35" s="35">
        <v>90.43</v>
      </c>
      <c r="G35" s="35">
        <v>92.21</v>
      </c>
      <c r="H35" s="13">
        <f t="shared" si="8"/>
        <v>91.32</v>
      </c>
      <c r="I35" s="14">
        <f t="shared" si="9"/>
        <v>1.2586500705120454</v>
      </c>
    </row>
    <row r="36" spans="1:9">
      <c r="A36" s="31">
        <f t="shared" si="5"/>
        <v>1.9531250000000001E-7</v>
      </c>
      <c r="B36" s="36">
        <v>83.59</v>
      </c>
      <c r="C36" s="35">
        <v>86.33</v>
      </c>
      <c r="D36" s="13">
        <f t="shared" si="6"/>
        <v>84.960000000000008</v>
      </c>
      <c r="E36" s="14">
        <f t="shared" si="7"/>
        <v>1.9374725804511366</v>
      </c>
      <c r="F36" s="35">
        <v>69.33</v>
      </c>
      <c r="G36" s="35">
        <v>77.75</v>
      </c>
      <c r="H36" s="13">
        <f t="shared" si="8"/>
        <v>73.539999999999992</v>
      </c>
      <c r="I36" s="14">
        <f t="shared" si="9"/>
        <v>5.9538390975907314</v>
      </c>
    </row>
    <row r="37" spans="1:9">
      <c r="A37" s="31">
        <f t="shared" si="5"/>
        <v>9.7656250000000005E-8</v>
      </c>
      <c r="B37" s="36">
        <v>60.63</v>
      </c>
      <c r="C37" s="35">
        <v>73.28</v>
      </c>
      <c r="D37" s="13">
        <f t="shared" si="6"/>
        <v>66.954999999999998</v>
      </c>
      <c r="E37" s="14">
        <f t="shared" si="7"/>
        <v>8.9449007820098263</v>
      </c>
      <c r="F37" s="35">
        <v>37.71</v>
      </c>
      <c r="G37" s="35">
        <v>51.47</v>
      </c>
      <c r="H37" s="13">
        <f t="shared" si="8"/>
        <v>44.59</v>
      </c>
      <c r="I37" s="14">
        <f t="shared" si="9"/>
        <v>9.7297893091268666</v>
      </c>
    </row>
    <row r="38" spans="1:9">
      <c r="A38" s="31">
        <f t="shared" si="5"/>
        <v>4.8828125000000002E-8</v>
      </c>
      <c r="B38" s="36">
        <v>26.04</v>
      </c>
      <c r="C38" s="35">
        <v>47.36</v>
      </c>
      <c r="D38" s="13">
        <f t="shared" si="6"/>
        <v>36.700000000000003</v>
      </c>
      <c r="E38" s="14">
        <f t="shared" si="7"/>
        <v>15.075516574897183</v>
      </c>
      <c r="F38" s="35">
        <v>0.69</v>
      </c>
      <c r="G38" s="35">
        <v>3.93</v>
      </c>
      <c r="H38" s="13">
        <f t="shared" si="8"/>
        <v>2.31</v>
      </c>
      <c r="I38" s="14">
        <f t="shared" si="9"/>
        <v>2.2910259710444141</v>
      </c>
    </row>
    <row r="39" spans="1:9">
      <c r="A39" s="31">
        <f t="shared" si="5"/>
        <v>2.4414062500000001E-8</v>
      </c>
      <c r="B39" s="36">
        <v>-2.4300000000000002</v>
      </c>
      <c r="C39" s="35">
        <v>17.079999999999998</v>
      </c>
      <c r="D39" s="13">
        <f t="shared" si="6"/>
        <v>7.3249999999999993</v>
      </c>
      <c r="E39" s="14">
        <f t="shared" si="7"/>
        <v>13.795653300949542</v>
      </c>
      <c r="F39" s="35">
        <v>-12.61</v>
      </c>
      <c r="G39" s="35">
        <v>4.75</v>
      </c>
      <c r="H39" s="13">
        <f t="shared" si="8"/>
        <v>-3.9299999999999997</v>
      </c>
      <c r="I39" s="14">
        <f t="shared" si="9"/>
        <v>12.275373721398465</v>
      </c>
    </row>
    <row r="40" spans="1:9">
      <c r="A40" s="31">
        <f t="shared" si="5"/>
        <v>1.2207031250000001E-8</v>
      </c>
      <c r="B40" s="36">
        <v>-11.93</v>
      </c>
      <c r="C40" s="35">
        <v>8.1300000000000008</v>
      </c>
      <c r="D40" s="13">
        <f t="shared" si="6"/>
        <v>-1.8999999999999995</v>
      </c>
      <c r="E40" s="14">
        <f t="shared" si="7"/>
        <v>14.184562030602144</v>
      </c>
      <c r="F40" s="35">
        <v>-14.92</v>
      </c>
      <c r="G40" s="35">
        <v>-11.99</v>
      </c>
      <c r="H40" s="13">
        <f t="shared" si="8"/>
        <v>-13.455</v>
      </c>
      <c r="I40" s="14">
        <f t="shared" si="9"/>
        <v>2.0718228688765779</v>
      </c>
    </row>
    <row r="41" spans="1:9">
      <c r="A41" s="31">
        <f t="shared" si="5"/>
        <v>6.1035156250000003E-9</v>
      </c>
      <c r="B41" s="36">
        <v>-15.6</v>
      </c>
      <c r="C41" s="35">
        <v>-2.91</v>
      </c>
      <c r="D41" s="13">
        <f t="shared" si="6"/>
        <v>-9.254999999999999</v>
      </c>
      <c r="E41" s="14">
        <f t="shared" si="7"/>
        <v>8.9731850532572892</v>
      </c>
      <c r="F41" s="35">
        <v>-15.22</v>
      </c>
      <c r="G41" s="35">
        <v>-0.44</v>
      </c>
      <c r="H41" s="13">
        <f t="shared" si="8"/>
        <v>-7.83</v>
      </c>
      <c r="I41" s="14">
        <f t="shared" si="9"/>
        <v>10.451038225937173</v>
      </c>
    </row>
    <row r="42" spans="1:9">
      <c r="A42" s="32">
        <f t="shared" si="5"/>
        <v>3.0517578125000001E-9</v>
      </c>
      <c r="B42" s="38">
        <v>-11.78</v>
      </c>
      <c r="C42" s="37">
        <v>-2.4700000000000002</v>
      </c>
      <c r="D42" s="15">
        <f t="shared" si="6"/>
        <v>-7.125</v>
      </c>
      <c r="E42" s="16">
        <f t="shared" si="7"/>
        <v>6.5831641328467558</v>
      </c>
      <c r="F42" s="37">
        <v>-12.42</v>
      </c>
      <c r="G42" s="37">
        <v>-2.23</v>
      </c>
      <c r="H42" s="15">
        <f t="shared" si="8"/>
        <v>-7.3250000000000002</v>
      </c>
      <c r="I42" s="16">
        <f t="shared" si="9"/>
        <v>7.2054181002909186</v>
      </c>
    </row>
    <row r="43" spans="1:9">
      <c r="B43" s="21"/>
      <c r="C43" s="21"/>
      <c r="D43" s="21"/>
      <c r="E43" s="21"/>
      <c r="F43" s="21"/>
      <c r="G43" s="21"/>
      <c r="H43" s="21"/>
      <c r="I43" s="21"/>
    </row>
    <row r="44" spans="1:9">
      <c r="A44" s="30"/>
      <c r="B44" s="28" t="s">
        <v>48</v>
      </c>
      <c r="C44" s="29"/>
      <c r="D44" s="3"/>
      <c r="E44" s="4"/>
      <c r="F44" s="28" t="s">
        <v>49</v>
      </c>
      <c r="G44" s="29"/>
      <c r="H44" s="3"/>
      <c r="I44" s="4"/>
    </row>
    <row r="45" spans="1:9">
      <c r="A45" s="8"/>
      <c r="B45" s="20" t="s">
        <v>1</v>
      </c>
      <c r="C45" s="11" t="s">
        <v>41</v>
      </c>
      <c r="D45" s="11" t="s">
        <v>42</v>
      </c>
      <c r="E45" s="17" t="s">
        <v>6</v>
      </c>
      <c r="F45" s="20" t="s">
        <v>1</v>
      </c>
      <c r="G45" s="11" t="s">
        <v>41</v>
      </c>
      <c r="H45" s="11" t="s">
        <v>42</v>
      </c>
      <c r="I45" s="17" t="s">
        <v>6</v>
      </c>
    </row>
    <row r="46" spans="1:9">
      <c r="A46" s="5" t="s">
        <v>47</v>
      </c>
      <c r="B46" s="22"/>
      <c r="C46" s="12"/>
      <c r="D46" s="12"/>
      <c r="E46" s="39"/>
      <c r="F46" s="22"/>
      <c r="G46" s="12"/>
      <c r="H46" s="12"/>
      <c r="I46" s="39"/>
    </row>
    <row r="47" spans="1:9">
      <c r="A47" s="31">
        <v>1E-4</v>
      </c>
      <c r="B47" s="36">
        <v>40.9</v>
      </c>
      <c r="C47" s="35">
        <v>69.39</v>
      </c>
      <c r="D47" s="13">
        <f>AVERAGE(B47:C47)</f>
        <v>55.144999999999996</v>
      </c>
      <c r="E47" s="14">
        <f>STDEV(B47:C47)</f>
        <v>20.145472196004778</v>
      </c>
      <c r="F47" s="36">
        <v>96.8</v>
      </c>
      <c r="G47" s="35">
        <v>103.12</v>
      </c>
      <c r="H47" s="13">
        <f>AVERAGE(F47:G47)</f>
        <v>99.960000000000008</v>
      </c>
      <c r="I47" s="14">
        <f>STDEV(F47:G47)</f>
        <v>4.4689148570989854</v>
      </c>
    </row>
    <row r="48" spans="1:9">
      <c r="A48" s="31">
        <f t="shared" ref="A48:A62" si="10">A47/2</f>
        <v>5.0000000000000002E-5</v>
      </c>
      <c r="B48" s="36">
        <v>29.4</v>
      </c>
      <c r="C48" s="35">
        <v>37.549999999999997</v>
      </c>
      <c r="D48" s="13">
        <f t="shared" ref="D48:D62" si="11">AVERAGE(B48:C48)</f>
        <v>33.474999999999994</v>
      </c>
      <c r="E48" s="14">
        <f t="shared" ref="E48:E62" si="12">STDEV(B48:C48)</f>
        <v>5.7629202666703874</v>
      </c>
      <c r="F48" s="36">
        <v>97.3</v>
      </c>
      <c r="G48" s="35">
        <v>101.63</v>
      </c>
      <c r="H48" s="13">
        <f t="shared" ref="H48:H62" si="13">AVERAGE(F48:G48)</f>
        <v>99.465000000000003</v>
      </c>
      <c r="I48" s="14">
        <f t="shared" ref="I48:I62" si="14">STDEV(F48:G48)</f>
        <v>3.0617723625377495</v>
      </c>
    </row>
    <row r="49" spans="1:9">
      <c r="A49" s="31">
        <f t="shared" si="10"/>
        <v>2.5000000000000001E-5</v>
      </c>
      <c r="B49" s="36">
        <v>32.6</v>
      </c>
      <c r="C49" s="35">
        <v>32.76</v>
      </c>
      <c r="D49" s="13">
        <f t="shared" si="11"/>
        <v>32.68</v>
      </c>
      <c r="E49" s="14">
        <f t="shared" si="12"/>
        <v>0.11313708498984519</v>
      </c>
      <c r="F49" s="36">
        <v>97.3</v>
      </c>
      <c r="G49" s="35">
        <v>101.5</v>
      </c>
      <c r="H49" s="13">
        <f t="shared" si="13"/>
        <v>99.4</v>
      </c>
      <c r="I49" s="14">
        <f t="shared" si="14"/>
        <v>2.9698484809835013</v>
      </c>
    </row>
    <row r="50" spans="1:9">
      <c r="A50" s="31">
        <f t="shared" si="10"/>
        <v>1.2500000000000001E-5</v>
      </c>
      <c r="B50" s="36">
        <v>22</v>
      </c>
      <c r="C50" s="35">
        <v>34.44</v>
      </c>
      <c r="D50" s="13">
        <f t="shared" si="11"/>
        <v>28.22</v>
      </c>
      <c r="E50" s="14">
        <f t="shared" si="12"/>
        <v>8.7964083579606509</v>
      </c>
      <c r="F50" s="36">
        <v>97.3</v>
      </c>
      <c r="G50" s="35">
        <v>100.54</v>
      </c>
      <c r="H50" s="13">
        <f t="shared" si="13"/>
        <v>98.92</v>
      </c>
      <c r="I50" s="14">
        <f t="shared" si="14"/>
        <v>2.2910259710444203</v>
      </c>
    </row>
    <row r="51" spans="1:9">
      <c r="A51" s="31">
        <f t="shared" si="10"/>
        <v>6.2500000000000003E-6</v>
      </c>
      <c r="B51" s="36">
        <v>31.1</v>
      </c>
      <c r="C51" s="35">
        <v>33.64</v>
      </c>
      <c r="D51" s="13">
        <f t="shared" si="11"/>
        <v>32.370000000000005</v>
      </c>
      <c r="E51" s="14">
        <f t="shared" si="12"/>
        <v>1.79605122421383</v>
      </c>
      <c r="F51" s="36">
        <v>97.8</v>
      </c>
      <c r="G51" s="35">
        <v>101.33</v>
      </c>
      <c r="H51" s="13">
        <f t="shared" si="13"/>
        <v>99.564999999999998</v>
      </c>
      <c r="I51" s="14">
        <f t="shared" si="14"/>
        <v>2.4960869375885135</v>
      </c>
    </row>
    <row r="52" spans="1:9">
      <c r="A52" s="31">
        <f t="shared" si="10"/>
        <v>3.1250000000000001E-6</v>
      </c>
      <c r="B52" s="36">
        <v>29.1</v>
      </c>
      <c r="C52" s="35">
        <v>35.92</v>
      </c>
      <c r="D52" s="13">
        <f t="shared" si="11"/>
        <v>32.510000000000005</v>
      </c>
      <c r="E52" s="14">
        <f t="shared" si="12"/>
        <v>4.8224682476922345</v>
      </c>
      <c r="F52" s="36">
        <v>97.9</v>
      </c>
      <c r="G52" s="35">
        <v>101.18</v>
      </c>
      <c r="H52" s="13">
        <f t="shared" si="13"/>
        <v>99.54</v>
      </c>
      <c r="I52" s="14">
        <f t="shared" si="14"/>
        <v>2.3193102422918765</v>
      </c>
    </row>
    <row r="53" spans="1:9">
      <c r="A53" s="31">
        <f t="shared" si="10"/>
        <v>1.5625000000000001E-6</v>
      </c>
      <c r="B53" s="36">
        <v>22.6</v>
      </c>
      <c r="C53" s="35">
        <v>37.85</v>
      </c>
      <c r="D53" s="13">
        <f t="shared" si="11"/>
        <v>30.225000000000001</v>
      </c>
      <c r="E53" s="14">
        <f t="shared" si="12"/>
        <v>10.78337841309485</v>
      </c>
      <c r="F53" s="36">
        <v>97</v>
      </c>
      <c r="G53" s="35">
        <v>101.1</v>
      </c>
      <c r="H53" s="13">
        <f t="shared" si="13"/>
        <v>99.05</v>
      </c>
      <c r="I53" s="14">
        <f t="shared" si="14"/>
        <v>2.8991378028648409</v>
      </c>
    </row>
    <row r="54" spans="1:9">
      <c r="A54" s="31">
        <f t="shared" si="10"/>
        <v>7.8125000000000004E-7</v>
      </c>
      <c r="B54" s="36">
        <v>37.9</v>
      </c>
      <c r="C54" s="35">
        <v>35.89</v>
      </c>
      <c r="D54" s="13">
        <f t="shared" si="11"/>
        <v>36.894999999999996</v>
      </c>
      <c r="E54" s="14">
        <f t="shared" si="12"/>
        <v>1.4212846301849591</v>
      </c>
      <c r="F54" s="36">
        <v>96.4</v>
      </c>
      <c r="G54" s="35">
        <v>101.07</v>
      </c>
      <c r="H54" s="13">
        <f t="shared" si="13"/>
        <v>98.734999999999999</v>
      </c>
      <c r="I54" s="14">
        <f t="shared" si="14"/>
        <v>3.3021886681411683</v>
      </c>
    </row>
    <row r="55" spans="1:9">
      <c r="A55" s="31">
        <f t="shared" si="10"/>
        <v>3.9062500000000002E-7</v>
      </c>
      <c r="B55" s="36">
        <v>18.7</v>
      </c>
      <c r="C55" s="35">
        <v>24.82</v>
      </c>
      <c r="D55" s="13">
        <f t="shared" si="11"/>
        <v>21.759999999999998</v>
      </c>
      <c r="E55" s="14">
        <f t="shared" si="12"/>
        <v>4.3274935008617019</v>
      </c>
      <c r="F55" s="36">
        <v>96.4</v>
      </c>
      <c r="G55" s="35">
        <v>100.05</v>
      </c>
      <c r="H55" s="13">
        <f t="shared" si="13"/>
        <v>98.224999999999994</v>
      </c>
      <c r="I55" s="14">
        <f t="shared" si="14"/>
        <v>2.5809397513308925</v>
      </c>
    </row>
    <row r="56" spans="1:9">
      <c r="A56" s="31">
        <f t="shared" si="10"/>
        <v>1.9531250000000001E-7</v>
      </c>
      <c r="B56" s="36">
        <v>22</v>
      </c>
      <c r="C56" s="35">
        <v>33.28</v>
      </c>
      <c r="D56" s="13">
        <f t="shared" si="11"/>
        <v>27.64</v>
      </c>
      <c r="E56" s="14">
        <f t="shared" si="12"/>
        <v>7.976164491784262</v>
      </c>
      <c r="F56" s="36">
        <v>96.1</v>
      </c>
      <c r="G56" s="35">
        <v>99.35</v>
      </c>
      <c r="H56" s="13">
        <f t="shared" si="13"/>
        <v>97.724999999999994</v>
      </c>
      <c r="I56" s="14">
        <f t="shared" si="14"/>
        <v>2.2980970388562794</v>
      </c>
    </row>
    <row r="57" spans="1:9">
      <c r="A57" s="31">
        <f t="shared" si="10"/>
        <v>9.7656250000000005E-8</v>
      </c>
      <c r="B57" s="36">
        <v>16</v>
      </c>
      <c r="C57" s="35">
        <v>31.36</v>
      </c>
      <c r="D57" s="13">
        <f t="shared" si="11"/>
        <v>23.68</v>
      </c>
      <c r="E57" s="14">
        <f t="shared" si="12"/>
        <v>10.861160159025369</v>
      </c>
      <c r="F57" s="36">
        <v>95.5</v>
      </c>
      <c r="G57" s="35">
        <v>100.6</v>
      </c>
      <c r="H57" s="13">
        <f t="shared" si="13"/>
        <v>98.05</v>
      </c>
      <c r="I57" s="14">
        <f t="shared" si="14"/>
        <v>3.6062445840513884</v>
      </c>
    </row>
    <row r="58" spans="1:9">
      <c r="A58" s="31">
        <f t="shared" si="10"/>
        <v>4.8828125000000002E-8</v>
      </c>
      <c r="B58" s="36">
        <v>17.100000000000001</v>
      </c>
      <c r="C58" s="35">
        <v>24.87</v>
      </c>
      <c r="D58" s="13">
        <f t="shared" si="11"/>
        <v>20.984999999999999</v>
      </c>
      <c r="E58" s="14">
        <f t="shared" si="12"/>
        <v>5.4942196898194986</v>
      </c>
      <c r="F58" s="36">
        <v>94.1</v>
      </c>
      <c r="G58" s="35">
        <v>100.43</v>
      </c>
      <c r="H58" s="13">
        <f t="shared" si="13"/>
        <v>97.265000000000001</v>
      </c>
      <c r="I58" s="14">
        <f t="shared" si="14"/>
        <v>4.4759859249108542</v>
      </c>
    </row>
    <row r="59" spans="1:9">
      <c r="A59" s="31">
        <f t="shared" si="10"/>
        <v>2.4414062500000001E-8</v>
      </c>
      <c r="B59" s="36">
        <v>16.100000000000001</v>
      </c>
      <c r="C59" s="35">
        <v>36.369999999999997</v>
      </c>
      <c r="D59" s="13">
        <f t="shared" si="11"/>
        <v>26.234999999999999</v>
      </c>
      <c r="E59" s="14">
        <f t="shared" si="12"/>
        <v>14.333054454651316</v>
      </c>
      <c r="F59" s="36">
        <v>93.3</v>
      </c>
      <c r="G59" s="35">
        <v>98.42</v>
      </c>
      <c r="H59" s="13">
        <f t="shared" si="13"/>
        <v>95.86</v>
      </c>
      <c r="I59" s="14">
        <f t="shared" si="14"/>
        <v>3.6203867196751265</v>
      </c>
    </row>
    <row r="60" spans="1:9">
      <c r="A60" s="31">
        <f t="shared" si="10"/>
        <v>1.2207031250000001E-8</v>
      </c>
      <c r="B60" s="36">
        <v>12.2</v>
      </c>
      <c r="C60" s="35">
        <v>40.61</v>
      </c>
      <c r="D60" s="13">
        <f t="shared" si="11"/>
        <v>26.405000000000001</v>
      </c>
      <c r="E60" s="14">
        <f t="shared" si="12"/>
        <v>20.08890365350981</v>
      </c>
      <c r="F60" s="36">
        <v>75.3</v>
      </c>
      <c r="G60" s="35">
        <v>65.31</v>
      </c>
      <c r="H60" s="13">
        <f t="shared" si="13"/>
        <v>70.305000000000007</v>
      </c>
      <c r="I60" s="14">
        <f t="shared" si="14"/>
        <v>7.0639967440536067</v>
      </c>
    </row>
    <row r="61" spans="1:9">
      <c r="A61" s="31">
        <f t="shared" si="10"/>
        <v>6.1035156250000003E-9</v>
      </c>
      <c r="B61" s="36">
        <v>8.6999999999999993</v>
      </c>
      <c r="C61" s="35">
        <v>40.56</v>
      </c>
      <c r="D61" s="13">
        <f t="shared" si="11"/>
        <v>24.630000000000003</v>
      </c>
      <c r="E61" s="14">
        <f t="shared" si="12"/>
        <v>22.528422048603403</v>
      </c>
      <c r="F61" s="36">
        <v>22.6</v>
      </c>
      <c r="G61" s="35">
        <v>0</v>
      </c>
      <c r="H61" s="13">
        <f t="shared" si="13"/>
        <v>11.3</v>
      </c>
      <c r="I61" s="14">
        <f t="shared" si="14"/>
        <v>15.980613254815974</v>
      </c>
    </row>
    <row r="62" spans="1:9">
      <c r="A62" s="32">
        <f t="shared" si="10"/>
        <v>3.0517578125000001E-9</v>
      </c>
      <c r="B62" s="38">
        <v>13.4</v>
      </c>
      <c r="C62" s="37">
        <v>41.79</v>
      </c>
      <c r="D62" s="15">
        <f t="shared" si="11"/>
        <v>27.594999999999999</v>
      </c>
      <c r="E62" s="16">
        <f t="shared" si="12"/>
        <v>20.074761517886085</v>
      </c>
      <c r="F62" s="38">
        <v>9.8000000000000007</v>
      </c>
      <c r="G62" s="37">
        <v>0</v>
      </c>
      <c r="H62" s="15">
        <f t="shared" si="13"/>
        <v>4.9000000000000004</v>
      </c>
      <c r="I62" s="16">
        <f t="shared" si="14"/>
        <v>6.9296464556281663</v>
      </c>
    </row>
    <row r="63" spans="1:9">
      <c r="B63" s="21"/>
      <c r="C63" s="21"/>
      <c r="D63" s="21"/>
      <c r="E63" s="21"/>
      <c r="F63" s="21"/>
      <c r="G63" s="21"/>
      <c r="H63" s="21"/>
      <c r="I63" s="21"/>
    </row>
    <row r="64" spans="1:9">
      <c r="A64" s="30"/>
      <c r="B64" s="28" t="s">
        <v>48</v>
      </c>
      <c r="C64" s="29"/>
      <c r="D64" s="3"/>
      <c r="E64" s="4"/>
      <c r="F64" s="28" t="s">
        <v>49</v>
      </c>
      <c r="G64" s="29"/>
      <c r="H64" s="3"/>
      <c r="I64" s="4"/>
    </row>
    <row r="65" spans="1:9">
      <c r="A65" s="8"/>
      <c r="B65" s="20" t="s">
        <v>1</v>
      </c>
      <c r="C65" s="11" t="s">
        <v>41</v>
      </c>
      <c r="D65" s="11" t="s">
        <v>42</v>
      </c>
      <c r="E65" s="17" t="s">
        <v>6</v>
      </c>
      <c r="F65" s="11" t="s">
        <v>1</v>
      </c>
      <c r="G65" s="11" t="s">
        <v>41</v>
      </c>
      <c r="H65" s="11" t="s">
        <v>42</v>
      </c>
      <c r="I65" s="17" t="s">
        <v>6</v>
      </c>
    </row>
    <row r="66" spans="1:9">
      <c r="A66" s="5" t="s">
        <v>44</v>
      </c>
      <c r="B66" s="22"/>
      <c r="C66" s="12"/>
      <c r="D66" s="12"/>
      <c r="E66" s="39"/>
      <c r="F66" s="12"/>
      <c r="G66" s="12"/>
      <c r="H66" s="12"/>
      <c r="I66" s="39"/>
    </row>
    <row r="67" spans="1:9">
      <c r="A67" s="31">
        <v>1E-4</v>
      </c>
      <c r="B67" s="36">
        <v>103.5</v>
      </c>
      <c r="C67" s="35">
        <v>107.24</v>
      </c>
      <c r="D67" s="13">
        <f>AVERAGE(B67:C67)</f>
        <v>105.37</v>
      </c>
      <c r="E67" s="14">
        <f>STDEV(B67:C67)</f>
        <v>2.644579361637684</v>
      </c>
      <c r="F67" s="35">
        <v>99.1</v>
      </c>
      <c r="G67" s="35">
        <v>124.7</v>
      </c>
      <c r="H67" s="13">
        <f>AVERAGE(F67:G67)</f>
        <v>111.9</v>
      </c>
      <c r="I67" s="14">
        <f>STDEV(F67:G67)</f>
        <v>18.101933598375624</v>
      </c>
    </row>
    <row r="68" spans="1:9">
      <c r="A68" s="31">
        <f t="shared" ref="A68:A82" si="15">A67/2</f>
        <v>5.0000000000000002E-5</v>
      </c>
      <c r="B68" s="36">
        <v>103.7</v>
      </c>
      <c r="C68" s="35">
        <v>106.9</v>
      </c>
      <c r="D68" s="13">
        <f t="shared" ref="D68:D82" si="16">AVERAGE(B68:C68)</f>
        <v>105.30000000000001</v>
      </c>
      <c r="E68" s="14">
        <f t="shared" ref="E68:E82" si="17">STDEV(B68:C68)</f>
        <v>2.2627416997969543</v>
      </c>
      <c r="F68" s="35">
        <v>99.9</v>
      </c>
      <c r="G68" s="35">
        <v>124.3</v>
      </c>
      <c r="H68" s="13">
        <f t="shared" ref="H68:H82" si="18">AVERAGE(F68:G68)</f>
        <v>112.1</v>
      </c>
      <c r="I68" s="14">
        <f t="shared" ref="I68:I82" si="19">STDEV(F68:G68)</f>
        <v>17.253405460951875</v>
      </c>
    </row>
    <row r="69" spans="1:9">
      <c r="A69" s="31">
        <f t="shared" si="15"/>
        <v>2.5000000000000001E-5</v>
      </c>
      <c r="B69" s="36">
        <v>103.5</v>
      </c>
      <c r="C69" s="35">
        <v>106.64</v>
      </c>
      <c r="D69" s="13">
        <f t="shared" si="16"/>
        <v>105.07</v>
      </c>
      <c r="E69" s="14">
        <f t="shared" si="17"/>
        <v>2.2203152929257595</v>
      </c>
      <c r="F69" s="35">
        <v>100</v>
      </c>
      <c r="G69" s="35">
        <v>124.21</v>
      </c>
      <c r="H69" s="13">
        <f t="shared" si="18"/>
        <v>112.10499999999999</v>
      </c>
      <c r="I69" s="14">
        <f t="shared" si="19"/>
        <v>17.119055172526433</v>
      </c>
    </row>
    <row r="70" spans="1:9">
      <c r="A70" s="31">
        <f t="shared" si="15"/>
        <v>1.2500000000000001E-5</v>
      </c>
      <c r="B70" s="36">
        <v>103.6</v>
      </c>
      <c r="C70" s="35">
        <v>106.94</v>
      </c>
      <c r="D70" s="13">
        <f t="shared" si="16"/>
        <v>105.27</v>
      </c>
      <c r="E70" s="14">
        <f t="shared" si="17"/>
        <v>2.3617366491630714</v>
      </c>
      <c r="F70" s="35">
        <v>100</v>
      </c>
      <c r="G70" s="35">
        <v>124.15</v>
      </c>
      <c r="H70" s="13">
        <f t="shared" si="18"/>
        <v>112.075</v>
      </c>
      <c r="I70" s="14">
        <f t="shared" si="19"/>
        <v>17.076628765655173</v>
      </c>
    </row>
    <row r="71" spans="1:9">
      <c r="A71" s="31">
        <f t="shared" si="15"/>
        <v>6.2500000000000003E-6</v>
      </c>
      <c r="B71" s="36">
        <v>103.6</v>
      </c>
      <c r="C71" s="35">
        <v>106.92</v>
      </c>
      <c r="D71" s="13">
        <f t="shared" si="16"/>
        <v>105.25999999999999</v>
      </c>
      <c r="E71" s="14">
        <f t="shared" si="17"/>
        <v>2.347594513539343</v>
      </c>
      <c r="F71" s="35">
        <v>100</v>
      </c>
      <c r="G71" s="35">
        <v>124.1</v>
      </c>
      <c r="H71" s="13">
        <f t="shared" si="18"/>
        <v>112.05</v>
      </c>
      <c r="I71" s="14">
        <f t="shared" si="19"/>
        <v>17.041273426595762</v>
      </c>
    </row>
    <row r="72" spans="1:9">
      <c r="A72" s="31">
        <f t="shared" si="15"/>
        <v>3.1250000000000001E-6</v>
      </c>
      <c r="B72" s="36">
        <v>103.5</v>
      </c>
      <c r="C72" s="35">
        <v>105.99</v>
      </c>
      <c r="D72" s="13">
        <f t="shared" si="16"/>
        <v>104.745</v>
      </c>
      <c r="E72" s="14">
        <f t="shared" si="17"/>
        <v>1.7606958851544996</v>
      </c>
      <c r="F72" s="35">
        <v>100</v>
      </c>
      <c r="G72" s="35">
        <v>123.88</v>
      </c>
      <c r="H72" s="13">
        <f t="shared" si="18"/>
        <v>111.94</v>
      </c>
      <c r="I72" s="14">
        <f t="shared" si="19"/>
        <v>16.885709934734724</v>
      </c>
    </row>
    <row r="73" spans="1:9">
      <c r="A73" s="31">
        <f t="shared" si="15"/>
        <v>1.5625000000000001E-6</v>
      </c>
      <c r="B73" s="36">
        <v>103.7</v>
      </c>
      <c r="C73" s="35">
        <v>106.25</v>
      </c>
      <c r="D73" s="13">
        <f t="shared" si="16"/>
        <v>104.97499999999999</v>
      </c>
      <c r="E73" s="14">
        <f t="shared" si="17"/>
        <v>1.8031222920256942</v>
      </c>
      <c r="F73" s="35">
        <v>100</v>
      </c>
      <c r="G73" s="35">
        <v>123.89</v>
      </c>
      <c r="H73" s="13">
        <f t="shared" si="18"/>
        <v>111.94499999999999</v>
      </c>
      <c r="I73" s="14">
        <f t="shared" si="19"/>
        <v>16.892781002546744</v>
      </c>
    </row>
    <row r="74" spans="1:9">
      <c r="A74" s="31">
        <f t="shared" si="15"/>
        <v>7.8125000000000004E-7</v>
      </c>
      <c r="B74" s="36">
        <v>103.8</v>
      </c>
      <c r="C74" s="35">
        <v>106.71</v>
      </c>
      <c r="D74" s="13">
        <f t="shared" si="16"/>
        <v>105.255</v>
      </c>
      <c r="E74" s="14">
        <f t="shared" si="17"/>
        <v>2.0576807332528508</v>
      </c>
      <c r="F74" s="35">
        <v>100.1</v>
      </c>
      <c r="G74" s="35">
        <v>124.28</v>
      </c>
      <c r="H74" s="13">
        <f t="shared" si="18"/>
        <v>112.19</v>
      </c>
      <c r="I74" s="14">
        <f t="shared" si="19"/>
        <v>17.097841969090766</v>
      </c>
    </row>
    <row r="75" spans="1:9">
      <c r="A75" s="31">
        <f t="shared" si="15"/>
        <v>3.9062500000000002E-7</v>
      </c>
      <c r="B75" s="36">
        <v>103.7</v>
      </c>
      <c r="C75" s="35">
        <v>106.96</v>
      </c>
      <c r="D75" s="13">
        <f t="shared" si="16"/>
        <v>105.33</v>
      </c>
      <c r="E75" s="14">
        <f t="shared" si="17"/>
        <v>2.3051681066681384</v>
      </c>
      <c r="F75" s="35">
        <v>99.7</v>
      </c>
      <c r="G75" s="35">
        <v>124.07</v>
      </c>
      <c r="H75" s="13">
        <f t="shared" si="18"/>
        <v>111.88499999999999</v>
      </c>
      <c r="I75" s="14">
        <f t="shared" si="19"/>
        <v>17.232192257516161</v>
      </c>
    </row>
    <row r="76" spans="1:9">
      <c r="A76" s="31">
        <f t="shared" si="15"/>
        <v>1.9531250000000001E-7</v>
      </c>
      <c r="B76" s="36">
        <v>103.6</v>
      </c>
      <c r="C76" s="35">
        <v>106.45</v>
      </c>
      <c r="D76" s="13">
        <f t="shared" si="16"/>
        <v>105.02500000000001</v>
      </c>
      <c r="E76" s="14">
        <f t="shared" si="17"/>
        <v>2.0152543263816662</v>
      </c>
      <c r="F76" s="35">
        <v>100.1</v>
      </c>
      <c r="G76" s="35">
        <v>124.04</v>
      </c>
      <c r="H76" s="13">
        <f t="shared" si="18"/>
        <v>112.07</v>
      </c>
      <c r="I76" s="14">
        <f t="shared" si="19"/>
        <v>16.928136341606042</v>
      </c>
    </row>
    <row r="77" spans="1:9">
      <c r="A77" s="31">
        <f t="shared" si="15"/>
        <v>9.7656250000000005E-8</v>
      </c>
      <c r="B77" s="36">
        <v>103.5</v>
      </c>
      <c r="C77" s="35">
        <v>105.31</v>
      </c>
      <c r="D77" s="13">
        <f t="shared" si="16"/>
        <v>104.405</v>
      </c>
      <c r="E77" s="14">
        <f t="shared" si="17"/>
        <v>1.2798632739476528</v>
      </c>
      <c r="F77" s="35">
        <v>100</v>
      </c>
      <c r="G77" s="35">
        <v>123.48</v>
      </c>
      <c r="H77" s="13">
        <f t="shared" si="18"/>
        <v>111.74000000000001</v>
      </c>
      <c r="I77" s="14">
        <f t="shared" si="19"/>
        <v>16.602867222260059</v>
      </c>
    </row>
    <row r="78" spans="1:9">
      <c r="A78" s="31">
        <f t="shared" si="15"/>
        <v>4.8828125000000002E-8</v>
      </c>
      <c r="B78" s="36">
        <v>103.5</v>
      </c>
      <c r="C78" s="35">
        <v>105.14</v>
      </c>
      <c r="D78" s="13">
        <f t="shared" si="16"/>
        <v>104.32</v>
      </c>
      <c r="E78" s="14">
        <f t="shared" si="17"/>
        <v>1.1596551211459383</v>
      </c>
      <c r="F78" s="35">
        <v>100</v>
      </c>
      <c r="G78" s="35">
        <v>124.18</v>
      </c>
      <c r="H78" s="13">
        <f t="shared" si="18"/>
        <v>112.09</v>
      </c>
      <c r="I78" s="14">
        <f t="shared" si="19"/>
        <v>17.097841969090766</v>
      </c>
    </row>
    <row r="79" spans="1:9">
      <c r="A79" s="31">
        <f t="shared" si="15"/>
        <v>2.4414062500000001E-8</v>
      </c>
      <c r="B79" s="36">
        <v>102.6</v>
      </c>
      <c r="C79" s="35">
        <v>106.04</v>
      </c>
      <c r="D79" s="13">
        <f t="shared" si="16"/>
        <v>104.32</v>
      </c>
      <c r="E79" s="14">
        <f t="shared" si="17"/>
        <v>2.4324473272817317</v>
      </c>
      <c r="F79" s="35">
        <v>98.6</v>
      </c>
      <c r="G79" s="35">
        <v>123.75</v>
      </c>
      <c r="H79" s="13">
        <f t="shared" si="18"/>
        <v>111.175</v>
      </c>
      <c r="I79" s="14">
        <f t="shared" si="19"/>
        <v>17.783735546841658</v>
      </c>
    </row>
    <row r="80" spans="1:9">
      <c r="A80" s="31">
        <f t="shared" si="15"/>
        <v>1.2207031250000001E-8</v>
      </c>
      <c r="B80" s="36">
        <v>87.8</v>
      </c>
      <c r="C80" s="35">
        <v>98.22</v>
      </c>
      <c r="D80" s="13">
        <f t="shared" si="16"/>
        <v>93.009999999999991</v>
      </c>
      <c r="E80" s="14">
        <f t="shared" si="17"/>
        <v>7.3680526599638263</v>
      </c>
      <c r="F80" s="35">
        <v>75.3</v>
      </c>
      <c r="G80" s="35">
        <v>112.23</v>
      </c>
      <c r="H80" s="13">
        <f t="shared" si="18"/>
        <v>93.765000000000001</v>
      </c>
      <c r="I80" s="14">
        <f t="shared" si="19"/>
        <v>26.113453429219195</v>
      </c>
    </row>
    <row r="81" spans="1:9">
      <c r="A81" s="31">
        <f t="shared" si="15"/>
        <v>6.1035156250000003E-9</v>
      </c>
      <c r="B81" s="36">
        <v>13.1</v>
      </c>
      <c r="C81" s="35">
        <v>18.63</v>
      </c>
      <c r="D81" s="13">
        <f t="shared" si="16"/>
        <v>15.864999999999998</v>
      </c>
      <c r="E81" s="14">
        <f t="shared" si="17"/>
        <v>3.9103004999616107</v>
      </c>
      <c r="F81" s="35">
        <v>16.5</v>
      </c>
      <c r="G81" s="35">
        <v>36.99</v>
      </c>
      <c r="H81" s="13">
        <f t="shared" si="18"/>
        <v>26.745000000000001</v>
      </c>
      <c r="I81" s="14">
        <f t="shared" si="19"/>
        <v>14.488617946512365</v>
      </c>
    </row>
    <row r="82" spans="1:9">
      <c r="A82" s="32">
        <f t="shared" si="15"/>
        <v>3.0517578125000001E-9</v>
      </c>
      <c r="B82" s="38">
        <v>18.8</v>
      </c>
      <c r="C82" s="37">
        <v>0</v>
      </c>
      <c r="D82" s="15">
        <f t="shared" si="16"/>
        <v>9.4</v>
      </c>
      <c r="E82" s="16">
        <f t="shared" si="17"/>
        <v>13.293607486307094</v>
      </c>
      <c r="F82" s="37">
        <v>4.7</v>
      </c>
      <c r="G82" s="37">
        <v>8.92</v>
      </c>
      <c r="H82" s="15">
        <f t="shared" si="18"/>
        <v>6.8100000000000005</v>
      </c>
      <c r="I82" s="16">
        <f t="shared" si="19"/>
        <v>2.9839906166072288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2"/>
  <sheetViews>
    <sheetView topLeftCell="A58" workbookViewId="0">
      <selection activeCell="A7" sqref="A7"/>
    </sheetView>
  </sheetViews>
  <sheetFormatPr defaultColWidth="8.85546875" defaultRowHeight="15.75"/>
  <cols>
    <col min="1" max="1" width="16.140625" style="2" customWidth="1"/>
    <col min="2" max="2" width="10.85546875" style="2" customWidth="1"/>
    <col min="3" max="3" width="11.28515625" style="2" customWidth="1"/>
    <col min="4" max="4" width="10.140625" style="2" customWidth="1"/>
    <col min="5" max="5" width="10" style="2" customWidth="1"/>
    <col min="6" max="6" width="11.42578125" style="2" customWidth="1"/>
    <col min="7" max="7" width="11.5703125" style="2" customWidth="1"/>
    <col min="8" max="8" width="10.7109375" style="2" customWidth="1"/>
    <col min="9" max="9" width="13" style="2" customWidth="1"/>
    <col min="10" max="16384" width="8.85546875" style="2"/>
  </cols>
  <sheetData>
    <row r="1" spans="1:17">
      <c r="A1" s="1" t="s">
        <v>52</v>
      </c>
    </row>
    <row r="2" spans="1:17">
      <c r="A2" s="1" t="s">
        <v>43</v>
      </c>
    </row>
    <row r="3" spans="1:17"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>
      <c r="A4" s="30"/>
      <c r="B4" s="28" t="s">
        <v>53</v>
      </c>
      <c r="C4" s="29"/>
      <c r="D4" s="3"/>
      <c r="E4" s="4"/>
      <c r="F4" s="28" t="s">
        <v>54</v>
      </c>
      <c r="G4" s="29"/>
      <c r="H4" s="3"/>
      <c r="I4" s="4"/>
    </row>
    <row r="5" spans="1:17">
      <c r="A5" s="8"/>
      <c r="B5" s="5" t="s">
        <v>1</v>
      </c>
      <c r="C5" s="9" t="s">
        <v>41</v>
      </c>
      <c r="D5" s="9" t="s">
        <v>42</v>
      </c>
      <c r="E5" s="10" t="s">
        <v>6</v>
      </c>
      <c r="F5" s="5" t="s">
        <v>1</v>
      </c>
      <c r="G5" s="9" t="s">
        <v>41</v>
      </c>
      <c r="H5" s="9" t="s">
        <v>42</v>
      </c>
      <c r="I5" s="10" t="s">
        <v>6</v>
      </c>
    </row>
    <row r="6" spans="1:17">
      <c r="A6" s="5" t="s">
        <v>45</v>
      </c>
      <c r="B6" s="8"/>
      <c r="C6" s="6"/>
      <c r="D6" s="6"/>
      <c r="E6" s="7"/>
      <c r="F6" s="8"/>
      <c r="G6" s="6"/>
      <c r="H6" s="6"/>
      <c r="I6" s="7"/>
    </row>
    <row r="7" spans="1:17">
      <c r="A7" s="31">
        <v>5.0000000000000004E-6</v>
      </c>
      <c r="B7" s="72">
        <v>81.621968921780933</v>
      </c>
      <c r="C7" s="73">
        <v>73.624309392265189</v>
      </c>
      <c r="D7" s="73">
        <f>AVERAGE(B7:C7)</f>
        <v>77.623139157023061</v>
      </c>
      <c r="E7" s="74">
        <f>STDEV(B7:C7)</f>
        <v>5.6551992869417962</v>
      </c>
      <c r="F7" s="72">
        <v>79.399407368095169</v>
      </c>
      <c r="G7" s="73">
        <v>86.777080988368979</v>
      </c>
      <c r="H7" s="73">
        <f>AVERAGE(F7:G7)</f>
        <v>83.088244178232074</v>
      </c>
      <c r="I7" s="74">
        <f>STDEV(F7:G7)</f>
        <v>5.2168030462767172</v>
      </c>
      <c r="K7" s="34"/>
    </row>
    <row r="8" spans="1:17">
      <c r="A8" s="31">
        <f t="shared" ref="A8:A22" si="0">A7/2</f>
        <v>2.5000000000000002E-6</v>
      </c>
      <c r="B8" s="72">
        <v>70.330533279394615</v>
      </c>
      <c r="C8" s="73">
        <v>58.640883977900558</v>
      </c>
      <c r="D8" s="73">
        <f t="shared" ref="D8:D22" si="1">AVERAGE(B8:C8)</f>
        <v>64.485708628647586</v>
      </c>
      <c r="E8" s="74">
        <f t="shared" ref="E8:E22" si="2">STDEV(B8:C8)</f>
        <v>8.2658302907790357</v>
      </c>
      <c r="F8" s="72">
        <v>68.612622175047534</v>
      </c>
      <c r="G8" s="73">
        <v>77.177466902503085</v>
      </c>
      <c r="H8" s="73">
        <f t="shared" ref="H8:H22" si="3">AVERAGE(F8:G8)</f>
        <v>72.895044538775309</v>
      </c>
      <c r="I8" s="74">
        <f t="shared" ref="I8:I22" si="4">STDEV(F8:G8)</f>
        <v>6.0562597865936674</v>
      </c>
      <c r="K8" s="34"/>
    </row>
    <row r="9" spans="1:17">
      <c r="A9" s="31">
        <f t="shared" si="0"/>
        <v>1.2500000000000001E-6</v>
      </c>
      <c r="B9" s="72">
        <v>59.862456273945227</v>
      </c>
      <c r="C9" s="73">
        <v>47.480662983425425</v>
      </c>
      <c r="D9" s="73">
        <f t="shared" si="1"/>
        <v>53.67155962868533</v>
      </c>
      <c r="E9" s="74">
        <f t="shared" si="2"/>
        <v>8.7552499989766179</v>
      </c>
      <c r="F9" s="72">
        <v>55.570297642740258</v>
      </c>
      <c r="G9" s="73">
        <v>69.778992692644408</v>
      </c>
      <c r="H9" s="73">
        <f t="shared" si="3"/>
        <v>62.674645167692333</v>
      </c>
      <c r="I9" s="74">
        <f t="shared" si="4"/>
        <v>10.047064621598974</v>
      </c>
      <c r="K9" s="34"/>
    </row>
    <row r="10" spans="1:17">
      <c r="A10" s="31">
        <f t="shared" si="0"/>
        <v>6.2500000000000005E-7</v>
      </c>
      <c r="B10" s="72">
        <v>46.186612093377441</v>
      </c>
      <c r="C10" s="73">
        <v>36.038674033149185</v>
      </c>
      <c r="D10" s="73">
        <f t="shared" si="1"/>
        <v>41.112643063263313</v>
      </c>
      <c r="E10" s="74">
        <f t="shared" si="2"/>
        <v>7.175675817448484</v>
      </c>
      <c r="F10" s="72">
        <v>45.062137897483524</v>
      </c>
      <c r="G10" s="73">
        <v>62.196494613281878</v>
      </c>
      <c r="H10" s="73">
        <f t="shared" si="3"/>
        <v>53.629316255382705</v>
      </c>
      <c r="I10" s="74">
        <f t="shared" si="4"/>
        <v>12.115819825010259</v>
      </c>
      <c r="K10" s="34"/>
    </row>
    <row r="11" spans="1:17">
      <c r="A11" s="31">
        <f t="shared" si="0"/>
        <v>3.1250000000000003E-7</v>
      </c>
      <c r="B11" s="72">
        <v>33.993289389144039</v>
      </c>
      <c r="C11" s="73">
        <v>24.856353591160214</v>
      </c>
      <c r="D11" s="73">
        <f t="shared" si="1"/>
        <v>29.424821490152127</v>
      </c>
      <c r="E11" s="74">
        <f t="shared" si="2"/>
        <v>6.4607892620204899</v>
      </c>
      <c r="F11" s="72">
        <v>28.185396488434833</v>
      </c>
      <c r="G11" s="73">
        <v>45.021529006092443</v>
      </c>
      <c r="H11" s="73">
        <f t="shared" si="3"/>
        <v>36.603462747263634</v>
      </c>
      <c r="I11" s="74">
        <f t="shared" si="4"/>
        <v>11.90494347219107</v>
      </c>
      <c r="J11" s="27"/>
      <c r="K11" s="34"/>
      <c r="L11" s="27"/>
      <c r="M11" s="27"/>
      <c r="N11" s="27"/>
      <c r="O11" s="27"/>
      <c r="P11" s="27"/>
      <c r="Q11" s="27"/>
    </row>
    <row r="12" spans="1:17">
      <c r="A12" s="31">
        <f t="shared" si="0"/>
        <v>1.5625000000000001E-7</v>
      </c>
      <c r="B12" s="72">
        <v>25.110058777336221</v>
      </c>
      <c r="C12" s="73">
        <v>17.629834254143645</v>
      </c>
      <c r="D12" s="73">
        <f t="shared" si="1"/>
        <v>21.369946515739933</v>
      </c>
      <c r="E12" s="74">
        <f t="shared" si="2"/>
        <v>5.289317485147385</v>
      </c>
      <c r="F12" s="72">
        <v>11.954358498076147</v>
      </c>
      <c r="G12" s="73">
        <v>35.055653820728594</v>
      </c>
      <c r="H12" s="73">
        <f t="shared" si="3"/>
        <v>23.50500615940237</v>
      </c>
      <c r="I12" s="74">
        <f t="shared" si="4"/>
        <v>16.33508257684062</v>
      </c>
      <c r="K12" s="34"/>
    </row>
    <row r="13" spans="1:17">
      <c r="A13" s="31">
        <f t="shared" si="0"/>
        <v>7.8125000000000006E-8</v>
      </c>
      <c r="B13" s="72">
        <v>13.939985246174729</v>
      </c>
      <c r="C13" s="73">
        <v>9.4143646408839743</v>
      </c>
      <c r="D13" s="73">
        <f t="shared" si="1"/>
        <v>11.677174943529351</v>
      </c>
      <c r="E13" s="74">
        <f t="shared" si="2"/>
        <v>3.2000970190786657</v>
      </c>
      <c r="F13" s="72">
        <v>3.7636548582548244</v>
      </c>
      <c r="G13" s="73">
        <v>14.51465937717748</v>
      </c>
      <c r="H13" s="73">
        <f t="shared" si="3"/>
        <v>9.1391571177161524</v>
      </c>
      <c r="I13" s="74">
        <f t="shared" si="4"/>
        <v>7.6021081998974251</v>
      </c>
      <c r="K13" s="34"/>
    </row>
    <row r="14" spans="1:17">
      <c r="A14" s="31">
        <f t="shared" si="0"/>
        <v>3.9062500000000003E-8</v>
      </c>
      <c r="B14" s="72">
        <v>9.106917640339816</v>
      </c>
      <c r="C14" s="73">
        <v>3.6574585635359256</v>
      </c>
      <c r="D14" s="73">
        <f t="shared" si="1"/>
        <v>6.3821881019378708</v>
      </c>
      <c r="E14" s="74">
        <f t="shared" si="2"/>
        <v>3.853349467006614</v>
      </c>
      <c r="F14" s="72">
        <v>-1.6319490513466945</v>
      </c>
      <c r="G14" s="73">
        <v>9.72467885154812</v>
      </c>
      <c r="H14" s="73">
        <f t="shared" si="3"/>
        <v>4.0463649001007127</v>
      </c>
      <c r="I14" s="74">
        <f t="shared" si="4"/>
        <v>8.0303486015492833</v>
      </c>
      <c r="K14" s="34"/>
    </row>
    <row r="15" spans="1:17">
      <c r="A15" s="31">
        <f t="shared" si="0"/>
        <v>1.9531250000000002E-8</v>
      </c>
      <c r="B15" s="72">
        <v>6.0538276658020607</v>
      </c>
      <c r="C15" s="73">
        <v>-1.0165745856353539</v>
      </c>
      <c r="D15" s="73">
        <f t="shared" si="1"/>
        <v>2.5186265400833534</v>
      </c>
      <c r="E15" s="74">
        <f t="shared" si="2"/>
        <v>4.9995293777080283</v>
      </c>
      <c r="F15" s="72">
        <v>13.900314006457023</v>
      </c>
      <c r="G15" s="73">
        <v>-2.8907827267692312</v>
      </c>
      <c r="H15" s="73">
        <f t="shared" si="3"/>
        <v>5.504765639843896</v>
      </c>
      <c r="I15" s="74">
        <f t="shared" si="4"/>
        <v>11.873098363623569</v>
      </c>
      <c r="K15" s="34"/>
    </row>
    <row r="16" spans="1:17">
      <c r="A16" s="31">
        <f t="shared" si="0"/>
        <v>9.7656250000000008E-9</v>
      </c>
      <c r="B16" s="72">
        <v>3.3910001665754379</v>
      </c>
      <c r="C16" s="73">
        <v>-0.40883977900551827</v>
      </c>
      <c r="D16" s="73">
        <f t="shared" si="1"/>
        <v>1.4910801937849598</v>
      </c>
      <c r="E16" s="74">
        <f t="shared" si="2"/>
        <v>2.6868925929438157</v>
      </c>
      <c r="F16" s="72">
        <v>4.7454778647560829</v>
      </c>
      <c r="G16" s="73">
        <v>2.0296224830715772</v>
      </c>
      <c r="H16" s="73">
        <f t="shared" si="3"/>
        <v>3.3875501739138301</v>
      </c>
      <c r="I16" s="74">
        <f t="shared" si="4"/>
        <v>1.9203997571110929</v>
      </c>
      <c r="K16" s="34"/>
    </row>
    <row r="17" spans="1:16">
      <c r="A17" s="31">
        <f t="shared" si="0"/>
        <v>4.8828125000000004E-9</v>
      </c>
      <c r="B17" s="72">
        <v>4.6379363681793393</v>
      </c>
      <c r="C17" s="73">
        <v>0.51381215469614006</v>
      </c>
      <c r="D17" s="73">
        <f t="shared" si="1"/>
        <v>2.5758742614377397</v>
      </c>
      <c r="E17" s="74">
        <f t="shared" si="2"/>
        <v>2.9161961978096076</v>
      </c>
      <c r="F17" s="72">
        <v>1.6009906682588024</v>
      </c>
      <c r="G17" s="73">
        <v>0.74681531507387433</v>
      </c>
      <c r="H17" s="73">
        <f t="shared" si="3"/>
        <v>1.1739029916663384</v>
      </c>
      <c r="I17" s="74">
        <f t="shared" si="4"/>
        <v>0.60399318455947681</v>
      </c>
      <c r="K17" s="34"/>
      <c r="L17" s="24"/>
      <c r="M17" s="24"/>
      <c r="O17" s="24"/>
      <c r="P17" s="24"/>
    </row>
    <row r="18" spans="1:16">
      <c r="A18" s="31">
        <f t="shared" si="0"/>
        <v>2.4414062500000002E-9</v>
      </c>
      <c r="B18" s="72">
        <v>7.755276872189043</v>
      </c>
      <c r="C18" s="73">
        <v>1.1491712707182415</v>
      </c>
      <c r="D18" s="73">
        <f t="shared" si="1"/>
        <v>4.4522240714536423</v>
      </c>
      <c r="E18" s="74">
        <f t="shared" si="2"/>
        <v>4.6712220680344405</v>
      </c>
      <c r="F18" s="72">
        <v>7.4963513334217851</v>
      </c>
      <c r="G18" s="73">
        <v>7.6986296474960199</v>
      </c>
      <c r="H18" s="73">
        <f t="shared" si="3"/>
        <v>7.5974904904589025</v>
      </c>
      <c r="I18" s="74">
        <f t="shared" si="4"/>
        <v>0.14303236756887369</v>
      </c>
      <c r="K18" s="34"/>
      <c r="L18" s="24"/>
      <c r="M18" s="24"/>
      <c r="O18" s="24"/>
      <c r="P18" s="24"/>
    </row>
    <row r="19" spans="1:16">
      <c r="A19" s="31">
        <f t="shared" si="0"/>
        <v>1.2207031250000001E-9</v>
      </c>
      <c r="B19" s="72">
        <v>7.9313709159269905</v>
      </c>
      <c r="C19" s="73">
        <v>6.1602209944751394</v>
      </c>
      <c r="D19" s="73">
        <f t="shared" si="1"/>
        <v>7.0457959552010649</v>
      </c>
      <c r="E19" s="74">
        <f t="shared" si="2"/>
        <v>1.2523921199566246</v>
      </c>
      <c r="F19" s="72">
        <v>6.0501525806023579</v>
      </c>
      <c r="G19" s="73">
        <v>5.8047917671651419</v>
      </c>
      <c r="H19" s="73">
        <f t="shared" si="3"/>
        <v>5.9274721738837499</v>
      </c>
      <c r="I19" s="74">
        <f t="shared" si="4"/>
        <v>0.17349629501890285</v>
      </c>
      <c r="K19" s="34"/>
      <c r="L19" s="24"/>
      <c r="M19" s="24"/>
      <c r="O19" s="24"/>
      <c r="P19" s="24"/>
    </row>
    <row r="20" spans="1:16">
      <c r="A20" s="31">
        <f t="shared" si="0"/>
        <v>6.1035156250000005E-10</v>
      </c>
      <c r="B20" s="72">
        <v>9.3377436165909131</v>
      </c>
      <c r="C20" s="73">
        <v>8.2375690607734811</v>
      </c>
      <c r="D20" s="73">
        <f t="shared" si="1"/>
        <v>8.7876563386821971</v>
      </c>
      <c r="E20" s="74">
        <f t="shared" si="2"/>
        <v>0.77794088890740398</v>
      </c>
      <c r="F20" s="72">
        <v>3.2373623457609</v>
      </c>
      <c r="G20" s="73">
        <v>4.1950295688838679</v>
      </c>
      <c r="H20" s="73">
        <f t="shared" si="3"/>
        <v>3.7161959573223839</v>
      </c>
      <c r="I20" s="74">
        <f t="shared" si="4"/>
        <v>0.67717298759033973</v>
      </c>
      <c r="K20" s="34"/>
      <c r="L20" s="24"/>
      <c r="M20" s="24"/>
      <c r="O20" s="24"/>
      <c r="P20" s="24"/>
    </row>
    <row r="21" spans="1:16">
      <c r="A21" s="31">
        <f t="shared" si="0"/>
        <v>3.0517578125000002E-10</v>
      </c>
      <c r="B21" s="72">
        <v>7.1389477191132755E-3</v>
      </c>
      <c r="C21" s="73">
        <v>2.4640883977900643</v>
      </c>
      <c r="D21" s="73">
        <f t="shared" si="1"/>
        <v>1.2356136727545888</v>
      </c>
      <c r="E21" s="74">
        <f t="shared" si="2"/>
        <v>1.7373256171777283</v>
      </c>
      <c r="F21" s="72">
        <v>-2.1272831807527552</v>
      </c>
      <c r="G21" s="73">
        <v>-1.7759196726876638</v>
      </c>
      <c r="H21" s="73">
        <f t="shared" si="3"/>
        <v>-1.9516014267202095</v>
      </c>
      <c r="I21" s="74">
        <f t="shared" si="4"/>
        <v>0.24845151921432032</v>
      </c>
      <c r="K21" s="34"/>
      <c r="L21" s="24"/>
      <c r="M21" s="24"/>
      <c r="O21" s="24"/>
      <c r="P21" s="24"/>
    </row>
    <row r="22" spans="1:16">
      <c r="A22" s="32">
        <f t="shared" si="0"/>
        <v>1.5258789062500001E-10</v>
      </c>
      <c r="B22" s="75">
        <v>0.23320562549081103</v>
      </c>
      <c r="C22" s="76">
        <v>4.6906077348066333</v>
      </c>
      <c r="D22" s="76">
        <f t="shared" si="1"/>
        <v>2.4619066801487222</v>
      </c>
      <c r="E22" s="77">
        <f t="shared" si="2"/>
        <v>3.1518592579724385</v>
      </c>
      <c r="F22" s="75">
        <v>1.9680686391579201</v>
      </c>
      <c r="G22" s="76">
        <v>-1.9402905075842796</v>
      </c>
      <c r="H22" s="76">
        <f t="shared" si="3"/>
        <v>1.3889065786820254E-2</v>
      </c>
      <c r="I22" s="77">
        <f t="shared" si="4"/>
        <v>2.7636272559738781</v>
      </c>
      <c r="K22" s="34"/>
      <c r="L22" s="24"/>
      <c r="M22" s="24"/>
      <c r="O22" s="24"/>
      <c r="P22" s="24"/>
    </row>
    <row r="23" spans="1:16">
      <c r="L23" s="24"/>
      <c r="M23" s="24"/>
      <c r="O23" s="24"/>
      <c r="P23" s="24"/>
    </row>
    <row r="24" spans="1:16">
      <c r="A24" s="30"/>
      <c r="B24" s="28" t="s">
        <v>53</v>
      </c>
      <c r="C24" s="29"/>
      <c r="D24" s="3"/>
      <c r="E24" s="4"/>
      <c r="F24" s="28" t="s">
        <v>54</v>
      </c>
      <c r="G24" s="29"/>
      <c r="H24" s="3"/>
      <c r="I24" s="4"/>
      <c r="L24" s="24"/>
      <c r="M24" s="24"/>
      <c r="O24" s="24"/>
      <c r="P24" s="24"/>
    </row>
    <row r="25" spans="1:16">
      <c r="A25" s="8"/>
      <c r="B25" s="5" t="s">
        <v>1</v>
      </c>
      <c r="C25" s="9" t="s">
        <v>41</v>
      </c>
      <c r="D25" s="9" t="s">
        <v>42</v>
      </c>
      <c r="E25" s="10" t="s">
        <v>6</v>
      </c>
      <c r="F25" s="9" t="s">
        <v>1</v>
      </c>
      <c r="G25" s="9" t="s">
        <v>41</v>
      </c>
      <c r="H25" s="9" t="s">
        <v>42</v>
      </c>
      <c r="I25" s="10" t="s">
        <v>6</v>
      </c>
      <c r="L25" s="24"/>
      <c r="M25" s="24"/>
      <c r="O25" s="24"/>
      <c r="P25" s="24"/>
    </row>
    <row r="26" spans="1:16">
      <c r="A26" s="5" t="s">
        <v>46</v>
      </c>
      <c r="B26" s="8"/>
      <c r="C26" s="6"/>
      <c r="D26" s="6"/>
      <c r="E26" s="7"/>
      <c r="F26" s="6"/>
      <c r="G26" s="6"/>
      <c r="H26" s="6"/>
      <c r="I26" s="7"/>
      <c r="L26" s="24"/>
      <c r="M26" s="24"/>
      <c r="O26" s="24"/>
      <c r="P26" s="24"/>
    </row>
    <row r="27" spans="1:16">
      <c r="A27" s="31">
        <v>5.0000000000000004E-6</v>
      </c>
      <c r="B27" s="68">
        <v>86.272170936624832</v>
      </c>
      <c r="C27" s="13">
        <v>95.086684237251248</v>
      </c>
      <c r="D27" s="13">
        <f>AVERAGE(B27:C27)</f>
        <v>90.679427586938033</v>
      </c>
      <c r="E27" s="14">
        <f>STDEV(B27:C27)</f>
        <v>6.2328021277319561</v>
      </c>
      <c r="F27" s="13">
        <v>84.246132632395401</v>
      </c>
      <c r="G27" s="13">
        <v>95.261178174034839</v>
      </c>
      <c r="H27" s="13">
        <f>AVERAGE(F27:G27)</f>
        <v>89.75365540321512</v>
      </c>
      <c r="I27" s="14">
        <f>STDEV(F27:G27)</f>
        <v>7.7888133975718938</v>
      </c>
      <c r="L27" s="24"/>
      <c r="M27" s="24"/>
      <c r="O27" s="24"/>
      <c r="P27" s="24"/>
    </row>
    <row r="28" spans="1:16">
      <c r="A28" s="31">
        <f t="shared" ref="A28:A42" si="5">A27/2</f>
        <v>2.5000000000000002E-6</v>
      </c>
      <c r="B28" s="68">
        <v>72.098330048750142</v>
      </c>
      <c r="C28" s="13">
        <v>81.15917498851465</v>
      </c>
      <c r="D28" s="13">
        <f t="shared" ref="D28:D42" si="6">AVERAGE(B28:C28)</f>
        <v>76.628752518632396</v>
      </c>
      <c r="E28" s="14">
        <f t="shared" ref="E28:E42" si="7">STDEV(B28:C28)</f>
        <v>6.4069849001872976</v>
      </c>
      <c r="F28" s="13">
        <v>75.455681475416895</v>
      </c>
      <c r="G28" s="13">
        <v>85.786682195187211</v>
      </c>
      <c r="H28" s="13">
        <f t="shared" ref="H28:H42" si="8">AVERAGE(F28:G28)</f>
        <v>80.621181835302053</v>
      </c>
      <c r="I28" s="14">
        <f t="shared" ref="I28:I42" si="9">STDEV(F28:G28)</f>
        <v>7.3051206653926934</v>
      </c>
      <c r="L28" s="24"/>
      <c r="M28" s="24"/>
      <c r="O28" s="24"/>
      <c r="P28" s="24"/>
    </row>
    <row r="29" spans="1:16">
      <c r="A29" s="31">
        <f t="shared" si="5"/>
        <v>1.2500000000000001E-6</v>
      </c>
      <c r="B29" s="68">
        <v>58.759464785810607</v>
      </c>
      <c r="C29" s="13">
        <v>69.43443673380564</v>
      </c>
      <c r="D29" s="13">
        <f t="shared" si="6"/>
        <v>64.096950759808124</v>
      </c>
      <c r="E29" s="14">
        <f t="shared" si="7"/>
        <v>7.5483450534034571</v>
      </c>
      <c r="F29" s="13">
        <v>61.485758607316761</v>
      </c>
      <c r="G29" s="13">
        <v>79.847023088182056</v>
      </c>
      <c r="H29" s="13">
        <f t="shared" si="8"/>
        <v>70.666390847749412</v>
      </c>
      <c r="I29" s="14">
        <f t="shared" si="9"/>
        <v>12.98337462557949</v>
      </c>
      <c r="L29" s="24"/>
      <c r="M29" s="24"/>
      <c r="O29" s="24"/>
      <c r="P29" s="24"/>
    </row>
    <row r="30" spans="1:16">
      <c r="A30" s="31">
        <f t="shared" si="5"/>
        <v>6.2500000000000005E-7</v>
      </c>
      <c r="B30" s="68">
        <v>49.248003319157775</v>
      </c>
      <c r="C30" s="13">
        <v>57.973257247866137</v>
      </c>
      <c r="D30" s="13">
        <f t="shared" si="6"/>
        <v>53.610630283511952</v>
      </c>
      <c r="E30" s="14">
        <f t="shared" si="7"/>
        <v>6.1696862205642482</v>
      </c>
      <c r="F30" s="13">
        <v>51.678372904727013</v>
      </c>
      <c r="G30" s="13">
        <v>72.569602921040627</v>
      </c>
      <c r="H30" s="13">
        <f t="shared" si="8"/>
        <v>62.12398791288382</v>
      </c>
      <c r="I30" s="14">
        <f t="shared" si="9"/>
        <v>14.772330411863322</v>
      </c>
      <c r="L30" s="24"/>
      <c r="M30" s="24"/>
      <c r="O30" s="24"/>
      <c r="P30" s="24"/>
    </row>
    <row r="31" spans="1:16">
      <c r="A31" s="31">
        <f t="shared" si="5"/>
        <v>3.1250000000000003E-7</v>
      </c>
      <c r="B31" s="68">
        <v>39.731355668499127</v>
      </c>
      <c r="C31" s="13">
        <v>49.684454868583302</v>
      </c>
      <c r="D31" s="13">
        <f t="shared" si="6"/>
        <v>44.707905268541211</v>
      </c>
      <c r="E31" s="14">
        <f t="shared" si="7"/>
        <v>7.0379039382019526</v>
      </c>
      <c r="F31" s="13">
        <v>37.708450036626893</v>
      </c>
      <c r="G31" s="13">
        <v>65.22608161916304</v>
      </c>
      <c r="H31" s="13">
        <f t="shared" si="8"/>
        <v>51.467265827894963</v>
      </c>
      <c r="I31" s="14">
        <f t="shared" si="9"/>
        <v>19.457903894204421</v>
      </c>
      <c r="L31" s="24"/>
      <c r="M31" s="24"/>
      <c r="O31" s="24"/>
      <c r="P31" s="24"/>
    </row>
    <row r="32" spans="1:16">
      <c r="A32" s="31">
        <f t="shared" si="5"/>
        <v>1.5625000000000001E-7</v>
      </c>
      <c r="B32" s="68">
        <v>29.234519240742657</v>
      </c>
      <c r="C32" s="13">
        <v>28.000096718814234</v>
      </c>
      <c r="D32" s="13">
        <f t="shared" si="6"/>
        <v>28.617307979778445</v>
      </c>
      <c r="E32" s="14">
        <f t="shared" si="7"/>
        <v>0.87286853610498727</v>
      </c>
      <c r="F32" s="13">
        <v>26.444607230576992</v>
      </c>
      <c r="G32" s="13">
        <v>53.578117376729246</v>
      </c>
      <c r="H32" s="13">
        <f t="shared" si="8"/>
        <v>40.011362303653115</v>
      </c>
      <c r="I32" s="14">
        <f t="shared" si="9"/>
        <v>19.186289021738261</v>
      </c>
      <c r="L32" s="24"/>
      <c r="M32" s="24"/>
      <c r="O32" s="24"/>
      <c r="P32" s="24"/>
    </row>
    <row r="33" spans="1:14">
      <c r="A33" s="31">
        <f t="shared" si="5"/>
        <v>7.8125000000000006E-8</v>
      </c>
      <c r="B33" s="68">
        <v>13.644850119282225</v>
      </c>
      <c r="C33" s="13">
        <v>11.166187102546132</v>
      </c>
      <c r="D33" s="13">
        <f t="shared" si="6"/>
        <v>12.405518610914179</v>
      </c>
      <c r="E33" s="14">
        <f t="shared" si="7"/>
        <v>1.7526794274103961</v>
      </c>
      <c r="F33" s="13">
        <v>8.1225492308355314</v>
      </c>
      <c r="G33" s="13">
        <v>47.289066557547329</v>
      </c>
      <c r="H33" s="13">
        <f t="shared" si="8"/>
        <v>27.70580789419143</v>
      </c>
      <c r="I33" s="14">
        <f t="shared" si="9"/>
        <v>27.694909997178321</v>
      </c>
    </row>
    <row r="34" spans="1:14">
      <c r="A34" s="31">
        <f t="shared" si="5"/>
        <v>3.9062500000000003E-8</v>
      </c>
      <c r="B34" s="68">
        <v>12.379421221864945</v>
      </c>
      <c r="C34" s="13">
        <v>6.2722151026428463</v>
      </c>
      <c r="D34" s="13">
        <f t="shared" si="6"/>
        <v>9.3258181622538956</v>
      </c>
      <c r="E34" s="14">
        <f t="shared" si="7"/>
        <v>4.3184468610059206</v>
      </c>
      <c r="F34" s="13">
        <v>1.7710173654500778</v>
      </c>
      <c r="G34" s="13">
        <v>25.93682620123073</v>
      </c>
      <c r="H34" s="13">
        <f t="shared" si="8"/>
        <v>13.853921783340404</v>
      </c>
      <c r="I34" s="14">
        <f t="shared" si="9"/>
        <v>17.087807300638286</v>
      </c>
    </row>
    <row r="35" spans="1:14">
      <c r="A35" s="31">
        <f t="shared" si="5"/>
        <v>1.9531250000000002E-8</v>
      </c>
      <c r="B35" s="68">
        <v>7.6496214085675689</v>
      </c>
      <c r="C35" s="13">
        <v>13.789684938462656</v>
      </c>
      <c r="D35" s="13">
        <f t="shared" si="6"/>
        <v>10.719653173515113</v>
      </c>
      <c r="E35" s="14">
        <f t="shared" si="7"/>
        <v>4.3416805589050265</v>
      </c>
      <c r="F35" s="13">
        <v>5.3001249622958682</v>
      </c>
      <c r="G35" s="13">
        <v>5.8168998567808785</v>
      </c>
      <c r="H35" s="13">
        <f t="shared" si="8"/>
        <v>5.5585124095383733</v>
      </c>
      <c r="I35" s="14">
        <f t="shared" si="9"/>
        <v>0.36541503223731336</v>
      </c>
    </row>
    <row r="36" spans="1:14">
      <c r="A36" s="31">
        <f t="shared" si="5"/>
        <v>9.7656250000000008E-9</v>
      </c>
      <c r="B36" s="68">
        <v>5.9848563427030541</v>
      </c>
      <c r="C36" s="69">
        <v>1.915032521701292</v>
      </c>
      <c r="D36" s="13">
        <f t="shared" si="6"/>
        <v>3.9499444322021731</v>
      </c>
      <c r="E36" s="14">
        <f t="shared" si="7"/>
        <v>2.8778000220648914</v>
      </c>
      <c r="F36" s="13">
        <v>3.2576377817037923</v>
      </c>
      <c r="G36" s="69">
        <v>-5.0677536631045683</v>
      </c>
      <c r="H36" s="13">
        <f t="shared" si="8"/>
        <v>-0.90505794070038803</v>
      </c>
      <c r="I36" s="14">
        <f t="shared" si="9"/>
        <v>5.8869407466564603</v>
      </c>
    </row>
    <row r="37" spans="1:14">
      <c r="A37" s="31">
        <f t="shared" si="5"/>
        <v>4.8828125000000004E-9</v>
      </c>
      <c r="B37" s="68">
        <v>4.4601182449953427</v>
      </c>
      <c r="C37" s="69">
        <v>-2.7855018497473338</v>
      </c>
      <c r="D37" s="13">
        <f t="shared" si="6"/>
        <v>0.83730819762400444</v>
      </c>
      <c r="E37" s="14">
        <f t="shared" si="7"/>
        <v>5.1234271028940617</v>
      </c>
      <c r="F37" s="13">
        <v>3.4730900159434839</v>
      </c>
      <c r="G37" s="69">
        <v>1.8461102629880912</v>
      </c>
      <c r="H37" s="13">
        <f t="shared" si="8"/>
        <v>2.6596001394657875</v>
      </c>
      <c r="I37" s="14">
        <f t="shared" si="9"/>
        <v>1.150448416167972</v>
      </c>
    </row>
    <row r="38" spans="1:14">
      <c r="A38" s="31">
        <f t="shared" si="5"/>
        <v>2.4414062500000002E-9</v>
      </c>
      <c r="B38" s="68">
        <v>10.304947619541551</v>
      </c>
      <c r="C38" s="69">
        <v>1.0856686897018619</v>
      </c>
      <c r="D38" s="13">
        <f t="shared" si="6"/>
        <v>5.6953081546217064</v>
      </c>
      <c r="E38" s="14">
        <f t="shared" si="7"/>
        <v>6.5190146489399012</v>
      </c>
      <c r="F38" s="13">
        <v>7.3081397854095798</v>
      </c>
      <c r="G38" s="69">
        <v>1.8964730323108512</v>
      </c>
      <c r="H38" s="13">
        <f t="shared" si="8"/>
        <v>4.6023064088602155</v>
      </c>
      <c r="I38" s="14">
        <f t="shared" si="9"/>
        <v>3.826626258637897</v>
      </c>
    </row>
    <row r="39" spans="1:14">
      <c r="A39" s="31">
        <f t="shared" si="5"/>
        <v>1.2207031250000001E-9</v>
      </c>
      <c r="B39" s="68">
        <v>6.0730214708017911</v>
      </c>
      <c r="C39" s="69">
        <v>5.5661677587832799</v>
      </c>
      <c r="D39" s="13">
        <f t="shared" si="6"/>
        <v>5.8195946147925355</v>
      </c>
      <c r="E39" s="14">
        <f t="shared" si="7"/>
        <v>0.35839969683786282</v>
      </c>
      <c r="F39" s="13">
        <v>5.4983410177963634</v>
      </c>
      <c r="G39" s="69">
        <v>9.4697744692236085</v>
      </c>
      <c r="H39" s="13">
        <f t="shared" si="8"/>
        <v>7.484057743509986</v>
      </c>
      <c r="I39" s="14">
        <f t="shared" si="9"/>
        <v>2.8082275245352974</v>
      </c>
    </row>
    <row r="40" spans="1:14">
      <c r="A40" s="31">
        <f t="shared" si="5"/>
        <v>6.1035156250000005E-10</v>
      </c>
      <c r="B40" s="68">
        <v>5.0876465096981605</v>
      </c>
      <c r="C40" s="69">
        <v>6.3979495611383896</v>
      </c>
      <c r="D40" s="13">
        <f t="shared" si="6"/>
        <v>5.742798035418275</v>
      </c>
      <c r="E40" s="14">
        <f t="shared" si="7"/>
        <v>0.9265241730828162</v>
      </c>
      <c r="F40" s="13">
        <v>7.165941310811391</v>
      </c>
      <c r="G40" s="69">
        <v>7.4867404271392246</v>
      </c>
      <c r="H40" s="13">
        <f t="shared" si="8"/>
        <v>7.3263408689753078</v>
      </c>
      <c r="I40" s="14">
        <f t="shared" si="9"/>
        <v>0.22683923055406327</v>
      </c>
    </row>
    <row r="41" spans="1:14">
      <c r="A41" s="31">
        <f t="shared" si="5"/>
        <v>3.0517578125000002E-10</v>
      </c>
      <c r="B41" s="68">
        <v>3.8118452442692643</v>
      </c>
      <c r="C41" s="69">
        <v>-1.1074304229030218</v>
      </c>
      <c r="D41" s="13">
        <f t="shared" si="6"/>
        <v>1.3522074106831212</v>
      </c>
      <c r="E41" s="14">
        <f t="shared" si="7"/>
        <v>3.4784531827835012</v>
      </c>
      <c r="F41" s="13">
        <v>2.7664066876373425</v>
      </c>
      <c r="G41" s="69">
        <v>7.1074458206770572</v>
      </c>
      <c r="H41" s="13">
        <f t="shared" si="8"/>
        <v>4.9369262541571999</v>
      </c>
      <c r="I41" s="14">
        <f t="shared" si="9"/>
        <v>3.0695782083685534</v>
      </c>
    </row>
    <row r="42" spans="1:14">
      <c r="A42" s="32">
        <f t="shared" si="5"/>
        <v>1.5258789062500001E-10</v>
      </c>
      <c r="B42" s="70">
        <v>6.0263458147495186</v>
      </c>
      <c r="C42" s="71">
        <v>3.8203931619798226</v>
      </c>
      <c r="D42" s="15">
        <f t="shared" si="6"/>
        <v>4.9233694883646706</v>
      </c>
      <c r="E42" s="16">
        <f t="shared" si="7"/>
        <v>1.5598440797499036</v>
      </c>
      <c r="F42" s="15">
        <v>5.0114189684147021</v>
      </c>
      <c r="G42" s="71">
        <v>0.65156832811344145</v>
      </c>
      <c r="H42" s="15">
        <f t="shared" si="8"/>
        <v>2.8314936482640718</v>
      </c>
      <c r="I42" s="16">
        <f t="shared" si="9"/>
        <v>3.0828799527175321</v>
      </c>
    </row>
    <row r="44" spans="1:14">
      <c r="A44" s="30"/>
      <c r="B44" s="28" t="s">
        <v>53</v>
      </c>
      <c r="C44" s="29"/>
      <c r="D44" s="3"/>
      <c r="E44" s="4"/>
      <c r="F44" s="28" t="s">
        <v>54</v>
      </c>
      <c r="G44" s="29"/>
      <c r="H44" s="3"/>
      <c r="I44" s="4"/>
    </row>
    <row r="45" spans="1:14">
      <c r="A45" s="8"/>
      <c r="B45" s="5" t="s">
        <v>1</v>
      </c>
      <c r="C45" s="9" t="s">
        <v>41</v>
      </c>
      <c r="D45" s="9" t="s">
        <v>42</v>
      </c>
      <c r="E45" s="10" t="s">
        <v>6</v>
      </c>
      <c r="F45" s="5" t="s">
        <v>1</v>
      </c>
      <c r="G45" s="9" t="s">
        <v>41</v>
      </c>
      <c r="H45" s="9" t="s">
        <v>42</v>
      </c>
      <c r="I45" s="10" t="s">
        <v>6</v>
      </c>
      <c r="N45" s="34"/>
    </row>
    <row r="46" spans="1:14">
      <c r="A46" s="5" t="s">
        <v>51</v>
      </c>
      <c r="B46" s="8"/>
      <c r="C46" s="6"/>
      <c r="D46" s="6"/>
      <c r="E46" s="7"/>
      <c r="F46" s="8"/>
      <c r="G46" s="6"/>
      <c r="H46" s="6"/>
      <c r="I46" s="7"/>
      <c r="N46" s="34"/>
    </row>
    <row r="47" spans="1:14">
      <c r="A47" s="31">
        <v>9.9999999999999995E-7</v>
      </c>
      <c r="B47" s="36">
        <v>101.78685726477491</v>
      </c>
      <c r="C47" s="35">
        <v>99.607866795366789</v>
      </c>
      <c r="D47" s="35">
        <f>AVERAGE(B47:C47)</f>
        <v>100.69736203007085</v>
      </c>
      <c r="E47" s="82">
        <f>STDEV(B47:C47)</f>
        <v>1.5407789370593401</v>
      </c>
      <c r="F47" s="73">
        <v>102.38429172510519</v>
      </c>
      <c r="G47" s="35">
        <v>99.696549788637284</v>
      </c>
      <c r="H47" s="35">
        <f>AVERAGE(F47:G47)</f>
        <v>101.04042075687124</v>
      </c>
      <c r="I47" s="82">
        <f>STDEV(F47:G47)</f>
        <v>1.9005205493559159</v>
      </c>
      <c r="N47" s="34"/>
    </row>
    <row r="48" spans="1:14">
      <c r="A48" s="31">
        <f t="shared" ref="A48:A62" si="10">A47/2</f>
        <v>4.9999999999999998E-7</v>
      </c>
      <c r="B48" s="36">
        <v>103.34435673138468</v>
      </c>
      <c r="C48" s="35">
        <v>100.5751287001287</v>
      </c>
      <c r="D48" s="35">
        <f t="shared" ref="D48:D62" si="11">AVERAGE(B48:C48)</f>
        <v>101.95974271575669</v>
      </c>
      <c r="E48" s="82">
        <f t="shared" ref="E48:E62" si="12">STDEV(B48:C48)</f>
        <v>1.9581399195529743</v>
      </c>
      <c r="F48" s="73">
        <v>102.68232819074333</v>
      </c>
      <c r="G48" s="35">
        <v>101.24186560488327</v>
      </c>
      <c r="H48" s="35">
        <f t="shared" ref="H48:H62" si="13">AVERAGE(F48:G48)</f>
        <v>101.9620968978133</v>
      </c>
      <c r="I48" s="82">
        <f t="shared" ref="I48:I62" si="14">STDEV(F48:G48)</f>
        <v>1.0185608625071587</v>
      </c>
      <c r="N48" s="34"/>
    </row>
    <row r="49" spans="1:14">
      <c r="A49" s="31">
        <f t="shared" si="10"/>
        <v>2.4999999999999999E-7</v>
      </c>
      <c r="B49" s="36">
        <v>103.36569234051632</v>
      </c>
      <c r="C49" s="35">
        <v>100.38408944658944</v>
      </c>
      <c r="D49" s="35">
        <f t="shared" si="11"/>
        <v>101.87489089355287</v>
      </c>
      <c r="E49" s="82">
        <f t="shared" si="12"/>
        <v>2.1083116251011287</v>
      </c>
      <c r="F49" s="73">
        <v>101.31924964936886</v>
      </c>
      <c r="G49" s="35">
        <v>101.99435196716423</v>
      </c>
      <c r="H49" s="35">
        <f t="shared" si="13"/>
        <v>101.65680080826655</v>
      </c>
      <c r="I49" s="82">
        <f t="shared" si="14"/>
        <v>0.47736942690786766</v>
      </c>
      <c r="N49" s="34"/>
    </row>
    <row r="50" spans="1:14">
      <c r="A50" s="31">
        <f t="shared" si="10"/>
        <v>1.2499999999999999E-7</v>
      </c>
      <c r="B50" s="36">
        <v>104.42713889481544</v>
      </c>
      <c r="C50" s="35">
        <v>100.18299549549549</v>
      </c>
      <c r="D50" s="35">
        <f t="shared" si="11"/>
        <v>102.30506719515546</v>
      </c>
      <c r="E50" s="82">
        <f t="shared" si="12"/>
        <v>3.0010625779872635</v>
      </c>
      <c r="F50" s="73">
        <v>103.75175315568022</v>
      </c>
      <c r="G50" s="35">
        <v>102.72228166494185</v>
      </c>
      <c r="H50" s="35">
        <f t="shared" si="13"/>
        <v>103.23701741031104</v>
      </c>
      <c r="I50" s="82">
        <f t="shared" si="14"/>
        <v>0.72794627213932794</v>
      </c>
      <c r="N50" s="34"/>
    </row>
    <row r="51" spans="1:14">
      <c r="A51" s="31">
        <f t="shared" si="10"/>
        <v>6.2499999999999997E-8</v>
      </c>
      <c r="B51" s="36">
        <v>104.11777256240666</v>
      </c>
      <c r="C51" s="35">
        <v>100.16891891891892</v>
      </c>
      <c r="D51" s="35">
        <f t="shared" si="11"/>
        <v>102.1433457406628</v>
      </c>
      <c r="E51" s="82">
        <f t="shared" si="12"/>
        <v>2.7922611892233844</v>
      </c>
      <c r="F51" s="73">
        <v>103.125</v>
      </c>
      <c r="G51" s="35">
        <v>102.45566645033415</v>
      </c>
      <c r="H51" s="35">
        <f t="shared" si="13"/>
        <v>102.79033322516707</v>
      </c>
      <c r="I51" s="82">
        <f t="shared" si="14"/>
        <v>0.47329029184438576</v>
      </c>
      <c r="N51" s="34"/>
    </row>
    <row r="52" spans="1:14">
      <c r="A52" s="31">
        <f t="shared" si="10"/>
        <v>3.1249999999999999E-8</v>
      </c>
      <c r="B52" s="36">
        <v>105.37123959889055</v>
      </c>
      <c r="C52" s="35">
        <v>100.67567567567568</v>
      </c>
      <c r="D52" s="35">
        <f t="shared" si="11"/>
        <v>103.02345763728312</v>
      </c>
      <c r="E52" s="82">
        <f t="shared" si="12"/>
        <v>3.3202650916001488</v>
      </c>
      <c r="F52" s="73">
        <v>104.54067321178121</v>
      </c>
      <c r="G52" s="35">
        <v>102.55389310834751</v>
      </c>
      <c r="H52" s="35">
        <f t="shared" si="13"/>
        <v>103.54728316006435</v>
      </c>
      <c r="I52" s="82">
        <f t="shared" si="14"/>
        <v>1.4048656838644811</v>
      </c>
      <c r="N52" s="34"/>
    </row>
    <row r="53" spans="1:14">
      <c r="A53" s="31">
        <f t="shared" si="10"/>
        <v>1.5624999999999999E-8</v>
      </c>
      <c r="B53" s="36">
        <v>104.1391081715383</v>
      </c>
      <c r="C53" s="35">
        <v>99.987934362934368</v>
      </c>
      <c r="D53" s="35">
        <f t="shared" si="11"/>
        <v>102.06352126723633</v>
      </c>
      <c r="E53" s="82">
        <f t="shared" si="12"/>
        <v>2.9353231499478252</v>
      </c>
      <c r="F53" s="73">
        <v>100.11833800841515</v>
      </c>
      <c r="G53" s="35">
        <v>102.42935573836628</v>
      </c>
      <c r="H53" s="35">
        <f t="shared" si="13"/>
        <v>101.27384687339071</v>
      </c>
      <c r="I53" s="82">
        <f t="shared" si="14"/>
        <v>1.6341363082907869</v>
      </c>
      <c r="N53" s="34"/>
    </row>
    <row r="54" spans="1:14">
      <c r="A54" s="31">
        <f t="shared" si="10"/>
        <v>7.8124999999999996E-9</v>
      </c>
      <c r="B54" s="36">
        <v>48.55984638361425</v>
      </c>
      <c r="C54" s="35">
        <v>26.958655083655074</v>
      </c>
      <c r="D54" s="35">
        <f t="shared" si="11"/>
        <v>37.759250733634659</v>
      </c>
      <c r="E54" s="82">
        <f t="shared" si="12"/>
        <v>15.274348849908998</v>
      </c>
      <c r="F54" s="73">
        <v>17.5140252454418</v>
      </c>
      <c r="G54" s="35">
        <v>51.433933802248688</v>
      </c>
      <c r="H54" s="35">
        <f t="shared" si="13"/>
        <v>34.473979523845244</v>
      </c>
      <c r="I54" s="82">
        <f t="shared" si="14"/>
        <v>23.984997357745744</v>
      </c>
      <c r="N54" s="34"/>
    </row>
    <row r="55" spans="1:14">
      <c r="A55" s="31">
        <f t="shared" si="10"/>
        <v>3.9062499999999998E-9</v>
      </c>
      <c r="B55" s="36">
        <v>6.912737358651583</v>
      </c>
      <c r="C55" s="35">
        <v>15.124276061776072</v>
      </c>
      <c r="D55" s="35">
        <f t="shared" si="11"/>
        <v>11.018506710213828</v>
      </c>
      <c r="E55" s="82">
        <f t="shared" si="12"/>
        <v>5.806434700955112</v>
      </c>
      <c r="F55" s="73">
        <v>8.9060308555399672</v>
      </c>
      <c r="G55" s="35">
        <v>0.94543158337864952</v>
      </c>
      <c r="H55" s="35">
        <f t="shared" si="13"/>
        <v>4.9257312194593084</v>
      </c>
      <c r="I55" s="82">
        <f t="shared" si="14"/>
        <v>5.6289937276539623</v>
      </c>
      <c r="N55" s="34"/>
    </row>
    <row r="56" spans="1:14">
      <c r="A56" s="31">
        <f t="shared" si="10"/>
        <v>1.9531249999999999E-9</v>
      </c>
      <c r="B56" s="36">
        <v>-2.1122253040324352</v>
      </c>
      <c r="C56" s="35">
        <v>-5.1821911196911117</v>
      </c>
      <c r="D56" s="35">
        <f t="shared" si="11"/>
        <v>-3.6472082118617735</v>
      </c>
      <c r="E56" s="82">
        <f t="shared" si="12"/>
        <v>2.1707936462631405</v>
      </c>
      <c r="F56" s="73">
        <v>-1.2184431977559456</v>
      </c>
      <c r="G56" s="35">
        <v>-2.9432916454719162</v>
      </c>
      <c r="H56" s="35">
        <f t="shared" si="13"/>
        <v>-2.0808674216139309</v>
      </c>
      <c r="I56" s="82">
        <f t="shared" si="14"/>
        <v>1.2196520338990531</v>
      </c>
      <c r="N56" s="34"/>
    </row>
    <row r="57" spans="1:14">
      <c r="A57" s="31">
        <f t="shared" si="10"/>
        <v>9.7656249999999996E-10</v>
      </c>
      <c r="B57" s="36">
        <v>-5.5312566673778605</v>
      </c>
      <c r="C57" s="35">
        <v>1.6690797940797921</v>
      </c>
      <c r="D57" s="35">
        <f t="shared" si="11"/>
        <v>-1.9310884366490342</v>
      </c>
      <c r="E57" s="82">
        <f t="shared" si="12"/>
        <v>5.0914067387214557</v>
      </c>
      <c r="F57" s="73">
        <v>0.88096072931276126</v>
      </c>
      <c r="G57" s="35">
        <v>-11.571451123467398</v>
      </c>
      <c r="H57" s="35">
        <f t="shared" si="13"/>
        <v>-5.3452451970773183</v>
      </c>
      <c r="I57" s="82">
        <f t="shared" si="14"/>
        <v>8.8051848632285914</v>
      </c>
      <c r="N57" s="34"/>
    </row>
    <row r="58" spans="1:14">
      <c r="A58" s="31">
        <f t="shared" si="10"/>
        <v>4.8828124999999998E-10</v>
      </c>
      <c r="B58" s="36">
        <v>0.24535950501386594</v>
      </c>
      <c r="C58" s="35">
        <v>-1.8741956241956359</v>
      </c>
      <c r="D58" s="35">
        <f t="shared" si="11"/>
        <v>-0.81441805959088498</v>
      </c>
      <c r="E58" s="82">
        <f t="shared" si="12"/>
        <v>1.4987518049627677</v>
      </c>
      <c r="F58" s="73">
        <v>-3.3441444600280619</v>
      </c>
      <c r="G58" s="35">
        <v>-12.306397011103101</v>
      </c>
      <c r="H58" s="35">
        <f t="shared" si="13"/>
        <v>-7.8252707355655815</v>
      </c>
      <c r="I58" s="82">
        <f t="shared" si="14"/>
        <v>6.3372695535715939</v>
      </c>
      <c r="N58" s="34"/>
    </row>
    <row r="59" spans="1:14">
      <c r="A59" s="31">
        <f t="shared" si="10"/>
        <v>2.4414062499999999E-10</v>
      </c>
      <c r="B59" s="36">
        <v>3.3390228291017507</v>
      </c>
      <c r="C59" s="35">
        <v>-5.8860199485199587</v>
      </c>
      <c r="D59" s="35">
        <f t="shared" si="11"/>
        <v>-1.273498559709104</v>
      </c>
      <c r="E59" s="82">
        <f t="shared" si="12"/>
        <v>6.5230903047922943</v>
      </c>
      <c r="F59" s="73">
        <v>1.2491234221598972</v>
      </c>
      <c r="G59" s="35">
        <v>-8.4510006840785081</v>
      </c>
      <c r="H59" s="35">
        <f t="shared" si="13"/>
        <v>-3.6009386309593054</v>
      </c>
      <c r="I59" s="82">
        <f t="shared" si="14"/>
        <v>6.8590235338722749</v>
      </c>
      <c r="N59" s="34"/>
    </row>
    <row r="60" spans="1:14">
      <c r="A60" s="31">
        <f t="shared" si="10"/>
        <v>1.2207031249999999E-10</v>
      </c>
      <c r="B60" s="36">
        <v>5.8299551952208191</v>
      </c>
      <c r="C60" s="35">
        <v>4.0781853281853273</v>
      </c>
      <c r="D60" s="35">
        <f t="shared" si="11"/>
        <v>4.9540702617030732</v>
      </c>
      <c r="E60" s="82">
        <f t="shared" si="12"/>
        <v>1.2386883520590524</v>
      </c>
      <c r="F60" s="73">
        <v>0.1928471248246808</v>
      </c>
      <c r="G60" s="35">
        <v>-1.2085387030572861</v>
      </c>
      <c r="H60" s="35">
        <f t="shared" si="13"/>
        <v>-0.50784578911630263</v>
      </c>
      <c r="I60" s="82">
        <f t="shared" si="14"/>
        <v>0.99092942195406264</v>
      </c>
      <c r="N60" s="34"/>
    </row>
    <row r="61" spans="1:14">
      <c r="A61" s="31">
        <f t="shared" si="10"/>
        <v>6.1035156249999997E-11</v>
      </c>
      <c r="B61" s="36">
        <v>-2.2295711542564618</v>
      </c>
      <c r="C61" s="35">
        <v>0.96324002574003487</v>
      </c>
      <c r="D61" s="35">
        <f t="shared" si="11"/>
        <v>-0.63316556425821346</v>
      </c>
      <c r="E61" s="82">
        <f t="shared" si="12"/>
        <v>2.2576584364237453</v>
      </c>
      <c r="F61" s="73">
        <v>-6.4121669004207433</v>
      </c>
      <c r="G61" s="35">
        <v>-13.285155496307709</v>
      </c>
      <c r="H61" s="35">
        <f t="shared" si="13"/>
        <v>-9.8486611983642263</v>
      </c>
      <c r="I61" s="82">
        <f t="shared" si="14"/>
        <v>4.8599368431694812</v>
      </c>
    </row>
    <row r="62" spans="1:14">
      <c r="A62" s="32">
        <f t="shared" si="10"/>
        <v>3.0517578124999999E-11</v>
      </c>
      <c r="B62" s="38">
        <v>4.3364625560059693</v>
      </c>
      <c r="C62" s="37">
        <v>-2.54182754182753</v>
      </c>
      <c r="D62" s="37">
        <f t="shared" si="11"/>
        <v>0.89731750708921965</v>
      </c>
      <c r="E62" s="83">
        <f t="shared" si="12"/>
        <v>4.8636855711463483</v>
      </c>
      <c r="F62" s="76">
        <v>-2.7349228611500678</v>
      </c>
      <c r="G62" s="37">
        <v>-6.2900142077844521</v>
      </c>
      <c r="H62" s="37">
        <f t="shared" si="13"/>
        <v>-4.5124685344672599</v>
      </c>
      <c r="I62" s="83">
        <f t="shared" si="14"/>
        <v>2.5138291989427883</v>
      </c>
    </row>
    <row r="64" spans="1:14">
      <c r="A64" s="30"/>
      <c r="B64" s="78" t="s">
        <v>53</v>
      </c>
      <c r="C64" s="79"/>
      <c r="D64" s="80"/>
      <c r="E64" s="81"/>
      <c r="F64" s="78" t="s">
        <v>54</v>
      </c>
      <c r="G64" s="79"/>
      <c r="H64" s="80"/>
      <c r="I64" s="81"/>
    </row>
    <row r="65" spans="1:11">
      <c r="A65" s="8"/>
      <c r="B65" s="20" t="s">
        <v>1</v>
      </c>
      <c r="C65" s="11" t="s">
        <v>41</v>
      </c>
      <c r="D65" s="11" t="s">
        <v>42</v>
      </c>
      <c r="E65" s="17" t="s">
        <v>6</v>
      </c>
      <c r="F65" s="11" t="s">
        <v>1</v>
      </c>
      <c r="G65" s="11" t="s">
        <v>41</v>
      </c>
      <c r="H65" s="11" t="s">
        <v>42</v>
      </c>
      <c r="I65" s="17" t="s">
        <v>6</v>
      </c>
    </row>
    <row r="66" spans="1:11">
      <c r="A66" s="5" t="s">
        <v>44</v>
      </c>
      <c r="B66" s="22"/>
      <c r="C66" s="12"/>
      <c r="D66" s="12"/>
      <c r="E66" s="39"/>
      <c r="F66" s="12"/>
      <c r="G66" s="12"/>
      <c r="H66" s="12"/>
      <c r="I66" s="39"/>
    </row>
    <row r="67" spans="1:11">
      <c r="A67" s="31">
        <v>9.9999999999999995E-7</v>
      </c>
      <c r="B67" s="68">
        <v>100.21581957483544</v>
      </c>
      <c r="C67" s="13">
        <v>101.20084132263744</v>
      </c>
      <c r="D67" s="13">
        <f>AVERAGE(B67:C67)</f>
        <v>100.70833044873643</v>
      </c>
      <c r="E67" s="14">
        <f>STDEV(B67:C67)</f>
        <v>0.69651555748702543</v>
      </c>
      <c r="F67" s="13">
        <v>101.10239471511147</v>
      </c>
      <c r="G67" s="13">
        <v>100.7779277759028</v>
      </c>
      <c r="H67" s="13">
        <f>AVERAGE(F67:G67)</f>
        <v>100.94016124550714</v>
      </c>
      <c r="I67" s="14">
        <f>STDEV(F67:G67)</f>
        <v>0.22943277298529829</v>
      </c>
    </row>
    <row r="68" spans="1:11">
      <c r="A68" s="31">
        <f t="shared" ref="A68:A82" si="15">A67/2</f>
        <v>4.9999999999999998E-7</v>
      </c>
      <c r="B68" s="68">
        <v>100.66364519261897</v>
      </c>
      <c r="C68" s="13">
        <v>101.62394834670319</v>
      </c>
      <c r="D68" s="13">
        <f t="shared" ref="D68:D82" si="16">AVERAGE(B68:C68)</f>
        <v>101.14379676966108</v>
      </c>
      <c r="E68" s="14">
        <f t="shared" ref="E68:E82" si="17">STDEV(B68:C68)</f>
        <v>0.67903687224777864</v>
      </c>
      <c r="F68" s="13">
        <v>101.6597853014038</v>
      </c>
      <c r="G68" s="13">
        <v>101.73810327370907</v>
      </c>
      <c r="H68" s="13">
        <f t="shared" ref="H68:H82" si="18">AVERAGE(F68:G68)</f>
        <v>101.69894428755643</v>
      </c>
      <c r="I68" s="14">
        <f t="shared" ref="I68:I82" si="19">STDEV(F68:G68)</f>
        <v>5.5379169305837458E-2</v>
      </c>
    </row>
    <row r="69" spans="1:11">
      <c r="A69" s="31">
        <f t="shared" si="15"/>
        <v>2.4999999999999999E-7</v>
      </c>
      <c r="B69" s="68">
        <v>100.83630085248733</v>
      </c>
      <c r="C69" s="13">
        <v>101.7560164351399</v>
      </c>
      <c r="D69" s="13">
        <f t="shared" si="16"/>
        <v>101.29615864381361</v>
      </c>
      <c r="E69" s="14">
        <f t="shared" si="17"/>
        <v>0.65033712525657006</v>
      </c>
      <c r="F69" s="13">
        <v>102.49380677126342</v>
      </c>
      <c r="G69" s="13">
        <v>102.04353695578806</v>
      </c>
      <c r="H69" s="13">
        <f t="shared" si="18"/>
        <v>102.26867186352574</v>
      </c>
      <c r="I69" s="14">
        <f t="shared" si="19"/>
        <v>0.31838883988624672</v>
      </c>
    </row>
    <row r="70" spans="1:11">
      <c r="A70" s="31">
        <f t="shared" si="15"/>
        <v>1.2499999999999999E-7</v>
      </c>
      <c r="B70" s="68">
        <v>101.19240315096579</v>
      </c>
      <c r="C70" s="13">
        <v>102.45548816278615</v>
      </c>
      <c r="D70" s="13">
        <f t="shared" si="16"/>
        <v>101.82394565687596</v>
      </c>
      <c r="E70" s="14">
        <f t="shared" si="17"/>
        <v>0.89313597707327086</v>
      </c>
      <c r="F70" s="13">
        <v>102.74153592072668</v>
      </c>
      <c r="G70" s="13">
        <v>102.18191022612217</v>
      </c>
      <c r="H70" s="13">
        <f t="shared" si="18"/>
        <v>102.46172307342442</v>
      </c>
      <c r="I70" s="14">
        <f t="shared" si="19"/>
        <v>0.39571512358107808</v>
      </c>
    </row>
    <row r="71" spans="1:11">
      <c r="A71" s="31">
        <f t="shared" si="15"/>
        <v>6.2499999999999997E-8</v>
      </c>
      <c r="B71" s="68">
        <v>101.59166936441136</v>
      </c>
      <c r="C71" s="13">
        <v>102.61935042066132</v>
      </c>
      <c r="D71" s="13">
        <f t="shared" si="16"/>
        <v>102.10550989253633</v>
      </c>
      <c r="E71" s="14">
        <f t="shared" si="17"/>
        <v>0.72668024377130092</v>
      </c>
      <c r="F71" s="13">
        <v>102.08092485549133</v>
      </c>
      <c r="G71" s="13">
        <v>102.15322308471144</v>
      </c>
      <c r="H71" s="13">
        <f t="shared" si="18"/>
        <v>102.11707397010139</v>
      </c>
      <c r="I71" s="14">
        <f t="shared" si="19"/>
        <v>5.1122568149318849E-2</v>
      </c>
    </row>
    <row r="72" spans="1:11">
      <c r="A72" s="31">
        <f t="shared" si="15"/>
        <v>3.1249999999999999E-8</v>
      </c>
      <c r="B72" s="68">
        <v>101.17621668285314</v>
      </c>
      <c r="C72" s="13">
        <v>102.89571512424183</v>
      </c>
      <c r="D72" s="13">
        <f>AVERAGE(B72:C72)</f>
        <v>102.03596590354749</v>
      </c>
      <c r="E72" s="14">
        <f>STDEV(B72:C72)</f>
        <v>1.2158690081456449</v>
      </c>
      <c r="F72" s="13">
        <v>102.02312138728324</v>
      </c>
      <c r="G72" s="13">
        <v>102.39790752615592</v>
      </c>
      <c r="H72" s="13">
        <f t="shared" si="18"/>
        <v>102.21051445671958</v>
      </c>
      <c r="I72" s="14">
        <f t="shared" si="19"/>
        <v>0.26501382029159443</v>
      </c>
      <c r="K72" s="84" t="s">
        <v>40</v>
      </c>
    </row>
    <row r="73" spans="1:11">
      <c r="A73" s="31">
        <f t="shared" si="15"/>
        <v>1.5624999999999999E-8</v>
      </c>
      <c r="B73" s="68">
        <v>101.06830689543541</v>
      </c>
      <c r="C73" s="13">
        <v>102.844355312072</v>
      </c>
      <c r="D73" s="13">
        <f t="shared" si="16"/>
        <v>101.95633110375371</v>
      </c>
      <c r="E73" s="14">
        <f t="shared" si="17"/>
        <v>1.2558558791193593</v>
      </c>
      <c r="F73" s="13">
        <v>88.245251857968626</v>
      </c>
      <c r="G73" s="13">
        <v>97.558218022274716</v>
      </c>
      <c r="H73" s="13">
        <f t="shared" si="18"/>
        <v>92.901734940121671</v>
      </c>
      <c r="I73" s="14">
        <f t="shared" si="19"/>
        <v>6.5852615277417073</v>
      </c>
    </row>
    <row r="74" spans="1:11">
      <c r="A74" s="31">
        <f t="shared" si="15"/>
        <v>7.8124999999999996E-9</v>
      </c>
      <c r="B74" s="68">
        <v>101.05751591669365</v>
      </c>
      <c r="C74" s="13">
        <v>102.36988847583643</v>
      </c>
      <c r="D74" s="13">
        <f t="shared" si="16"/>
        <v>101.71370219626505</v>
      </c>
      <c r="E74" s="14">
        <f t="shared" si="17"/>
        <v>0.9279875360130081</v>
      </c>
      <c r="F74" s="13">
        <v>24.442609413707686</v>
      </c>
      <c r="G74" s="13">
        <v>57.288221397232533</v>
      </c>
      <c r="H74" s="13">
        <f t="shared" si="18"/>
        <v>40.86541540547011</v>
      </c>
      <c r="I74" s="14">
        <f t="shared" si="19"/>
        <v>23.225354965772539</v>
      </c>
    </row>
    <row r="75" spans="1:11">
      <c r="A75" s="31">
        <f t="shared" si="15"/>
        <v>3.9062499999999998E-9</v>
      </c>
      <c r="B75" s="68">
        <v>98.947879572677238</v>
      </c>
      <c r="C75" s="13">
        <v>101.89297593425944</v>
      </c>
      <c r="D75" s="13">
        <f t="shared" si="16"/>
        <v>100.42042775346835</v>
      </c>
      <c r="E75" s="14">
        <f t="shared" si="17"/>
        <v>2.082497608522603</v>
      </c>
      <c r="F75" s="13">
        <v>8.5838150289017392</v>
      </c>
      <c r="G75" s="13">
        <v>17.725278434019572</v>
      </c>
      <c r="H75" s="13">
        <f t="shared" si="18"/>
        <v>13.154546731460655</v>
      </c>
      <c r="I75" s="14">
        <f t="shared" si="19"/>
        <v>6.4639907637274892</v>
      </c>
    </row>
    <row r="76" spans="1:11">
      <c r="A76" s="31">
        <f t="shared" si="15"/>
        <v>1.9531249999999999E-9</v>
      </c>
      <c r="B76" s="68">
        <v>89.257580662566099</v>
      </c>
      <c r="C76" s="13">
        <v>96.023283114850315</v>
      </c>
      <c r="D76" s="13">
        <f t="shared" si="16"/>
        <v>92.640431888708207</v>
      </c>
      <c r="E76" s="14">
        <f t="shared" si="17"/>
        <v>4.7840740835006237</v>
      </c>
      <c r="F76" s="13">
        <v>7.5309661436829174</v>
      </c>
      <c r="G76" s="13">
        <v>7.0536618292271385</v>
      </c>
      <c r="H76" s="13">
        <f t="shared" si="18"/>
        <v>7.2923139864550279</v>
      </c>
      <c r="I76" s="14">
        <f t="shared" si="19"/>
        <v>0.33750511744127754</v>
      </c>
    </row>
    <row r="77" spans="1:11">
      <c r="A77" s="31">
        <f t="shared" si="15"/>
        <v>9.7656249999999996E-10</v>
      </c>
      <c r="B77" s="68">
        <v>76.211287363763887</v>
      </c>
      <c r="C77" s="13">
        <v>83.58442574838584</v>
      </c>
      <c r="D77" s="13">
        <f t="shared" si="16"/>
        <v>79.897856556074856</v>
      </c>
      <c r="E77" s="14">
        <f t="shared" si="17"/>
        <v>5.2135961503930099</v>
      </c>
      <c r="F77" s="13">
        <v>6.3542526837324544</v>
      </c>
      <c r="G77" s="13">
        <v>18.962200472494089</v>
      </c>
      <c r="H77" s="13">
        <f t="shared" si="18"/>
        <v>12.658226578113272</v>
      </c>
      <c r="I77" s="14">
        <f t="shared" si="19"/>
        <v>8.9151653782792888</v>
      </c>
    </row>
    <row r="78" spans="1:11">
      <c r="A78" s="31">
        <f t="shared" si="15"/>
        <v>4.8828124999999998E-10</v>
      </c>
      <c r="B78" s="68">
        <v>50.809323405632888</v>
      </c>
      <c r="C78" s="13">
        <v>71.964879671297197</v>
      </c>
      <c r="D78" s="13">
        <f t="shared" si="16"/>
        <v>61.387101538465046</v>
      </c>
      <c r="E78" s="14">
        <f t="shared" si="17"/>
        <v>14.95923729522479</v>
      </c>
      <c r="F78" s="13">
        <v>13.757225433526017</v>
      </c>
      <c r="G78" s="13">
        <v>22.455281808977375</v>
      </c>
      <c r="H78" s="13">
        <f t="shared" si="18"/>
        <v>18.106253621251696</v>
      </c>
      <c r="I78" s="14">
        <f t="shared" si="19"/>
        <v>6.1504546462245351</v>
      </c>
    </row>
    <row r="79" spans="1:11">
      <c r="A79" s="31">
        <f t="shared" si="15"/>
        <v>2.4414062499999999E-10</v>
      </c>
      <c r="B79" s="68">
        <v>7.8342505665263786</v>
      </c>
      <c r="C79" s="13">
        <v>27.027489728037551</v>
      </c>
      <c r="D79" s="13">
        <f t="shared" si="16"/>
        <v>17.430870147281965</v>
      </c>
      <c r="E79" s="14">
        <f t="shared" si="17"/>
        <v>13.571669564039757</v>
      </c>
      <c r="F79" s="13">
        <v>10.189925681255161</v>
      </c>
      <c r="G79" s="13">
        <v>24.662504218697251</v>
      </c>
      <c r="H79" s="13">
        <f t="shared" si="18"/>
        <v>17.426214949976206</v>
      </c>
      <c r="I79" s="14">
        <f t="shared" si="19"/>
        <v>10.23365842508019</v>
      </c>
    </row>
    <row r="80" spans="1:11">
      <c r="A80" s="31">
        <f t="shared" si="15"/>
        <v>1.2207031249999999E-10</v>
      </c>
      <c r="B80" s="68">
        <v>12.733354915290818</v>
      </c>
      <c r="C80" s="13">
        <v>5.2925063588338901</v>
      </c>
      <c r="D80" s="13">
        <f t="shared" si="16"/>
        <v>9.0129306370623539</v>
      </c>
      <c r="E80" s="14">
        <f t="shared" si="17"/>
        <v>5.2614744720528277</v>
      </c>
      <c r="F80" s="13">
        <v>13.009909165978542</v>
      </c>
      <c r="G80" s="13">
        <v>15.539993250084379</v>
      </c>
      <c r="H80" s="13">
        <f t="shared" si="18"/>
        <v>14.27495120803146</v>
      </c>
      <c r="I80" s="14">
        <f t="shared" si="19"/>
        <v>1.789039612843393</v>
      </c>
    </row>
    <row r="81" spans="1:9">
      <c r="A81" s="31">
        <f t="shared" si="15"/>
        <v>6.1035156249999997E-11</v>
      </c>
      <c r="B81" s="68">
        <v>7.014136182151276E-2</v>
      </c>
      <c r="C81" s="13">
        <v>-1.0663275288593326</v>
      </c>
      <c r="D81" s="13">
        <f t="shared" si="16"/>
        <v>-0.49809308351890991</v>
      </c>
      <c r="E81" s="14">
        <f t="shared" si="17"/>
        <v>0.80360485920797875</v>
      </c>
      <c r="F81" s="13">
        <v>1.6597853014037867</v>
      </c>
      <c r="G81" s="13">
        <v>6.3786702666216684</v>
      </c>
      <c r="H81" s="13">
        <f t="shared" si="18"/>
        <v>4.0192277840127275</v>
      </c>
      <c r="I81" s="14">
        <f t="shared" si="19"/>
        <v>3.3367555585448097</v>
      </c>
    </row>
    <row r="82" spans="1:9">
      <c r="A82" s="32">
        <f t="shared" si="15"/>
        <v>3.0517578124999999E-11</v>
      </c>
      <c r="B82" s="70">
        <v>6.3073270745656771</v>
      </c>
      <c r="C82" s="15">
        <v>1.8171590686753945</v>
      </c>
      <c r="D82" s="15">
        <f t="shared" si="16"/>
        <v>4.0622430716205358</v>
      </c>
      <c r="E82" s="16">
        <f t="shared" si="17"/>
        <v>3.1750282456318963</v>
      </c>
      <c r="F82" s="15">
        <v>-0.367464905037167</v>
      </c>
      <c r="G82" s="15">
        <v>6.1795477556530614</v>
      </c>
      <c r="H82" s="15">
        <f t="shared" si="18"/>
        <v>2.9060414253079472</v>
      </c>
      <c r="I82" s="16">
        <f t="shared" si="19"/>
        <v>4.6294370488882413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zoomScale="70" zoomScaleNormal="70" workbookViewId="0">
      <selection activeCell="H42" sqref="H42"/>
    </sheetView>
  </sheetViews>
  <sheetFormatPr defaultRowHeight="15"/>
  <cols>
    <col min="1" max="1" width="16.140625" customWidth="1"/>
    <col min="2" max="2" width="12.28515625" customWidth="1"/>
    <col min="3" max="3" width="12.85546875" customWidth="1"/>
    <col min="4" max="4" width="13.28515625" customWidth="1"/>
    <col min="5" max="5" width="12.7109375" customWidth="1"/>
    <col min="6" max="6" width="12.85546875" customWidth="1"/>
    <col min="7" max="7" width="12.140625" customWidth="1"/>
    <col min="8" max="8" width="12.7109375" customWidth="1"/>
    <col min="9" max="11" width="12.5703125" customWidth="1"/>
    <col min="12" max="13" width="11.28515625" customWidth="1"/>
    <col min="14" max="14" width="11.5703125" customWidth="1"/>
    <col min="15" max="15" width="12.42578125" customWidth="1"/>
  </cols>
  <sheetData>
    <row r="1" spans="1:16" ht="15.75">
      <c r="A1" s="41" t="s">
        <v>56</v>
      </c>
    </row>
    <row r="3" spans="1:16" ht="15.75">
      <c r="A3" s="41"/>
      <c r="B3" s="41"/>
      <c r="C3" s="41"/>
      <c r="D3" s="41"/>
      <c r="E3" s="41"/>
      <c r="F3" s="41"/>
      <c r="G3" s="41"/>
      <c r="H3" s="25"/>
      <c r="I3" s="25"/>
      <c r="J3" s="25"/>
      <c r="K3" s="25"/>
      <c r="L3" s="25"/>
      <c r="M3" s="25"/>
      <c r="N3" s="25"/>
      <c r="O3" s="25"/>
      <c r="P3" s="25"/>
    </row>
    <row r="4" spans="1:16" ht="15.75">
      <c r="A4" s="41" t="s">
        <v>15</v>
      </c>
      <c r="B4" s="42"/>
      <c r="C4" s="25"/>
      <c r="D4" s="25"/>
      <c r="E4" s="25"/>
      <c r="F4" s="25"/>
      <c r="G4" s="25"/>
      <c r="H4" s="25"/>
      <c r="I4" s="42" t="s">
        <v>17</v>
      </c>
      <c r="J4" s="25"/>
      <c r="K4" s="25"/>
      <c r="L4" s="25"/>
      <c r="M4" s="25"/>
      <c r="N4" s="25"/>
      <c r="O4" s="25"/>
      <c r="P4" s="25"/>
    </row>
    <row r="5" spans="1:16" ht="17.25">
      <c r="A5" s="60"/>
      <c r="B5" s="48" t="s">
        <v>55</v>
      </c>
      <c r="C5" s="44"/>
      <c r="D5" s="44"/>
      <c r="E5" s="44"/>
      <c r="F5" s="44"/>
      <c r="G5" s="43" t="s">
        <v>5</v>
      </c>
      <c r="H5" s="45" t="s">
        <v>6</v>
      </c>
      <c r="I5" s="92" t="s">
        <v>55</v>
      </c>
      <c r="J5" s="88"/>
      <c r="K5" s="88"/>
      <c r="L5" s="88"/>
      <c r="M5" s="88"/>
      <c r="N5" s="88"/>
      <c r="O5" s="89"/>
      <c r="P5" s="25"/>
    </row>
    <row r="6" spans="1:16" ht="15.75">
      <c r="A6" s="85"/>
      <c r="B6" s="50" t="s">
        <v>14</v>
      </c>
      <c r="C6" s="50" t="s">
        <v>3</v>
      </c>
      <c r="D6" s="50" t="s">
        <v>4</v>
      </c>
      <c r="E6" s="50" t="s">
        <v>19</v>
      </c>
      <c r="F6" s="50" t="s">
        <v>34</v>
      </c>
      <c r="G6" s="33"/>
      <c r="H6" s="51"/>
      <c r="I6" s="62" t="s">
        <v>2</v>
      </c>
      <c r="J6" s="62" t="s">
        <v>3</v>
      </c>
      <c r="K6" s="62" t="s">
        <v>4</v>
      </c>
      <c r="L6" s="62" t="s">
        <v>19</v>
      </c>
      <c r="M6" s="62"/>
      <c r="N6" s="62" t="s">
        <v>5</v>
      </c>
      <c r="O6" s="90" t="s">
        <v>6</v>
      </c>
      <c r="P6" s="25"/>
    </row>
    <row r="7" spans="1:16" ht="15.75">
      <c r="A7" s="63" t="s">
        <v>10</v>
      </c>
      <c r="B7" s="65">
        <v>2.0810800000000001E-5</v>
      </c>
      <c r="C7" s="65">
        <v>2.8307099999999999E-5</v>
      </c>
      <c r="D7" s="65">
        <v>1.6178400000000001E-5</v>
      </c>
      <c r="E7" s="65"/>
      <c r="F7" s="65"/>
      <c r="G7" s="18">
        <f>AVERAGE(B7:F7)</f>
        <v>2.1765433333333333E-5</v>
      </c>
      <c r="H7" s="19">
        <f>STDEV(B7:F7)</f>
        <v>6.1204439808998596E-6</v>
      </c>
      <c r="I7" s="65">
        <v>3.2002999999999999E-7</v>
      </c>
      <c r="J7" s="65">
        <v>6.1229699999999997E-7</v>
      </c>
      <c r="K7" s="65">
        <v>3.7660000000000002E-7</v>
      </c>
      <c r="L7" s="65">
        <v>1.2187199999999999E-7</v>
      </c>
      <c r="M7" s="65"/>
      <c r="N7" s="65">
        <f>AVERAGE(I7:M7)</f>
        <v>3.5769974999999997E-7</v>
      </c>
      <c r="O7" s="19">
        <f t="shared" ref="O7:O17" si="0">STDEV(I7:L7)</f>
        <v>2.0183385650310669E-7</v>
      </c>
      <c r="P7" s="25"/>
    </row>
    <row r="8" spans="1:16" ht="15.75">
      <c r="A8" s="63" t="s">
        <v>7</v>
      </c>
      <c r="B8" s="65">
        <v>1.20951E-5</v>
      </c>
      <c r="C8" s="65">
        <v>1.09138E-5</v>
      </c>
      <c r="D8" s="65">
        <v>8.5268299999999998E-6</v>
      </c>
      <c r="E8" s="65"/>
      <c r="F8" s="65"/>
      <c r="G8" s="18">
        <f t="shared" ref="G8:G17" si="1">AVERAGE(B8:F8)</f>
        <v>1.0511909999999999E-5</v>
      </c>
      <c r="H8" s="19">
        <f t="shared" ref="H8:H17" si="2">STDEV(B8:F8)</f>
        <v>1.8177663153716985E-6</v>
      </c>
      <c r="I8" s="65">
        <v>2.8724000000000002E-7</v>
      </c>
      <c r="J8" s="65">
        <v>2.6499300000000002E-7</v>
      </c>
      <c r="K8" s="65">
        <v>8.3232600000000006E-8</v>
      </c>
      <c r="L8" s="65"/>
      <c r="M8" s="65"/>
      <c r="N8" s="65">
        <f t="shared" ref="N8:N17" si="3">AVERAGE(I8:M8)</f>
        <v>2.1182186666666667E-7</v>
      </c>
      <c r="O8" s="19">
        <f t="shared" si="0"/>
        <v>1.1191573561681723E-7</v>
      </c>
      <c r="P8" s="25"/>
    </row>
    <row r="9" spans="1:16" ht="15.75">
      <c r="A9" s="63" t="s">
        <v>58</v>
      </c>
      <c r="B9" s="65">
        <v>7.5898950000000001E-3</v>
      </c>
      <c r="C9" s="65">
        <v>5.6325450000000001E-3</v>
      </c>
      <c r="D9" s="65">
        <v>6.3804079999999997E-3</v>
      </c>
      <c r="E9" s="65"/>
      <c r="F9" s="65"/>
      <c r="G9" s="18">
        <f t="shared" si="1"/>
        <v>6.5342826666666661E-3</v>
      </c>
      <c r="H9" s="19">
        <f t="shared" si="2"/>
        <v>9.8770583444987982E-4</v>
      </c>
      <c r="I9" s="65">
        <v>1.9063319999999999E-3</v>
      </c>
      <c r="J9" s="65">
        <v>2.4491339999999999E-3</v>
      </c>
      <c r="K9" s="65">
        <v>3.7551379999999999E-3</v>
      </c>
      <c r="L9" s="65"/>
      <c r="M9" s="65"/>
      <c r="N9" s="65">
        <f t="shared" si="3"/>
        <v>2.7035346666666668E-3</v>
      </c>
      <c r="O9" s="19">
        <f t="shared" si="0"/>
        <v>9.5029504934485121E-4</v>
      </c>
      <c r="P9" s="25"/>
    </row>
    <row r="10" spans="1:16" ht="15.75">
      <c r="A10" s="63" t="s">
        <v>59</v>
      </c>
      <c r="B10" s="65">
        <v>7.6966699999999996E-10</v>
      </c>
      <c r="C10" s="65">
        <v>1.4177899999999999E-9</v>
      </c>
      <c r="D10" s="65">
        <v>3.6653799999999999E-10</v>
      </c>
      <c r="E10" s="65">
        <v>3.2070300000000001E-10</v>
      </c>
      <c r="F10" s="65"/>
      <c r="G10" s="18">
        <f t="shared" si="1"/>
        <v>7.1867450000000005E-10</v>
      </c>
      <c r="H10" s="19">
        <f t="shared" si="2"/>
        <v>5.0785304529328824E-10</v>
      </c>
      <c r="I10" s="65">
        <v>4.9165299999999998E-10</v>
      </c>
      <c r="J10" s="65">
        <v>1.8077000000000001E-10</v>
      </c>
      <c r="K10" s="65">
        <v>1.4172100000000001E-10</v>
      </c>
      <c r="L10" s="65"/>
      <c r="M10" s="65"/>
      <c r="N10" s="65">
        <f t="shared" si="3"/>
        <v>2.7138133333333333E-10</v>
      </c>
      <c r="O10" s="19">
        <f t="shared" si="0"/>
        <v>1.9175742867574474E-10</v>
      </c>
      <c r="P10" s="25"/>
    </row>
    <row r="11" spans="1:16" ht="15.75">
      <c r="A11" s="63" t="s">
        <v>60</v>
      </c>
      <c r="B11" s="65">
        <v>3.4720000000000003E-8</v>
      </c>
      <c r="C11" s="65">
        <v>2.57376E-8</v>
      </c>
      <c r="D11" s="65">
        <v>2.3139899999999999E-8</v>
      </c>
      <c r="E11" s="65">
        <v>1.06475E-8</v>
      </c>
      <c r="F11" s="65"/>
      <c r="G11" s="18">
        <f t="shared" si="1"/>
        <v>2.3561250000000002E-8</v>
      </c>
      <c r="H11" s="19">
        <f t="shared" si="2"/>
        <v>9.9364090725305132E-9</v>
      </c>
      <c r="I11" s="65">
        <v>5.1734100000000002E-9</v>
      </c>
      <c r="J11" s="65">
        <v>1.6405200000000001E-8</v>
      </c>
      <c r="K11" s="65">
        <v>1.19975E-8</v>
      </c>
      <c r="L11" s="65"/>
      <c r="M11" s="65"/>
      <c r="N11" s="65">
        <f t="shared" si="3"/>
        <v>1.1192036666666668E-8</v>
      </c>
      <c r="O11" s="19">
        <f t="shared" si="0"/>
        <v>5.6590507187189385E-9</v>
      </c>
      <c r="P11" s="25"/>
    </row>
    <row r="12" spans="1:16" ht="15.75">
      <c r="A12" s="63" t="s">
        <v>61</v>
      </c>
      <c r="B12" s="65">
        <v>1.58426E-8</v>
      </c>
      <c r="C12" s="65">
        <v>1.2301400000000001E-8</v>
      </c>
      <c r="D12" s="65">
        <v>1.7392000000000001E-8</v>
      </c>
      <c r="E12" s="65"/>
      <c r="F12" s="65"/>
      <c r="G12" s="18">
        <f t="shared" si="1"/>
        <v>1.5178666666666667E-8</v>
      </c>
      <c r="H12" s="19">
        <f t="shared" si="2"/>
        <v>2.6094362788413388E-9</v>
      </c>
      <c r="I12" s="65">
        <v>7.6103600000000006E-9</v>
      </c>
      <c r="J12" s="65">
        <v>1.1854200000000001E-8</v>
      </c>
      <c r="K12" s="65">
        <v>9.2771399999999993E-9</v>
      </c>
      <c r="L12" s="65"/>
      <c r="M12" s="65"/>
      <c r="N12" s="65">
        <f t="shared" si="3"/>
        <v>9.5805666666666668E-9</v>
      </c>
      <c r="O12" s="19">
        <f t="shared" si="0"/>
        <v>2.1381289233657856E-9</v>
      </c>
      <c r="P12" s="25"/>
    </row>
    <row r="13" spans="1:16" ht="15.75">
      <c r="A13" s="63" t="s">
        <v>62</v>
      </c>
      <c r="B13" s="65">
        <v>3.9235499999999999E-10</v>
      </c>
      <c r="C13" s="65">
        <v>5.4465700000000004E-10</v>
      </c>
      <c r="D13" s="65">
        <v>6.5410399999999998E-10</v>
      </c>
      <c r="E13" s="65"/>
      <c r="F13" s="65"/>
      <c r="G13" s="18">
        <f t="shared" si="1"/>
        <v>5.3037200000000002E-10</v>
      </c>
      <c r="H13" s="19">
        <f t="shared" si="2"/>
        <v>1.3145790455122888E-10</v>
      </c>
      <c r="I13" s="65">
        <v>2.9075399999999999E-10</v>
      </c>
      <c r="J13" s="65">
        <v>2.8080399999999998E-10</v>
      </c>
      <c r="K13" s="65">
        <v>4.4805500000000001E-10</v>
      </c>
      <c r="L13" s="65"/>
      <c r="M13" s="65"/>
      <c r="N13" s="65">
        <f t="shared" si="3"/>
        <v>3.3987100000000005E-10</v>
      </c>
      <c r="O13" s="19">
        <f t="shared" si="0"/>
        <v>9.3822087042444345E-11</v>
      </c>
      <c r="P13" s="25"/>
    </row>
    <row r="14" spans="1:16" ht="15.75">
      <c r="A14" s="63" t="s">
        <v>63</v>
      </c>
      <c r="B14" s="65">
        <v>5.3576899999999997E-6</v>
      </c>
      <c r="C14" s="65">
        <v>2.5935400000000001E-6</v>
      </c>
      <c r="D14" s="65">
        <v>3.5091500000000001E-6</v>
      </c>
      <c r="E14" s="65"/>
      <c r="F14" s="65"/>
      <c r="G14" s="18">
        <f t="shared" si="1"/>
        <v>3.8201266666666666E-6</v>
      </c>
      <c r="H14" s="19">
        <f t="shared" si="2"/>
        <v>1.4080700163817611E-6</v>
      </c>
      <c r="I14" s="65">
        <v>4.2541300000000003E-7</v>
      </c>
      <c r="J14" s="65">
        <v>2.6967800000000001E-7</v>
      </c>
      <c r="K14" s="65">
        <v>9.4022199999999999E-7</v>
      </c>
      <c r="L14" s="65"/>
      <c r="M14" s="65"/>
      <c r="N14" s="65">
        <f t="shared" si="3"/>
        <v>5.4510433333333332E-7</v>
      </c>
      <c r="O14" s="19">
        <f t="shared" si="0"/>
        <v>3.5092994377843184E-7</v>
      </c>
      <c r="P14" s="25"/>
    </row>
    <row r="15" spans="1:16" ht="15.75">
      <c r="A15" s="63" t="s">
        <v>64</v>
      </c>
      <c r="B15" s="65">
        <v>7.6628700000000004E-4</v>
      </c>
      <c r="C15" s="65">
        <v>7.35256E-4</v>
      </c>
      <c r="D15" s="65">
        <v>7.0060200000000004E-4</v>
      </c>
      <c r="E15" s="65"/>
      <c r="F15" s="65"/>
      <c r="G15" s="18">
        <f t="shared" si="1"/>
        <v>7.3404833333333332E-4</v>
      </c>
      <c r="H15" s="19">
        <f t="shared" si="2"/>
        <v>3.2859148655029602E-5</v>
      </c>
      <c r="I15" s="65">
        <v>1.7848899999999999E-4</v>
      </c>
      <c r="J15" s="65">
        <v>9.2817600000000004E-5</v>
      </c>
      <c r="K15" s="65">
        <v>1.5530900000000001E-4</v>
      </c>
      <c r="L15" s="65"/>
      <c r="M15" s="65"/>
      <c r="N15" s="65">
        <f t="shared" si="3"/>
        <v>1.422052E-4</v>
      </c>
      <c r="O15" s="19">
        <f t="shared" si="0"/>
        <v>4.4313422067360128E-5</v>
      </c>
      <c r="P15" s="25"/>
    </row>
    <row r="16" spans="1:16" ht="15.75">
      <c r="A16" s="63" t="s">
        <v>65</v>
      </c>
      <c r="B16" s="65">
        <v>4.0285300000000001E-7</v>
      </c>
      <c r="C16" s="65">
        <v>2.2397499999999999E-7</v>
      </c>
      <c r="D16" s="65">
        <v>2.5306400000000002E-7</v>
      </c>
      <c r="E16" s="65"/>
      <c r="F16" s="65"/>
      <c r="G16" s="18">
        <f t="shared" si="1"/>
        <v>2.9329733333333333E-7</v>
      </c>
      <c r="H16" s="19">
        <f t="shared" si="2"/>
        <v>9.5986330038882799E-8</v>
      </c>
      <c r="I16" s="65">
        <v>2.6370499999999999E-7</v>
      </c>
      <c r="J16" s="65">
        <v>1.63521E-7</v>
      </c>
      <c r="K16" s="65">
        <v>2.0125100000000001E-7</v>
      </c>
      <c r="L16" s="65"/>
      <c r="M16" s="65"/>
      <c r="N16" s="65">
        <f t="shared" si="3"/>
        <v>2.0949233333333332E-7</v>
      </c>
      <c r="O16" s="19">
        <f t="shared" si="0"/>
        <v>5.0597906531133602E-8</v>
      </c>
      <c r="P16" s="25"/>
    </row>
    <row r="17" spans="1:16" ht="15.75">
      <c r="A17" s="86" t="s">
        <v>66</v>
      </c>
      <c r="B17" s="67">
        <v>1.24811E-8</v>
      </c>
      <c r="C17" s="67">
        <v>1.2355499999999999E-8</v>
      </c>
      <c r="D17" s="67">
        <v>1.43223E-8</v>
      </c>
      <c r="E17" s="67">
        <v>6.2825500000000004E-9</v>
      </c>
      <c r="F17" s="67">
        <v>9.0221900000000007E-9</v>
      </c>
      <c r="G17" s="54">
        <f t="shared" si="1"/>
        <v>1.0892728E-8</v>
      </c>
      <c r="H17" s="55">
        <f t="shared" si="2"/>
        <v>3.2084749195949778E-9</v>
      </c>
      <c r="I17" s="67">
        <v>6.6167299999999998E-9</v>
      </c>
      <c r="J17" s="67">
        <v>6.9263299999999996E-9</v>
      </c>
      <c r="K17" s="67">
        <v>4.8623100000000003E-9</v>
      </c>
      <c r="L17" s="67">
        <v>1.15058E-8</v>
      </c>
      <c r="M17" s="67">
        <v>5.2169899999999998E-9</v>
      </c>
      <c r="N17" s="67">
        <f t="shared" si="3"/>
        <v>7.0256320000000013E-9</v>
      </c>
      <c r="O17" s="55">
        <f t="shared" si="0"/>
        <v>2.834968115380665E-9</v>
      </c>
      <c r="P17" s="25"/>
    </row>
    <row r="18" spans="1:16" ht="15.75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</row>
    <row r="19" spans="1:16" ht="15.75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</row>
    <row r="22" spans="1:16" ht="15.75">
      <c r="A22" s="41" t="s">
        <v>57</v>
      </c>
      <c r="B22" s="50"/>
      <c r="C22" s="25"/>
      <c r="D22" s="25"/>
      <c r="E22" s="25"/>
      <c r="F22" s="25"/>
      <c r="G22" s="25"/>
      <c r="H22" s="25"/>
      <c r="I22" s="91" t="s">
        <v>67</v>
      </c>
      <c r="J22" s="25"/>
      <c r="K22" s="25"/>
      <c r="L22" s="25"/>
      <c r="M22" s="25"/>
      <c r="N22" s="25"/>
      <c r="O22" s="25"/>
    </row>
    <row r="23" spans="1:16" ht="17.25">
      <c r="A23" s="60"/>
      <c r="B23" s="48" t="s">
        <v>55</v>
      </c>
      <c r="C23" s="44"/>
      <c r="D23" s="44"/>
      <c r="E23" s="44"/>
      <c r="F23" s="44"/>
      <c r="G23" s="43" t="s">
        <v>5</v>
      </c>
      <c r="H23" s="45" t="s">
        <v>6</v>
      </c>
      <c r="I23" s="48" t="s">
        <v>55</v>
      </c>
      <c r="J23" s="44"/>
      <c r="K23" s="44"/>
      <c r="L23" s="44"/>
      <c r="M23" s="44"/>
      <c r="N23" s="49"/>
      <c r="O23" s="25"/>
    </row>
    <row r="24" spans="1:16" ht="15.75">
      <c r="A24" s="85"/>
      <c r="B24" s="50" t="s">
        <v>14</v>
      </c>
      <c r="C24" s="50" t="s">
        <v>3</v>
      </c>
      <c r="D24" s="50" t="s">
        <v>4</v>
      </c>
      <c r="E24" s="50" t="s">
        <v>19</v>
      </c>
      <c r="F24" s="50" t="s">
        <v>34</v>
      </c>
      <c r="G24" s="33"/>
      <c r="H24" s="51"/>
      <c r="I24" s="50" t="s">
        <v>2</v>
      </c>
      <c r="J24" s="50" t="s">
        <v>3</v>
      </c>
      <c r="K24" s="50" t="s">
        <v>4</v>
      </c>
      <c r="L24" s="50" t="s">
        <v>19</v>
      </c>
      <c r="M24" s="50" t="s">
        <v>5</v>
      </c>
      <c r="N24" s="52" t="s">
        <v>6</v>
      </c>
      <c r="O24" s="25"/>
    </row>
    <row r="25" spans="1:16" ht="15.75">
      <c r="A25" s="63" t="s">
        <v>10</v>
      </c>
      <c r="B25" s="18">
        <v>2.8288200000000001E-5</v>
      </c>
      <c r="C25" s="18">
        <v>2.4771400000000001E-5</v>
      </c>
      <c r="D25" s="18">
        <v>2.1906300000000001E-5</v>
      </c>
      <c r="E25" s="18"/>
      <c r="F25" s="18"/>
      <c r="G25" s="18">
        <f>AVERAGE(B25:F25)</f>
        <v>2.4988633333333337E-5</v>
      </c>
      <c r="H25" s="19">
        <f>STDEV(B25:F25)</f>
        <v>3.1964909890899638E-6</v>
      </c>
      <c r="I25" s="65">
        <v>1.7308499999999999E-7</v>
      </c>
      <c r="J25" s="65">
        <v>5.9729499999999995E-7</v>
      </c>
      <c r="K25" s="65">
        <v>5.7695700000000002E-7</v>
      </c>
      <c r="L25" s="65">
        <v>6.2460400000000003E-7</v>
      </c>
      <c r="M25" s="65">
        <f>AVERAGE(I25:L25)</f>
        <v>4.9298525000000005E-7</v>
      </c>
      <c r="N25" s="19">
        <f>STDEV(I25:L25)</f>
        <v>2.1415838690460697E-7</v>
      </c>
      <c r="O25" s="25"/>
    </row>
    <row r="26" spans="1:16" ht="15.75">
      <c r="A26" s="63" t="s">
        <v>7</v>
      </c>
      <c r="B26" s="18">
        <v>8.9624299999999995E-6</v>
      </c>
      <c r="C26" s="18">
        <v>8.17986E-6</v>
      </c>
      <c r="D26" s="18">
        <v>1.05256E-5</v>
      </c>
      <c r="E26" s="18"/>
      <c r="F26" s="18"/>
      <c r="G26" s="18">
        <f t="shared" ref="G26:G35" si="4">AVERAGE(B26:F26)</f>
        <v>9.2226299999999991E-6</v>
      </c>
      <c r="H26" s="19">
        <f t="shared" ref="H26:H35" si="5">STDEV(B26:F26)</f>
        <v>1.1943207554505613E-6</v>
      </c>
      <c r="I26" s="65">
        <v>6.7708700000000001E-7</v>
      </c>
      <c r="J26" s="65">
        <v>1.1230099999999999E-7</v>
      </c>
      <c r="K26" s="65">
        <v>6.34553E-7</v>
      </c>
      <c r="L26" s="65"/>
      <c r="M26" s="65">
        <f t="shared" ref="M26:M35" si="6">AVERAGE(I26:L26)</f>
        <v>4.7464700000000005E-7</v>
      </c>
      <c r="N26" s="19">
        <f t="shared" ref="N26:N35" si="7">STDEV(I26:L26)</f>
        <v>3.1452067193747376E-7</v>
      </c>
      <c r="O26" s="25"/>
    </row>
    <row r="27" spans="1:16" ht="15.75">
      <c r="A27" s="63" t="s">
        <v>58</v>
      </c>
      <c r="B27" s="18">
        <v>7.8309769999999994E-3</v>
      </c>
      <c r="C27" s="18">
        <v>5.5768279999999998E-3</v>
      </c>
      <c r="D27" s="18">
        <v>4.5739930000000002E-3</v>
      </c>
      <c r="E27" s="18"/>
      <c r="F27" s="18"/>
      <c r="G27" s="18">
        <f t="shared" si="4"/>
        <v>5.9939326666666667E-3</v>
      </c>
      <c r="H27" s="19">
        <f t="shared" si="5"/>
        <v>1.6680732661607919E-3</v>
      </c>
      <c r="I27" s="65">
        <v>2.0925969999999999E-3</v>
      </c>
      <c r="J27" s="65">
        <v>1.18206E-3</v>
      </c>
      <c r="K27" s="65">
        <v>2.606999E-3</v>
      </c>
      <c r="L27" s="65"/>
      <c r="M27" s="65">
        <f t="shared" si="6"/>
        <v>1.960552E-3</v>
      </c>
      <c r="N27" s="19">
        <f t="shared" si="7"/>
        <v>7.2158831749758812E-4</v>
      </c>
      <c r="O27" s="25"/>
    </row>
    <row r="28" spans="1:16" ht="15.75">
      <c r="A28" s="63" t="s">
        <v>59</v>
      </c>
      <c r="B28" s="18" t="s">
        <v>68</v>
      </c>
      <c r="C28" s="18">
        <v>4.8278200000000001E-5</v>
      </c>
      <c r="D28" s="18">
        <v>5.2867100000000001E-5</v>
      </c>
      <c r="E28" s="18"/>
      <c r="F28" s="18"/>
      <c r="G28" s="18">
        <f>AVERAGE(B28:F28)</f>
        <v>5.0572650000000001E-5</v>
      </c>
      <c r="H28" s="19">
        <f t="shared" si="5"/>
        <v>3.2448423081869474E-6</v>
      </c>
      <c r="I28" s="65">
        <v>4.32451E-8</v>
      </c>
      <c r="J28" s="65">
        <v>8.6855299999999996E-8</v>
      </c>
      <c r="K28" s="65">
        <v>4.4060300000000002E-8</v>
      </c>
      <c r="L28" s="65">
        <v>2.8019800000000001E-8</v>
      </c>
      <c r="M28" s="65">
        <f t="shared" si="6"/>
        <v>5.0545125000000004E-8</v>
      </c>
      <c r="N28" s="19">
        <f t="shared" si="7"/>
        <v>2.5305878073203329E-8</v>
      </c>
      <c r="O28" s="25"/>
    </row>
    <row r="29" spans="1:16" ht="15.75">
      <c r="A29" s="63" t="s">
        <v>60</v>
      </c>
      <c r="B29" s="18">
        <v>1.4756800000000001E-5</v>
      </c>
      <c r="C29" s="18">
        <v>6.3077900000000001E-6</v>
      </c>
      <c r="D29" s="18">
        <v>6.8675699999999997E-6</v>
      </c>
      <c r="E29" s="18"/>
      <c r="F29" s="18"/>
      <c r="G29" s="18">
        <f t="shared" si="4"/>
        <v>9.3107200000000002E-6</v>
      </c>
      <c r="H29" s="19">
        <f t="shared" si="5"/>
        <v>4.7247411502536307E-6</v>
      </c>
      <c r="I29" s="65">
        <v>1.8158099999999999E-7</v>
      </c>
      <c r="J29" s="65">
        <v>3.9109500000000002E-7</v>
      </c>
      <c r="K29" s="65">
        <v>1.3444500000000001E-7</v>
      </c>
      <c r="L29" s="65"/>
      <c r="M29" s="65">
        <f t="shared" si="6"/>
        <v>2.3570700000000001E-7</v>
      </c>
      <c r="N29" s="19">
        <f t="shared" si="7"/>
        <v>1.3661816691787371E-7</v>
      </c>
      <c r="O29" s="25"/>
    </row>
    <row r="30" spans="1:16" ht="15.75">
      <c r="A30" s="63" t="s">
        <v>61</v>
      </c>
      <c r="B30" s="18" t="s">
        <v>71</v>
      </c>
      <c r="C30" s="18" t="s">
        <v>71</v>
      </c>
      <c r="D30" s="18" t="s">
        <v>71</v>
      </c>
      <c r="E30" s="18"/>
      <c r="F30" s="18"/>
      <c r="G30" s="18" t="s">
        <v>71</v>
      </c>
      <c r="H30" s="19" t="s">
        <v>23</v>
      </c>
      <c r="I30" s="65">
        <v>9.8037900000000002E-8</v>
      </c>
      <c r="J30" s="65">
        <v>2.35214E-7</v>
      </c>
      <c r="K30" s="65">
        <v>2.8538399999999998E-7</v>
      </c>
      <c r="L30" s="65"/>
      <c r="M30" s="65">
        <f t="shared" si="6"/>
        <v>2.0621196666666665E-7</v>
      </c>
      <c r="N30" s="19">
        <f t="shared" si="7"/>
        <v>9.6981847525211291E-8</v>
      </c>
      <c r="O30" s="25"/>
    </row>
    <row r="31" spans="1:16" ht="15.75">
      <c r="A31" s="63" t="s">
        <v>62</v>
      </c>
      <c r="B31" s="18" t="s">
        <v>70</v>
      </c>
      <c r="C31" s="18" t="s">
        <v>70</v>
      </c>
      <c r="D31" s="18" t="s">
        <v>70</v>
      </c>
      <c r="E31" s="18"/>
      <c r="F31" s="18"/>
      <c r="G31" s="18" t="s">
        <v>70</v>
      </c>
      <c r="H31" s="19" t="s">
        <v>23</v>
      </c>
      <c r="I31" s="65">
        <v>4.5666800000000002E-9</v>
      </c>
      <c r="J31" s="65">
        <v>4.2122999999999996E-9</v>
      </c>
      <c r="K31" s="65">
        <v>2.73836E-9</v>
      </c>
      <c r="L31" s="65"/>
      <c r="M31" s="65">
        <f t="shared" si="6"/>
        <v>3.8391133333333333E-9</v>
      </c>
      <c r="N31" s="19">
        <f t="shared" si="7"/>
        <v>9.6960802478802392E-10</v>
      </c>
      <c r="O31" s="25"/>
    </row>
    <row r="32" spans="1:16" ht="15.75">
      <c r="A32" s="63" t="s">
        <v>63</v>
      </c>
      <c r="B32" s="18" t="s">
        <v>69</v>
      </c>
      <c r="C32" s="18" t="s">
        <v>69</v>
      </c>
      <c r="D32" s="18" t="s">
        <v>69</v>
      </c>
      <c r="E32" s="18"/>
      <c r="F32" s="18"/>
      <c r="G32" s="18" t="s">
        <v>69</v>
      </c>
      <c r="H32" s="19" t="s">
        <v>23</v>
      </c>
      <c r="I32" s="65">
        <v>1.2179400000000001E-5</v>
      </c>
      <c r="J32" s="65">
        <v>7.29055E-6</v>
      </c>
      <c r="K32" s="65">
        <v>8.9803200000000008E-6</v>
      </c>
      <c r="L32" s="65"/>
      <c r="M32" s="65">
        <f t="shared" si="6"/>
        <v>9.4834233333333341E-6</v>
      </c>
      <c r="N32" s="19">
        <f t="shared" si="7"/>
        <v>2.4829515306653358E-6</v>
      </c>
      <c r="O32" s="25"/>
    </row>
    <row r="33" spans="1:16" ht="15.75">
      <c r="A33" s="63" t="s">
        <v>64</v>
      </c>
      <c r="B33" s="18">
        <v>7.6904600000000001E-4</v>
      </c>
      <c r="C33" s="18">
        <v>6.5771600000000003E-4</v>
      </c>
      <c r="D33" s="18">
        <v>6.46862E-4</v>
      </c>
      <c r="E33" s="18"/>
      <c r="F33" s="18"/>
      <c r="G33" s="18">
        <f t="shared" si="4"/>
        <v>6.9120800000000001E-4</v>
      </c>
      <c r="H33" s="19">
        <f t="shared" si="5"/>
        <v>6.7627790234488653E-5</v>
      </c>
      <c r="I33" s="65">
        <v>1.9368799999999999E-4</v>
      </c>
      <c r="J33" s="65">
        <v>1.2982099999999999E-4</v>
      </c>
      <c r="K33" s="65">
        <v>1.5006199999999999E-4</v>
      </c>
      <c r="L33" s="65"/>
      <c r="M33" s="65">
        <f t="shared" si="6"/>
        <v>1.5785699999999999E-4</v>
      </c>
      <c r="N33" s="19">
        <f t="shared" si="7"/>
        <v>3.2639239283414681E-5</v>
      </c>
      <c r="O33" s="25"/>
    </row>
    <row r="34" spans="1:16" ht="15.75">
      <c r="A34" s="63" t="s">
        <v>65</v>
      </c>
      <c r="B34" s="18">
        <v>2.50177E-7</v>
      </c>
      <c r="C34" s="18">
        <v>1.5449300000000001E-7</v>
      </c>
      <c r="D34" s="18">
        <v>1.5885800000000001E-7</v>
      </c>
      <c r="E34" s="18"/>
      <c r="F34" s="18"/>
      <c r="G34" s="18">
        <f t="shared" si="4"/>
        <v>1.8784266666666668E-7</v>
      </c>
      <c r="H34" s="19">
        <f t="shared" si="5"/>
        <v>5.4027216662838864E-8</v>
      </c>
      <c r="I34" s="65">
        <v>1.16597E-7</v>
      </c>
      <c r="J34" s="65">
        <v>1.4208199999999999E-7</v>
      </c>
      <c r="K34" s="65">
        <v>1.63034E-7</v>
      </c>
      <c r="L34" s="65"/>
      <c r="M34" s="65">
        <f t="shared" si="6"/>
        <v>1.40571E-7</v>
      </c>
      <c r="N34" s="19">
        <f t="shared" si="7"/>
        <v>2.3255345256521138E-8</v>
      </c>
      <c r="O34" s="25"/>
    </row>
    <row r="35" spans="1:16" ht="15.75">
      <c r="A35" s="86" t="s">
        <v>66</v>
      </c>
      <c r="B35" s="54">
        <v>1.21121E-8</v>
      </c>
      <c r="C35" s="54">
        <v>1.2742300000000001E-8</v>
      </c>
      <c r="D35" s="54">
        <v>6.2818399999999999E-9</v>
      </c>
      <c r="E35" s="54">
        <v>4.9240500000000002E-9</v>
      </c>
      <c r="F35" s="54"/>
      <c r="G35" s="54">
        <f t="shared" si="4"/>
        <v>9.0150724999999999E-9</v>
      </c>
      <c r="H35" s="55">
        <f t="shared" si="5"/>
        <v>3.9870970712652162E-9</v>
      </c>
      <c r="I35" s="67">
        <v>6.7382400000000001E-9</v>
      </c>
      <c r="J35" s="67">
        <v>6.4664899999999997E-9</v>
      </c>
      <c r="K35" s="67">
        <v>7.5235700000000003E-9</v>
      </c>
      <c r="L35" s="67"/>
      <c r="M35" s="67">
        <f t="shared" si="6"/>
        <v>6.9094333333333339E-9</v>
      </c>
      <c r="N35" s="55">
        <f t="shared" si="7"/>
        <v>5.4893979600073963E-10</v>
      </c>
      <c r="O35" s="25"/>
    </row>
    <row r="36" spans="1:16" ht="15.75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</row>
    <row r="37" spans="1:16" ht="15.7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</row>
  </sheetData>
  <pageMargins left="0.7" right="0.7" top="0.75" bottom="0.75" header="0.3" footer="0.3"/>
  <pageSetup scale="6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5"/>
  <sheetViews>
    <sheetView topLeftCell="A49" workbookViewId="0">
      <selection activeCell="A6" sqref="A6:B7"/>
    </sheetView>
  </sheetViews>
  <sheetFormatPr defaultColWidth="8.85546875" defaultRowHeight="15.75"/>
  <cols>
    <col min="1" max="1" width="13.42578125" style="2" customWidth="1"/>
    <col min="2" max="2" width="16.28515625" style="2" customWidth="1"/>
    <col min="3" max="3" width="10.7109375" style="2" customWidth="1"/>
    <col min="4" max="4" width="13.7109375" style="2" customWidth="1"/>
    <col min="5" max="5" width="11.28515625" style="2" customWidth="1"/>
    <col min="6" max="6" width="10.7109375" style="2" customWidth="1"/>
    <col min="7" max="7" width="8.85546875" style="2"/>
    <col min="8" max="8" width="11.5703125" style="2" customWidth="1"/>
    <col min="9" max="16384" width="8.85546875" style="2"/>
  </cols>
  <sheetData>
    <row r="1" spans="1:14">
      <c r="A1" s="1" t="s">
        <v>77</v>
      </c>
    </row>
    <row r="3" spans="1:14">
      <c r="A3" s="1"/>
    </row>
    <row r="4" spans="1:14">
      <c r="A4" s="1" t="s">
        <v>78</v>
      </c>
    </row>
    <row r="5" spans="1:14">
      <c r="A5" s="93" t="s">
        <v>80</v>
      </c>
      <c r="B5" s="94" t="s">
        <v>11</v>
      </c>
      <c r="C5" s="93" t="s">
        <v>7</v>
      </c>
      <c r="D5" s="94" t="s">
        <v>11</v>
      </c>
      <c r="E5" s="93" t="s">
        <v>80</v>
      </c>
      <c r="F5" s="94" t="s">
        <v>81</v>
      </c>
      <c r="G5" s="93" t="s">
        <v>7</v>
      </c>
      <c r="H5" s="94" t="s">
        <v>81</v>
      </c>
    </row>
    <row r="6" spans="1:14">
      <c r="A6" s="95">
        <v>1</v>
      </c>
      <c r="B6" s="97">
        <v>0</v>
      </c>
      <c r="C6" s="95">
        <v>1</v>
      </c>
      <c r="D6" s="97">
        <v>0</v>
      </c>
      <c r="E6" s="96">
        <v>1</v>
      </c>
      <c r="F6" s="96">
        <v>0</v>
      </c>
      <c r="G6" s="95">
        <v>1</v>
      </c>
      <c r="H6" s="97">
        <v>0</v>
      </c>
      <c r="I6" s="24"/>
      <c r="J6" s="24"/>
    </row>
    <row r="7" spans="1:14">
      <c r="A7" s="98">
        <v>0</v>
      </c>
      <c r="B7" s="100">
        <v>1</v>
      </c>
      <c r="C7" s="98">
        <v>0</v>
      </c>
      <c r="D7" s="100">
        <v>1</v>
      </c>
      <c r="E7" s="99">
        <v>0</v>
      </c>
      <c r="F7" s="99">
        <v>1</v>
      </c>
      <c r="G7" s="105">
        <v>0</v>
      </c>
      <c r="H7" s="102">
        <v>1</v>
      </c>
      <c r="J7" s="24"/>
      <c r="K7" s="24"/>
      <c r="L7" s="24"/>
      <c r="M7" s="24"/>
      <c r="N7" s="24"/>
    </row>
    <row r="8" spans="1:14">
      <c r="A8" s="98">
        <v>0.49120000000000003</v>
      </c>
      <c r="B8" s="100">
        <v>0.13159999999999999</v>
      </c>
      <c r="C8" s="98">
        <v>0.39400000000000002</v>
      </c>
      <c r="D8" s="100">
        <v>0.23569999999999999</v>
      </c>
      <c r="E8" s="99">
        <v>4.5400999999999997E-2</v>
      </c>
      <c r="F8" s="99">
        <v>0.53196600000000005</v>
      </c>
      <c r="G8" s="98">
        <v>1.21648E-4</v>
      </c>
      <c r="H8" s="100">
        <v>0.5175322</v>
      </c>
      <c r="J8" s="24"/>
      <c r="K8" s="24"/>
      <c r="L8" s="24"/>
      <c r="M8" s="24"/>
      <c r="N8" s="24"/>
    </row>
    <row r="9" spans="1:14">
      <c r="A9" s="98">
        <v>0.76949999999999996</v>
      </c>
      <c r="B9" s="100">
        <v>6.3E-2</v>
      </c>
      <c r="C9" s="98">
        <v>0.77929999999999999</v>
      </c>
      <c r="D9" s="100">
        <v>0.13450000000000001</v>
      </c>
      <c r="E9" s="99">
        <v>1.4272999999999999E-2</v>
      </c>
      <c r="F9" s="99">
        <v>0.56286099999999994</v>
      </c>
      <c r="G9" s="98">
        <v>4.4974400000000001E-3</v>
      </c>
      <c r="H9" s="100">
        <v>0.32892880000000002</v>
      </c>
      <c r="J9" s="24"/>
      <c r="K9" s="24"/>
      <c r="L9" s="24"/>
      <c r="M9" s="24"/>
      <c r="N9" s="24"/>
    </row>
    <row r="10" spans="1:14">
      <c r="A10" s="98">
        <v>0.87880000000000003</v>
      </c>
      <c r="B10" s="100">
        <v>5.2299999999999999E-2</v>
      </c>
      <c r="C10" s="98">
        <v>0.81169999999999998</v>
      </c>
      <c r="D10" s="100">
        <v>0.22670000000000001</v>
      </c>
      <c r="E10" s="99">
        <v>1.1036209999999999E-3</v>
      </c>
      <c r="F10" s="99">
        <v>0.44450499999999998</v>
      </c>
      <c r="G10" s="98">
        <v>0.1406039</v>
      </c>
      <c r="H10" s="100">
        <v>0.1613878</v>
      </c>
      <c r="N10" s="24"/>
    </row>
    <row r="11" spans="1:14">
      <c r="A11" s="98">
        <v>0.6502</v>
      </c>
      <c r="B11" s="100">
        <v>0.1239</v>
      </c>
      <c r="C11" s="98">
        <v>0.46050000000000002</v>
      </c>
      <c r="D11" s="100">
        <v>0.24740000000000001</v>
      </c>
      <c r="E11" s="99">
        <v>0.12016490000000001</v>
      </c>
      <c r="F11" s="99">
        <v>0.24935940000000001</v>
      </c>
      <c r="G11" s="98">
        <v>0.13588140000000001</v>
      </c>
      <c r="H11" s="100">
        <v>0.22965579999999999</v>
      </c>
      <c r="J11" s="24"/>
      <c r="K11" s="24"/>
      <c r="L11" s="24"/>
      <c r="M11" s="24"/>
      <c r="N11" s="24"/>
    </row>
    <row r="12" spans="1:14">
      <c r="A12" s="98">
        <v>0.39040000000000002</v>
      </c>
      <c r="B12" s="100">
        <v>0.16</v>
      </c>
      <c r="C12" s="98">
        <v>0.13589999999999999</v>
      </c>
      <c r="D12" s="100">
        <v>0.30930000000000002</v>
      </c>
      <c r="E12" s="99">
        <v>0.4224059</v>
      </c>
      <c r="F12" s="99">
        <v>8.4970439999999994E-2</v>
      </c>
      <c r="G12" s="98">
        <v>3.5162020000000002E-2</v>
      </c>
      <c r="H12" s="100">
        <v>0.33746520000000002</v>
      </c>
      <c r="J12" s="24"/>
      <c r="K12" s="24"/>
      <c r="L12" s="24"/>
      <c r="M12" s="24"/>
      <c r="N12" s="24"/>
    </row>
    <row r="13" spans="1:14">
      <c r="A13" s="98">
        <v>0.1396</v>
      </c>
      <c r="B13" s="100">
        <v>0.18260000000000001</v>
      </c>
      <c r="C13" s="98">
        <v>0.36830000000000002</v>
      </c>
      <c r="D13" s="100">
        <v>0.1002</v>
      </c>
      <c r="E13" s="99">
        <v>0.66441640000000002</v>
      </c>
      <c r="F13" s="99">
        <v>2.7572719999999998E-2</v>
      </c>
      <c r="G13" s="98">
        <v>8.6333439999999994E-3</v>
      </c>
      <c r="H13" s="100">
        <v>0.41587220000000003</v>
      </c>
      <c r="J13" s="24"/>
      <c r="K13" s="24"/>
      <c r="L13" s="24"/>
      <c r="M13" s="24"/>
      <c r="N13" s="24"/>
    </row>
    <row r="14" spans="1:14">
      <c r="A14" s="98">
        <v>4.5400000000000003E-2</v>
      </c>
      <c r="B14" s="100">
        <v>0.21879999999999999</v>
      </c>
      <c r="C14" s="98">
        <v>0.73650000000000004</v>
      </c>
      <c r="D14" s="100">
        <v>0.1552</v>
      </c>
      <c r="E14" s="99">
        <v>0.77042840000000001</v>
      </c>
      <c r="F14" s="99">
        <v>8.8006820000000006E-3</v>
      </c>
      <c r="G14" s="98">
        <v>1.9895800000000002E-2</v>
      </c>
      <c r="H14" s="100">
        <v>0.27173199999999997</v>
      </c>
      <c r="J14" s="24"/>
      <c r="K14" s="24"/>
      <c r="L14" s="24"/>
      <c r="M14" s="24"/>
      <c r="N14" s="24"/>
    </row>
    <row r="15" spans="1:14">
      <c r="A15" s="98">
        <v>0.90080000000000005</v>
      </c>
      <c r="B15" s="100">
        <v>2.92E-2</v>
      </c>
      <c r="C15" s="98">
        <v>0.4178</v>
      </c>
      <c r="D15" s="100">
        <v>0.1686</v>
      </c>
      <c r="E15" s="99">
        <v>8.60403E-2</v>
      </c>
      <c r="F15" s="99">
        <v>0.73759419999999998</v>
      </c>
      <c r="G15" s="98">
        <v>0.12295449999999999</v>
      </c>
      <c r="H15" s="100">
        <v>0.1119569</v>
      </c>
      <c r="J15" s="24"/>
      <c r="K15" s="24"/>
      <c r="L15" s="24"/>
      <c r="M15" s="24"/>
      <c r="N15" s="24"/>
    </row>
    <row r="16" spans="1:14">
      <c r="A16" s="98">
        <v>0.68820000000000003</v>
      </c>
      <c r="B16" s="100">
        <v>5.9299999999999999E-2</v>
      </c>
      <c r="C16" s="98">
        <v>0.12330000000000001</v>
      </c>
      <c r="D16" s="100">
        <v>0.20749999999999999</v>
      </c>
      <c r="E16" s="99">
        <v>4.9448539999999999E-2</v>
      </c>
      <c r="F16" s="99">
        <v>0.75269169999999996</v>
      </c>
      <c r="G16" s="98">
        <v>0.52451859999999995</v>
      </c>
      <c r="H16" s="100">
        <v>2.2816119999999999E-2</v>
      </c>
      <c r="J16" s="24"/>
      <c r="K16" s="24"/>
      <c r="L16" s="24"/>
      <c r="M16" s="24"/>
      <c r="N16" s="24"/>
    </row>
    <row r="17" spans="1:14">
      <c r="A17" s="98">
        <v>0.43719999999999998</v>
      </c>
      <c r="B17" s="100">
        <v>9.01E-2</v>
      </c>
      <c r="C17" s="98">
        <v>0.45179999999999998</v>
      </c>
      <c r="D17" s="100">
        <v>6.6299999999999998E-2</v>
      </c>
      <c r="E17" s="99">
        <v>2.231845E-2</v>
      </c>
      <c r="F17" s="99">
        <v>0.77763389999999999</v>
      </c>
      <c r="G17" s="98">
        <v>0.69737190000000004</v>
      </c>
      <c r="H17" s="100">
        <v>4.5260639999999998E-3</v>
      </c>
      <c r="J17" s="24"/>
      <c r="K17" s="24"/>
      <c r="L17" s="24"/>
      <c r="M17" s="24"/>
      <c r="N17" s="24"/>
    </row>
    <row r="18" spans="1:14">
      <c r="A18" s="98">
        <v>0.1744</v>
      </c>
      <c r="B18" s="100">
        <v>0.11700000000000001</v>
      </c>
      <c r="C18" s="98">
        <v>0.65210000000000001</v>
      </c>
      <c r="D18" s="100">
        <v>4.6899999999999997E-2</v>
      </c>
      <c r="E18" s="101"/>
      <c r="F18" s="101"/>
      <c r="G18" s="98">
        <v>0.88361420000000002</v>
      </c>
      <c r="H18" s="100">
        <v>8.9296600000000003E-4</v>
      </c>
      <c r="J18" s="24"/>
      <c r="K18" s="24"/>
      <c r="L18" s="24"/>
      <c r="M18" s="24"/>
      <c r="N18" s="24"/>
    </row>
    <row r="19" spans="1:14">
      <c r="A19" s="98">
        <v>6.3100000000000003E-2</v>
      </c>
      <c r="B19" s="100">
        <v>0.1201</v>
      </c>
      <c r="C19" s="98">
        <v>0.76129999999999998</v>
      </c>
      <c r="D19" s="100">
        <v>2.8500000000000001E-2</v>
      </c>
      <c r="E19" s="101"/>
      <c r="F19" s="101"/>
      <c r="G19" s="98">
        <v>0.2152097</v>
      </c>
      <c r="H19" s="100">
        <v>0.53360070000000004</v>
      </c>
      <c r="J19" s="24"/>
      <c r="K19" s="24"/>
      <c r="L19" s="24"/>
      <c r="M19" s="24"/>
      <c r="N19" s="24"/>
    </row>
    <row r="20" spans="1:14">
      <c r="A20" s="98">
        <v>0.48304399999999997</v>
      </c>
      <c r="B20" s="100">
        <v>0.16440199999999999</v>
      </c>
      <c r="C20" s="98">
        <v>0.86560000000000004</v>
      </c>
      <c r="D20" s="100">
        <v>1.21E-2</v>
      </c>
      <c r="E20" s="98"/>
      <c r="F20" s="101"/>
      <c r="G20" s="98">
        <v>0.1151283</v>
      </c>
      <c r="H20" s="100">
        <v>0.56084460000000003</v>
      </c>
      <c r="J20" s="24"/>
      <c r="K20" s="24"/>
      <c r="L20" s="24"/>
      <c r="M20" s="24"/>
      <c r="N20" s="24"/>
    </row>
    <row r="21" spans="1:14">
      <c r="A21" s="98">
        <v>0.83268200000000003</v>
      </c>
      <c r="B21" s="100">
        <v>0.124429</v>
      </c>
      <c r="C21" s="98">
        <v>0.8609</v>
      </c>
      <c r="D21" s="100">
        <v>5.1000000000000004E-3</v>
      </c>
      <c r="E21" s="98"/>
      <c r="F21" s="101"/>
      <c r="G21" s="98">
        <v>4.5710479999999998E-2</v>
      </c>
      <c r="H21" s="100">
        <v>0.64897859999999996</v>
      </c>
      <c r="J21" s="24"/>
      <c r="K21" s="24"/>
      <c r="L21" s="24"/>
      <c r="M21" s="24"/>
    </row>
    <row r="22" spans="1:14">
      <c r="A22" s="98">
        <v>0.93212399999999995</v>
      </c>
      <c r="B22" s="100">
        <v>8.2762000000000002E-2</v>
      </c>
      <c r="C22" s="98">
        <v>0.93840000000000001</v>
      </c>
      <c r="D22" s="100">
        <v>2.0999999999999999E-3</v>
      </c>
      <c r="E22" s="98"/>
      <c r="F22" s="101"/>
      <c r="G22" s="98">
        <v>9.0133599999999998E-3</v>
      </c>
      <c r="H22" s="100">
        <v>0.65227800000000002</v>
      </c>
      <c r="J22" s="24"/>
      <c r="K22" s="24"/>
      <c r="L22" s="24"/>
      <c r="M22" s="24"/>
    </row>
    <row r="23" spans="1:14">
      <c r="A23" s="98">
        <v>1.0217879999999999</v>
      </c>
      <c r="B23" s="100">
        <v>4.0763000000000001E-2</v>
      </c>
      <c r="C23" s="98">
        <v>0.27279999999999999</v>
      </c>
      <c r="D23" s="100">
        <v>8.9599999999999999E-2</v>
      </c>
      <c r="E23" s="98"/>
      <c r="F23" s="101"/>
      <c r="G23" s="98">
        <v>1.7501439999999999E-3</v>
      </c>
      <c r="H23" s="100">
        <v>0.84703189999999995</v>
      </c>
      <c r="J23" s="24"/>
      <c r="K23" s="24"/>
      <c r="L23" s="24"/>
      <c r="M23" s="24"/>
    </row>
    <row r="24" spans="1:14">
      <c r="A24" s="98">
        <v>1.074541</v>
      </c>
      <c r="B24" s="100">
        <v>9.6030000000000004E-3</v>
      </c>
      <c r="C24" s="98">
        <v>0.1119</v>
      </c>
      <c r="D24" s="100">
        <v>0.17480000000000001</v>
      </c>
      <c r="E24" s="98"/>
      <c r="F24" s="101"/>
      <c r="G24" s="98">
        <v>3.3880599999999998E-4</v>
      </c>
      <c r="H24" s="100">
        <v>0.87693520000000003</v>
      </c>
      <c r="J24" s="24"/>
      <c r="K24" s="24"/>
      <c r="L24" s="24"/>
      <c r="M24" s="24"/>
    </row>
    <row r="25" spans="1:14">
      <c r="A25" s="98">
        <v>1.041221</v>
      </c>
      <c r="B25" s="100">
        <v>8.3809999999999996E-3</v>
      </c>
      <c r="C25" s="98">
        <v>4.2799999999999998E-2</v>
      </c>
      <c r="D25" s="100">
        <v>0.1389</v>
      </c>
      <c r="E25" s="98"/>
      <c r="F25" s="101"/>
      <c r="G25" s="105"/>
      <c r="H25" s="102"/>
      <c r="J25" s="24"/>
      <c r="K25" s="24"/>
      <c r="L25" s="24"/>
      <c r="M25" s="24"/>
    </row>
    <row r="26" spans="1:14">
      <c r="A26" s="98">
        <v>0.470725</v>
      </c>
      <c r="B26" s="100">
        <v>0.178309</v>
      </c>
      <c r="C26" s="105"/>
      <c r="D26" s="102"/>
      <c r="E26" s="98"/>
      <c r="F26" s="101"/>
      <c r="G26" s="105"/>
      <c r="H26" s="102"/>
      <c r="J26" s="24"/>
      <c r="K26" s="24"/>
      <c r="L26" s="24"/>
      <c r="M26" s="24"/>
    </row>
    <row r="27" spans="1:14">
      <c r="A27" s="98">
        <v>0.243978</v>
      </c>
      <c r="B27" s="100">
        <v>0.282329</v>
      </c>
      <c r="C27" s="105"/>
      <c r="D27" s="102"/>
      <c r="E27" s="98"/>
      <c r="F27" s="101"/>
      <c r="G27" s="105"/>
      <c r="H27" s="102"/>
      <c r="J27" s="24"/>
      <c r="K27" s="24"/>
      <c r="L27" s="24"/>
      <c r="M27" s="24"/>
    </row>
    <row r="28" spans="1:14">
      <c r="A28" s="107">
        <v>0.118025</v>
      </c>
      <c r="B28" s="110">
        <v>0.27888099999999999</v>
      </c>
      <c r="C28" s="106"/>
      <c r="D28" s="104"/>
      <c r="E28" s="107"/>
      <c r="F28" s="103"/>
      <c r="G28" s="106"/>
      <c r="H28" s="104"/>
      <c r="J28" s="24"/>
      <c r="K28" s="24"/>
      <c r="L28" s="24"/>
      <c r="M28" s="24"/>
    </row>
    <row r="29" spans="1:14">
      <c r="C29" s="25"/>
      <c r="J29" s="24"/>
      <c r="K29" s="24"/>
      <c r="L29" s="24"/>
      <c r="M29" s="24"/>
    </row>
    <row r="30" spans="1:14">
      <c r="C30" s="25"/>
      <c r="J30" s="24"/>
      <c r="K30" s="24"/>
      <c r="L30" s="24"/>
      <c r="M30" s="24"/>
    </row>
    <row r="31" spans="1:14">
      <c r="A31" s="1" t="s">
        <v>82</v>
      </c>
    </row>
    <row r="32" spans="1:14">
      <c r="A32" s="93" t="s">
        <v>80</v>
      </c>
      <c r="B32" s="109" t="s">
        <v>11</v>
      </c>
      <c r="C32" s="93" t="s">
        <v>7</v>
      </c>
      <c r="D32" s="94" t="s">
        <v>11</v>
      </c>
      <c r="E32" s="93" t="s">
        <v>80</v>
      </c>
      <c r="F32" s="94" t="s">
        <v>81</v>
      </c>
      <c r="G32" s="93" t="s">
        <v>7</v>
      </c>
      <c r="H32" s="94" t="s">
        <v>81</v>
      </c>
    </row>
    <row r="33" spans="1:14">
      <c r="A33" s="95">
        <v>1</v>
      </c>
      <c r="B33" s="96">
        <v>0</v>
      </c>
      <c r="C33" s="95">
        <v>1</v>
      </c>
      <c r="D33" s="97">
        <v>0</v>
      </c>
      <c r="E33" s="95">
        <v>1</v>
      </c>
      <c r="F33" s="97">
        <v>0</v>
      </c>
      <c r="G33" s="95">
        <v>1</v>
      </c>
      <c r="H33" s="97">
        <v>0</v>
      </c>
      <c r="I33" s="24"/>
      <c r="J33" s="24"/>
      <c r="K33" s="24"/>
      <c r="L33" s="24"/>
      <c r="M33" s="24"/>
    </row>
    <row r="34" spans="1:14">
      <c r="A34" s="98">
        <v>0</v>
      </c>
      <c r="B34" s="99">
        <v>1</v>
      </c>
      <c r="C34" s="98">
        <v>0</v>
      </c>
      <c r="D34" s="100">
        <v>1</v>
      </c>
      <c r="E34" s="98">
        <v>0</v>
      </c>
      <c r="F34" s="100">
        <v>1</v>
      </c>
      <c r="G34" s="98">
        <v>0</v>
      </c>
      <c r="H34" s="100">
        <v>1</v>
      </c>
      <c r="J34" s="24"/>
      <c r="K34" s="24"/>
      <c r="L34" s="24"/>
      <c r="M34" s="24"/>
    </row>
    <row r="35" spans="1:14">
      <c r="A35" s="98">
        <v>0.1321889</v>
      </c>
      <c r="B35" s="99">
        <v>0.19763220000000001</v>
      </c>
      <c r="C35" s="98">
        <v>0.18387719999999999</v>
      </c>
      <c r="D35" s="100">
        <v>0.1922365</v>
      </c>
      <c r="E35" s="98">
        <v>2.0001000000000001E-2</v>
      </c>
      <c r="F35" s="100">
        <v>0.15470200000000001</v>
      </c>
      <c r="G35" s="98">
        <v>3.9553999999999999E-2</v>
      </c>
      <c r="H35" s="100">
        <v>0.50349500000000003</v>
      </c>
      <c r="J35" s="24"/>
      <c r="K35" s="24"/>
      <c r="L35" s="24"/>
      <c r="M35" s="24"/>
    </row>
    <row r="36" spans="1:14">
      <c r="A36" s="98">
        <v>0.26440720000000001</v>
      </c>
      <c r="B36" s="99">
        <v>0.128166</v>
      </c>
      <c r="C36" s="98">
        <v>0.25945449999999998</v>
      </c>
      <c r="D36" s="100">
        <v>0.12638550000000001</v>
      </c>
      <c r="E36" s="98">
        <v>9.0085999999999999E-2</v>
      </c>
      <c r="F36" s="100">
        <v>1.1455999999999999E-2</v>
      </c>
      <c r="G36" s="98">
        <v>0.130998</v>
      </c>
      <c r="H36" s="100">
        <v>9.6652000000000002E-2</v>
      </c>
      <c r="J36" s="24"/>
      <c r="K36" s="24"/>
      <c r="L36" s="24"/>
      <c r="M36" s="24"/>
    </row>
    <row r="37" spans="1:14">
      <c r="A37" s="98">
        <v>0.2819392</v>
      </c>
      <c r="B37" s="99">
        <v>6.811586E-2</v>
      </c>
      <c r="C37" s="98">
        <v>0.32230740000000002</v>
      </c>
      <c r="D37" s="100">
        <v>6.8441669999999996E-2</v>
      </c>
      <c r="E37" s="98">
        <v>0.16234599999999999</v>
      </c>
      <c r="F37" s="100">
        <v>7.9100000000000004E-4</v>
      </c>
      <c r="G37" s="98">
        <v>0.24193600000000001</v>
      </c>
      <c r="H37" s="100">
        <v>1.5212E-2</v>
      </c>
      <c r="J37" s="24"/>
      <c r="K37" s="24"/>
      <c r="L37" s="24"/>
      <c r="M37" s="24"/>
    </row>
    <row r="38" spans="1:14">
      <c r="A38" s="98">
        <v>0.46089720000000001</v>
      </c>
      <c r="B38" s="99">
        <v>2.242094E-2</v>
      </c>
      <c r="C38" s="98">
        <v>0.43425130000000001</v>
      </c>
      <c r="D38" s="100">
        <v>2.322925E-2</v>
      </c>
      <c r="E38" s="98">
        <v>2.9335E-2</v>
      </c>
      <c r="F38" s="100">
        <v>0.102307</v>
      </c>
      <c r="G38" s="98">
        <v>1.4585000000000001E-2</v>
      </c>
      <c r="H38" s="100">
        <v>0.63697499999999996</v>
      </c>
      <c r="J38" s="24"/>
      <c r="K38" s="24"/>
      <c r="L38" s="24"/>
      <c r="M38" s="24"/>
    </row>
    <row r="39" spans="1:14">
      <c r="A39" s="98">
        <v>0.58811860000000005</v>
      </c>
      <c r="B39" s="99">
        <v>7.264782E-3</v>
      </c>
      <c r="C39" s="98">
        <v>0.54946150000000005</v>
      </c>
      <c r="D39" s="100">
        <v>7.751839E-3</v>
      </c>
      <c r="E39" s="98">
        <v>1.0553E-2</v>
      </c>
      <c r="F39" s="100">
        <v>0.34334799999999999</v>
      </c>
      <c r="G39" s="98">
        <v>3.2260000000000001E-3</v>
      </c>
      <c r="H39" s="100">
        <v>1.109572</v>
      </c>
      <c r="J39" s="24"/>
      <c r="K39" s="24"/>
      <c r="L39" s="24"/>
      <c r="M39" s="24"/>
    </row>
    <row r="40" spans="1:14">
      <c r="A40" s="98">
        <v>0.85758100000000004</v>
      </c>
      <c r="B40" s="99">
        <v>2.3417939999999999E-3</v>
      </c>
      <c r="C40" s="98">
        <v>0.71849189999999996</v>
      </c>
      <c r="D40" s="100">
        <v>2.5721120000000001E-3</v>
      </c>
      <c r="E40" s="98">
        <v>6.0047999999999997E-2</v>
      </c>
      <c r="F40" s="100">
        <v>0.22914799999999999</v>
      </c>
      <c r="G40" s="98">
        <v>7.1100000000000004E-4</v>
      </c>
      <c r="H40" s="100">
        <v>0.34216400000000002</v>
      </c>
      <c r="J40" s="24"/>
      <c r="K40" s="24"/>
      <c r="L40" s="24"/>
      <c r="M40" s="24"/>
    </row>
    <row r="41" spans="1:14">
      <c r="A41" s="98">
        <v>0.29184280000000001</v>
      </c>
      <c r="B41" s="99">
        <v>8.6041679999999995E-2</v>
      </c>
      <c r="C41" s="98">
        <v>0.34785519999999998</v>
      </c>
      <c r="D41" s="100">
        <v>1.1871019999999999E-2</v>
      </c>
      <c r="E41" s="98">
        <v>0.191024</v>
      </c>
      <c r="F41" s="100">
        <v>2.1337999999999999E-2</v>
      </c>
      <c r="G41" s="98">
        <v>0.26527899999999999</v>
      </c>
      <c r="H41" s="100">
        <v>0.14393600000000001</v>
      </c>
      <c r="J41" s="24"/>
      <c r="K41" s="24"/>
      <c r="L41" s="24"/>
      <c r="N41" s="24"/>
    </row>
    <row r="42" spans="1:14">
      <c r="A42" s="98">
        <v>0.226408</v>
      </c>
      <c r="B42" s="99">
        <v>0.1414366</v>
      </c>
      <c r="C42" s="98">
        <v>0.26525500000000002</v>
      </c>
      <c r="D42" s="100">
        <v>4.867287E-2</v>
      </c>
      <c r="E42" s="98">
        <v>0.39619599999999999</v>
      </c>
      <c r="F42" s="100">
        <v>1.7960000000000001E-3</v>
      </c>
      <c r="G42" s="98">
        <v>0.37928499999999998</v>
      </c>
      <c r="H42" s="100">
        <v>1.2971E-2</v>
      </c>
      <c r="J42" s="24"/>
      <c r="K42" s="24"/>
      <c r="L42" s="24"/>
      <c r="N42" s="24"/>
    </row>
    <row r="43" spans="1:14">
      <c r="A43" s="98">
        <v>0.1560877</v>
      </c>
      <c r="B43" s="99">
        <v>0.3039444</v>
      </c>
      <c r="C43" s="98">
        <v>0.17779310000000001</v>
      </c>
      <c r="D43" s="100">
        <v>0.12016979999999999</v>
      </c>
      <c r="E43" s="98">
        <v>0.57968799999999998</v>
      </c>
      <c r="F43" s="100">
        <v>1.5100000000000001E-4</v>
      </c>
      <c r="G43" s="98">
        <v>0.77278800000000003</v>
      </c>
      <c r="H43" s="100">
        <v>1.098E-3</v>
      </c>
      <c r="J43" s="24"/>
      <c r="K43" s="24"/>
      <c r="L43" s="24"/>
      <c r="N43" s="24"/>
    </row>
    <row r="44" spans="1:14">
      <c r="A44" s="98">
        <v>8.0505080000000007E-2</v>
      </c>
      <c r="B44" s="99">
        <v>0.68475839999999999</v>
      </c>
      <c r="C44" s="98">
        <v>8.6829519999999993E-2</v>
      </c>
      <c r="D44" s="100">
        <v>0.4617848</v>
      </c>
      <c r="E44" s="98">
        <v>8.2609000000000002E-2</v>
      </c>
      <c r="F44" s="100">
        <v>0.16533400000000001</v>
      </c>
      <c r="G44" s="98">
        <v>0.91448700000000005</v>
      </c>
      <c r="H44" s="100">
        <v>9.2999999999999997E-5</v>
      </c>
      <c r="J44" s="24"/>
      <c r="K44" s="24"/>
      <c r="L44" s="24"/>
      <c r="N44" s="24"/>
    </row>
    <row r="45" spans="1:14">
      <c r="A45" s="98">
        <v>4.0713800000000001E-2</v>
      </c>
      <c r="B45" s="99">
        <v>0.95669219999999999</v>
      </c>
      <c r="C45" s="98">
        <v>4.1419549999999999E-2</v>
      </c>
      <c r="D45" s="100">
        <v>0.77770110000000003</v>
      </c>
      <c r="E45" s="98">
        <v>2.2471000000000001E-2</v>
      </c>
      <c r="F45" s="100">
        <v>0.37954300000000002</v>
      </c>
      <c r="G45" s="98">
        <v>0.14038800000000001</v>
      </c>
      <c r="H45" s="100">
        <v>0.46788999999999997</v>
      </c>
      <c r="J45" s="24"/>
      <c r="K45" s="24"/>
      <c r="L45" s="24"/>
      <c r="M45" s="24"/>
      <c r="N45" s="24"/>
    </row>
    <row r="46" spans="1:14">
      <c r="A46" s="98">
        <v>7.8921619999999998E-2</v>
      </c>
      <c r="B46" s="99">
        <v>3.6715749999999998E-2</v>
      </c>
      <c r="C46" s="98">
        <v>3.4180120000000001E-2</v>
      </c>
      <c r="D46" s="100">
        <v>1.330725E-2</v>
      </c>
      <c r="E46" s="98">
        <v>5.9760000000000004E-3</v>
      </c>
      <c r="F46" s="100">
        <v>0.55652199999999996</v>
      </c>
      <c r="G46" s="98">
        <v>5.6875000000000002E-2</v>
      </c>
      <c r="H46" s="100">
        <v>0.85708700000000004</v>
      </c>
      <c r="J46" s="24"/>
      <c r="K46" s="24"/>
      <c r="L46" s="24"/>
      <c r="M46" s="24"/>
      <c r="N46" s="24"/>
    </row>
    <row r="47" spans="1:14">
      <c r="A47" s="98">
        <v>9.2631119999999997E-2</v>
      </c>
      <c r="B47" s="99">
        <v>1.900785E-2</v>
      </c>
      <c r="C47" s="98">
        <v>8.8720660000000007E-2</v>
      </c>
      <c r="D47" s="100">
        <v>5.897897E-3</v>
      </c>
      <c r="E47" s="98"/>
      <c r="F47" s="102"/>
      <c r="G47" s="98">
        <v>2.2442E-2</v>
      </c>
      <c r="H47" s="100">
        <v>0.261577</v>
      </c>
      <c r="J47" s="24"/>
      <c r="K47" s="24"/>
      <c r="L47" s="24"/>
      <c r="M47" s="24"/>
      <c r="N47" s="24"/>
    </row>
    <row r="48" spans="1:14">
      <c r="A48" s="98">
        <v>0.13548209999999999</v>
      </c>
      <c r="B48" s="99">
        <v>7.4680659999999998E-3</v>
      </c>
      <c r="C48" s="98">
        <v>0.1180438</v>
      </c>
      <c r="D48" s="100">
        <v>1.8680599999999999E-3</v>
      </c>
      <c r="E48" s="98"/>
      <c r="F48" s="102"/>
      <c r="G48" s="98"/>
      <c r="H48" s="100"/>
      <c r="J48" s="24"/>
      <c r="K48" s="24"/>
      <c r="L48" s="24"/>
      <c r="M48" s="24"/>
      <c r="N48" s="24"/>
    </row>
    <row r="49" spans="1:14">
      <c r="A49" s="98">
        <v>0.44005559999999999</v>
      </c>
      <c r="B49" s="99">
        <v>1.502558E-3</v>
      </c>
      <c r="C49" s="98">
        <v>0.28906920000000003</v>
      </c>
      <c r="D49" s="100">
        <v>2.6110199999999998E-4</v>
      </c>
      <c r="E49" s="98"/>
      <c r="F49" s="102"/>
      <c r="G49" s="98"/>
      <c r="H49" s="100"/>
      <c r="J49" s="24"/>
      <c r="K49" s="24"/>
      <c r="L49" s="24"/>
      <c r="M49" s="24"/>
      <c r="N49" s="24"/>
    </row>
    <row r="50" spans="1:14">
      <c r="A50" s="98">
        <v>0.65842420000000002</v>
      </c>
      <c r="B50" s="99">
        <v>3.01644E-4</v>
      </c>
      <c r="C50" s="98">
        <v>0.60307529999999998</v>
      </c>
      <c r="D50" s="100">
        <v>3.64724E-5</v>
      </c>
      <c r="E50" s="98"/>
      <c r="F50" s="102"/>
      <c r="G50" s="98"/>
      <c r="H50" s="100"/>
      <c r="J50" s="24"/>
      <c r="K50" s="24"/>
      <c r="L50" s="24"/>
      <c r="M50" s="24"/>
      <c r="N50" s="24"/>
    </row>
    <row r="51" spans="1:14">
      <c r="A51" s="98">
        <v>0.48289189999999999</v>
      </c>
      <c r="B51" s="99">
        <v>6.0529699999999997E-5</v>
      </c>
      <c r="C51" s="98">
        <v>0.94626449999999995</v>
      </c>
      <c r="D51" s="100">
        <v>5.0943100000000004E-6</v>
      </c>
      <c r="E51" s="98"/>
      <c r="F51" s="102"/>
      <c r="G51" s="98"/>
      <c r="H51" s="100"/>
      <c r="J51" s="24"/>
      <c r="K51" s="24"/>
      <c r="L51" s="24"/>
      <c r="M51" s="24"/>
      <c r="N51" s="24"/>
    </row>
    <row r="52" spans="1:14">
      <c r="A52" s="98">
        <v>6.2739009999999998E-2</v>
      </c>
      <c r="B52" s="99">
        <v>4.0584469999999997E-2</v>
      </c>
      <c r="C52" s="98">
        <v>7.6219469999999998E-2</v>
      </c>
      <c r="D52" s="100">
        <v>1.256936E-2</v>
      </c>
      <c r="E52" s="98"/>
      <c r="F52" s="102"/>
      <c r="G52" s="105"/>
      <c r="H52" s="102"/>
      <c r="J52" s="24"/>
      <c r="K52" s="24"/>
      <c r="L52" s="24"/>
      <c r="M52" s="24"/>
      <c r="N52" s="24"/>
    </row>
    <row r="53" spans="1:14">
      <c r="A53" s="98">
        <v>3.7715110000000003E-2</v>
      </c>
      <c r="B53" s="99">
        <v>0.1686667</v>
      </c>
      <c r="C53" s="98">
        <v>4.2908849999999998E-2</v>
      </c>
      <c r="D53" s="100">
        <v>2.9071420000000001E-2</v>
      </c>
      <c r="E53" s="98"/>
      <c r="F53" s="102"/>
      <c r="G53" s="105"/>
      <c r="H53" s="102"/>
      <c r="J53" s="24"/>
      <c r="K53" s="24"/>
      <c r="L53" s="24"/>
      <c r="M53" s="24"/>
      <c r="N53" s="24"/>
    </row>
    <row r="54" spans="1:14">
      <c r="A54" s="98">
        <v>1.8269649999999998E-2</v>
      </c>
      <c r="B54" s="99">
        <v>0.42659989999999998</v>
      </c>
      <c r="C54" s="98">
        <v>1.8876670000000002E-2</v>
      </c>
      <c r="D54" s="100">
        <v>0.25314150000000002</v>
      </c>
      <c r="E54" s="98"/>
      <c r="F54" s="102"/>
      <c r="G54" s="105"/>
      <c r="H54" s="102"/>
      <c r="J54" s="24"/>
      <c r="K54" s="24"/>
      <c r="L54" s="24"/>
      <c r="M54" s="24"/>
      <c r="N54" s="24"/>
    </row>
    <row r="55" spans="1:14">
      <c r="A55" s="98">
        <v>5.2420369999999997E-3</v>
      </c>
      <c r="B55" s="99">
        <v>0.65060039999999997</v>
      </c>
      <c r="C55" s="98">
        <v>4.5775820000000002E-3</v>
      </c>
      <c r="D55" s="100">
        <v>0.56193800000000005</v>
      </c>
      <c r="E55" s="98"/>
      <c r="F55" s="102"/>
      <c r="G55" s="105"/>
      <c r="H55" s="102"/>
      <c r="J55" s="24"/>
      <c r="K55" s="24"/>
      <c r="L55" s="24"/>
      <c r="M55" s="24"/>
      <c r="N55" s="24"/>
    </row>
    <row r="56" spans="1:14">
      <c r="A56" s="98">
        <v>1.497632E-3</v>
      </c>
      <c r="B56" s="99">
        <v>0.64270190000000005</v>
      </c>
      <c r="C56" s="98">
        <v>1.104318E-3</v>
      </c>
      <c r="D56" s="100">
        <v>0.80509109999999995</v>
      </c>
      <c r="E56" s="105"/>
      <c r="F56" s="102"/>
      <c r="G56" s="105"/>
      <c r="H56" s="102"/>
      <c r="J56" s="24"/>
      <c r="K56" s="24"/>
      <c r="L56" s="24"/>
      <c r="M56" s="24"/>
      <c r="N56" s="24"/>
    </row>
    <row r="57" spans="1:14">
      <c r="A57" s="107">
        <v>4.27343E-4</v>
      </c>
      <c r="B57" s="108">
        <v>0.83808119999999997</v>
      </c>
      <c r="C57" s="107">
        <v>2.6607699999999998E-4</v>
      </c>
      <c r="D57" s="110">
        <v>0.7736073</v>
      </c>
      <c r="E57" s="106"/>
      <c r="F57" s="104"/>
      <c r="G57" s="106"/>
      <c r="H57" s="104"/>
      <c r="J57" s="24"/>
      <c r="K57" s="24"/>
      <c r="L57" s="24"/>
      <c r="M57" s="24"/>
      <c r="N57" s="24"/>
    </row>
    <row r="58" spans="1:14">
      <c r="J58" s="24"/>
      <c r="K58" s="24"/>
      <c r="L58" s="24"/>
      <c r="M58" s="24"/>
      <c r="N58" s="24"/>
    </row>
    <row r="59" spans="1:14">
      <c r="J59" s="24"/>
      <c r="K59" s="24"/>
      <c r="L59" s="24"/>
      <c r="M59" s="24"/>
      <c r="N59" s="24"/>
    </row>
    <row r="60" spans="1:14">
      <c r="A60" s="1" t="s">
        <v>83</v>
      </c>
      <c r="J60" s="24"/>
      <c r="K60" s="24"/>
      <c r="L60" s="24"/>
      <c r="M60" s="24"/>
    </row>
    <row r="61" spans="1:14">
      <c r="A61" s="93" t="s">
        <v>80</v>
      </c>
      <c r="B61" s="94" t="s">
        <v>11</v>
      </c>
      <c r="C61" s="93" t="s">
        <v>7</v>
      </c>
      <c r="D61" s="94" t="s">
        <v>11</v>
      </c>
      <c r="E61" s="93" t="s">
        <v>80</v>
      </c>
      <c r="F61" s="94" t="s">
        <v>81</v>
      </c>
      <c r="G61" s="93" t="s">
        <v>7</v>
      </c>
      <c r="H61" s="94" t="s">
        <v>81</v>
      </c>
      <c r="J61" s="24"/>
      <c r="K61" s="24"/>
      <c r="L61" s="24"/>
      <c r="M61" s="24"/>
    </row>
    <row r="62" spans="1:14">
      <c r="A62" s="95">
        <v>1</v>
      </c>
      <c r="B62" s="96">
        <v>0</v>
      </c>
      <c r="C62" s="95">
        <v>1</v>
      </c>
      <c r="D62" s="97">
        <v>0</v>
      </c>
      <c r="E62" s="95">
        <v>1</v>
      </c>
      <c r="F62" s="97">
        <v>0</v>
      </c>
      <c r="G62" s="95">
        <v>1</v>
      </c>
      <c r="H62" s="97">
        <v>0</v>
      </c>
      <c r="I62" s="24"/>
      <c r="J62" s="24"/>
      <c r="K62" s="24"/>
      <c r="L62" s="24"/>
      <c r="M62" s="24"/>
    </row>
    <row r="63" spans="1:14">
      <c r="A63" s="98">
        <v>0</v>
      </c>
      <c r="B63" s="99">
        <v>1</v>
      </c>
      <c r="C63" s="98">
        <v>0</v>
      </c>
      <c r="D63" s="100">
        <v>1</v>
      </c>
      <c r="E63" s="98">
        <v>0</v>
      </c>
      <c r="F63" s="100">
        <v>1</v>
      </c>
      <c r="G63" s="98">
        <v>0</v>
      </c>
      <c r="H63" s="100">
        <v>1</v>
      </c>
    </row>
    <row r="64" spans="1:14">
      <c r="A64" s="98">
        <v>9.3485559999999995E-2</v>
      </c>
      <c r="B64" s="99">
        <v>0.57573039999999998</v>
      </c>
      <c r="C64" s="98">
        <v>7.0669999999999997E-2</v>
      </c>
      <c r="D64" s="100">
        <v>0.47390100000000002</v>
      </c>
      <c r="E64" s="98">
        <v>0.1363529</v>
      </c>
      <c r="F64" s="100">
        <v>0.3050118</v>
      </c>
      <c r="G64" s="98">
        <v>0.37905299999999997</v>
      </c>
      <c r="H64" s="100">
        <v>7.2371000000000005E-2</v>
      </c>
    </row>
    <row r="65" spans="1:13">
      <c r="A65" s="98">
        <v>7.4858610000000006E-2</v>
      </c>
      <c r="B65" s="99">
        <v>0.55545990000000001</v>
      </c>
      <c r="C65" s="98">
        <v>3.7241000000000003E-2</v>
      </c>
      <c r="D65" s="100">
        <v>0.93581000000000003</v>
      </c>
      <c r="E65" s="98">
        <v>0.13731450000000001</v>
      </c>
      <c r="F65" s="100">
        <v>0.20616119999999999</v>
      </c>
      <c r="G65" s="98">
        <v>0.31789299999999998</v>
      </c>
      <c r="H65" s="100">
        <v>9.0187000000000003E-2</v>
      </c>
    </row>
    <row r="66" spans="1:13">
      <c r="A66" s="98">
        <v>4.2867210000000003E-2</v>
      </c>
      <c r="B66" s="99">
        <v>0.82566079999999997</v>
      </c>
      <c r="C66" s="98">
        <v>0.265399</v>
      </c>
      <c r="D66" s="100">
        <v>0.40056199999999997</v>
      </c>
      <c r="E66" s="98">
        <v>0.2072398</v>
      </c>
      <c r="F66" s="100">
        <v>0.1367622</v>
      </c>
      <c r="G66" s="98">
        <v>0.26501400000000003</v>
      </c>
      <c r="H66" s="100">
        <v>0.12747</v>
      </c>
      <c r="L66" s="24"/>
      <c r="M66" s="24"/>
    </row>
    <row r="67" spans="1:13">
      <c r="A67" s="98">
        <v>2.4330259999999999E-2</v>
      </c>
      <c r="B67" s="99">
        <v>0.89147160000000003</v>
      </c>
      <c r="C67" s="98">
        <v>0.29120800000000002</v>
      </c>
      <c r="D67" s="100">
        <v>0.34610800000000003</v>
      </c>
      <c r="E67" s="98">
        <v>0.1486809</v>
      </c>
      <c r="F67" s="100">
        <v>0.27477220000000002</v>
      </c>
      <c r="G67" s="98">
        <v>0.21979799999999999</v>
      </c>
      <c r="H67" s="100">
        <v>0.223555</v>
      </c>
      <c r="L67" s="24"/>
      <c r="M67" s="24"/>
    </row>
    <row r="68" spans="1:13">
      <c r="A68" s="98">
        <v>0.29432380000000002</v>
      </c>
      <c r="B68" s="99">
        <v>1.376611E-2</v>
      </c>
      <c r="C68" s="98">
        <v>0.32342500000000002</v>
      </c>
      <c r="D68" s="100">
        <v>0.26780900000000002</v>
      </c>
      <c r="E68" s="98">
        <v>8.5387019999999994E-2</v>
      </c>
      <c r="F68" s="100">
        <v>0.89147880000000002</v>
      </c>
      <c r="G68" s="98">
        <v>0.35888199999999998</v>
      </c>
      <c r="H68" s="100">
        <v>0.230347</v>
      </c>
      <c r="I68" s="24"/>
      <c r="L68" s="24"/>
      <c r="M68" s="24"/>
    </row>
    <row r="69" spans="1:13">
      <c r="A69" s="98"/>
      <c r="B69" s="99"/>
      <c r="C69" s="98">
        <v>0.42723499999999998</v>
      </c>
      <c r="D69" s="100">
        <v>0.205563</v>
      </c>
      <c r="E69" s="98">
        <v>4.8334099999999998E-2</v>
      </c>
      <c r="F69" s="100">
        <v>0.5913138</v>
      </c>
      <c r="G69" s="98">
        <v>0.57221900000000003</v>
      </c>
      <c r="H69" s="100">
        <v>9.4005000000000005E-2</v>
      </c>
      <c r="I69" s="24"/>
      <c r="J69" s="24"/>
      <c r="K69" s="24"/>
      <c r="L69" s="24"/>
    </row>
    <row r="70" spans="1:13">
      <c r="A70" s="98"/>
      <c r="B70" s="99"/>
      <c r="C70" s="98">
        <v>0.50097999999999998</v>
      </c>
      <c r="D70" s="100">
        <v>0.156414</v>
      </c>
      <c r="E70" s="98">
        <v>0.25369819999999998</v>
      </c>
      <c r="F70" s="100">
        <v>0.366344</v>
      </c>
      <c r="G70" s="98">
        <v>0.120712</v>
      </c>
      <c r="H70" s="100">
        <v>0.307257</v>
      </c>
      <c r="L70" s="24"/>
    </row>
    <row r="71" spans="1:13">
      <c r="A71" s="98"/>
      <c r="B71" s="99"/>
      <c r="C71" s="98">
        <v>0.47039700000000001</v>
      </c>
      <c r="D71" s="100">
        <v>0.14457999999999999</v>
      </c>
      <c r="E71" s="98">
        <v>0.3744962</v>
      </c>
      <c r="F71" s="100">
        <v>0.1269681</v>
      </c>
      <c r="G71" s="98">
        <v>0.14566000000000001</v>
      </c>
      <c r="H71" s="100">
        <v>0.251442</v>
      </c>
      <c r="J71" s="24"/>
      <c r="K71" s="24"/>
      <c r="L71" s="24"/>
      <c r="M71" s="24"/>
    </row>
    <row r="72" spans="1:13">
      <c r="A72" s="98"/>
      <c r="B72" s="99"/>
      <c r="C72" s="98">
        <v>0.30193700000000001</v>
      </c>
      <c r="D72" s="100">
        <v>0.27021099999999998</v>
      </c>
      <c r="E72" s="98"/>
      <c r="F72" s="100"/>
      <c r="G72" s="98">
        <v>0.181141</v>
      </c>
      <c r="H72" s="100">
        <v>0.17612800000000001</v>
      </c>
      <c r="J72" s="24"/>
      <c r="K72" s="24"/>
      <c r="L72" s="24"/>
      <c r="M72" s="24"/>
    </row>
    <row r="73" spans="1:13">
      <c r="A73" s="98"/>
      <c r="B73" s="99"/>
      <c r="C73" s="98">
        <v>0.185503</v>
      </c>
      <c r="D73" s="100">
        <v>0.45089699999999999</v>
      </c>
      <c r="E73" s="98"/>
      <c r="F73" s="100"/>
      <c r="G73" s="98">
        <v>0.29724699999999998</v>
      </c>
      <c r="H73" s="100">
        <v>0.12180100000000001</v>
      </c>
      <c r="J73" s="24"/>
      <c r="K73" s="24"/>
      <c r="L73" s="24"/>
      <c r="M73" s="24"/>
    </row>
    <row r="74" spans="1:13">
      <c r="A74" s="98"/>
      <c r="B74" s="99"/>
      <c r="C74" s="98">
        <v>0.110691</v>
      </c>
      <c r="D74" s="100">
        <v>0.79004600000000003</v>
      </c>
      <c r="E74" s="105"/>
      <c r="F74" s="102"/>
      <c r="G74" s="98">
        <v>0.27032600000000001</v>
      </c>
      <c r="H74" s="100">
        <v>8.3538000000000001E-2</v>
      </c>
      <c r="J74" s="24"/>
      <c r="K74" s="24"/>
      <c r="L74" s="24"/>
      <c r="M74" s="24"/>
    </row>
    <row r="75" spans="1:13">
      <c r="A75" s="98"/>
      <c r="B75" s="99"/>
      <c r="C75" s="105"/>
      <c r="D75" s="102"/>
      <c r="E75" s="105"/>
      <c r="F75" s="102"/>
      <c r="G75" s="98">
        <v>0.213896</v>
      </c>
      <c r="H75" s="100">
        <v>0.24320800000000001</v>
      </c>
      <c r="J75" s="24"/>
      <c r="K75" s="24"/>
      <c r="L75" s="24"/>
      <c r="M75" s="24"/>
    </row>
    <row r="76" spans="1:13">
      <c r="A76" s="98"/>
      <c r="B76" s="99"/>
      <c r="C76" s="105"/>
      <c r="D76" s="102"/>
      <c r="E76" s="98"/>
      <c r="F76" s="102"/>
      <c r="G76" s="98">
        <v>0.12670600000000001</v>
      </c>
      <c r="H76" s="100">
        <v>0.493892</v>
      </c>
      <c r="J76" s="24"/>
      <c r="K76" s="24"/>
      <c r="L76" s="24"/>
      <c r="M76" s="24"/>
    </row>
    <row r="77" spans="1:13">
      <c r="A77" s="98"/>
      <c r="B77" s="99"/>
      <c r="C77" s="98"/>
      <c r="D77" s="100"/>
      <c r="E77" s="98"/>
      <c r="F77" s="102"/>
      <c r="G77" s="98">
        <v>4.9678E-2</v>
      </c>
      <c r="H77" s="100">
        <v>0.78347699999999998</v>
      </c>
      <c r="J77" s="24"/>
      <c r="K77" s="24"/>
      <c r="L77" s="24"/>
      <c r="M77" s="24"/>
    </row>
    <row r="78" spans="1:13">
      <c r="A78" s="98"/>
      <c r="B78" s="99"/>
      <c r="C78" s="98"/>
      <c r="D78" s="100"/>
      <c r="E78" s="98"/>
      <c r="F78" s="102"/>
      <c r="G78" s="98">
        <v>1.9002000000000002E-2</v>
      </c>
      <c r="H78" s="100">
        <v>0.82558900000000002</v>
      </c>
      <c r="J78" s="24"/>
      <c r="K78" s="24"/>
      <c r="L78" s="24"/>
      <c r="M78" s="24"/>
    </row>
    <row r="79" spans="1:13">
      <c r="A79" s="98"/>
      <c r="B79" s="99"/>
      <c r="C79" s="98"/>
      <c r="D79" s="100"/>
      <c r="E79" s="98"/>
      <c r="F79" s="102"/>
      <c r="G79" s="98"/>
      <c r="H79" s="100"/>
      <c r="J79" s="24"/>
      <c r="K79" s="24"/>
      <c r="L79" s="24"/>
      <c r="M79" s="24"/>
    </row>
    <row r="80" spans="1:13">
      <c r="A80" s="98"/>
      <c r="B80" s="99"/>
      <c r="C80" s="98"/>
      <c r="D80" s="100"/>
      <c r="E80" s="98"/>
      <c r="F80" s="102"/>
      <c r="G80" s="98"/>
      <c r="H80" s="100"/>
      <c r="J80" s="24"/>
      <c r="K80" s="24"/>
      <c r="L80" s="24"/>
      <c r="M80" s="24"/>
    </row>
    <row r="81" spans="1:13">
      <c r="A81" s="98"/>
      <c r="B81" s="99"/>
      <c r="C81" s="98"/>
      <c r="D81" s="100"/>
      <c r="E81" s="98"/>
      <c r="F81" s="102"/>
      <c r="G81" s="105"/>
      <c r="H81" s="102"/>
      <c r="J81" s="24"/>
      <c r="K81" s="24"/>
      <c r="L81" s="24"/>
      <c r="M81" s="24"/>
    </row>
    <row r="82" spans="1:13">
      <c r="A82" s="98"/>
      <c r="B82" s="99"/>
      <c r="C82" s="105"/>
      <c r="D82" s="102"/>
      <c r="E82" s="98"/>
      <c r="F82" s="102"/>
      <c r="G82" s="105"/>
      <c r="H82" s="102"/>
      <c r="J82" s="24"/>
      <c r="K82" s="24"/>
      <c r="L82" s="24"/>
      <c r="M82" s="24"/>
    </row>
    <row r="83" spans="1:13">
      <c r="A83" s="98"/>
      <c r="B83" s="99"/>
      <c r="C83" s="105"/>
      <c r="D83" s="102"/>
      <c r="E83" s="98"/>
      <c r="F83" s="102"/>
      <c r="G83" s="105"/>
      <c r="H83" s="102"/>
      <c r="J83" s="24"/>
      <c r="K83" s="24"/>
      <c r="L83" s="24"/>
      <c r="M83" s="24"/>
    </row>
    <row r="84" spans="1:13">
      <c r="A84" s="107"/>
      <c r="B84" s="108"/>
      <c r="C84" s="106"/>
      <c r="D84" s="104"/>
      <c r="E84" s="107"/>
      <c r="F84" s="104"/>
      <c r="G84" s="106"/>
      <c r="H84" s="104"/>
      <c r="J84" s="24"/>
      <c r="K84" s="24"/>
      <c r="L84" s="24"/>
      <c r="M84" s="24"/>
    </row>
    <row r="85" spans="1:13">
      <c r="C85" s="25"/>
      <c r="J85" s="24"/>
      <c r="K85" s="24"/>
      <c r="L85" s="24"/>
      <c r="M85" s="2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workbookViewId="0">
      <selection activeCell="H30" sqref="H30"/>
    </sheetView>
  </sheetViews>
  <sheetFormatPr defaultRowHeight="15"/>
  <cols>
    <col min="1" max="1" width="11.28515625" customWidth="1"/>
    <col min="2" max="2" width="12.5703125" customWidth="1"/>
    <col min="3" max="3" width="12.28515625" customWidth="1"/>
    <col min="4" max="4" width="10.7109375" customWidth="1"/>
    <col min="5" max="5" width="16" customWidth="1"/>
    <col min="6" max="6" width="13.7109375" customWidth="1"/>
  </cols>
  <sheetData>
    <row r="1" spans="1:12" ht="15.75">
      <c r="A1" s="1" t="s">
        <v>77</v>
      </c>
    </row>
    <row r="4" spans="1:12" ht="15.75">
      <c r="A4" s="1" t="s">
        <v>78</v>
      </c>
      <c r="B4" s="2"/>
      <c r="C4" s="2"/>
      <c r="D4" s="2"/>
      <c r="E4" s="2"/>
      <c r="F4" s="2"/>
    </row>
    <row r="5" spans="1:12" ht="15.75">
      <c r="A5" s="93" t="s">
        <v>9</v>
      </c>
      <c r="B5" s="109" t="s">
        <v>79</v>
      </c>
      <c r="C5" s="93" t="s">
        <v>9</v>
      </c>
      <c r="D5" s="94" t="s">
        <v>7</v>
      </c>
      <c r="E5" s="93" t="s">
        <v>9</v>
      </c>
      <c r="F5" s="94" t="s">
        <v>11</v>
      </c>
      <c r="G5" s="111"/>
      <c r="H5" s="111"/>
    </row>
    <row r="6" spans="1:12" ht="15.75">
      <c r="A6" s="98">
        <v>1</v>
      </c>
      <c r="B6" s="99">
        <v>0</v>
      </c>
      <c r="C6" s="98">
        <v>1</v>
      </c>
      <c r="D6" s="100">
        <v>0</v>
      </c>
      <c r="E6" s="98">
        <v>1</v>
      </c>
      <c r="F6" s="100">
        <v>0</v>
      </c>
      <c r="G6" s="111"/>
      <c r="H6" s="111"/>
    </row>
    <row r="7" spans="1:12" ht="15.75">
      <c r="A7" s="98">
        <v>0</v>
      </c>
      <c r="B7" s="99">
        <v>1</v>
      </c>
      <c r="C7" s="98">
        <v>0</v>
      </c>
      <c r="D7" s="100">
        <v>1</v>
      </c>
      <c r="E7" s="98">
        <v>0</v>
      </c>
      <c r="F7" s="100">
        <v>1</v>
      </c>
      <c r="G7" s="111"/>
      <c r="H7" s="111"/>
    </row>
    <row r="8" spans="1:12" ht="15.75">
      <c r="A8" s="98">
        <v>0.65022199999999997</v>
      </c>
      <c r="B8" s="99">
        <v>1.208491</v>
      </c>
      <c r="C8" s="98">
        <v>0.91126379999999996</v>
      </c>
      <c r="D8" s="100">
        <v>1.051342</v>
      </c>
      <c r="E8" s="98">
        <v>0.19508</v>
      </c>
      <c r="F8" s="100">
        <v>1.68387</v>
      </c>
      <c r="G8" s="111"/>
      <c r="H8" s="111"/>
    </row>
    <row r="9" spans="1:12" ht="15.75">
      <c r="A9" s="98">
        <v>0.39041799999999999</v>
      </c>
      <c r="B9" s="99">
        <v>1.157036</v>
      </c>
      <c r="C9" s="98">
        <v>1.1910510000000001</v>
      </c>
      <c r="D9" s="100">
        <v>0.68643900000000002</v>
      </c>
      <c r="E9" s="98">
        <v>0.57057999999999998</v>
      </c>
      <c r="F9" s="100">
        <v>1.5681</v>
      </c>
      <c r="G9" s="111"/>
      <c r="H9" s="87"/>
      <c r="I9" s="24"/>
      <c r="J9" s="24"/>
      <c r="K9" s="24"/>
    </row>
    <row r="10" spans="1:12" ht="15.75">
      <c r="A10" s="98">
        <v>0.13963900000000001</v>
      </c>
      <c r="B10" s="99">
        <v>1.2984249999999999</v>
      </c>
      <c r="C10" s="98">
        <v>1.187891</v>
      </c>
      <c r="D10" s="100">
        <v>0.38283200000000001</v>
      </c>
      <c r="E10" s="98">
        <v>0.65586</v>
      </c>
      <c r="F10" s="100">
        <v>1.3809100000000001</v>
      </c>
      <c r="G10" s="111"/>
      <c r="H10" s="111"/>
      <c r="J10" s="24"/>
    </row>
    <row r="11" spans="1:12" ht="15.75">
      <c r="A11" s="98">
        <v>0.23402899999999999</v>
      </c>
      <c r="B11" s="99">
        <v>0.75838799999999995</v>
      </c>
      <c r="C11" s="98">
        <v>1.1322669999999999</v>
      </c>
      <c r="D11" s="100">
        <v>0.24337700000000001</v>
      </c>
      <c r="E11" s="98">
        <v>1.0822000000000001</v>
      </c>
      <c r="F11" s="100">
        <v>1.02298</v>
      </c>
      <c r="G11" s="111"/>
      <c r="H11" s="111"/>
      <c r="J11" s="24"/>
    </row>
    <row r="12" spans="1:12" ht="15.75">
      <c r="A12" s="98">
        <v>0.77830200000000005</v>
      </c>
      <c r="B12" s="99">
        <v>0.92476499999999995</v>
      </c>
      <c r="C12" s="98">
        <v>1.017776</v>
      </c>
      <c r="D12" s="100">
        <v>0.226104</v>
      </c>
      <c r="E12" s="98">
        <v>0.90954999999999997</v>
      </c>
      <c r="F12" s="100">
        <v>0.68013999999999997</v>
      </c>
      <c r="G12" s="111"/>
      <c r="H12" s="111"/>
      <c r="J12" s="24"/>
    </row>
    <row r="13" spans="1:12" ht="15.75">
      <c r="A13" s="98">
        <v>1.311029</v>
      </c>
      <c r="B13" s="99">
        <v>0.544045</v>
      </c>
      <c r="C13" s="98">
        <v>0.99917820000000002</v>
      </c>
      <c r="D13" s="100">
        <v>0.22409999999999999</v>
      </c>
      <c r="E13" s="98">
        <v>1.2204699999999999</v>
      </c>
      <c r="F13" s="100">
        <v>0.41177000000000002</v>
      </c>
      <c r="G13" s="111"/>
      <c r="H13" s="87"/>
      <c r="I13" s="24"/>
      <c r="J13" s="24"/>
      <c r="L13" s="24"/>
    </row>
    <row r="14" spans="1:12" ht="15.75">
      <c r="A14" s="98">
        <v>1.2160230000000001</v>
      </c>
      <c r="B14" s="99">
        <v>0.164904</v>
      </c>
      <c r="C14" s="98">
        <v>0.84907639999999995</v>
      </c>
      <c r="D14" s="100">
        <v>0.18459</v>
      </c>
      <c r="E14" s="98">
        <v>0.79468000000000005</v>
      </c>
      <c r="F14" s="100">
        <v>1.4192400000000001</v>
      </c>
      <c r="G14" s="111"/>
      <c r="H14" s="87"/>
      <c r="I14" s="24"/>
      <c r="J14" s="24"/>
      <c r="L14" s="24"/>
    </row>
    <row r="15" spans="1:12" ht="15.75">
      <c r="A15" s="98">
        <v>5.7112999999999997E-2</v>
      </c>
      <c r="B15" s="99">
        <v>0.91341300000000003</v>
      </c>
      <c r="C15" s="98">
        <v>0.85177959999999997</v>
      </c>
      <c r="D15" s="100">
        <v>0.124025</v>
      </c>
      <c r="E15" s="98">
        <v>0.94889000000000001</v>
      </c>
      <c r="F15" s="100">
        <v>1.27366</v>
      </c>
      <c r="G15" s="111"/>
      <c r="H15" s="87"/>
      <c r="I15" s="24"/>
      <c r="J15" s="24"/>
      <c r="L15" s="24"/>
    </row>
    <row r="16" spans="1:12" ht="15.75">
      <c r="A16" s="98">
        <v>1.0483260000000001</v>
      </c>
      <c r="B16" s="99">
        <v>0.62479700000000005</v>
      </c>
      <c r="C16" s="98">
        <v>0.5981708</v>
      </c>
      <c r="D16" s="100">
        <v>1.10205</v>
      </c>
      <c r="E16" s="98">
        <v>0.90400000000000003</v>
      </c>
      <c r="F16" s="100">
        <v>1.0546199999999999</v>
      </c>
      <c r="G16" s="111"/>
      <c r="H16" s="87"/>
      <c r="I16" s="24"/>
      <c r="J16" s="24"/>
      <c r="L16" s="24"/>
    </row>
    <row r="17" spans="1:12" ht="15.75">
      <c r="A17" s="98">
        <v>0.98890800000000001</v>
      </c>
      <c r="B17" s="99">
        <v>0.197689</v>
      </c>
      <c r="C17" s="98">
        <v>0.19256570000000001</v>
      </c>
      <c r="D17" s="100">
        <v>1.095005</v>
      </c>
      <c r="E17" s="98">
        <v>1.0700700000000001</v>
      </c>
      <c r="F17" s="100">
        <v>0.69088000000000005</v>
      </c>
      <c r="G17" s="111"/>
      <c r="H17" s="87"/>
      <c r="I17" s="24"/>
      <c r="J17" s="24"/>
      <c r="K17" s="24"/>
      <c r="L17" s="24"/>
    </row>
    <row r="18" spans="1:12" ht="15.75">
      <c r="A18" s="98"/>
      <c r="B18" s="99"/>
      <c r="C18" s="98"/>
      <c r="D18" s="100"/>
      <c r="E18" s="98">
        <v>1.04877</v>
      </c>
      <c r="F18" s="100">
        <v>0.40478999999999998</v>
      </c>
      <c r="G18" s="111"/>
      <c r="H18" s="87"/>
      <c r="I18" s="24"/>
      <c r="J18" s="24"/>
      <c r="K18" s="24"/>
    </row>
    <row r="19" spans="1:12" ht="15.75">
      <c r="A19" s="98"/>
      <c r="B19" s="99"/>
      <c r="C19" s="98"/>
      <c r="D19" s="100"/>
      <c r="E19" s="98">
        <v>1.00722</v>
      </c>
      <c r="F19" s="100">
        <v>0.21897</v>
      </c>
      <c r="G19" s="111"/>
      <c r="H19" s="87"/>
      <c r="I19" s="24"/>
      <c r="J19" s="24"/>
      <c r="K19" s="24"/>
    </row>
    <row r="20" spans="1:12" ht="15.75">
      <c r="A20" s="98"/>
      <c r="B20" s="99"/>
      <c r="C20" s="98"/>
      <c r="D20" s="100"/>
      <c r="E20" s="98">
        <v>0.26235000000000003</v>
      </c>
      <c r="F20" s="100">
        <v>0.87649999999999995</v>
      </c>
      <c r="G20" s="111"/>
      <c r="H20" s="87"/>
      <c r="I20" s="24"/>
      <c r="J20" s="24"/>
      <c r="K20" s="24"/>
    </row>
    <row r="21" spans="1:12" ht="15.75">
      <c r="A21" s="107"/>
      <c r="B21" s="108"/>
      <c r="C21" s="107"/>
      <c r="D21" s="110"/>
      <c r="E21" s="107">
        <v>0.11853</v>
      </c>
      <c r="F21" s="110">
        <v>1.09422</v>
      </c>
      <c r="G21" s="111"/>
      <c r="H21" s="87"/>
      <c r="I21" s="24"/>
      <c r="J21" s="24"/>
      <c r="K21" s="24"/>
    </row>
    <row r="22" spans="1:12" ht="15.75">
      <c r="A22" s="99"/>
      <c r="B22" s="99"/>
      <c r="C22" s="99"/>
      <c r="D22" s="99"/>
      <c r="E22" s="99"/>
      <c r="F22" s="101"/>
      <c r="G22" s="111"/>
      <c r="H22" s="87"/>
      <c r="I22" s="24"/>
      <c r="J22" s="24"/>
      <c r="K22" s="24"/>
    </row>
    <row r="23" spans="1:12" ht="15.75">
      <c r="A23" s="99"/>
      <c r="B23" s="99"/>
      <c r="C23" s="99"/>
      <c r="D23" s="99"/>
      <c r="E23" s="99"/>
      <c r="F23" s="101"/>
      <c r="G23" s="111"/>
      <c r="H23" s="87"/>
      <c r="I23" s="24"/>
      <c r="J23" s="24"/>
      <c r="K23" s="24"/>
    </row>
    <row r="24" spans="1:12" ht="15.75">
      <c r="A24" s="99"/>
      <c r="B24" s="99"/>
      <c r="C24" s="99"/>
      <c r="D24" s="99"/>
      <c r="E24" s="99"/>
      <c r="F24" s="101"/>
      <c r="G24" s="111"/>
      <c r="H24" s="87"/>
      <c r="I24" s="24"/>
      <c r="J24" s="24"/>
      <c r="K24" s="24"/>
    </row>
    <row r="25" spans="1:12" ht="15.75">
      <c r="A25" s="99"/>
      <c r="B25" s="99"/>
      <c r="C25" s="99"/>
      <c r="D25" s="99"/>
      <c r="E25" s="99"/>
      <c r="F25" s="101"/>
      <c r="G25" s="111"/>
      <c r="H25" s="87"/>
      <c r="I25" s="24"/>
      <c r="J25" s="24"/>
      <c r="K25" s="24"/>
    </row>
    <row r="26" spans="1:12" ht="15.75">
      <c r="A26" s="99"/>
      <c r="B26" s="99"/>
      <c r="C26" s="101"/>
      <c r="D26" s="101"/>
      <c r="E26" s="99"/>
      <c r="F26" s="101"/>
      <c r="G26" s="111"/>
      <c r="H26" s="87"/>
      <c r="I26" s="24"/>
      <c r="J26" s="24"/>
      <c r="K26" s="24"/>
    </row>
    <row r="27" spans="1:12" ht="15.75">
      <c r="A27" s="99"/>
      <c r="B27" s="99"/>
      <c r="C27" s="101"/>
      <c r="D27" s="101"/>
      <c r="E27" s="99"/>
      <c r="F27" s="101"/>
      <c r="G27" s="111"/>
      <c r="H27" s="87"/>
      <c r="I27" s="24"/>
      <c r="J27" s="24"/>
      <c r="K27" s="24"/>
    </row>
    <row r="28" spans="1:12" ht="15.75">
      <c r="A28" s="99"/>
      <c r="B28" s="99"/>
      <c r="C28" s="101"/>
      <c r="D28" s="101"/>
      <c r="E28" s="99"/>
      <c r="F28" s="101"/>
      <c r="G28" s="111"/>
      <c r="H28" s="87"/>
      <c r="I28" s="24"/>
      <c r="J28" s="24"/>
      <c r="K28" s="24"/>
    </row>
    <row r="29" spans="1:12" ht="15.75">
      <c r="A29" s="6"/>
      <c r="B29" s="6"/>
      <c r="C29" s="33"/>
      <c r="D29" s="6"/>
      <c r="E29" s="6"/>
      <c r="F29" s="6"/>
      <c r="G29" s="111"/>
      <c r="H29" s="87"/>
      <c r="I29" s="24"/>
      <c r="J29" s="24"/>
      <c r="K29" s="24"/>
    </row>
    <row r="30" spans="1:12">
      <c r="A30" s="111"/>
      <c r="B30" s="111"/>
      <c r="C30" s="111"/>
      <c r="D30" s="111"/>
      <c r="E30" s="111"/>
      <c r="F30" s="111"/>
      <c r="G30" s="111"/>
      <c r="H30" s="87"/>
      <c r="I30" s="24"/>
      <c r="J30" s="24"/>
      <c r="K30" s="24"/>
    </row>
    <row r="31" spans="1:12">
      <c r="A31" s="111"/>
      <c r="B31" s="111"/>
      <c r="C31" s="111"/>
      <c r="D31" s="111"/>
      <c r="E31" s="111"/>
      <c r="F31" s="111"/>
      <c r="G31" s="111"/>
      <c r="H31" s="111"/>
      <c r="I31" s="24"/>
      <c r="J31" s="24"/>
      <c r="K31" s="24"/>
    </row>
    <row r="33" spans="9:12">
      <c r="I33" s="24"/>
      <c r="J33" s="24"/>
      <c r="K33" s="24"/>
      <c r="L33" s="2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abSelected="1" workbookViewId="0">
      <selection activeCell="K22" sqref="K22"/>
    </sheetView>
  </sheetViews>
  <sheetFormatPr defaultRowHeight="15.75"/>
  <cols>
    <col min="1" max="1" width="12.42578125" style="6" bestFit="1" customWidth="1"/>
    <col min="2" max="2" width="15.85546875" style="6" customWidth="1"/>
    <col min="3" max="4" width="13.85546875" style="6" customWidth="1"/>
    <col min="5" max="5" width="13.28515625" style="6" customWidth="1"/>
  </cols>
  <sheetData>
    <row r="1" spans="1:10">
      <c r="B1" s="11" t="s">
        <v>84</v>
      </c>
      <c r="C1" s="11" t="s">
        <v>85</v>
      </c>
    </row>
    <row r="2" spans="1:10">
      <c r="A2" s="9" t="s">
        <v>87</v>
      </c>
      <c r="B2" s="12"/>
      <c r="C2" s="12"/>
      <c r="D2" s="11" t="s">
        <v>42</v>
      </c>
      <c r="E2" s="17" t="s">
        <v>6</v>
      </c>
    </row>
    <row r="3" spans="1:10">
      <c r="A3" s="112">
        <v>5.0000000000000002E-5</v>
      </c>
      <c r="B3" s="99">
        <v>-5.6560800000000001E-2</v>
      </c>
      <c r="C3" s="99">
        <v>-2.9066999999999999E-2</v>
      </c>
      <c r="D3" s="101">
        <f>AVERAGE(B3:C3)</f>
        <v>-4.2813900000000002E-2</v>
      </c>
      <c r="E3" s="101">
        <f>STDEV(B3:C3)</f>
        <v>1.9441052420586705E-2</v>
      </c>
    </row>
    <row r="4" spans="1:10">
      <c r="A4" s="112">
        <f>A3/3</f>
        <v>1.6666666666666667E-5</v>
      </c>
      <c r="B4" s="99">
        <v>0.16773199999999999</v>
      </c>
      <c r="C4" s="99">
        <v>0.35006599999999999</v>
      </c>
      <c r="D4" s="101">
        <f t="shared" ref="D4:D14" si="0">AVERAGE(B4:C4)</f>
        <v>0.25889899999999999</v>
      </c>
      <c r="E4" s="101">
        <f t="shared" ref="E4:E14" si="1">STDEV(B4:C4)</f>
        <v>0.12892960784086793</v>
      </c>
    </row>
    <row r="5" spans="1:10">
      <c r="A5" s="112">
        <f>A4/3</f>
        <v>5.5555555555555558E-6</v>
      </c>
      <c r="B5" s="99">
        <v>0.50124599999999997</v>
      </c>
      <c r="C5" s="99">
        <v>0.737097</v>
      </c>
      <c r="D5" s="101">
        <f t="shared" si="0"/>
        <v>0.61917149999999999</v>
      </c>
      <c r="E5" s="101">
        <f t="shared" si="1"/>
        <v>0.16677184144962851</v>
      </c>
    </row>
    <row r="6" spans="1:10">
      <c r="A6" s="112">
        <f>A5/3</f>
        <v>1.8518518518518519E-6</v>
      </c>
      <c r="B6" s="99">
        <v>0.69433299999999998</v>
      </c>
      <c r="C6" s="99">
        <v>0.83030099999999996</v>
      </c>
      <c r="D6" s="101">
        <f t="shared" si="0"/>
        <v>0.76231699999999991</v>
      </c>
      <c r="E6" s="101">
        <f t="shared" si="1"/>
        <v>9.6143894824372481E-2</v>
      </c>
    </row>
    <row r="7" spans="1:10">
      <c r="A7" s="112">
        <f>A6/3</f>
        <v>6.1728395061728396E-7</v>
      </c>
      <c r="B7" s="99">
        <v>0.76844699999999999</v>
      </c>
      <c r="C7" s="99">
        <v>1.021447</v>
      </c>
      <c r="D7" s="101">
        <f t="shared" si="0"/>
        <v>0.89494699999999994</v>
      </c>
      <c r="E7" s="101">
        <f t="shared" si="1"/>
        <v>0.17889801564019711</v>
      </c>
    </row>
    <row r="8" spans="1:10">
      <c r="A8" s="112">
        <f t="shared" ref="A8:A14" si="2">A7/3</f>
        <v>2.0576131687242799E-7</v>
      </c>
      <c r="B8" s="99">
        <v>0.81135599999999997</v>
      </c>
      <c r="C8" s="99">
        <v>0.73393790000000003</v>
      </c>
      <c r="D8" s="101">
        <f t="shared" si="0"/>
        <v>0.77264694999999994</v>
      </c>
      <c r="E8" s="101">
        <f t="shared" si="1"/>
        <v>5.4742863496578212E-2</v>
      </c>
    </row>
    <row r="9" spans="1:10">
      <c r="A9" s="112">
        <f t="shared" si="2"/>
        <v>6.858710562414266E-8</v>
      </c>
      <c r="B9" s="99">
        <v>0.78210000000000002</v>
      </c>
      <c r="C9" s="99">
        <v>1.0198670000000001</v>
      </c>
      <c r="D9" s="101">
        <f t="shared" si="0"/>
        <v>0.90098350000000005</v>
      </c>
      <c r="E9" s="101">
        <f t="shared" si="1"/>
        <v>0.16812665804238114</v>
      </c>
    </row>
    <row r="10" spans="1:10">
      <c r="A10" s="112">
        <f t="shared" si="2"/>
        <v>2.2862368541380888E-8</v>
      </c>
      <c r="B10" s="99">
        <v>0.89327100000000004</v>
      </c>
      <c r="C10" s="99">
        <v>0.86979399999999996</v>
      </c>
      <c r="D10" s="101">
        <f t="shared" si="0"/>
        <v>0.88153250000000005</v>
      </c>
      <c r="E10" s="101">
        <f t="shared" si="1"/>
        <v>1.6600745901916632E-2</v>
      </c>
      <c r="J10" s="112"/>
    </row>
    <row r="11" spans="1:10">
      <c r="A11" s="112">
        <f t="shared" si="2"/>
        <v>7.6207895137936287E-9</v>
      </c>
      <c r="B11" s="99">
        <v>0.635822</v>
      </c>
      <c r="C11" s="99">
        <v>0.874533</v>
      </c>
      <c r="D11" s="101">
        <f t="shared" si="0"/>
        <v>0.75517750000000006</v>
      </c>
      <c r="E11" s="101">
        <f t="shared" si="1"/>
        <v>0.16879416684382118</v>
      </c>
      <c r="J11" s="114"/>
    </row>
    <row r="12" spans="1:10">
      <c r="A12" s="112">
        <f t="shared" si="2"/>
        <v>2.5402631712645428E-9</v>
      </c>
      <c r="B12" s="99">
        <v>1.0746560000000001</v>
      </c>
      <c r="C12" s="99">
        <v>0.74973500000000004</v>
      </c>
      <c r="D12" s="101">
        <f t="shared" si="0"/>
        <v>0.91219550000000005</v>
      </c>
      <c r="E12" s="101">
        <f t="shared" si="1"/>
        <v>0.22975384244991409</v>
      </c>
      <c r="J12" s="114"/>
    </row>
    <row r="13" spans="1:10">
      <c r="A13" s="112">
        <f t="shared" si="2"/>
        <v>8.4675439042151429E-10</v>
      </c>
      <c r="B13" s="99">
        <v>1.023946</v>
      </c>
      <c r="C13" s="99">
        <v>0.87611300000000003</v>
      </c>
      <c r="D13" s="101">
        <f t="shared" si="0"/>
        <v>0.95002950000000008</v>
      </c>
      <c r="E13" s="101">
        <f t="shared" si="1"/>
        <v>0.10453371678315088</v>
      </c>
      <c r="J13" s="114"/>
    </row>
    <row r="14" spans="1:10">
      <c r="A14" s="112">
        <f t="shared" si="2"/>
        <v>2.8225146347383812E-10</v>
      </c>
      <c r="B14" s="99">
        <v>0.81525599999999998</v>
      </c>
      <c r="C14" s="99">
        <v>1.108331</v>
      </c>
      <c r="D14" s="101">
        <f t="shared" si="0"/>
        <v>0.96179349999999997</v>
      </c>
      <c r="E14" s="101">
        <f t="shared" si="1"/>
        <v>0.2072353198962478</v>
      </c>
      <c r="J14" s="114"/>
    </row>
    <row r="15" spans="1:10">
      <c r="A15" s="112"/>
      <c r="B15" s="35"/>
      <c r="C15" s="35"/>
      <c r="D15" s="13"/>
      <c r="E15" s="13"/>
      <c r="J15" s="114"/>
    </row>
    <row r="16" spans="1:10">
      <c r="A16" s="112"/>
      <c r="B16" s="35"/>
      <c r="C16" s="35"/>
      <c r="D16" s="13"/>
      <c r="E16" s="13"/>
      <c r="J16" s="114"/>
    </row>
    <row r="17" spans="1:10">
      <c r="A17" s="112"/>
      <c r="B17" s="11" t="s">
        <v>84</v>
      </c>
      <c r="C17" s="11" t="s">
        <v>85</v>
      </c>
      <c r="D17" s="13"/>
      <c r="E17" s="13"/>
      <c r="J17" s="114"/>
    </row>
    <row r="18" spans="1:10">
      <c r="A18" s="112" t="s">
        <v>46</v>
      </c>
      <c r="B18" s="12"/>
      <c r="C18" s="12"/>
      <c r="D18" s="11" t="s">
        <v>42</v>
      </c>
      <c r="E18" s="17" t="s">
        <v>6</v>
      </c>
      <c r="J18" s="114"/>
    </row>
    <row r="19" spans="1:10">
      <c r="A19" s="112">
        <v>5.0000000000000002E-5</v>
      </c>
      <c r="B19" s="99">
        <v>-2.3404500000000002E-2</v>
      </c>
      <c r="C19" s="99">
        <v>-2.5906999999999999E-2</v>
      </c>
      <c r="D19" s="101">
        <f>AVERAGE(B19:C19)</f>
        <v>-2.4655750000000001E-2</v>
      </c>
      <c r="E19" s="101">
        <f>STDEV(B19:C19)</f>
        <v>1.7695347199193337E-3</v>
      </c>
      <c r="J19" s="114"/>
    </row>
    <row r="20" spans="1:10">
      <c r="A20" s="112">
        <f>A19/3</f>
        <v>1.6666666666666667E-5</v>
      </c>
      <c r="B20" s="99">
        <v>9.3618000000000007E-2</v>
      </c>
      <c r="C20" s="99">
        <v>0.17629700000000001</v>
      </c>
      <c r="D20" s="101">
        <f t="shared" ref="D20:D30" si="3">AVERAGE(B20:C20)</f>
        <v>0.13495750000000001</v>
      </c>
      <c r="E20" s="101">
        <f t="shared" ref="E20:E30" si="4">STDEV(B20:C20)</f>
        <v>5.8462881561722572E-2</v>
      </c>
      <c r="J20" s="114"/>
    </row>
    <row r="21" spans="1:10">
      <c r="A21" s="112">
        <f>A20/3</f>
        <v>5.5555555555555558E-6</v>
      </c>
      <c r="B21" s="99">
        <v>0.36471999999999999</v>
      </c>
      <c r="C21" s="99">
        <v>0.29003699999999999</v>
      </c>
      <c r="D21" s="101">
        <f t="shared" si="3"/>
        <v>0.32737850000000002</v>
      </c>
      <c r="E21" s="101">
        <f t="shared" si="4"/>
        <v>5.2808855739354635E-2</v>
      </c>
      <c r="J21" s="114"/>
    </row>
    <row r="22" spans="1:10">
      <c r="A22" s="112">
        <f>A21/3</f>
        <v>1.8518518518518519E-6</v>
      </c>
      <c r="B22" s="99">
        <v>0.61241699999999999</v>
      </c>
      <c r="C22" s="99">
        <v>0.58386400000000005</v>
      </c>
      <c r="D22" s="101">
        <f t="shared" si="3"/>
        <v>0.59814049999999996</v>
      </c>
      <c r="E22" s="101">
        <f t="shared" si="4"/>
        <v>2.0190019923219449E-2</v>
      </c>
    </row>
    <row r="23" spans="1:10">
      <c r="A23" s="112">
        <f>A22/3</f>
        <v>6.1728395061728396E-7</v>
      </c>
      <c r="B23" s="99">
        <v>1.014194</v>
      </c>
      <c r="C23" s="99">
        <v>0.87137399999999998</v>
      </c>
      <c r="D23" s="101">
        <f t="shared" si="3"/>
        <v>0.94278400000000007</v>
      </c>
      <c r="E23" s="101">
        <f t="shared" si="4"/>
        <v>0.10098899048906276</v>
      </c>
    </row>
    <row r="24" spans="1:10">
      <c r="A24" s="112">
        <f t="shared" ref="A24:A30" si="5">A23/3</f>
        <v>2.0576131687242799E-7</v>
      </c>
      <c r="B24" s="99">
        <v>0.912775</v>
      </c>
      <c r="C24" s="99">
        <v>0.93140290000000003</v>
      </c>
      <c r="D24" s="101">
        <f t="shared" si="3"/>
        <v>0.92208895000000002</v>
      </c>
      <c r="E24" s="101">
        <f t="shared" si="4"/>
        <v>1.317191440926491E-2</v>
      </c>
    </row>
    <row r="25" spans="1:10">
      <c r="A25" s="112">
        <f t="shared" si="5"/>
        <v>6.858710562414266E-8</v>
      </c>
      <c r="B25" s="99">
        <v>0.91667600000000005</v>
      </c>
      <c r="C25" s="99">
        <v>0.81134399999999995</v>
      </c>
      <c r="D25" s="101">
        <f t="shared" si="3"/>
        <v>0.86400999999999994</v>
      </c>
      <c r="E25" s="101">
        <f t="shared" si="4"/>
        <v>7.4480971475941488E-2</v>
      </c>
    </row>
    <row r="26" spans="1:10">
      <c r="A26" s="112">
        <f t="shared" si="5"/>
        <v>2.2862368541380888E-8</v>
      </c>
      <c r="B26" s="99">
        <v>0.910825</v>
      </c>
      <c r="C26" s="99">
        <v>0.95825800000000005</v>
      </c>
      <c r="D26" s="101">
        <f t="shared" si="3"/>
        <v>0.93454150000000002</v>
      </c>
      <c r="E26" s="101">
        <f t="shared" si="4"/>
        <v>3.3540195952021547E-2</v>
      </c>
    </row>
    <row r="27" spans="1:10">
      <c r="A27" s="112">
        <f t="shared" si="5"/>
        <v>7.6207895137936287E-9</v>
      </c>
      <c r="B27" s="99">
        <v>1.049301</v>
      </c>
      <c r="C27" s="99">
        <v>0.79712700000000003</v>
      </c>
      <c r="D27" s="101">
        <f t="shared" si="3"/>
        <v>0.92321399999999998</v>
      </c>
      <c r="E27" s="101">
        <f t="shared" si="4"/>
        <v>0.178313945438937</v>
      </c>
    </row>
    <row r="28" spans="1:10">
      <c r="A28" s="112">
        <f t="shared" si="5"/>
        <v>2.5402631712645428E-9</v>
      </c>
      <c r="B28" s="99">
        <v>0.81525599999999998</v>
      </c>
      <c r="C28" s="99">
        <v>0.95509900000000003</v>
      </c>
      <c r="D28" s="101">
        <f t="shared" si="3"/>
        <v>0.88517749999999995</v>
      </c>
      <c r="E28" s="101">
        <f t="shared" si="4"/>
        <v>9.8883933601470408E-2</v>
      </c>
    </row>
    <row r="29" spans="1:10">
      <c r="A29" s="112">
        <f t="shared" si="5"/>
        <v>8.4675439042151429E-10</v>
      </c>
      <c r="B29" s="99">
        <v>1.103912</v>
      </c>
      <c r="C29" s="99">
        <v>0.81134399999999995</v>
      </c>
      <c r="D29" s="101">
        <f t="shared" si="3"/>
        <v>0.95762799999999992</v>
      </c>
      <c r="E29" s="101">
        <f t="shared" si="4"/>
        <v>0.20687681675818625</v>
      </c>
    </row>
    <row r="30" spans="1:10">
      <c r="A30" s="112">
        <f t="shared" si="5"/>
        <v>2.8225146347383812E-10</v>
      </c>
      <c r="B30" s="99">
        <v>1.059053</v>
      </c>
      <c r="C30" s="99">
        <v>0.96457700000000002</v>
      </c>
      <c r="D30" s="101">
        <f t="shared" si="3"/>
        <v>1.0118149999999999</v>
      </c>
      <c r="E30" s="101">
        <f t="shared" si="4"/>
        <v>6.6804620259380262E-2</v>
      </c>
    </row>
    <row r="31" spans="1:10">
      <c r="A31" s="112"/>
      <c r="B31" s="33"/>
      <c r="C31" s="33"/>
    </row>
    <row r="32" spans="1:10">
      <c r="A32" s="112"/>
      <c r="B32" s="33"/>
      <c r="C32" s="33"/>
    </row>
    <row r="33" spans="1:10">
      <c r="B33" s="11" t="s">
        <v>84</v>
      </c>
      <c r="C33" s="11" t="s">
        <v>85</v>
      </c>
    </row>
    <row r="34" spans="1:10">
      <c r="A34" s="9" t="s">
        <v>86</v>
      </c>
      <c r="D34" s="11" t="s">
        <v>42</v>
      </c>
      <c r="E34" s="17" t="s">
        <v>6</v>
      </c>
      <c r="J34" s="112"/>
    </row>
    <row r="35" spans="1:10">
      <c r="A35" s="112">
        <v>1.0000000000000001E-5</v>
      </c>
      <c r="B35" s="113">
        <v>-1.95E-2</v>
      </c>
      <c r="C35" s="113">
        <v>-8.5299999999999994E-3</v>
      </c>
      <c r="D35" s="101">
        <f>AVERAGE(B35:C35)</f>
        <v>-1.4015E-2</v>
      </c>
      <c r="E35" s="101">
        <f>STDEV(B35:C35)</f>
        <v>7.7569613896164265E-3</v>
      </c>
      <c r="J35" s="114"/>
    </row>
    <row r="36" spans="1:10">
      <c r="A36" s="112">
        <f>A35/3</f>
        <v>3.3333333333333337E-6</v>
      </c>
      <c r="B36" s="113">
        <v>-5.8500000000000002E-3</v>
      </c>
      <c r="C36" s="113">
        <v>-9.3200000000000002E-3</v>
      </c>
      <c r="D36" s="101">
        <f t="shared" ref="D36:D46" si="6">AVERAGE(B36:C36)</f>
        <v>-7.5849999999999997E-3</v>
      </c>
      <c r="E36" s="101">
        <f t="shared" ref="E36:E46" si="7">STDEV(B36:C36)</f>
        <v>2.4536605307173198E-3</v>
      </c>
      <c r="J36" s="114"/>
    </row>
    <row r="37" spans="1:10">
      <c r="A37" s="112">
        <f t="shared" ref="A37:A46" si="8">A36/3</f>
        <v>1.1111111111111112E-6</v>
      </c>
      <c r="B37" s="113">
        <v>1.9499999999999999E-3</v>
      </c>
      <c r="C37" s="113">
        <v>9.4799999999999995E-4</v>
      </c>
      <c r="D37" s="101">
        <f t="shared" si="6"/>
        <v>1.449E-3</v>
      </c>
      <c r="E37" s="101">
        <f t="shared" si="7"/>
        <v>7.0852099474892063E-4</v>
      </c>
      <c r="J37" s="114"/>
    </row>
    <row r="38" spans="1:10">
      <c r="A38" s="112">
        <f t="shared" si="8"/>
        <v>3.7037037037037042E-7</v>
      </c>
      <c r="B38" s="113">
        <v>5.8510000000000003E-3</v>
      </c>
      <c r="C38" s="113">
        <v>1.2796E-2</v>
      </c>
      <c r="D38" s="101">
        <f t="shared" si="6"/>
        <v>9.3235000000000002E-3</v>
      </c>
      <c r="E38" s="101">
        <f t="shared" si="7"/>
        <v>4.9108565953405736E-3</v>
      </c>
      <c r="J38" s="114"/>
    </row>
    <row r="39" spans="1:10">
      <c r="A39" s="112">
        <f t="shared" si="8"/>
        <v>1.234567901234568E-7</v>
      </c>
      <c r="B39" s="113">
        <v>1.7552999999999999E-2</v>
      </c>
      <c r="C39" s="113">
        <v>4.1070000000000004E-3</v>
      </c>
      <c r="D39" s="101">
        <f t="shared" si="6"/>
        <v>1.0829999999999999E-2</v>
      </c>
      <c r="E39" s="101">
        <f t="shared" si="7"/>
        <v>9.5077577798343173E-3</v>
      </c>
      <c r="J39" s="114"/>
    </row>
    <row r="40" spans="1:10">
      <c r="A40" s="112">
        <f t="shared" si="8"/>
        <v>4.1152263374485599E-8</v>
      </c>
      <c r="B40" s="113">
        <v>1.9499999999999999E-3</v>
      </c>
      <c r="C40" s="113">
        <v>4.8970000000000003E-3</v>
      </c>
      <c r="D40" s="101">
        <f t="shared" si="6"/>
        <v>3.4235000000000003E-3</v>
      </c>
      <c r="E40" s="101">
        <f t="shared" si="7"/>
        <v>2.0838436841567557E-3</v>
      </c>
      <c r="J40" s="114"/>
    </row>
    <row r="41" spans="1:10">
      <c r="A41" s="112">
        <f t="shared" si="8"/>
        <v>1.3717421124828532E-8</v>
      </c>
      <c r="B41" s="113">
        <v>0</v>
      </c>
      <c r="C41" s="113">
        <v>1.1216E-2</v>
      </c>
      <c r="D41" s="101">
        <f t="shared" si="6"/>
        <v>5.6080000000000001E-3</v>
      </c>
      <c r="E41" s="101">
        <f t="shared" si="7"/>
        <v>7.9309096577883167E-3</v>
      </c>
      <c r="J41" s="114"/>
    </row>
    <row r="42" spans="1:10">
      <c r="A42" s="112">
        <f t="shared" si="8"/>
        <v>4.5724737082761777E-9</v>
      </c>
      <c r="B42" s="113">
        <v>1.8529E-2</v>
      </c>
      <c r="C42" s="113">
        <v>-6.9499999999999996E-3</v>
      </c>
      <c r="D42" s="101">
        <f t="shared" si="6"/>
        <v>5.7895000000000004E-3</v>
      </c>
      <c r="E42" s="101">
        <f t="shared" si="7"/>
        <v>1.8016373677852044E-2</v>
      </c>
      <c r="J42" s="114"/>
    </row>
    <row r="43" spans="1:10">
      <c r="A43" s="112">
        <f t="shared" si="8"/>
        <v>1.5241579027587259E-9</v>
      </c>
      <c r="B43" s="113">
        <v>2.2429000000000001E-2</v>
      </c>
      <c r="C43" s="113">
        <v>7.267E-3</v>
      </c>
      <c r="D43" s="101">
        <f t="shared" si="6"/>
        <v>1.4848E-2</v>
      </c>
      <c r="E43" s="101">
        <f t="shared" si="7"/>
        <v>1.0721153016350436E-2</v>
      </c>
      <c r="J43" s="114"/>
    </row>
    <row r="44" spans="1:10">
      <c r="A44" s="112">
        <f t="shared" si="8"/>
        <v>5.0805263425290864E-10</v>
      </c>
      <c r="B44" s="113">
        <v>2.1454000000000001E-2</v>
      </c>
      <c r="C44" s="113">
        <v>3.3170000000000001E-3</v>
      </c>
      <c r="D44" s="101">
        <f t="shared" si="6"/>
        <v>1.2385500000000001E-2</v>
      </c>
      <c r="E44" s="101">
        <f t="shared" si="7"/>
        <v>1.2824795690380413E-2</v>
      </c>
      <c r="J44" s="114"/>
    </row>
    <row r="45" spans="1:10">
      <c r="A45" s="112">
        <f t="shared" si="8"/>
        <v>1.6935087808430288E-10</v>
      </c>
      <c r="B45" s="113">
        <v>7.8009999999999998E-3</v>
      </c>
      <c r="C45" s="113">
        <v>1.8325000000000001E-2</v>
      </c>
      <c r="D45" s="101">
        <f t="shared" si="6"/>
        <v>1.3063E-2</v>
      </c>
      <c r="E45" s="101">
        <f t="shared" si="7"/>
        <v>7.4415917652072292E-3</v>
      </c>
      <c r="J45" s="114"/>
    </row>
    <row r="46" spans="1:10">
      <c r="A46" s="112">
        <f t="shared" si="8"/>
        <v>5.6450292694767624E-11</v>
      </c>
      <c r="B46" s="113">
        <v>2.828E-2</v>
      </c>
      <c r="C46" s="113">
        <v>1.9904000000000002E-2</v>
      </c>
      <c r="D46" s="101">
        <f t="shared" si="6"/>
        <v>2.4092000000000002E-2</v>
      </c>
      <c r="E46" s="101">
        <f t="shared" si="7"/>
        <v>5.922726399218493E-3</v>
      </c>
      <c r="J46" s="1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Figure 3 and 4</vt:lpstr>
      <vt:lpstr>Figure 5</vt:lpstr>
      <vt:lpstr>Figure 6</vt:lpstr>
      <vt:lpstr>Figure 7</vt:lpstr>
      <vt:lpstr>Figure 8</vt:lpstr>
      <vt:lpstr>Figure 9</vt:lpstr>
      <vt:lpstr>Figure 10</vt:lpstr>
      <vt:lpstr>'Figure 7'!Print_Area</vt:lpstr>
    </vt:vector>
  </TitlesOfParts>
  <Company>Griffith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soeadmin</dc:creator>
  <cp:lastModifiedBy>Katherine Andrews</cp:lastModifiedBy>
  <cp:lastPrinted>2019-02-27T06:22:11Z</cp:lastPrinted>
  <dcterms:created xsi:type="dcterms:W3CDTF">2019-02-20T00:01:53Z</dcterms:created>
  <dcterms:modified xsi:type="dcterms:W3CDTF">2019-02-28T06:12:29Z</dcterms:modified>
</cp:coreProperties>
</file>