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inks/Users/GhoshR/My Documents/Manuscripts/2019/Thapa_NQO1/Final submission/Uploaded information/"/>
    </mc:Choice>
  </mc:AlternateContent>
  <xr:revisionPtr revIDLastSave="0" documentId="13_ncr:1_{73915125-4E22-0A4F-B5F7-987420AEC4C1}" xr6:coauthVersionLast="36" xr6:coauthVersionMax="36" xr10:uidLastSave="{00000000-0000-0000-0000-000000000000}"/>
  <bookViews>
    <workbookView xWindow="8400" yWindow="460" windowWidth="25200" windowHeight="11780" tabRatio="805" firstSheet="17" activeTab="23" xr2:uid="{26086B49-863E-470A-80B8-5CC6A38D7BB4}"/>
  </bookViews>
  <sheets>
    <sheet name="1.Fig 1b" sheetId="2" r:id="rId1"/>
    <sheet name="2.Fig 1d" sheetId="12" r:id="rId2"/>
    <sheet name="3.Fig 1e" sheetId="11" r:id="rId3"/>
    <sheet name="4.Fig 2a" sheetId="1" r:id="rId4"/>
    <sheet name="5.Fig 2b" sheetId="13" r:id="rId5"/>
    <sheet name="6.Fig 3c" sheetId="15" r:id="rId6"/>
    <sheet name="7.Fig 3e" sheetId="16" r:id="rId7"/>
    <sheet name="8.Fig 4a" sheetId="18" r:id="rId8"/>
    <sheet name="9.Fig 4d" sheetId="19" r:id="rId9"/>
    <sheet name="10.Fig 5c" sheetId="20" r:id="rId10"/>
    <sheet name="11.Fig 5d" sheetId="21" r:id="rId11"/>
    <sheet name="12.Fig 5e" sheetId="22" r:id="rId12"/>
    <sheet name="13.Fig 5f" sheetId="23" r:id="rId13"/>
    <sheet name="14.Fig 6a" sheetId="24" r:id="rId14"/>
    <sheet name="15.Fig 6c" sheetId="25" r:id="rId15"/>
    <sheet name="16.Fig 6e" sheetId="17" r:id="rId16"/>
    <sheet name="17.Sup Fig1.Yu" sheetId="4" r:id="rId17"/>
    <sheet name="18.Sup Fig1.Lapointe" sheetId="6" r:id="rId18"/>
    <sheet name="19.Sup Fig1.Ramaswamy" sheetId="7" r:id="rId19"/>
    <sheet name="20.Sup Fig1.Ramaswamy2" sheetId="8" r:id="rId20"/>
    <sheet name="21.Sup Fig1.Tamura" sheetId="9" r:id="rId21"/>
    <sheet name="22.Sup Fig 4c" sheetId="26" r:id="rId22"/>
    <sheet name="23.Sup Fig 6a" sheetId="27" r:id="rId23"/>
    <sheet name="24.Sup Fig8" sheetId="14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3" i="25" l="1"/>
  <c r="I23" i="25"/>
  <c r="H23" i="25"/>
  <c r="G23" i="25"/>
  <c r="F23" i="25"/>
  <c r="E23" i="25"/>
  <c r="D23" i="25"/>
  <c r="C23" i="25"/>
  <c r="J22" i="25"/>
  <c r="I22" i="25"/>
  <c r="H22" i="25"/>
  <c r="G22" i="25"/>
  <c r="F22" i="25"/>
  <c r="E22" i="25"/>
  <c r="D22" i="25"/>
  <c r="C22" i="25"/>
  <c r="J21" i="25"/>
  <c r="I21" i="25"/>
  <c r="H21" i="25"/>
  <c r="G21" i="25"/>
  <c r="F21" i="25"/>
  <c r="E21" i="25"/>
  <c r="D21" i="25"/>
  <c r="C21" i="25"/>
  <c r="J20" i="25"/>
  <c r="I20" i="25"/>
  <c r="H20" i="25"/>
  <c r="G20" i="25"/>
  <c r="F20" i="25"/>
  <c r="E20" i="25"/>
  <c r="D20" i="25"/>
  <c r="C20" i="25"/>
  <c r="J19" i="25"/>
  <c r="I19" i="25"/>
  <c r="H19" i="25"/>
  <c r="G19" i="25"/>
  <c r="F19" i="25"/>
  <c r="E19" i="25"/>
  <c r="D19" i="25"/>
  <c r="C19" i="25"/>
  <c r="J18" i="25"/>
  <c r="I18" i="25"/>
  <c r="H18" i="25"/>
  <c r="G18" i="25"/>
  <c r="F18" i="25"/>
  <c r="E18" i="25"/>
  <c r="D18" i="25"/>
  <c r="C18" i="25"/>
  <c r="F14" i="12" l="1"/>
  <c r="F13" i="12"/>
  <c r="F12" i="12"/>
  <c r="F11" i="12"/>
  <c r="F10" i="12"/>
  <c r="F9" i="12"/>
  <c r="F8" i="12"/>
  <c r="F7" i="12"/>
  <c r="F6" i="12"/>
  <c r="F5" i="12"/>
  <c r="F4" i="12"/>
  <c r="F9" i="11"/>
  <c r="F8" i="11"/>
  <c r="F7" i="11"/>
  <c r="F6" i="11"/>
  <c r="F5" i="11"/>
  <c r="F4" i="11"/>
</calcChain>
</file>

<file path=xl/sharedStrings.xml><?xml version="1.0" encoding="utf-8"?>
<sst xmlns="http://schemas.openxmlformats.org/spreadsheetml/2006/main" count="482" uniqueCount="163">
  <si>
    <t>Chandran prostate</t>
  </si>
  <si>
    <t>BMC Cancer 2007/04/12</t>
  </si>
  <si>
    <t>Primary site</t>
  </si>
  <si>
    <t>Mets</t>
  </si>
  <si>
    <t>Fig. 1b</t>
  </si>
  <si>
    <t>PCA</t>
  </si>
  <si>
    <t>Met</t>
  </si>
  <si>
    <t>maximum</t>
  </si>
  <si>
    <t>90th</t>
  </si>
  <si>
    <t>75th</t>
  </si>
  <si>
    <t>Median</t>
  </si>
  <si>
    <t>25th</t>
  </si>
  <si>
    <t>10th</t>
  </si>
  <si>
    <t>minimum</t>
  </si>
  <si>
    <t>Data for box plot</t>
  </si>
  <si>
    <t>Yu</t>
  </si>
  <si>
    <t>J Clin Oncol 2004/07/15</t>
  </si>
  <si>
    <t>Lapointe prostate</t>
  </si>
  <si>
    <t>PNAS 2004/01/20</t>
  </si>
  <si>
    <t>Ramaswamy</t>
  </si>
  <si>
    <t>PNAS 2001/12/18</t>
  </si>
  <si>
    <t>Ramaswamy2</t>
  </si>
  <si>
    <t>Nat Genet 2003/01/01</t>
  </si>
  <si>
    <t>Tamura</t>
  </si>
  <si>
    <t>Cancer Res 2007/06/01</t>
  </si>
  <si>
    <t>Raw data from Oncomine</t>
  </si>
  <si>
    <t>Fig. 2a</t>
  </si>
  <si>
    <t>Category</t>
  </si>
  <si>
    <t>Term</t>
  </si>
  <si>
    <t>Count</t>
  </si>
  <si>
    <t>%</t>
  </si>
  <si>
    <t>PValue</t>
  </si>
  <si>
    <t>log10(P Value)</t>
    <phoneticPr fontId="0" type="noConversion"/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</si>
  <si>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</si>
  <si>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</si>
  <si>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</si>
  <si>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</si>
  <si>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</si>
  <si>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</si>
  <si>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</si>
  <si>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</si>
  <si>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</si>
  <si>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GO:0009611~response to wounding</t>
    <phoneticPr fontId="0" type="noConversion"/>
  </si>
  <si>
    <t>KLK8, CCL2, IL8, CYP1A1, CXCL2, IGF1, BDKRB2, MECOM, IL17C, SLC1A3, SAA2, CCL20, F5, SERPINA3, SERPIND1, FN1</t>
  </si>
  <si>
    <t>GO:0014910~regulation of smooth muscle cell migration</t>
    <phoneticPr fontId="0" type="noConversion"/>
  </si>
  <si>
    <t>IGF1, IGFBP3, IGFBP5</t>
  </si>
  <si>
    <t>GO:0006928~cell motion</t>
    <phoneticPr fontId="0" type="noConversion"/>
  </si>
  <si>
    <t>SEMA6A, CCL2, SAA2, IL8, ID1, MDGA1, ADRA2A, DNAH3, IGF1, NOS3, LAMC1, BMP7, FN1</t>
  </si>
  <si>
    <t>GO:0030593~neutrophil chemotaxis</t>
    <phoneticPr fontId="0" type="noConversion"/>
  </si>
  <si>
    <t>CCL2, SAA2, IL8</t>
  </si>
  <si>
    <t>GO:0048870~cell motility</t>
    <phoneticPr fontId="0" type="noConversion"/>
  </si>
  <si>
    <t>CCL2, SAA2, IL8, ID1, MDGA1, DNAH3, NOS3, LAMC1, FN1</t>
  </si>
  <si>
    <t>GO:0006935~chemotaxis</t>
    <phoneticPr fontId="0" type="noConversion"/>
  </si>
  <si>
    <t>CCL2, SAA2, IL8, CCL20, CXCL2, SERPIND1</t>
  </si>
  <si>
    <t>Fig. 1e</t>
  </si>
  <si>
    <t>DAVID-GO_Selected Biological</t>
  </si>
  <si>
    <t>log10(P Value)</t>
    <phoneticPr fontId="0" type="noConversion"/>
  </si>
  <si>
    <t>KEGG_PATHWAY</t>
  </si>
  <si>
    <t>hsa04062:Chemokine signaling pathway</t>
  </si>
  <si>
    <t>ADCY2, CCL2, IL8, CCL20, GNAI1, CXCL2, GNB4, SHC3, PLCB2, AKT3, PRKCB</t>
  </si>
  <si>
    <t>hsa04730:Long-term depression</t>
  </si>
  <si>
    <t>GNAI1, PLA2G2A, IGF1, GUCY1B3, PLCB2, PRKCB</t>
  </si>
  <si>
    <t>hsa04510:Focal adhesion</t>
  </si>
  <si>
    <t>LAMA3, IGF1, PDGFC, LAMC1, BIRC3, SHC3, AKT3, PRKCB, FN1</t>
  </si>
  <si>
    <t>hsa04540:Gap junction</t>
  </si>
  <si>
    <t>ADCY2, GNAI1, GUCY1B3, PDGFC, PLCB2, PRKCB</t>
  </si>
  <si>
    <t>hsa04621:NOD-like receptor signaling pathway</t>
  </si>
  <si>
    <t>CCL2, IL8, CXCL2, TNFAIP3, BIRC3</t>
  </si>
  <si>
    <t>hsa05214:Glioma</t>
  </si>
  <si>
    <t>PLCG2, IGF1, SHC3, AKT3, PRKCB</t>
  </si>
  <si>
    <t>hsa04960:Aldosterone-regulated sodium reabsorption</t>
  </si>
  <si>
    <t>ATP1B1, IGF1, IRS1, PRKCB</t>
  </si>
  <si>
    <t>hsa04370:VEGF signaling pathway</t>
  </si>
  <si>
    <t>PLCG2, PLA2G2A, NOS3, AKT3, PRKCB</t>
  </si>
  <si>
    <t>hsa05222:Small cell lung cancer</t>
  </si>
  <si>
    <t>LAMA3, LAMC1, BIRC3, AKT3, FN1</t>
  </si>
  <si>
    <t>hsa04020:Calcium signaling pathway</t>
  </si>
  <si>
    <t>ADCY2, P2RX6, PLCG2, NOS3, BDKRB2, PLCB2, PRKCB</t>
  </si>
  <si>
    <t>hsa05200:Pathways in cancer</t>
  </si>
  <si>
    <t>LAMA3, IL8, PLCG2, IGF1, LAMC1, BIRC3, MECOM, AKT3, PRKCB, FN1</t>
  </si>
  <si>
    <t>DAVID-Pathways-Chart</t>
  </si>
  <si>
    <t>Fig. 1d</t>
  </si>
  <si>
    <t>NTC</t>
  </si>
  <si>
    <t>shNQ</t>
  </si>
  <si>
    <t>Prostate weight (g)</t>
  </si>
  <si>
    <t>Fig. 2b</t>
  </si>
  <si>
    <t>GSE35988</t>
  </si>
  <si>
    <t>Raw Log2 intensity - NQO1</t>
  </si>
  <si>
    <t>Log2 - NQO1</t>
  </si>
  <si>
    <t>Sup Fig. 8</t>
  </si>
  <si>
    <t>Relative Band Density (Nuclear SMAD3)</t>
  </si>
  <si>
    <t>Relative Band Density (Nuclear SMAD2/3)</t>
  </si>
  <si>
    <t>Relative Band Density (Nuclear SMAD4)</t>
  </si>
  <si>
    <t>+TGFb1</t>
  </si>
  <si>
    <t>Control</t>
  </si>
  <si>
    <t>ARCaPE</t>
  </si>
  <si>
    <t>ARCaPM</t>
  </si>
  <si>
    <t>Fig. 3c</t>
  </si>
  <si>
    <t>CDH1</t>
  </si>
  <si>
    <t>mRNA expression (Fold change)</t>
  </si>
  <si>
    <t>CDH2</t>
  </si>
  <si>
    <t>VIM</t>
  </si>
  <si>
    <t>NQO1</t>
  </si>
  <si>
    <r>
      <rPr>
        <b/>
        <i/>
        <sz val="11"/>
        <color theme="1"/>
        <rFont val="Calibri"/>
        <family val="2"/>
        <scheme val="minor"/>
      </rPr>
      <t>SERPINE1</t>
    </r>
    <r>
      <rPr>
        <b/>
        <sz val="11"/>
        <color theme="1"/>
        <rFont val="Calibri"/>
        <family val="2"/>
        <scheme val="minor"/>
      </rPr>
      <t xml:space="preserve"> expression</t>
    </r>
  </si>
  <si>
    <t>Con</t>
  </si>
  <si>
    <t>TGFb1</t>
  </si>
  <si>
    <t>Fig. 6e</t>
  </si>
  <si>
    <r>
      <rPr>
        <b/>
        <i/>
        <sz val="11"/>
        <color theme="1"/>
        <rFont val="Calibri"/>
        <family val="2"/>
        <scheme val="minor"/>
      </rPr>
      <t>IGFBP3</t>
    </r>
    <r>
      <rPr>
        <b/>
        <sz val="11"/>
        <color theme="1"/>
        <rFont val="Calibri"/>
        <family val="2"/>
        <scheme val="minor"/>
      </rPr>
      <t xml:space="preserve"> expression</t>
    </r>
  </si>
  <si>
    <t>SMAD7 expression</t>
  </si>
  <si>
    <r>
      <rPr>
        <b/>
        <i/>
        <sz val="11"/>
        <color theme="1"/>
        <rFont val="Calibri"/>
        <family val="2"/>
        <scheme val="minor"/>
      </rPr>
      <t>TGFB1</t>
    </r>
    <r>
      <rPr>
        <b/>
        <sz val="11"/>
        <color theme="1"/>
        <rFont val="Calibri"/>
        <family val="2"/>
        <scheme val="minor"/>
      </rPr>
      <t xml:space="preserve"> expression</t>
    </r>
  </si>
  <si>
    <r>
      <rPr>
        <b/>
        <i/>
        <sz val="11"/>
        <color theme="1"/>
        <rFont val="Calibri"/>
        <family val="2"/>
        <scheme val="minor"/>
      </rPr>
      <t>FAS</t>
    </r>
    <r>
      <rPr>
        <b/>
        <sz val="11"/>
        <color theme="1"/>
        <rFont val="Calibri"/>
        <family val="2"/>
        <scheme val="minor"/>
      </rPr>
      <t xml:space="preserve"> expression</t>
    </r>
  </si>
  <si>
    <r>
      <rPr>
        <b/>
        <i/>
        <sz val="11"/>
        <color theme="1"/>
        <rFont val="Calibri"/>
        <family val="2"/>
        <scheme val="minor"/>
      </rPr>
      <t>NQO1</t>
    </r>
    <r>
      <rPr>
        <b/>
        <sz val="11"/>
        <color theme="1"/>
        <rFont val="Calibri"/>
        <family val="2"/>
        <scheme val="minor"/>
      </rPr>
      <t xml:space="preserve"> expression</t>
    </r>
  </si>
  <si>
    <t>PC-3</t>
  </si>
  <si>
    <t>Fig. 4a</t>
  </si>
  <si>
    <t>Fig. 3e</t>
  </si>
  <si>
    <t>Cell migration (OD 570 nm)</t>
  </si>
  <si>
    <t>Cell migration (%)</t>
  </si>
  <si>
    <t>MAC220</t>
  </si>
  <si>
    <t>Fig. 4b</t>
  </si>
  <si>
    <t>Fig. 5d</t>
  </si>
  <si>
    <t>ZEB1</t>
  </si>
  <si>
    <t>TGFB1</t>
  </si>
  <si>
    <t>TGFB3</t>
  </si>
  <si>
    <t>TGFBR1</t>
  </si>
  <si>
    <t>TGFBR2</t>
  </si>
  <si>
    <t>LTBP</t>
  </si>
  <si>
    <t>Fig. 5c</t>
  </si>
  <si>
    <t>n</t>
  </si>
  <si>
    <t>Fig. 5f</t>
  </si>
  <si>
    <t>Fig. 5e</t>
  </si>
  <si>
    <t>siNQ</t>
  </si>
  <si>
    <t>siScr</t>
  </si>
  <si>
    <t>pcDNA</t>
  </si>
  <si>
    <t>pcNQ</t>
  </si>
  <si>
    <t>+TGFb1 2 ng/ml</t>
  </si>
  <si>
    <t>+LY2109761 10 uM</t>
  </si>
  <si>
    <t>Fig. 6a</t>
  </si>
  <si>
    <t>TGFb</t>
  </si>
  <si>
    <t>LY</t>
  </si>
  <si>
    <t>TGFb+LY</t>
  </si>
  <si>
    <t>IGFBP3</t>
  </si>
  <si>
    <t>SMAD7</t>
  </si>
  <si>
    <t>FAS</t>
  </si>
  <si>
    <t>SERPINE1</t>
  </si>
  <si>
    <t>Log2 transformed mRNA expression</t>
  </si>
  <si>
    <t>Re-arrangement for heatmap</t>
  </si>
  <si>
    <t xml:space="preserve">Log2 (TGFb1 Tx) </t>
  </si>
  <si>
    <t>TGFβ1</t>
  </si>
  <si>
    <t xml:space="preserve">Log2 (LY Tx) </t>
  </si>
  <si>
    <t>LY2109761</t>
  </si>
  <si>
    <t>https://software.broadinstitute.org/morpheus/</t>
  </si>
  <si>
    <t>Sup Fig. 1</t>
  </si>
  <si>
    <t>b-lap (uM)</t>
  </si>
  <si>
    <t>MAC (nM)</t>
  </si>
  <si>
    <t>Sup Fig. 4c</t>
  </si>
  <si>
    <t>MTT assay - Cell viability (% of control)</t>
  </si>
  <si>
    <t>CTRL</t>
  </si>
  <si>
    <t>MAC 0.5</t>
  </si>
  <si>
    <t>MAC 0.5 + LY</t>
  </si>
  <si>
    <t>Relative Luciferase activity</t>
  </si>
  <si>
    <t>Sup Fig. 7</t>
  </si>
  <si>
    <t>ARCaP</t>
  </si>
  <si>
    <t>Relative mRNA expression (Average of 3 replicates)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</si>
</sst>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1"/>
      <charset val="136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.25"/>
      <name val="Microsoft Sans Serif"/>
      <charset val="1"/>
    </font>
    <font>
      <sz val="8.25"/>
      <name val="Microsoft Sans Serif"/>
      <family val="2"/>
    </font>
    <font>
      <b/>
      <sz val="8.25"/>
      <name val="Microsoft Sans Serif"/>
      <family val="2"/>
    </font>
    <font>
      <i/>
      <sz val="8.25"/>
      <name val="Microsoft Sans Serif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1" fillId="0" borderId="0" applyNumberFormat="0" applyFill="0" applyBorder="0" applyAlignment="0" applyProtection="0"/>
    <xf numFmtId="0" fontId="12" fillId="0" borderId="0">
      <alignment vertical="top"/>
      <protection locked="0"/>
    </xf>
  </cellStyleXfs>
  <cellXfs count="69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0" xfId="2" applyFont="1"/>
    <xf numFmtId="11" fontId="6" fillId="0" borderId="0" xfId="2" applyNumberFormat="1" applyFont="1"/>
    <xf numFmtId="0" fontId="6" fillId="0" borderId="0" xfId="2" applyNumberFormat="1" applyFont="1"/>
    <xf numFmtId="0" fontId="7" fillId="0" borderId="0" xfId="2" applyFont="1"/>
    <xf numFmtId="0" fontId="6" fillId="0" borderId="0" xfId="2" applyFont="1" applyFill="1"/>
    <xf numFmtId="0" fontId="6" fillId="0" borderId="0" xfId="1" applyFont="1"/>
    <xf numFmtId="0" fontId="6" fillId="0" borderId="0" xfId="1" applyNumberFormat="1" applyFont="1"/>
    <xf numFmtId="0" fontId="6" fillId="0" borderId="0" xfId="1" applyFont="1" applyFill="1"/>
    <xf numFmtId="0" fontId="7" fillId="0" borderId="0" xfId="1" applyFont="1" applyFill="1"/>
    <xf numFmtId="0" fontId="6" fillId="0" borderId="0" xfId="0" applyFont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/>
    <xf numFmtId="0" fontId="6" fillId="0" borderId="1" xfId="0" applyFont="1" applyBorder="1"/>
    <xf numFmtId="0" fontId="6" fillId="3" borderId="1" xfId="0" applyFont="1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2" fontId="8" fillId="0" borderId="0" xfId="0" applyNumberFormat="1" applyFont="1" applyAlignment="1">
      <alignment horizontal="center"/>
    </xf>
    <xf numFmtId="0" fontId="0" fillId="3" borderId="1" xfId="0" applyFill="1" applyBorder="1"/>
    <xf numFmtId="1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4" fillId="0" borderId="0" xfId="0" applyFont="1"/>
    <xf numFmtId="0" fontId="9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8" fillId="0" borderId="1" xfId="0" applyFont="1" applyBorder="1"/>
    <xf numFmtId="0" fontId="13" fillId="0" borderId="0" xfId="4" applyFont="1" applyFill="1" applyBorder="1" applyAlignment="1" applyProtection="1">
      <alignment vertical="top"/>
      <protection locked="0"/>
    </xf>
    <xf numFmtId="0" fontId="13" fillId="0" borderId="0" xfId="4" applyFont="1" applyAlignment="1" applyProtection="1"/>
    <xf numFmtId="0" fontId="12" fillId="0" borderId="0" xfId="4" applyAlignment="1" applyProtection="1"/>
    <xf numFmtId="0" fontId="12" fillId="6" borderId="0" xfId="4" applyFill="1" applyAlignment="1" applyProtection="1"/>
    <xf numFmtId="0" fontId="12" fillId="7" borderId="0" xfId="4" applyFill="1" applyAlignment="1" applyProtection="1"/>
    <xf numFmtId="0" fontId="14" fillId="8" borderId="0" xfId="4" applyFont="1" applyFill="1" applyBorder="1" applyAlignment="1" applyProtection="1">
      <alignment vertical="top"/>
      <protection locked="0"/>
    </xf>
    <xf numFmtId="0" fontId="13" fillId="8" borderId="0" xfId="4" applyFont="1" applyFill="1" applyBorder="1" applyAlignment="1" applyProtection="1">
      <alignment vertical="top"/>
      <protection locked="0"/>
    </xf>
    <xf numFmtId="0" fontId="15" fillId="0" borderId="0" xfId="4" applyFont="1" applyAlignment="1" applyProtection="1"/>
    <xf numFmtId="0" fontId="11" fillId="0" borderId="0" xfId="3"/>
    <xf numFmtId="0" fontId="4" fillId="0" borderId="0" xfId="4" applyFont="1" applyFill="1" applyBorder="1" applyAlignment="1" applyProtection="1">
      <alignment vertical="top"/>
      <protection locked="0"/>
    </xf>
    <xf numFmtId="0" fontId="13" fillId="5" borderId="0" xfId="4" applyFont="1" applyFill="1" applyBorder="1" applyAlignment="1" applyProtection="1">
      <alignment vertical="top"/>
      <protection locked="0"/>
    </xf>
    <xf numFmtId="0" fontId="14" fillId="5" borderId="0" xfId="4" applyFont="1" applyFill="1" applyBorder="1" applyAlignment="1" applyProtection="1">
      <alignment vertical="top"/>
      <protection locked="0"/>
    </xf>
    <xf numFmtId="0" fontId="13" fillId="0" borderId="1" xfId="4" applyFont="1" applyFill="1" applyBorder="1" applyAlignment="1" applyProtection="1">
      <alignment vertical="top"/>
      <protection locked="0"/>
    </xf>
    <xf numFmtId="0" fontId="0" fillId="5" borderId="1" xfId="0" applyFill="1" applyBorder="1"/>
    <xf numFmtId="0" fontId="6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quotePrefix="1" applyFill="1" applyBorder="1" applyAlignment="1">
      <alignment horizontal="center"/>
    </xf>
    <xf numFmtId="0" fontId="0" fillId="4" borderId="1" xfId="0" quotePrefix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3" fillId="0" borderId="0" xfId="4" applyFont="1" applyFill="1" applyBorder="1" applyAlignment="1" applyProtection="1">
      <alignment horizontal="center" vertical="top"/>
      <protection locked="0"/>
    </xf>
    <xf numFmtId="0" fontId="0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0" fillId="3" borderId="1" xfId="0" quotePrefix="1" applyFill="1" applyBorder="1" applyAlignment="1">
      <alignment horizontal="center"/>
    </xf>
  </cellXfs>
  <cellStyles count="5">
    <cellStyle name="Hyperlink" xfId="3" builtinId="8"/>
    <cellStyle name="Normal" xfId="0" builtinId="0"/>
    <cellStyle name="Normal 2" xfId="1" xr:uid="{BD3AB9B4-0898-4ACE-843A-5125827AB6C1}"/>
    <cellStyle name="Normal 2 2" xfId="4" xr:uid="{7A34ED02-3954-4DC4-B3C1-3CA9FA2EE5E8}"/>
    <cellStyle name="Normal 3" xfId="2" xr:uid="{0AFA8CDF-AF9C-4214-B8AC-A927D7E254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153866</xdr:colOff>
      <xdr:row>36</xdr:row>
      <xdr:rowOff>21656</xdr:rowOff>
    </xdr:from>
    <xdr:to>
      <xdr:col>8</xdr:col>
      <xdr:colOff>249111</xdr:colOff>
      <xdr:row>47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83D419-378F-43D2-82BE-CD9F01D12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3416" y="5489006"/>
          <a:ext cx="1314445" cy="1445195"/>
        </a:xfrm>
        <a:prstGeom prst="rect">
          <a:avLst/>
        </a:prstGeom>
      </xdr:spPr>
    </xdr:pic>
    <xdr:clientData/>
  </xdr:twoCellAnchor>
  <xdr:twoCellAnchor editAs="oneCell">
    <xdr:from>
      <xdr:col>6</xdr:col>
      <xdr:colOff>153866</xdr:colOff>
      <xdr:row>25</xdr:row>
      <xdr:rowOff>43962</xdr:rowOff>
    </xdr:from>
    <xdr:to>
      <xdr:col>8</xdr:col>
      <xdr:colOff>245564</xdr:colOff>
      <xdr:row>34</xdr:row>
      <xdr:rowOff>41675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6CCB47-0224-4154-929B-60AC347C7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3416" y="4044462"/>
          <a:ext cx="1310898" cy="1285786"/>
        </a:xfrm>
        <a:prstGeom prst="rect">
          <a:avLst/>
        </a:prstGeom>
      </xdr:spPr>
    </xdr:pic>
    <xdr:clientData/>
  </xdr:twoCellAnchor>
  <xdr:twoCellAnchor>
    <xdr:from>
      <xdr:col>6</xdr:col>
      <xdr:colOff>127015</xdr:colOff>
      <xdr:row>47</xdr:row>
      <xdr:rowOff>22590</xdr:rowOff>
    </xdr:from>
    <xdr:to>
      <xdr:col>7</xdr:col>
      <xdr:colOff>273534</xdr:colOff>
      <xdr:row>51</xdr:row>
      <xdr:rowOff>43962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4D58B4-1E3C-4635-BA97-994E408A4453}"/>
            </a:ext>
          </a:extLst>
        </xdr:cNvPr>
        <xdr:cNvGrpSpPr>
          <a:grpSpLocks noChangeAspect="1"/>
        </xdr:cNvGrpSpPr>
      </xdr:nvGrpSpPr>
      <xdr:grpSpPr>
        <a:xfrm>
          <a:off x="4724415" y="6093190"/>
          <a:ext cx="845019" cy="529372"/>
          <a:chOff x="14142708" y="7614635"/>
          <a:chExt cx="2036621" cy="1267442"/>
        </a:xfrm>
      </xdr:grpSpPr>
      <xdr:sp macro="" textlink="">
        <xdr:nvSpPr>
          <xdr:cNvPr id="5" name="TextBox 179">
            <a:extLst>
              <a:ext uri="{FF2B5EF4-FFF2-40B4-BE49-F238E27FC236}">
                <a16:creationId xmlns:a16="http://schemas.microsoft.com/office/drawing/2014/main" id="{341393E2-1CCE-46B1-BD4D-E9F0E75A4F5F}"/>
              </a:ext>
            </a:extLst>
          </xdr:cNvPr>
          <xdr:cNvSpPr txBox="1"/>
        </xdr:nvSpPr>
        <xdr:spPr bwMode="auto">
          <a:xfrm>
            <a:off x="14142708" y="7614635"/>
            <a:ext cx="1179328" cy="1218658"/>
          </a:xfrm>
          <a:prstGeom prst="rect">
            <a:avLst/>
          </a:prstGeom>
          <a:noFill/>
          <a:ln w="12700">
            <a:noFill/>
            <a:miter lim="800000"/>
            <a:headEnd/>
            <a:tailEnd/>
          </a:ln>
        </xdr:spPr>
        <xdr:txBody>
          <a:bodyPr vert="vert270" wrap="square" lIns="136985" tIns="68489" rIns="136985" bIns="68489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>
                <a:latin typeface="Arial" pitchFamily="34" charset="0"/>
                <a:cs typeface="Arial" pitchFamily="34" charset="0"/>
              </a:rPr>
              <a:t>NTC</a:t>
            </a:r>
          </a:p>
        </xdr:txBody>
      </xdr:sp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F018BD1D-3A15-48D7-AAF8-20DAEC2174EC}"/>
              </a:ext>
            </a:extLst>
          </xdr:cNvPr>
          <xdr:cNvCxnSpPr/>
        </xdr:nvCxnSpPr>
        <xdr:spPr>
          <a:xfrm>
            <a:off x="14376273" y="7638043"/>
            <a:ext cx="731520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Box 189">
            <a:extLst>
              <a:ext uri="{FF2B5EF4-FFF2-40B4-BE49-F238E27FC236}">
                <a16:creationId xmlns:a16="http://schemas.microsoft.com/office/drawing/2014/main" id="{4FD07D1E-985D-4C31-B6AD-D40572823A3F}"/>
              </a:ext>
            </a:extLst>
          </xdr:cNvPr>
          <xdr:cNvSpPr txBox="1"/>
        </xdr:nvSpPr>
        <xdr:spPr bwMode="auto">
          <a:xfrm>
            <a:off x="15000001" y="7614635"/>
            <a:ext cx="1179328" cy="1267442"/>
          </a:xfrm>
          <a:prstGeom prst="rect">
            <a:avLst/>
          </a:prstGeom>
          <a:noFill/>
          <a:ln w="12700">
            <a:noFill/>
            <a:miter lim="800000"/>
            <a:headEnd/>
            <a:tailEnd/>
          </a:ln>
        </xdr:spPr>
        <xdr:txBody>
          <a:bodyPr vert="vert270" wrap="square" lIns="136985" tIns="68489" rIns="136985" bIns="68489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>
                <a:latin typeface="Arial" pitchFamily="34" charset="0"/>
                <a:cs typeface="Arial" pitchFamily="34" charset="0"/>
              </a:rPr>
              <a:t>shNQ</a:t>
            </a:r>
          </a:p>
        </xdr:txBody>
      </xdr: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B746ED7C-BDDA-4E76-958A-48D7A400F49B}"/>
              </a:ext>
            </a:extLst>
          </xdr:cNvPr>
          <xdr:cNvCxnSpPr/>
        </xdr:nvCxnSpPr>
        <xdr:spPr>
          <a:xfrm>
            <a:off x="15258289" y="7638043"/>
            <a:ext cx="731520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software.broadinstitute.org/morpheus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9833-D86B-4DCC-99B7-8019A6D6CB49}">
  <dimension ref="A1:D12"/>
  <sheetViews>
    <sheetView workbookViewId="0">
      <selection activeCell="G6" sqref="G6"/>
    </sheetView>
  </sheetViews>
  <sheetFormatPr baseColWidth="10" defaultColWidth="9.1640625" defaultRowHeight="13" x14ac:dyDescent="0.15"/>
  <cols>
    <col min="1" max="1" width="9.1640625" style="15"/>
    <col min="2" max="2" width="8.6640625" style="15" customWidth="1"/>
    <col min="3" max="4" width="13" style="15" customWidth="1"/>
    <col min="5" max="16384" width="9.1640625" style="15"/>
  </cols>
  <sheetData>
    <row r="1" spans="1:4" x14ac:dyDescent="0.15">
      <c r="A1" s="5" t="s">
        <v>4</v>
      </c>
    </row>
    <row r="3" spans="1:4" x14ac:dyDescent="0.15">
      <c r="C3" s="50" t="s">
        <v>84</v>
      </c>
      <c r="D3" s="50"/>
    </row>
    <row r="4" spans="1:4" x14ac:dyDescent="0.15">
      <c r="B4" s="21" t="s">
        <v>127</v>
      </c>
      <c r="C4" s="3" t="s">
        <v>82</v>
      </c>
      <c r="D4" s="3" t="s">
        <v>83</v>
      </c>
    </row>
    <row r="5" spans="1:4" x14ac:dyDescent="0.15">
      <c r="B5" s="20">
        <v>1</v>
      </c>
      <c r="C5" s="4">
        <v>0.12</v>
      </c>
      <c r="D5" s="4">
        <v>0.13</v>
      </c>
    </row>
    <row r="6" spans="1:4" x14ac:dyDescent="0.15">
      <c r="B6" s="20">
        <v>2</v>
      </c>
      <c r="C6" s="4">
        <v>0.09</v>
      </c>
      <c r="D6" s="4">
        <v>0.1</v>
      </c>
    </row>
    <row r="7" spans="1:4" x14ac:dyDescent="0.15">
      <c r="B7" s="20">
        <v>3</v>
      </c>
      <c r="C7" s="4">
        <v>0.1</v>
      </c>
      <c r="D7" s="4">
        <v>0.25</v>
      </c>
    </row>
    <row r="8" spans="1:4" x14ac:dyDescent="0.15">
      <c r="B8" s="20">
        <v>4</v>
      </c>
      <c r="C8" s="4">
        <v>0.08</v>
      </c>
      <c r="D8" s="4">
        <v>0.09</v>
      </c>
    </row>
    <row r="9" spans="1:4" x14ac:dyDescent="0.15">
      <c r="B9" s="20">
        <v>5</v>
      </c>
      <c r="C9" s="4">
        <v>0.12</v>
      </c>
      <c r="D9" s="4">
        <v>0.1</v>
      </c>
    </row>
    <row r="10" spans="1:4" x14ac:dyDescent="0.15">
      <c r="B10" s="20">
        <v>6</v>
      </c>
      <c r="C10" s="4">
        <v>0.1</v>
      </c>
      <c r="D10" s="4">
        <v>0.24</v>
      </c>
    </row>
    <row r="11" spans="1:4" x14ac:dyDescent="0.15">
      <c r="B11" s="20">
        <v>7</v>
      </c>
      <c r="C11" s="4">
        <v>0.12</v>
      </c>
      <c r="D11" s="4">
        <v>0.13</v>
      </c>
    </row>
    <row r="12" spans="1:4" x14ac:dyDescent="0.15">
      <c r="B12" s="20">
        <v>8</v>
      </c>
      <c r="C12" s="4">
        <v>0.09</v>
      </c>
      <c r="D12" s="18"/>
    </row>
  </sheetData>
  <mergeCells count="1">
    <mergeCell ref="C3:D3"/>
  </mergeCells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A1D34-8866-44C6-90FB-60ABBA772B7B}">
  <dimension ref="A1:R8"/>
  <sheetViews>
    <sheetView workbookViewId="0">
      <selection activeCell="Q5" sqref="Q5:R7"/>
    </sheetView>
  </sheetViews>
  <sheetFormatPr baseColWidth="10" defaultColWidth="8.83203125" defaultRowHeight="15" x14ac:dyDescent="0.2"/>
  <sheetData>
    <row r="1" spans="1:18" x14ac:dyDescent="0.2">
      <c r="A1" s="5" t="s">
        <v>126</v>
      </c>
    </row>
    <row r="2" spans="1:18" x14ac:dyDescent="0.2">
      <c r="B2" s="22" t="s">
        <v>99</v>
      </c>
    </row>
    <row r="3" spans="1:18" x14ac:dyDescent="0.2">
      <c r="B3" s="53" t="s">
        <v>102</v>
      </c>
      <c r="C3" s="53"/>
      <c r="E3" s="53" t="s">
        <v>121</v>
      </c>
      <c r="F3" s="53"/>
      <c r="H3" s="53" t="s">
        <v>122</v>
      </c>
      <c r="I3" s="53"/>
      <c r="K3" s="53" t="s">
        <v>123</v>
      </c>
      <c r="L3" s="53"/>
      <c r="N3" s="53" t="s">
        <v>124</v>
      </c>
      <c r="O3" s="53"/>
      <c r="Q3" s="53" t="s">
        <v>125</v>
      </c>
      <c r="R3" s="53"/>
    </row>
    <row r="4" spans="1:18" x14ac:dyDescent="0.2">
      <c r="A4" t="s">
        <v>112</v>
      </c>
      <c r="B4" s="30" t="s">
        <v>82</v>
      </c>
      <c r="C4" s="30" t="s">
        <v>83</v>
      </c>
      <c r="D4" s="23"/>
      <c r="E4" s="30" t="s">
        <v>82</v>
      </c>
      <c r="F4" s="30" t="s">
        <v>83</v>
      </c>
      <c r="G4" s="23"/>
      <c r="H4" s="30" t="s">
        <v>82</v>
      </c>
      <c r="I4" s="30" t="s">
        <v>83</v>
      </c>
      <c r="J4" s="23"/>
      <c r="K4" s="30" t="s">
        <v>82</v>
      </c>
      <c r="L4" s="30" t="s">
        <v>83</v>
      </c>
      <c r="N4" s="30" t="s">
        <v>82</v>
      </c>
      <c r="O4" s="30" t="s">
        <v>83</v>
      </c>
      <c r="P4" s="23"/>
      <c r="Q4" s="30" t="s">
        <v>82</v>
      </c>
      <c r="R4" s="30" t="s">
        <v>83</v>
      </c>
    </row>
    <row r="5" spans="1:18" x14ac:dyDescent="0.2">
      <c r="B5" s="31">
        <v>1</v>
      </c>
      <c r="C5" s="31">
        <v>0.216</v>
      </c>
      <c r="D5" s="23"/>
      <c r="E5" s="31">
        <v>1</v>
      </c>
      <c r="F5" s="31">
        <v>2.0278999999999998</v>
      </c>
      <c r="G5" s="23"/>
      <c r="H5" s="31">
        <v>1</v>
      </c>
      <c r="I5" s="31">
        <v>1.9390000000000001</v>
      </c>
      <c r="J5" s="23"/>
      <c r="K5" s="31">
        <v>1</v>
      </c>
      <c r="L5" s="31">
        <v>1.653</v>
      </c>
      <c r="M5" s="23"/>
      <c r="N5" s="31">
        <v>1</v>
      </c>
      <c r="O5" s="31">
        <v>1.7529999999999999</v>
      </c>
      <c r="P5" s="23"/>
      <c r="Q5" s="31">
        <v>1</v>
      </c>
      <c r="R5" s="31">
        <v>1.7589999999999999</v>
      </c>
    </row>
    <row r="6" spans="1:18" x14ac:dyDescent="0.2">
      <c r="B6" s="31">
        <v>1</v>
      </c>
      <c r="C6" s="31">
        <v>0.27600000000000002</v>
      </c>
      <c r="D6" s="23"/>
      <c r="E6" s="31">
        <v>1</v>
      </c>
      <c r="F6" s="31">
        <v>1.6021000000000001</v>
      </c>
      <c r="G6" s="23"/>
      <c r="H6" s="31">
        <v>1</v>
      </c>
      <c r="I6" s="31">
        <v>1</v>
      </c>
      <c r="J6" s="23"/>
      <c r="K6" s="31">
        <v>1</v>
      </c>
      <c r="L6" s="31">
        <v>0.67800000000000005</v>
      </c>
      <c r="M6" s="23"/>
      <c r="N6" s="31">
        <v>1</v>
      </c>
      <c r="O6" s="31">
        <v>1.4239999999999999</v>
      </c>
      <c r="P6" s="23"/>
      <c r="Q6" s="31">
        <v>1</v>
      </c>
      <c r="R6" s="31">
        <v>1.292</v>
      </c>
    </row>
    <row r="7" spans="1:18" x14ac:dyDescent="0.2">
      <c r="B7" s="31">
        <v>1</v>
      </c>
      <c r="C7" s="31">
        <v>0.23</v>
      </c>
      <c r="D7" s="23"/>
      <c r="E7" s="31">
        <v>1</v>
      </c>
      <c r="F7" s="31">
        <v>1.4844999999999999</v>
      </c>
      <c r="G7" s="23"/>
      <c r="H7" s="31">
        <v>1</v>
      </c>
      <c r="I7" s="31">
        <v>0.58199999999999996</v>
      </c>
      <c r="J7" s="23"/>
      <c r="K7" s="31">
        <v>1</v>
      </c>
      <c r="L7" s="31">
        <v>0.747</v>
      </c>
      <c r="M7" s="23"/>
      <c r="N7" s="31">
        <v>1</v>
      </c>
      <c r="O7" s="31">
        <v>1.363</v>
      </c>
      <c r="P7" s="23"/>
      <c r="Q7" s="31">
        <v>1</v>
      </c>
      <c r="R7" s="31">
        <v>1.288</v>
      </c>
    </row>
    <row r="8" spans="1:18" x14ac:dyDescent="0.2">
      <c r="H8" s="23"/>
      <c r="I8" s="23"/>
    </row>
  </sheetData>
  <mergeCells count="6">
    <mergeCell ref="Q3:R3"/>
    <mergeCell ref="B3:C3"/>
    <mergeCell ref="E3:F3"/>
    <mergeCell ref="H3:I3"/>
    <mergeCell ref="K3:L3"/>
    <mergeCell ref="N3:O3"/>
  </mergeCells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75647-FAAA-4B9C-95E1-8BA86FF01D0F}">
  <dimension ref="A1:R7"/>
  <sheetViews>
    <sheetView workbookViewId="0">
      <selection activeCell="M14" sqref="M14"/>
    </sheetView>
  </sheetViews>
  <sheetFormatPr baseColWidth="10" defaultColWidth="8.83203125" defaultRowHeight="15" x14ac:dyDescent="0.2"/>
  <sheetData>
    <row r="1" spans="1:18" x14ac:dyDescent="0.2">
      <c r="A1" s="5" t="s">
        <v>119</v>
      </c>
    </row>
    <row r="2" spans="1:18" x14ac:dyDescent="0.2">
      <c r="B2" s="22" t="s">
        <v>99</v>
      </c>
    </row>
    <row r="3" spans="1:18" x14ac:dyDescent="0.2">
      <c r="B3" s="53" t="s">
        <v>120</v>
      </c>
      <c r="C3" s="53"/>
      <c r="E3" s="53" t="s">
        <v>121</v>
      </c>
      <c r="F3" s="53"/>
      <c r="H3" s="53" t="s">
        <v>122</v>
      </c>
      <c r="I3" s="53"/>
      <c r="K3" s="53" t="s">
        <v>123</v>
      </c>
      <c r="L3" s="53"/>
      <c r="N3" s="53" t="s">
        <v>124</v>
      </c>
      <c r="O3" s="53"/>
      <c r="Q3" s="53" t="s">
        <v>125</v>
      </c>
      <c r="R3" s="53"/>
    </row>
    <row r="4" spans="1:18" x14ac:dyDescent="0.2">
      <c r="A4" t="s">
        <v>161</v>
      </c>
      <c r="B4" s="30" t="s">
        <v>95</v>
      </c>
      <c r="C4" s="30" t="s">
        <v>96</v>
      </c>
      <c r="D4" s="23"/>
      <c r="E4" s="30" t="s">
        <v>95</v>
      </c>
      <c r="F4" s="30" t="s">
        <v>96</v>
      </c>
      <c r="G4" s="23"/>
      <c r="H4" s="30" t="s">
        <v>95</v>
      </c>
      <c r="I4" s="30" t="s">
        <v>96</v>
      </c>
      <c r="J4" s="23"/>
      <c r="K4" s="30" t="s">
        <v>95</v>
      </c>
      <c r="L4" s="30" t="s">
        <v>96</v>
      </c>
      <c r="N4" s="30" t="s">
        <v>95</v>
      </c>
      <c r="O4" s="30" t="s">
        <v>96</v>
      </c>
      <c r="P4" s="23"/>
      <c r="Q4" s="30" t="s">
        <v>95</v>
      </c>
      <c r="R4" s="30" t="s">
        <v>96</v>
      </c>
    </row>
    <row r="5" spans="1:18" x14ac:dyDescent="0.2">
      <c r="B5" s="31">
        <v>1</v>
      </c>
      <c r="C5" s="31">
        <v>2</v>
      </c>
      <c r="D5" s="23"/>
      <c r="E5" s="31">
        <v>1</v>
      </c>
      <c r="F5" s="31">
        <v>2.445281</v>
      </c>
      <c r="G5" s="23"/>
      <c r="H5" s="31">
        <v>1</v>
      </c>
      <c r="I5" s="31">
        <v>1.563739</v>
      </c>
      <c r="J5" s="23"/>
      <c r="K5" s="31">
        <v>1</v>
      </c>
      <c r="L5" s="31">
        <v>1.3613139999999999</v>
      </c>
      <c r="M5" s="23"/>
      <c r="N5" s="31">
        <v>1</v>
      </c>
      <c r="O5" s="31">
        <v>0.55864360000000002</v>
      </c>
      <c r="P5" s="23"/>
      <c r="Q5" s="31">
        <v>1</v>
      </c>
      <c r="R5" s="31">
        <v>1.729074</v>
      </c>
    </row>
    <row r="6" spans="1:18" x14ac:dyDescent="0.2">
      <c r="B6" s="31">
        <v>1</v>
      </c>
      <c r="C6" s="31">
        <v>3.3172779999999999</v>
      </c>
      <c r="D6" s="23"/>
      <c r="E6" s="31">
        <v>1</v>
      </c>
      <c r="F6" s="31">
        <v>1.99308</v>
      </c>
      <c r="G6" s="23"/>
      <c r="H6" s="31">
        <v>1</v>
      </c>
      <c r="I6" s="31">
        <v>5.2597709999999998</v>
      </c>
      <c r="J6" s="23"/>
      <c r="K6" s="31">
        <v>1</v>
      </c>
      <c r="L6" s="31">
        <v>2.0562279999999999</v>
      </c>
      <c r="M6" s="23"/>
      <c r="N6" s="31">
        <v>1</v>
      </c>
      <c r="O6" s="31">
        <v>0.76577899999999999</v>
      </c>
      <c r="P6" s="23"/>
      <c r="Q6" s="31">
        <v>1</v>
      </c>
      <c r="R6" s="31">
        <v>1.911891</v>
      </c>
    </row>
    <row r="7" spans="1:18" x14ac:dyDescent="0.2">
      <c r="B7" s="31">
        <v>1</v>
      </c>
      <c r="C7" s="31">
        <v>4.7733429999999997</v>
      </c>
      <c r="D7" s="23"/>
      <c r="E7" s="31">
        <v>1</v>
      </c>
      <c r="F7" s="31">
        <v>2.0139109999999998</v>
      </c>
      <c r="G7" s="23"/>
      <c r="H7" s="31">
        <v>1</v>
      </c>
      <c r="I7" s="31">
        <v>4.7899149999999997</v>
      </c>
      <c r="J7" s="23"/>
      <c r="K7" s="31">
        <v>1</v>
      </c>
      <c r="L7" s="31">
        <v>2.1213760000000002</v>
      </c>
      <c r="M7" s="23"/>
      <c r="N7" s="31">
        <v>1</v>
      </c>
      <c r="O7" s="31">
        <v>0.82645029999999997</v>
      </c>
      <c r="P7" s="23"/>
      <c r="Q7" s="31">
        <v>1</v>
      </c>
      <c r="R7" s="31">
        <v>2.5847060000000002</v>
      </c>
    </row>
  </sheetData>
  <mergeCells count="6">
    <mergeCell ref="Q3:R3"/>
    <mergeCell ref="B3:C3"/>
    <mergeCell ref="E3:F3"/>
    <mergeCell ref="H3:I3"/>
    <mergeCell ref="K3:L3"/>
    <mergeCell ref="N3:O3"/>
  </mergeCells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B041E-C20C-45B3-B3B8-43EBC5244112}">
  <dimension ref="A1:R8"/>
  <sheetViews>
    <sheetView workbookViewId="0">
      <selection activeCell="G28" sqref="G28"/>
    </sheetView>
  </sheetViews>
  <sheetFormatPr baseColWidth="10" defaultColWidth="8.83203125" defaultRowHeight="15" x14ac:dyDescent="0.2"/>
  <sheetData>
    <row r="1" spans="1:18" x14ac:dyDescent="0.2">
      <c r="A1" s="5" t="s">
        <v>129</v>
      </c>
    </row>
    <row r="2" spans="1:18" x14ac:dyDescent="0.2">
      <c r="B2" s="22" t="s">
        <v>99</v>
      </c>
    </row>
    <row r="3" spans="1:18" x14ac:dyDescent="0.2">
      <c r="B3" s="53" t="s">
        <v>120</v>
      </c>
      <c r="C3" s="53"/>
      <c r="E3" s="53" t="s">
        <v>121</v>
      </c>
      <c r="F3" s="53"/>
      <c r="H3" s="53" t="s">
        <v>122</v>
      </c>
      <c r="I3" s="53"/>
      <c r="K3" s="53" t="s">
        <v>123</v>
      </c>
      <c r="L3" s="53"/>
      <c r="N3" s="53" t="s">
        <v>124</v>
      </c>
      <c r="O3" s="53"/>
      <c r="Q3" s="53" t="s">
        <v>125</v>
      </c>
      <c r="R3" s="53"/>
    </row>
    <row r="4" spans="1:18" x14ac:dyDescent="0.2">
      <c r="A4" t="s">
        <v>96</v>
      </c>
      <c r="B4" s="30" t="s">
        <v>132</v>
      </c>
      <c r="C4" s="30" t="s">
        <v>133</v>
      </c>
      <c r="D4" s="23"/>
      <c r="E4" s="30" t="s">
        <v>132</v>
      </c>
      <c r="F4" s="30" t="s">
        <v>133</v>
      </c>
      <c r="G4" s="23"/>
      <c r="H4" s="30" t="s">
        <v>132</v>
      </c>
      <c r="I4" s="30" t="s">
        <v>133</v>
      </c>
      <c r="J4" s="23"/>
      <c r="K4" s="30" t="s">
        <v>132</v>
      </c>
      <c r="L4" s="30" t="s">
        <v>133</v>
      </c>
      <c r="N4" s="30" t="s">
        <v>132</v>
      </c>
      <c r="O4" s="30" t="s">
        <v>133</v>
      </c>
      <c r="P4" s="23"/>
      <c r="Q4" s="30" t="s">
        <v>132</v>
      </c>
      <c r="R4" s="30" t="s">
        <v>133</v>
      </c>
    </row>
    <row r="5" spans="1:18" x14ac:dyDescent="0.2">
      <c r="B5" s="31">
        <v>1</v>
      </c>
      <c r="C5" s="31">
        <v>0.36602099999999999</v>
      </c>
      <c r="D5" s="23"/>
      <c r="E5" s="31">
        <v>1</v>
      </c>
      <c r="F5" s="31">
        <v>0.88884300000000005</v>
      </c>
      <c r="G5" s="23"/>
      <c r="H5" s="31">
        <v>1</v>
      </c>
      <c r="I5" s="31">
        <v>0.66434300000000002</v>
      </c>
      <c r="J5" s="23"/>
      <c r="K5" s="31">
        <v>1</v>
      </c>
      <c r="L5" s="31">
        <v>0.90125</v>
      </c>
      <c r="M5" s="23"/>
      <c r="N5" s="31">
        <v>1</v>
      </c>
      <c r="O5" s="31">
        <v>0.94605799999999995</v>
      </c>
      <c r="P5" s="23"/>
      <c r="Q5" s="31">
        <v>1</v>
      </c>
      <c r="R5" s="31">
        <v>0.79004099999999999</v>
      </c>
    </row>
    <row r="6" spans="1:18" x14ac:dyDescent="0.2">
      <c r="B6" s="31">
        <v>1</v>
      </c>
      <c r="C6" s="31">
        <v>0.24827299999999999</v>
      </c>
      <c r="D6" s="23"/>
      <c r="E6" s="31">
        <v>1</v>
      </c>
      <c r="F6" s="31">
        <v>0.67361700000000002</v>
      </c>
      <c r="G6" s="23"/>
      <c r="H6" s="31">
        <v>1</v>
      </c>
      <c r="I6" s="31">
        <v>0.39229199999999997</v>
      </c>
      <c r="J6" s="23"/>
      <c r="K6" s="31">
        <v>1</v>
      </c>
      <c r="L6" s="31">
        <v>0.57038199999999994</v>
      </c>
      <c r="M6" s="23"/>
      <c r="N6" s="31">
        <v>1</v>
      </c>
      <c r="O6" s="31">
        <v>0.49654599999999999</v>
      </c>
      <c r="P6" s="23"/>
      <c r="Q6" s="31">
        <v>1</v>
      </c>
      <c r="R6" s="31">
        <v>0.48970999999999998</v>
      </c>
    </row>
    <row r="7" spans="1:18" x14ac:dyDescent="0.2">
      <c r="B7" s="31">
        <v>1</v>
      </c>
      <c r="C7" s="31">
        <v>0.493116</v>
      </c>
      <c r="D7" s="23"/>
      <c r="E7" s="31">
        <v>1</v>
      </c>
      <c r="F7" s="31">
        <v>0.89502499999999996</v>
      </c>
      <c r="G7" s="23"/>
      <c r="H7" s="31">
        <v>1</v>
      </c>
      <c r="I7" s="31">
        <v>0.72196499999999997</v>
      </c>
      <c r="J7" s="23"/>
      <c r="K7" s="31">
        <v>1</v>
      </c>
      <c r="L7" s="31">
        <v>1.0424659999999999</v>
      </c>
      <c r="M7" s="23"/>
      <c r="N7" s="31">
        <v>1</v>
      </c>
      <c r="O7" s="31">
        <v>0.95926400000000001</v>
      </c>
      <c r="P7" s="23"/>
      <c r="Q7" s="31">
        <v>1</v>
      </c>
      <c r="R7" s="31">
        <v>0.99309199999999997</v>
      </c>
    </row>
    <row r="8" spans="1:18" x14ac:dyDescent="0.2">
      <c r="B8" s="31">
        <v>1</v>
      </c>
      <c r="C8" s="31">
        <v>0.358489</v>
      </c>
      <c r="D8" s="23"/>
      <c r="E8" s="23"/>
      <c r="F8" s="23"/>
      <c r="G8" s="23"/>
      <c r="H8" s="31">
        <v>1</v>
      </c>
      <c r="I8" s="31">
        <v>0.47797299999999998</v>
      </c>
      <c r="J8" s="23"/>
      <c r="K8" s="31">
        <v>1</v>
      </c>
      <c r="L8" s="31">
        <v>0.76843799999999995</v>
      </c>
      <c r="M8" s="23"/>
      <c r="N8" s="31">
        <v>1</v>
      </c>
      <c r="O8" s="31">
        <v>0.83508800000000005</v>
      </c>
      <c r="P8" s="23"/>
      <c r="Q8" s="31">
        <v>1</v>
      </c>
      <c r="R8" s="31">
        <v>0.716978</v>
      </c>
    </row>
  </sheetData>
  <mergeCells count="6">
    <mergeCell ref="Q3:R3"/>
    <mergeCell ref="B3:C3"/>
    <mergeCell ref="E3:F3"/>
    <mergeCell ref="H3:I3"/>
    <mergeCell ref="K3:L3"/>
    <mergeCell ref="N3:O3"/>
  </mergeCells>
  <pageMargins left="0.7" right="0.7" top="0.75" bottom="0.75" header="0.3" footer="0.3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4DD25-8D7C-4537-A85C-F6E89CC224E8}">
  <dimension ref="A1:R7"/>
  <sheetViews>
    <sheetView workbookViewId="0">
      <selection activeCell="Q5" sqref="Q5:R7"/>
    </sheetView>
  </sheetViews>
  <sheetFormatPr baseColWidth="10" defaultColWidth="8.83203125" defaultRowHeight="15" x14ac:dyDescent="0.2"/>
  <sheetData>
    <row r="1" spans="1:18" x14ac:dyDescent="0.2">
      <c r="A1" s="5" t="s">
        <v>128</v>
      </c>
    </row>
    <row r="2" spans="1:18" x14ac:dyDescent="0.2">
      <c r="B2" s="22" t="s">
        <v>99</v>
      </c>
    </row>
    <row r="3" spans="1:18" x14ac:dyDescent="0.2">
      <c r="B3" s="53" t="s">
        <v>102</v>
      </c>
      <c r="C3" s="53"/>
      <c r="E3" s="53" t="s">
        <v>121</v>
      </c>
      <c r="F3" s="53"/>
      <c r="H3" s="53" t="s">
        <v>122</v>
      </c>
      <c r="I3" s="53"/>
      <c r="K3" s="53" t="s">
        <v>123</v>
      </c>
      <c r="L3" s="53"/>
      <c r="N3" s="53" t="s">
        <v>124</v>
      </c>
      <c r="O3" s="53"/>
      <c r="Q3" s="53" t="s">
        <v>125</v>
      </c>
      <c r="R3" s="53"/>
    </row>
    <row r="4" spans="1:18" x14ac:dyDescent="0.2">
      <c r="A4" t="s">
        <v>95</v>
      </c>
      <c r="B4" s="30" t="s">
        <v>131</v>
      </c>
      <c r="C4" s="30" t="s">
        <v>130</v>
      </c>
      <c r="D4" s="23"/>
      <c r="E4" s="30" t="s">
        <v>131</v>
      </c>
      <c r="F4" s="30" t="s">
        <v>130</v>
      </c>
      <c r="G4" s="23"/>
      <c r="H4" s="30" t="s">
        <v>131</v>
      </c>
      <c r="I4" s="30" t="s">
        <v>130</v>
      </c>
      <c r="J4" s="23"/>
      <c r="K4" s="30" t="s">
        <v>131</v>
      </c>
      <c r="L4" s="30" t="s">
        <v>130</v>
      </c>
      <c r="N4" s="30" t="s">
        <v>131</v>
      </c>
      <c r="O4" s="30" t="s">
        <v>130</v>
      </c>
      <c r="P4" s="23"/>
      <c r="Q4" s="30" t="s">
        <v>131</v>
      </c>
      <c r="R4" s="30" t="s">
        <v>130</v>
      </c>
    </row>
    <row r="5" spans="1:18" x14ac:dyDescent="0.2">
      <c r="B5" s="31">
        <v>1</v>
      </c>
      <c r="C5" s="31">
        <v>0.53588670000000005</v>
      </c>
      <c r="D5" s="23"/>
      <c r="E5" s="31">
        <v>1</v>
      </c>
      <c r="F5" s="31">
        <v>1.5052467</v>
      </c>
      <c r="G5" s="23"/>
      <c r="H5" s="31">
        <v>1</v>
      </c>
      <c r="I5" s="31">
        <v>1.3566043000000001</v>
      </c>
      <c r="J5" s="23"/>
      <c r="K5" s="31">
        <v>1</v>
      </c>
      <c r="L5" s="31">
        <v>1.4640857</v>
      </c>
      <c r="M5" s="23"/>
      <c r="N5" s="31">
        <v>1</v>
      </c>
      <c r="O5" s="31">
        <v>1.7900501</v>
      </c>
      <c r="P5" s="23"/>
      <c r="Q5" s="31">
        <v>1</v>
      </c>
      <c r="R5" s="31">
        <v>1.1728349</v>
      </c>
    </row>
    <row r="6" spans="1:18" x14ac:dyDescent="0.2">
      <c r="B6" s="31">
        <v>1</v>
      </c>
      <c r="C6" s="31">
        <v>0.38288949999999999</v>
      </c>
      <c r="D6" s="23"/>
      <c r="E6" s="31">
        <v>1</v>
      </c>
      <c r="F6" s="31">
        <v>1.2440116999999999</v>
      </c>
      <c r="G6" s="23"/>
      <c r="H6" s="31">
        <v>1</v>
      </c>
      <c r="I6" s="31">
        <v>1.1407636999999999</v>
      </c>
      <c r="J6" s="23"/>
      <c r="K6" s="31">
        <v>1</v>
      </c>
      <c r="L6" s="31">
        <v>1.3472336</v>
      </c>
      <c r="M6" s="23"/>
      <c r="N6" s="31">
        <v>1</v>
      </c>
      <c r="O6" s="31">
        <v>1.5475650000000001</v>
      </c>
      <c r="P6" s="23"/>
      <c r="Q6" s="31">
        <v>1</v>
      </c>
      <c r="R6" s="31">
        <v>1.0643701999999999</v>
      </c>
    </row>
    <row r="7" spans="1:18" x14ac:dyDescent="0.2">
      <c r="B7" s="31">
        <v>1</v>
      </c>
      <c r="C7" s="31">
        <v>0.50129400000000002</v>
      </c>
      <c r="D7" s="23"/>
      <c r="E7" s="31">
        <v>1</v>
      </c>
      <c r="F7" s="31">
        <v>1.5042047000000001</v>
      </c>
      <c r="G7" s="23"/>
      <c r="H7" s="31">
        <v>1</v>
      </c>
      <c r="I7" s="31">
        <v>1.5151576</v>
      </c>
      <c r="J7" s="23"/>
      <c r="K7" s="31">
        <v>1</v>
      </c>
      <c r="L7" s="31">
        <v>1.5573455</v>
      </c>
      <c r="M7" s="23"/>
      <c r="N7" s="31">
        <v>1</v>
      </c>
      <c r="O7" s="31">
        <v>1.6947080999999999</v>
      </c>
      <c r="P7" s="23"/>
      <c r="Q7" s="31">
        <v>1</v>
      </c>
      <c r="R7" s="31">
        <v>1.0953999999999999</v>
      </c>
    </row>
  </sheetData>
  <mergeCells count="6">
    <mergeCell ref="Q3:R3"/>
    <mergeCell ref="B3:C3"/>
    <mergeCell ref="E3:F3"/>
    <mergeCell ref="H3:I3"/>
    <mergeCell ref="K3:L3"/>
    <mergeCell ref="N3:O3"/>
  </mergeCells>
  <pageMargins left="0.7" right="0.7" top="0.75" bottom="0.75" header="0.3" footer="0.3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93548-62E6-4B0A-A577-EEDD68E9905D}">
  <dimension ref="A1:I11"/>
  <sheetViews>
    <sheetView workbookViewId="0"/>
  </sheetViews>
  <sheetFormatPr baseColWidth="10" defaultColWidth="8.83203125" defaultRowHeight="15" x14ac:dyDescent="0.2"/>
  <cols>
    <col min="1" max="1" width="14.5" customWidth="1"/>
  </cols>
  <sheetData>
    <row r="1" spans="1:9" x14ac:dyDescent="0.2">
      <c r="A1" s="5" t="s">
        <v>136</v>
      </c>
    </row>
    <row r="3" spans="1:9" x14ac:dyDescent="0.2">
      <c r="B3" s="62"/>
      <c r="C3" s="63"/>
      <c r="D3" s="63"/>
      <c r="E3" s="64"/>
      <c r="F3" s="61" t="s">
        <v>135</v>
      </c>
      <c r="G3" s="61"/>
      <c r="H3" s="61"/>
      <c r="I3" s="61"/>
    </row>
    <row r="4" spans="1:9" x14ac:dyDescent="0.2">
      <c r="B4" s="59" t="s">
        <v>104</v>
      </c>
      <c r="C4" s="59"/>
      <c r="D4" s="60" t="s">
        <v>134</v>
      </c>
      <c r="E4" s="60"/>
      <c r="F4" s="59" t="s">
        <v>104</v>
      </c>
      <c r="G4" s="59"/>
      <c r="H4" s="60" t="s">
        <v>134</v>
      </c>
      <c r="I4" s="60"/>
    </row>
    <row r="5" spans="1:9" x14ac:dyDescent="0.2">
      <c r="A5" t="s">
        <v>112</v>
      </c>
      <c r="B5" s="30" t="s">
        <v>82</v>
      </c>
      <c r="C5" s="30" t="s">
        <v>83</v>
      </c>
      <c r="D5" s="30" t="s">
        <v>82</v>
      </c>
      <c r="E5" s="30" t="s">
        <v>83</v>
      </c>
      <c r="F5" s="30" t="s">
        <v>82</v>
      </c>
      <c r="G5" s="30" t="s">
        <v>83</v>
      </c>
      <c r="H5" s="30" t="s">
        <v>82</v>
      </c>
      <c r="I5" s="30" t="s">
        <v>83</v>
      </c>
    </row>
    <row r="6" spans="1:9" x14ac:dyDescent="0.2">
      <c r="B6" s="35">
        <v>0.96792429999999996</v>
      </c>
      <c r="C6" s="35">
        <v>2.8598349999999999</v>
      </c>
      <c r="D6" s="35">
        <v>2.6902490000000001</v>
      </c>
      <c r="E6" s="35">
        <v>8.8679290000000002</v>
      </c>
      <c r="F6" s="35">
        <v>1.0590120000000001</v>
      </c>
      <c r="G6" s="35">
        <v>1.369534</v>
      </c>
      <c r="H6" s="35">
        <v>1.6183890000000001</v>
      </c>
      <c r="I6" s="35">
        <v>1.6065689999999999</v>
      </c>
    </row>
    <row r="7" spans="1:9" x14ac:dyDescent="0.2">
      <c r="B7" s="35">
        <v>1.0895889999999999</v>
      </c>
      <c r="C7" s="35">
        <v>2.593251</v>
      </c>
      <c r="D7" s="35">
        <v>2.4162140000000001</v>
      </c>
      <c r="E7" s="35">
        <v>6.9242429999999997</v>
      </c>
      <c r="F7" s="35">
        <v>1.1651320000000001</v>
      </c>
      <c r="G7" s="35">
        <v>1.3470519999999999</v>
      </c>
      <c r="H7" s="35">
        <v>2.7191559999999999</v>
      </c>
      <c r="I7" s="35">
        <v>1.690334</v>
      </c>
    </row>
    <row r="8" spans="1:9" x14ac:dyDescent="0.2">
      <c r="B8" s="35">
        <v>0.94248639999999995</v>
      </c>
      <c r="C8" s="35">
        <v>2.7950840000000001</v>
      </c>
      <c r="D8" s="35">
        <v>1.9553769999999999</v>
      </c>
      <c r="E8" s="35">
        <v>6.8799200000000003</v>
      </c>
      <c r="F8" s="35">
        <v>1.6972719999999999</v>
      </c>
      <c r="G8" s="35">
        <v>1.310565</v>
      </c>
      <c r="H8" s="35">
        <v>1.4482889999999999</v>
      </c>
      <c r="I8" s="35">
        <v>1.594878</v>
      </c>
    </row>
    <row r="9" spans="1:9" x14ac:dyDescent="0.2">
      <c r="B9" s="35">
        <v>0.97783299999999995</v>
      </c>
      <c r="C9" s="35">
        <v>2.7087970000000001</v>
      </c>
      <c r="D9" s="35">
        <v>2.7936380000000001</v>
      </c>
      <c r="E9" s="35">
        <v>5.8335990000000004</v>
      </c>
      <c r="F9" s="35">
        <v>0.74343939999999997</v>
      </c>
      <c r="G9" s="35">
        <v>1.2296720000000001</v>
      </c>
      <c r="H9" s="35">
        <v>1.5600890000000001</v>
      </c>
      <c r="I9" s="35">
        <v>1.6611830000000001</v>
      </c>
    </row>
    <row r="10" spans="1:9" x14ac:dyDescent="0.2">
      <c r="B10" s="35">
        <v>0.78578530000000002</v>
      </c>
      <c r="C10" s="35">
        <v>2.5355370000000002</v>
      </c>
      <c r="D10" s="35">
        <v>1.8301190000000001</v>
      </c>
      <c r="E10" s="35">
        <v>13.341200000000001</v>
      </c>
      <c r="F10" s="35">
        <v>1.163171</v>
      </c>
      <c r="G10" s="35">
        <v>0.99408549999999996</v>
      </c>
      <c r="H10" s="35">
        <v>1.230119</v>
      </c>
      <c r="I10" s="35">
        <v>1.507903</v>
      </c>
    </row>
    <row r="11" spans="1:9" x14ac:dyDescent="0.2">
      <c r="B11" s="35">
        <v>1.2363820000000001</v>
      </c>
      <c r="C11" s="35">
        <v>2.2907060000000001</v>
      </c>
      <c r="D11" s="35">
        <v>2.2832509999999999</v>
      </c>
      <c r="E11" s="35">
        <v>9.1880220000000001</v>
      </c>
      <c r="F11" s="35">
        <v>1.16168</v>
      </c>
      <c r="G11" s="35">
        <v>1.3025850000000001</v>
      </c>
      <c r="H11" s="35">
        <v>1.3420970000000001</v>
      </c>
      <c r="I11" s="35">
        <v>0.83454280000000003</v>
      </c>
    </row>
  </sheetData>
  <mergeCells count="6">
    <mergeCell ref="B4:C4"/>
    <mergeCell ref="D4:E4"/>
    <mergeCell ref="F4:G4"/>
    <mergeCell ref="H4:I4"/>
    <mergeCell ref="F3:I3"/>
    <mergeCell ref="B3:E3"/>
  </mergeCells>
  <pageMargins left="0.7" right="0.7" top="0.75" bottom="0.75" header="0.3" footer="0.3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D922D-980D-4F55-8015-0E6974D24485}">
  <dimension ref="A1:J47"/>
  <sheetViews>
    <sheetView zoomScaleNormal="100" workbookViewId="0">
      <selection activeCell="L12" sqref="L12"/>
    </sheetView>
  </sheetViews>
  <sheetFormatPr baseColWidth="10" defaultColWidth="9.1640625" defaultRowHeight="11" x14ac:dyDescent="0.2"/>
  <cols>
    <col min="1" max="1" width="14.5" style="36" customWidth="1"/>
    <col min="2" max="16384" width="9.1640625" style="36"/>
  </cols>
  <sheetData>
    <row r="1" spans="1:10" ht="13" x14ac:dyDescent="0.15">
      <c r="A1" s="5" t="s">
        <v>136</v>
      </c>
    </row>
    <row r="3" spans="1:10" x14ac:dyDescent="0.2">
      <c r="C3" s="46" t="s">
        <v>162</v>
      </c>
      <c r="D3" s="47"/>
      <c r="E3" s="47"/>
      <c r="F3" s="47"/>
      <c r="G3" s="47"/>
      <c r="H3" s="47"/>
      <c r="I3" s="47"/>
      <c r="J3" s="47"/>
    </row>
    <row r="4" spans="1:10" x14ac:dyDescent="0.2">
      <c r="A4" s="36" t="s">
        <v>112</v>
      </c>
      <c r="C4" s="65" t="s">
        <v>82</v>
      </c>
      <c r="D4" s="65"/>
      <c r="E4" s="65"/>
      <c r="F4" s="65"/>
      <c r="G4" s="65" t="s">
        <v>83</v>
      </c>
      <c r="H4" s="65"/>
      <c r="I4" s="65"/>
      <c r="J4" s="65"/>
    </row>
    <row r="5" spans="1:10" x14ac:dyDescent="0.15">
      <c r="B5" s="37" t="s">
        <v>33</v>
      </c>
      <c r="C5" s="38" t="s">
        <v>104</v>
      </c>
      <c r="D5" s="38" t="s">
        <v>137</v>
      </c>
      <c r="E5" s="38" t="s">
        <v>138</v>
      </c>
      <c r="F5" s="38" t="s">
        <v>139</v>
      </c>
      <c r="G5" s="38" t="s">
        <v>104</v>
      </c>
      <c r="H5" s="38" t="s">
        <v>137</v>
      </c>
      <c r="I5" s="38" t="s">
        <v>138</v>
      </c>
      <c r="J5" s="38" t="s">
        <v>139</v>
      </c>
    </row>
    <row r="6" spans="1:10" x14ac:dyDescent="0.15">
      <c r="B6" s="43" t="s">
        <v>102</v>
      </c>
      <c r="C6" s="39">
        <v>1</v>
      </c>
      <c r="D6" s="39">
        <v>0.60701164139736064</v>
      </c>
      <c r="E6" s="39">
        <v>0.91066928611527753</v>
      </c>
      <c r="F6" s="39">
        <v>0.95881692503376348</v>
      </c>
      <c r="G6" s="40">
        <v>0.20165682737961871</v>
      </c>
      <c r="H6" s="40">
        <v>0.15931963533119872</v>
      </c>
      <c r="I6" s="40">
        <v>0.20674303528122587</v>
      </c>
      <c r="J6" s="40">
        <v>0.17091575855543389</v>
      </c>
    </row>
    <row r="7" spans="1:10" x14ac:dyDescent="0.15">
      <c r="B7" s="43" t="s">
        <v>140</v>
      </c>
      <c r="C7" s="39">
        <v>1</v>
      </c>
      <c r="D7" s="39">
        <v>10.253974986301404</v>
      </c>
      <c r="E7" s="39">
        <v>0.85547959643060112</v>
      </c>
      <c r="F7" s="39">
        <v>0.94352623574271943</v>
      </c>
      <c r="G7" s="40">
        <v>0.4104122285691893</v>
      </c>
      <c r="H7" s="40">
        <v>3.8148225891074348</v>
      </c>
      <c r="I7" s="40">
        <v>0.15926852780337639</v>
      </c>
      <c r="J7" s="40">
        <v>0.12213253338234573</v>
      </c>
    </row>
    <row r="8" spans="1:10" x14ac:dyDescent="0.15">
      <c r="B8" s="43" t="s">
        <v>141</v>
      </c>
      <c r="C8" s="39">
        <v>1</v>
      </c>
      <c r="D8" s="39">
        <v>3.4838675309502412</v>
      </c>
      <c r="E8" s="39">
        <v>0.16654034078762825</v>
      </c>
      <c r="F8" s="39">
        <v>0.22013793155701739</v>
      </c>
      <c r="G8" s="40">
        <v>1.4581437043218533</v>
      </c>
      <c r="H8" s="40">
        <v>4.4057493879144083</v>
      </c>
      <c r="I8" s="40">
        <v>0.70907794352383813</v>
      </c>
      <c r="J8" s="40">
        <v>0.64413838607098295</v>
      </c>
    </row>
    <row r="9" spans="1:10" x14ac:dyDescent="0.15">
      <c r="B9" s="43" t="s">
        <v>142</v>
      </c>
      <c r="C9" s="39">
        <v>1</v>
      </c>
      <c r="D9" s="39">
        <v>0.28511137099363426</v>
      </c>
      <c r="E9" s="39">
        <v>1.5178643537215939</v>
      </c>
      <c r="F9" s="39">
        <v>1.7178683157953882</v>
      </c>
      <c r="G9" s="40">
        <v>4.8152476514773029E-2</v>
      </c>
      <c r="H9" s="40">
        <v>4.1123883342817684E-2</v>
      </c>
      <c r="I9" s="40">
        <v>6.1256869358252072E-2</v>
      </c>
      <c r="J9" s="40">
        <v>5.1755693892959982E-2</v>
      </c>
    </row>
    <row r="10" spans="1:10" x14ac:dyDescent="0.15">
      <c r="B10" s="43" t="s">
        <v>143</v>
      </c>
      <c r="C10" s="39">
        <v>1</v>
      </c>
      <c r="D10" s="39">
        <v>34.154395118655756</v>
      </c>
      <c r="E10" s="39">
        <v>0.59023709374847799</v>
      </c>
      <c r="F10" s="39">
        <v>0.63640643402646635</v>
      </c>
      <c r="G10" s="40">
        <v>47.794104510753222</v>
      </c>
      <c r="H10" s="40">
        <v>584.28969249397255</v>
      </c>
      <c r="I10" s="40">
        <v>27.220752576974583</v>
      </c>
      <c r="J10" s="40">
        <v>22.560882932843811</v>
      </c>
    </row>
    <row r="11" spans="1:10" x14ac:dyDescent="0.15">
      <c r="B11" s="43" t="s">
        <v>121</v>
      </c>
      <c r="C11" s="39">
        <v>1</v>
      </c>
      <c r="D11" s="39">
        <v>0.69043256701815114</v>
      </c>
      <c r="E11" s="39">
        <v>0.5550582723422206</v>
      </c>
      <c r="F11" s="39">
        <v>0.5915735583525491</v>
      </c>
      <c r="G11" s="40">
        <v>2.021385373592941</v>
      </c>
      <c r="H11" s="40">
        <v>2.7135679139386681</v>
      </c>
      <c r="I11" s="40">
        <v>1.4524448582147156</v>
      </c>
      <c r="J11" s="40">
        <v>1.317703471920606</v>
      </c>
    </row>
    <row r="15" spans="1:10" x14ac:dyDescent="0.2">
      <c r="C15" s="46" t="s">
        <v>144</v>
      </c>
      <c r="D15" s="46"/>
      <c r="E15" s="46"/>
      <c r="F15" s="46"/>
      <c r="G15" s="46"/>
      <c r="H15" s="46"/>
      <c r="I15" s="46"/>
      <c r="J15" s="46"/>
    </row>
    <row r="16" spans="1:10" x14ac:dyDescent="0.2">
      <c r="C16" s="65" t="s">
        <v>82</v>
      </c>
      <c r="D16" s="65"/>
      <c r="E16" s="65"/>
      <c r="F16" s="65"/>
      <c r="G16" s="65" t="s">
        <v>83</v>
      </c>
      <c r="H16" s="65"/>
      <c r="I16" s="65"/>
      <c r="J16" s="65"/>
    </row>
    <row r="17" spans="2:10" x14ac:dyDescent="0.15">
      <c r="B17" s="38"/>
      <c r="C17" s="38" t="s">
        <v>104</v>
      </c>
      <c r="D17" s="38" t="s">
        <v>137</v>
      </c>
      <c r="E17" s="38" t="s">
        <v>138</v>
      </c>
      <c r="F17" s="38" t="s">
        <v>139</v>
      </c>
      <c r="G17" s="38" t="s">
        <v>104</v>
      </c>
      <c r="H17" s="38" t="s">
        <v>137</v>
      </c>
      <c r="I17" s="38" t="s">
        <v>138</v>
      </c>
      <c r="J17" s="38" t="s">
        <v>139</v>
      </c>
    </row>
    <row r="18" spans="2:10" x14ac:dyDescent="0.15">
      <c r="B18" s="43" t="s">
        <v>102</v>
      </c>
      <c r="C18" s="39">
        <f>LOG(C6,2)</f>
        <v>0</v>
      </c>
      <c r="D18" s="39">
        <f t="shared" ref="D18:F18" si="0">LOG(D6,2)</f>
        <v>-0.72020390983113103</v>
      </c>
      <c r="E18" s="39">
        <f t="shared" si="0"/>
        <v>-0.13500086731999864</v>
      </c>
      <c r="F18" s="39">
        <f t="shared" si="0"/>
        <v>-6.0672719226593105E-2</v>
      </c>
      <c r="G18" s="40">
        <f>LOG(G6,2)</f>
        <v>-2.3100258438176304</v>
      </c>
      <c r="H18" s="40">
        <f t="shared" ref="H18:J23" si="1">LOG(H6,2)</f>
        <v>-2.6500040122724329</v>
      </c>
      <c r="I18" s="40">
        <f t="shared" si="1"/>
        <v>-2.2740893658994299</v>
      </c>
      <c r="J18" s="40">
        <f t="shared" si="1"/>
        <v>-2.5486426742240305</v>
      </c>
    </row>
    <row r="19" spans="2:10" x14ac:dyDescent="0.15">
      <c r="B19" s="43" t="s">
        <v>140</v>
      </c>
      <c r="C19" s="39">
        <f t="shared" ref="C19:G23" si="2">LOG(C7,2)</f>
        <v>0</v>
      </c>
      <c r="D19" s="39">
        <f t="shared" si="2"/>
        <v>3.3581113784078309</v>
      </c>
      <c r="E19" s="39">
        <f t="shared" si="2"/>
        <v>-0.22519464868163661</v>
      </c>
      <c r="F19" s="39">
        <f t="shared" si="2"/>
        <v>-8.3865460845766279E-2</v>
      </c>
      <c r="G19" s="40">
        <f t="shared" si="2"/>
        <v>-1.2848543770191654</v>
      </c>
      <c r="H19" s="40">
        <f t="shared" si="1"/>
        <v>1.9316159651158031</v>
      </c>
      <c r="I19" s="40">
        <f t="shared" si="1"/>
        <v>-2.6504668830636664</v>
      </c>
      <c r="J19" s="40">
        <f t="shared" si="1"/>
        <v>-3.0334805415931676</v>
      </c>
    </row>
    <row r="20" spans="2:10" x14ac:dyDescent="0.15">
      <c r="B20" s="43" t="s">
        <v>141</v>
      </c>
      <c r="C20" s="39">
        <f t="shared" si="2"/>
        <v>0</v>
      </c>
      <c r="D20" s="39">
        <f t="shared" si="2"/>
        <v>1.8006897685767029</v>
      </c>
      <c r="E20" s="39">
        <f t="shared" si="2"/>
        <v>-2.5860564136574347</v>
      </c>
      <c r="F20" s="39">
        <f t="shared" si="2"/>
        <v>-2.1835203401428327</v>
      </c>
      <c r="G20" s="40">
        <f t="shared" si="2"/>
        <v>0.54413290848246731</v>
      </c>
      <c r="H20" s="40">
        <f t="shared" si="1"/>
        <v>2.1393874326020992</v>
      </c>
      <c r="I20" s="40">
        <f t="shared" si="1"/>
        <v>-0.49598387425646545</v>
      </c>
      <c r="J20" s="40">
        <f t="shared" si="1"/>
        <v>-0.63455742603409948</v>
      </c>
    </row>
    <row r="21" spans="2:10" x14ac:dyDescent="0.15">
      <c r="B21" s="43" t="s">
        <v>142</v>
      </c>
      <c r="C21" s="39">
        <f t="shared" si="2"/>
        <v>0</v>
      </c>
      <c r="D21" s="39">
        <f t="shared" si="2"/>
        <v>-1.8104025159798347</v>
      </c>
      <c r="E21" s="39">
        <f t="shared" si="2"/>
        <v>0.6020428678566353</v>
      </c>
      <c r="F21" s="39">
        <f t="shared" si="2"/>
        <v>0.78061945007923406</v>
      </c>
      <c r="G21" s="40">
        <f t="shared" si="2"/>
        <v>-4.3762461910060324</v>
      </c>
      <c r="H21" s="40">
        <f t="shared" si="1"/>
        <v>-4.6038796846083336</v>
      </c>
      <c r="I21" s="40">
        <f t="shared" si="1"/>
        <v>-4.0289845524613614</v>
      </c>
      <c r="J21" s="40">
        <f t="shared" si="1"/>
        <v>-4.2721386006070325</v>
      </c>
    </row>
    <row r="22" spans="2:10" x14ac:dyDescent="0.15">
      <c r="B22" s="43" t="s">
        <v>143</v>
      </c>
      <c r="C22" s="39">
        <f t="shared" si="2"/>
        <v>0</v>
      </c>
      <c r="D22" s="39">
        <f t="shared" si="2"/>
        <v>5.0939993368841634</v>
      </c>
      <c r="E22" s="39">
        <f t="shared" si="2"/>
        <v>-0.76063350436929855</v>
      </c>
      <c r="F22" s="39">
        <f t="shared" si="2"/>
        <v>-0.65197967359433839</v>
      </c>
      <c r="G22" s="40">
        <f t="shared" si="2"/>
        <v>5.5787607650252653</v>
      </c>
      <c r="H22" s="40">
        <f t="shared" si="1"/>
        <v>9.1905400285716325</v>
      </c>
      <c r="I22" s="40">
        <f t="shared" si="1"/>
        <v>4.7666350487263376</v>
      </c>
      <c r="J22" s="40">
        <f t="shared" si="1"/>
        <v>4.4957516244108326</v>
      </c>
    </row>
    <row r="23" spans="2:10" x14ac:dyDescent="0.15">
      <c r="B23" s="43" t="s">
        <v>121</v>
      </c>
      <c r="C23" s="39">
        <f t="shared" si="2"/>
        <v>0</v>
      </c>
      <c r="D23" s="39">
        <f t="shared" si="2"/>
        <v>-0.5344275782739345</v>
      </c>
      <c r="E23" s="39">
        <f t="shared" si="2"/>
        <v>-0.849288855305666</v>
      </c>
      <c r="F23" s="39">
        <f t="shared" si="2"/>
        <v>-0.75737052535466465</v>
      </c>
      <c r="G23" s="40">
        <f t="shared" si="2"/>
        <v>1.0153443952307981</v>
      </c>
      <c r="H23" s="40">
        <f t="shared" si="1"/>
        <v>1.4401910162448672</v>
      </c>
      <c r="I23" s="40">
        <f t="shared" si="1"/>
        <v>0.53848339303410064</v>
      </c>
      <c r="J23" s="40">
        <f t="shared" si="1"/>
        <v>0.39802575143796648</v>
      </c>
    </row>
    <row r="26" spans="2:10" ht="13" x14ac:dyDescent="0.2">
      <c r="B26" s="45" t="s">
        <v>145</v>
      </c>
    </row>
    <row r="27" spans="2:10" ht="15" x14ac:dyDescent="0.2">
      <c r="B27" s="44" t="s">
        <v>150</v>
      </c>
    </row>
    <row r="28" spans="2:10" x14ac:dyDescent="0.2">
      <c r="C28" s="41" t="s">
        <v>146</v>
      </c>
      <c r="D28" s="42"/>
      <c r="E28" s="42"/>
      <c r="F28" s="42"/>
    </row>
    <row r="29" spans="2:10" x14ac:dyDescent="0.2">
      <c r="B29" s="48"/>
      <c r="C29" s="48" t="s">
        <v>104</v>
      </c>
      <c r="D29" s="48" t="s">
        <v>147</v>
      </c>
      <c r="E29" s="48" t="s">
        <v>104</v>
      </c>
      <c r="F29" s="48" t="s">
        <v>147</v>
      </c>
    </row>
    <row r="30" spans="2:10" x14ac:dyDescent="0.2">
      <c r="B30" s="48" t="s">
        <v>102</v>
      </c>
      <c r="C30" s="48">
        <v>0</v>
      </c>
      <c r="D30" s="48">
        <v>-0.72020390983113103</v>
      </c>
      <c r="E30" s="48">
        <v>-2.3100258438176304</v>
      </c>
      <c r="F30" s="48">
        <v>-2.6500040122724329</v>
      </c>
    </row>
    <row r="31" spans="2:10" x14ac:dyDescent="0.2">
      <c r="B31" s="48" t="s">
        <v>142</v>
      </c>
      <c r="C31" s="48">
        <v>0</v>
      </c>
      <c r="D31" s="48">
        <v>-1.8104025159798347</v>
      </c>
      <c r="E31" s="48">
        <v>-4.3762461910060324</v>
      </c>
      <c r="F31" s="48">
        <v>-4.6038796846083336</v>
      </c>
    </row>
    <row r="32" spans="2:10" x14ac:dyDescent="0.2">
      <c r="B32" s="48" t="s">
        <v>140</v>
      </c>
      <c r="C32" s="48">
        <v>0</v>
      </c>
      <c r="D32" s="48">
        <v>3.3581113784078309</v>
      </c>
      <c r="E32" s="48">
        <v>-1.2848543770191654</v>
      </c>
      <c r="F32" s="48">
        <v>1.9316159651158031</v>
      </c>
    </row>
    <row r="33" spans="2:6" x14ac:dyDescent="0.2">
      <c r="B33" s="48" t="s">
        <v>141</v>
      </c>
      <c r="C33" s="48">
        <v>0</v>
      </c>
      <c r="D33" s="48">
        <v>1.8006897685767029</v>
      </c>
      <c r="E33" s="48">
        <v>0.54413290848246731</v>
      </c>
      <c r="F33" s="48">
        <v>2.1393874326020992</v>
      </c>
    </row>
    <row r="34" spans="2:6" x14ac:dyDescent="0.2">
      <c r="B34" s="48" t="s">
        <v>143</v>
      </c>
      <c r="C34" s="48">
        <v>0</v>
      </c>
      <c r="D34" s="48">
        <v>5.0939993368841634</v>
      </c>
      <c r="E34" s="48">
        <v>5.5787607650252653</v>
      </c>
      <c r="F34" s="48">
        <v>9.1905400285716325</v>
      </c>
    </row>
    <row r="35" spans="2:6" x14ac:dyDescent="0.2">
      <c r="B35" s="48" t="s">
        <v>121</v>
      </c>
      <c r="C35" s="48">
        <v>0</v>
      </c>
      <c r="D35" s="48">
        <v>-0.5344275782739345</v>
      </c>
      <c r="E35" s="48">
        <v>1.0153443952307981</v>
      </c>
      <c r="F35" s="48">
        <v>1.4401910162448672</v>
      </c>
    </row>
    <row r="40" spans="2:6" x14ac:dyDescent="0.2">
      <c r="C40" s="41" t="s">
        <v>148</v>
      </c>
      <c r="D40" s="42"/>
      <c r="E40" s="42"/>
      <c r="F40" s="42"/>
    </row>
    <row r="41" spans="2:6" x14ac:dyDescent="0.2">
      <c r="B41" s="48"/>
      <c r="C41" s="48" t="s">
        <v>104</v>
      </c>
      <c r="D41" s="48" t="s">
        <v>149</v>
      </c>
      <c r="E41" s="48" t="s">
        <v>104</v>
      </c>
      <c r="F41" s="48" t="s">
        <v>149</v>
      </c>
    </row>
    <row r="42" spans="2:6" x14ac:dyDescent="0.2">
      <c r="B42" s="48" t="s">
        <v>102</v>
      </c>
      <c r="C42" s="48">
        <v>0</v>
      </c>
      <c r="D42" s="48">
        <v>-0.13500086731999864</v>
      </c>
      <c r="E42" s="48">
        <v>-2.3100258438176304</v>
      </c>
      <c r="F42" s="48">
        <v>-2.2740893658994299</v>
      </c>
    </row>
    <row r="43" spans="2:6" x14ac:dyDescent="0.2">
      <c r="B43" s="48" t="s">
        <v>142</v>
      </c>
      <c r="C43" s="48">
        <v>0</v>
      </c>
      <c r="D43" s="48">
        <v>0.6020428678566353</v>
      </c>
      <c r="E43" s="48">
        <v>-4.3762461910060324</v>
      </c>
      <c r="F43" s="48">
        <v>-4.0289845524613614</v>
      </c>
    </row>
    <row r="44" spans="2:6" x14ac:dyDescent="0.2">
      <c r="B44" s="48" t="s">
        <v>140</v>
      </c>
      <c r="C44" s="48">
        <v>0</v>
      </c>
      <c r="D44" s="48">
        <v>-0.22519464868163661</v>
      </c>
      <c r="E44" s="48">
        <v>-1.2848543770191654</v>
      </c>
      <c r="F44" s="48">
        <v>-2.6504668830636664</v>
      </c>
    </row>
    <row r="45" spans="2:6" x14ac:dyDescent="0.2">
      <c r="B45" s="48" t="s">
        <v>141</v>
      </c>
      <c r="C45" s="48">
        <v>0</v>
      </c>
      <c r="D45" s="48">
        <v>-2.5860564136574347</v>
      </c>
      <c r="E45" s="48">
        <v>0.54413290848246731</v>
      </c>
      <c r="F45" s="48">
        <v>-0.49598387425646545</v>
      </c>
    </row>
    <row r="46" spans="2:6" x14ac:dyDescent="0.2">
      <c r="B46" s="48" t="s">
        <v>143</v>
      </c>
      <c r="C46" s="48">
        <v>0</v>
      </c>
      <c r="D46" s="48">
        <v>-0.76063350436929855</v>
      </c>
      <c r="E46" s="48">
        <v>5.5787607650252653</v>
      </c>
      <c r="F46" s="48">
        <v>4.7666350487263376</v>
      </c>
    </row>
    <row r="47" spans="2:6" x14ac:dyDescent="0.2">
      <c r="B47" s="48" t="s">
        <v>121</v>
      </c>
      <c r="C47" s="48">
        <v>0</v>
      </c>
      <c r="D47" s="48">
        <v>-0.849288855305666</v>
      </c>
      <c r="E47" s="48">
        <v>1.0153443952307981</v>
      </c>
      <c r="F47" s="48">
        <v>0.53848339303410064</v>
      </c>
    </row>
  </sheetData>
  <mergeCells count="4">
    <mergeCell ref="C4:F4"/>
    <mergeCell ref="G4:J4"/>
    <mergeCell ref="C16:F16"/>
    <mergeCell ref="G16:J16"/>
  </mergeCells>
  <hyperlinks>
    <hyperlink ref="B27" r:id="rId1" xr:uid="{1373FC44-C968-4464-BC38-311AE9BDF8DF}"/>
  </hyperlinks>
  <pageMargins left="0.7" right="0.7" top="0.75" bottom="0.75" header="0.3" footer="0.3"/>
  <pageSetup orientation="portrait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79AC3-E084-4B3B-A599-573A6A269FF1}">
  <dimension ref="A1:P15"/>
  <sheetViews>
    <sheetView workbookViewId="0">
      <selection activeCell="M31" sqref="M31"/>
    </sheetView>
  </sheetViews>
  <sheetFormatPr baseColWidth="10" defaultColWidth="8.83203125" defaultRowHeight="15" x14ac:dyDescent="0.2"/>
  <sheetData>
    <row r="1" spans="1:16" x14ac:dyDescent="0.2">
      <c r="A1" s="5" t="s">
        <v>106</v>
      </c>
    </row>
    <row r="2" spans="1:16" x14ac:dyDescent="0.2">
      <c r="B2" s="22" t="s">
        <v>103</v>
      </c>
      <c r="G2" s="22" t="s">
        <v>107</v>
      </c>
      <c r="L2" s="22" t="s">
        <v>108</v>
      </c>
    </row>
    <row r="3" spans="1:16" x14ac:dyDescent="0.2">
      <c r="B3" s="66" t="s">
        <v>82</v>
      </c>
      <c r="C3" s="66"/>
      <c r="D3" s="66" t="s">
        <v>83</v>
      </c>
      <c r="E3" s="66"/>
      <c r="G3" s="66" t="s">
        <v>82</v>
      </c>
      <c r="H3" s="66"/>
      <c r="I3" s="66" t="s">
        <v>83</v>
      </c>
      <c r="J3" s="66"/>
      <c r="L3" s="66" t="s">
        <v>82</v>
      </c>
      <c r="M3" s="66"/>
      <c r="N3" s="66" t="s">
        <v>83</v>
      </c>
      <c r="O3" s="66"/>
    </row>
    <row r="4" spans="1:16" x14ac:dyDescent="0.2">
      <c r="B4" s="3" t="s">
        <v>104</v>
      </c>
      <c r="C4" s="3" t="s">
        <v>105</v>
      </c>
      <c r="D4" s="3" t="s">
        <v>104</v>
      </c>
      <c r="E4" s="3" t="s">
        <v>105</v>
      </c>
      <c r="F4" s="23"/>
      <c r="G4" s="3" t="s">
        <v>104</v>
      </c>
      <c r="H4" s="3" t="s">
        <v>105</v>
      </c>
      <c r="I4" s="3" t="s">
        <v>104</v>
      </c>
      <c r="J4" s="3" t="s">
        <v>105</v>
      </c>
      <c r="K4" s="23"/>
      <c r="L4" s="3" t="s">
        <v>104</v>
      </c>
      <c r="M4" s="3" t="s">
        <v>105</v>
      </c>
      <c r="N4" s="3" t="s">
        <v>104</v>
      </c>
      <c r="O4" s="3" t="s">
        <v>105</v>
      </c>
      <c r="P4" s="23"/>
    </row>
    <row r="5" spans="1:16" x14ac:dyDescent="0.2">
      <c r="B5" s="33">
        <v>1</v>
      </c>
      <c r="C5" s="33">
        <v>165.99549999999999</v>
      </c>
      <c r="D5" s="33">
        <v>14.87688</v>
      </c>
      <c r="E5" s="33">
        <v>219.03229999999999</v>
      </c>
      <c r="F5" s="23"/>
      <c r="G5" s="33">
        <v>1</v>
      </c>
      <c r="H5" s="33">
        <v>9.81508</v>
      </c>
      <c r="I5" s="33">
        <v>1.796265</v>
      </c>
      <c r="J5" s="33">
        <v>8.9073720000000005</v>
      </c>
      <c r="K5" s="23"/>
      <c r="L5" s="33">
        <v>1</v>
      </c>
      <c r="M5" s="33">
        <v>3.78423</v>
      </c>
      <c r="N5" s="33">
        <v>3.9723700000000002</v>
      </c>
      <c r="O5" s="33">
        <v>4.4846640000000004</v>
      </c>
      <c r="P5" s="23"/>
    </row>
    <row r="6" spans="1:16" x14ac:dyDescent="0.2">
      <c r="B6" s="33">
        <v>1</v>
      </c>
      <c r="C6" s="33">
        <v>67.415109999999999</v>
      </c>
      <c r="D6" s="33">
        <v>34.655200000000001</v>
      </c>
      <c r="E6" s="33">
        <v>278.20409999999998</v>
      </c>
      <c r="F6" s="23"/>
      <c r="G6" s="33">
        <v>1</v>
      </c>
      <c r="H6" s="33">
        <v>9.7472820000000002</v>
      </c>
      <c r="I6" s="33">
        <v>1.965641</v>
      </c>
      <c r="J6" s="33">
        <v>8.724062</v>
      </c>
      <c r="K6" s="23"/>
      <c r="L6" s="33">
        <v>1</v>
      </c>
      <c r="M6" s="33">
        <v>3.3635860000000002</v>
      </c>
      <c r="N6" s="33">
        <v>1.596597</v>
      </c>
      <c r="O6" s="33">
        <v>1.596597</v>
      </c>
      <c r="P6" s="23"/>
    </row>
    <row r="7" spans="1:16" x14ac:dyDescent="0.2">
      <c r="B7" s="33">
        <v>1</v>
      </c>
      <c r="C7" s="33">
        <v>187.40299999999999</v>
      </c>
      <c r="D7" s="33">
        <v>15.83451</v>
      </c>
      <c r="E7" s="33">
        <v>225.1902</v>
      </c>
      <c r="F7" s="23"/>
      <c r="G7" s="33">
        <v>1</v>
      </c>
      <c r="H7" s="33">
        <v>11.042540000000001</v>
      </c>
      <c r="I7" s="33">
        <v>1.82134</v>
      </c>
      <c r="J7" s="33">
        <v>9.3826800000000006</v>
      </c>
      <c r="K7" s="23"/>
      <c r="L7" s="33">
        <v>1</v>
      </c>
      <c r="M7" s="33">
        <v>4.155437</v>
      </c>
      <c r="N7" s="33">
        <v>2.6390159999999998</v>
      </c>
      <c r="O7" s="33">
        <v>3.5677140000000001</v>
      </c>
      <c r="P7" s="23"/>
    </row>
    <row r="10" spans="1:16" x14ac:dyDescent="0.2">
      <c r="B10" s="22" t="s">
        <v>109</v>
      </c>
      <c r="G10" s="22" t="s">
        <v>110</v>
      </c>
      <c r="L10" s="22" t="s">
        <v>111</v>
      </c>
    </row>
    <row r="11" spans="1:16" x14ac:dyDescent="0.2">
      <c r="B11" s="32" t="s">
        <v>82</v>
      </c>
      <c r="C11" s="32"/>
      <c r="D11" s="32" t="s">
        <v>83</v>
      </c>
      <c r="E11" s="32"/>
      <c r="F11" s="28"/>
      <c r="G11" s="66" t="s">
        <v>82</v>
      </c>
      <c r="H11" s="66"/>
      <c r="I11" s="66" t="s">
        <v>83</v>
      </c>
      <c r="J11" s="66"/>
      <c r="L11" s="66" t="s">
        <v>82</v>
      </c>
      <c r="M11" s="66"/>
      <c r="N11" s="66" t="s">
        <v>83</v>
      </c>
      <c r="O11" s="66"/>
    </row>
    <row r="12" spans="1:16" x14ac:dyDescent="0.2">
      <c r="B12" s="3" t="s">
        <v>104</v>
      </c>
      <c r="C12" s="3" t="s">
        <v>105</v>
      </c>
      <c r="D12" s="3" t="s">
        <v>104</v>
      </c>
      <c r="E12" s="3" t="s">
        <v>105</v>
      </c>
      <c r="F12" s="28"/>
      <c r="G12" s="3" t="s">
        <v>104</v>
      </c>
      <c r="H12" s="3" t="s">
        <v>105</v>
      </c>
      <c r="I12" s="3" t="s">
        <v>104</v>
      </c>
      <c r="J12" s="3" t="s">
        <v>105</v>
      </c>
      <c r="K12" s="23"/>
      <c r="L12" s="3" t="s">
        <v>104</v>
      </c>
      <c r="M12" s="3" t="s">
        <v>105</v>
      </c>
      <c r="N12" s="3" t="s">
        <v>104</v>
      </c>
      <c r="O12" s="3" t="s">
        <v>105</v>
      </c>
    </row>
    <row r="13" spans="1:16" x14ac:dyDescent="0.2">
      <c r="B13" s="33">
        <v>1</v>
      </c>
      <c r="C13" s="33">
        <v>0.79278420000000005</v>
      </c>
      <c r="D13" s="33">
        <v>2.5936789999999998</v>
      </c>
      <c r="E13" s="33">
        <v>3.1711369999999999</v>
      </c>
      <c r="F13" s="28"/>
      <c r="G13" s="33">
        <v>1</v>
      </c>
      <c r="H13" s="33">
        <v>0.42484250000000001</v>
      </c>
      <c r="I13" s="33">
        <v>5.7114470000000001E-2</v>
      </c>
      <c r="J13" s="33">
        <v>3.4674040000000003E-2</v>
      </c>
      <c r="K13" s="23"/>
      <c r="L13" s="33">
        <v>1</v>
      </c>
      <c r="M13" s="33">
        <v>0.60290390000000005</v>
      </c>
      <c r="N13" s="33">
        <v>0.1975103</v>
      </c>
      <c r="O13" s="33">
        <v>0.14309050000000001</v>
      </c>
    </row>
    <row r="14" spans="1:16" x14ac:dyDescent="0.2">
      <c r="B14" s="33">
        <v>1</v>
      </c>
      <c r="C14" s="33">
        <v>0.91700400000000004</v>
      </c>
      <c r="D14" s="33">
        <v>2.7894869999999998</v>
      </c>
      <c r="E14" s="33">
        <v>3.5308120000000001</v>
      </c>
      <c r="G14" s="33">
        <v>1</v>
      </c>
      <c r="H14" s="33">
        <v>0.3344819</v>
      </c>
      <c r="I14" s="33">
        <v>6.6754090000000002E-2</v>
      </c>
      <c r="J14" s="33">
        <v>3.7162720000000003E-2</v>
      </c>
      <c r="K14" s="23"/>
      <c r="L14" s="33">
        <v>1</v>
      </c>
      <c r="M14" s="33">
        <v>0.42484250000000001</v>
      </c>
      <c r="N14" s="33">
        <v>0.34627740000000001</v>
      </c>
      <c r="O14" s="33">
        <v>0.25792080000000001</v>
      </c>
    </row>
    <row r="15" spans="1:16" x14ac:dyDescent="0.2">
      <c r="B15" s="33">
        <v>1</v>
      </c>
      <c r="C15" s="33">
        <v>0.90437940000000006</v>
      </c>
      <c r="D15" s="33">
        <v>2.770219</v>
      </c>
      <c r="E15" s="33">
        <v>2.9281709999999999</v>
      </c>
      <c r="G15" s="33">
        <v>1</v>
      </c>
      <c r="H15" s="33">
        <v>0.36729220000000001</v>
      </c>
      <c r="I15" s="33">
        <v>5.0765780000000003E-2</v>
      </c>
      <c r="J15" s="33">
        <v>3.1906629999999998E-2</v>
      </c>
      <c r="K15" s="23"/>
      <c r="L15" s="33">
        <v>1</v>
      </c>
      <c r="M15" s="33">
        <v>0.57634320000000006</v>
      </c>
      <c r="N15" s="33">
        <v>0.17862430000000001</v>
      </c>
      <c r="O15" s="33">
        <v>0.11949319999999999</v>
      </c>
    </row>
  </sheetData>
  <mergeCells count="10">
    <mergeCell ref="G11:H11"/>
    <mergeCell ref="I11:J11"/>
    <mergeCell ref="L11:M11"/>
    <mergeCell ref="N11:O11"/>
    <mergeCell ref="B3:C3"/>
    <mergeCell ref="G3:H3"/>
    <mergeCell ref="L3:M3"/>
    <mergeCell ref="D3:E3"/>
    <mergeCell ref="I3:J3"/>
    <mergeCell ref="N3:O3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5A40C-6E59-4251-BE27-5612478E89A0}">
  <dimension ref="A1:D24"/>
  <sheetViews>
    <sheetView workbookViewId="0"/>
  </sheetViews>
  <sheetFormatPr baseColWidth="10" defaultColWidth="8.83203125" defaultRowHeight="15" x14ac:dyDescent="0.2"/>
  <cols>
    <col min="1" max="1" width="12.6640625" customWidth="1"/>
    <col min="2" max="2" width="15.1640625" customWidth="1"/>
    <col min="3" max="3" width="16.6640625" customWidth="1"/>
    <col min="4" max="4" width="16.5" customWidth="1"/>
  </cols>
  <sheetData>
    <row r="1" spans="1:4" x14ac:dyDescent="0.2">
      <c r="A1" s="22" t="s">
        <v>151</v>
      </c>
    </row>
    <row r="2" spans="1:4" x14ac:dyDescent="0.2">
      <c r="A2" t="s">
        <v>15</v>
      </c>
      <c r="C2" t="s">
        <v>16</v>
      </c>
    </row>
    <row r="3" spans="1:4" x14ac:dyDescent="0.2">
      <c r="B3" t="s">
        <v>5</v>
      </c>
      <c r="C3">
        <v>64</v>
      </c>
    </row>
    <row r="4" spans="1:4" x14ac:dyDescent="0.2">
      <c r="B4" t="s">
        <v>3</v>
      </c>
      <c r="C4">
        <v>24</v>
      </c>
    </row>
    <row r="7" spans="1:4" x14ac:dyDescent="0.2">
      <c r="C7" t="s">
        <v>5</v>
      </c>
      <c r="D7" t="s">
        <v>3</v>
      </c>
    </row>
    <row r="8" spans="1:4" x14ac:dyDescent="0.2">
      <c r="B8" t="s">
        <v>7</v>
      </c>
      <c r="C8">
        <v>1.042</v>
      </c>
      <c r="D8">
        <v>0.51900000000000002</v>
      </c>
    </row>
    <row r="9" spans="1:4" x14ac:dyDescent="0.2">
      <c r="B9" t="s">
        <v>8</v>
      </c>
      <c r="C9">
        <v>0.74</v>
      </c>
      <c r="D9">
        <v>0.443</v>
      </c>
    </row>
    <row r="10" spans="1:4" x14ac:dyDescent="0.2">
      <c r="B10" t="s">
        <v>9</v>
      </c>
      <c r="C10">
        <v>0.56799999999999995</v>
      </c>
      <c r="D10">
        <v>0.36699999999999999</v>
      </c>
    </row>
    <row r="11" spans="1:4" x14ac:dyDescent="0.2">
      <c r="B11" t="s">
        <v>10</v>
      </c>
      <c r="C11">
        <v>0.40600000000000003</v>
      </c>
      <c r="D11">
        <v>0.26800000000000002</v>
      </c>
    </row>
    <row r="12" spans="1:4" x14ac:dyDescent="0.2">
      <c r="B12" t="s">
        <v>11</v>
      </c>
      <c r="C12">
        <v>0.29099999999999998</v>
      </c>
      <c r="D12">
        <v>0.16300000000000001</v>
      </c>
    </row>
    <row r="13" spans="1:4" x14ac:dyDescent="0.2">
      <c r="B13" t="s">
        <v>12</v>
      </c>
      <c r="C13">
        <v>0.13300000000000001</v>
      </c>
      <c r="D13">
        <v>2.3E-2</v>
      </c>
    </row>
    <row r="14" spans="1:4" x14ac:dyDescent="0.2">
      <c r="B14" t="s">
        <v>13</v>
      </c>
      <c r="C14">
        <v>-4.2999999999999997E-2</v>
      </c>
      <c r="D14">
        <v>-0.111</v>
      </c>
    </row>
    <row r="16" spans="1:4" x14ac:dyDescent="0.2">
      <c r="B16" t="s">
        <v>14</v>
      </c>
    </row>
    <row r="17" spans="3:4" x14ac:dyDescent="0.2">
      <c r="C17" s="2" t="s">
        <v>5</v>
      </c>
      <c r="D17" s="2" t="s">
        <v>3</v>
      </c>
    </row>
    <row r="18" spans="3:4" x14ac:dyDescent="0.2">
      <c r="C18" s="1">
        <v>0.74</v>
      </c>
      <c r="D18" s="1">
        <v>0.443</v>
      </c>
    </row>
    <row r="19" spans="3:4" x14ac:dyDescent="0.2">
      <c r="C19" s="1">
        <v>0.56799999999999995</v>
      </c>
      <c r="D19" s="1">
        <v>0.36699999999999999</v>
      </c>
    </row>
    <row r="20" spans="3:4" x14ac:dyDescent="0.2">
      <c r="C20" s="1">
        <v>0.40600000000000003</v>
      </c>
      <c r="D20" s="1">
        <v>0.26800000000000002</v>
      </c>
    </row>
    <row r="21" spans="3:4" x14ac:dyDescent="0.2">
      <c r="C21" s="1">
        <v>0.40600000000000003</v>
      </c>
      <c r="D21" s="1">
        <v>0.26800000000000002</v>
      </c>
    </row>
    <row r="22" spans="3:4" x14ac:dyDescent="0.2">
      <c r="C22" s="1">
        <v>0.40600000000000003</v>
      </c>
      <c r="D22" s="1">
        <v>0.26800000000000002</v>
      </c>
    </row>
    <row r="23" spans="3:4" x14ac:dyDescent="0.2">
      <c r="C23" s="1">
        <v>0.29099999999999998</v>
      </c>
      <c r="D23" s="1">
        <v>0.16300000000000001</v>
      </c>
    </row>
    <row r="24" spans="3:4" x14ac:dyDescent="0.2">
      <c r="C24" s="1">
        <v>0.13300000000000001</v>
      </c>
      <c r="D24" s="1">
        <v>2.3E-2</v>
      </c>
    </row>
  </sheetData>
  <pageMargins left="0.7" right="0.7" top="0.75" bottom="0.75" header="0.3" footer="0.3"/>
  <pageSetup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FD35E-A97B-416E-BFED-21F3D42474AB}">
  <dimension ref="A1:D24"/>
  <sheetViews>
    <sheetView workbookViewId="0"/>
  </sheetViews>
  <sheetFormatPr baseColWidth="10" defaultColWidth="8.83203125" defaultRowHeight="15" x14ac:dyDescent="0.2"/>
  <cols>
    <col min="1" max="1" width="14.83203125" bestFit="1" customWidth="1"/>
    <col min="2" max="2" width="14.33203125" bestFit="1" customWidth="1"/>
    <col min="3" max="3" width="15.83203125" customWidth="1"/>
    <col min="4" max="4" width="16.6640625" customWidth="1"/>
  </cols>
  <sheetData>
    <row r="1" spans="1:4" x14ac:dyDescent="0.2">
      <c r="A1" s="22" t="s">
        <v>151</v>
      </c>
    </row>
    <row r="2" spans="1:4" x14ac:dyDescent="0.2">
      <c r="A2" t="s">
        <v>17</v>
      </c>
      <c r="C2" t="s">
        <v>18</v>
      </c>
    </row>
    <row r="3" spans="1:4" x14ac:dyDescent="0.2">
      <c r="B3" t="s">
        <v>5</v>
      </c>
      <c r="C3">
        <v>61</v>
      </c>
    </row>
    <row r="4" spans="1:4" x14ac:dyDescent="0.2">
      <c r="B4" t="s">
        <v>3</v>
      </c>
      <c r="C4">
        <v>9</v>
      </c>
    </row>
    <row r="7" spans="1:4" x14ac:dyDescent="0.2">
      <c r="C7" t="s">
        <v>5</v>
      </c>
      <c r="D7" t="s">
        <v>3</v>
      </c>
    </row>
    <row r="8" spans="1:4" x14ac:dyDescent="0.2">
      <c r="B8" t="s">
        <v>7</v>
      </c>
      <c r="C8">
        <v>-1.2929999999999999</v>
      </c>
      <c r="D8">
        <v>-0.434</v>
      </c>
    </row>
    <row r="9" spans="1:4" x14ac:dyDescent="0.2">
      <c r="B9" t="s">
        <v>8</v>
      </c>
      <c r="C9">
        <v>-2.181</v>
      </c>
      <c r="D9">
        <v>-0.435</v>
      </c>
    </row>
    <row r="10" spans="1:4" x14ac:dyDescent="0.2">
      <c r="B10" t="s">
        <v>9</v>
      </c>
      <c r="C10">
        <v>-2.7</v>
      </c>
      <c r="D10">
        <v>-1.8029999999999999</v>
      </c>
    </row>
    <row r="11" spans="1:4" x14ac:dyDescent="0.2">
      <c r="B11" t="s">
        <v>10</v>
      </c>
      <c r="C11">
        <v>-3.1379999999999999</v>
      </c>
      <c r="D11">
        <v>-3.5449999999999999</v>
      </c>
    </row>
    <row r="12" spans="1:4" x14ac:dyDescent="0.2">
      <c r="B12" t="s">
        <v>11</v>
      </c>
      <c r="C12">
        <v>-3.484</v>
      </c>
      <c r="D12">
        <v>-3.782</v>
      </c>
    </row>
    <row r="13" spans="1:4" x14ac:dyDescent="0.2">
      <c r="B13" t="s">
        <v>12</v>
      </c>
      <c r="C13">
        <v>-3.7639999999999998</v>
      </c>
      <c r="D13">
        <v>-4.181</v>
      </c>
    </row>
    <row r="14" spans="1:4" x14ac:dyDescent="0.2">
      <c r="B14" t="s">
        <v>13</v>
      </c>
      <c r="C14">
        <v>-4.1399999999999997</v>
      </c>
      <c r="D14">
        <v>-4.181</v>
      </c>
    </row>
    <row r="16" spans="1:4" x14ac:dyDescent="0.2">
      <c r="B16" t="s">
        <v>14</v>
      </c>
    </row>
    <row r="17" spans="3:4" x14ac:dyDescent="0.2">
      <c r="C17" s="2" t="s">
        <v>5</v>
      </c>
      <c r="D17" s="2" t="s">
        <v>3</v>
      </c>
    </row>
    <row r="18" spans="3:4" x14ac:dyDescent="0.2">
      <c r="C18" s="1">
        <v>-2.181</v>
      </c>
      <c r="D18" s="1">
        <v>-0.435</v>
      </c>
    </row>
    <row r="19" spans="3:4" x14ac:dyDescent="0.2">
      <c r="C19" s="1">
        <v>-2.7</v>
      </c>
      <c r="D19" s="1">
        <v>-1.8029999999999999</v>
      </c>
    </row>
    <row r="20" spans="3:4" x14ac:dyDescent="0.2">
      <c r="C20" s="1">
        <v>-3.1379999999999999</v>
      </c>
      <c r="D20" s="1">
        <v>-3.5449999999999999</v>
      </c>
    </row>
    <row r="21" spans="3:4" x14ac:dyDescent="0.2">
      <c r="C21" s="1">
        <v>-3.1379999999999999</v>
      </c>
      <c r="D21" s="1">
        <v>-3.5449999999999999</v>
      </c>
    </row>
    <row r="22" spans="3:4" x14ac:dyDescent="0.2">
      <c r="C22" s="1">
        <v>-3.1379999999999999</v>
      </c>
      <c r="D22" s="1">
        <v>-3.5449999999999999</v>
      </c>
    </row>
    <row r="23" spans="3:4" x14ac:dyDescent="0.2">
      <c r="C23" s="1">
        <v>-3.484</v>
      </c>
      <c r="D23" s="1">
        <v>-3.782</v>
      </c>
    </row>
    <row r="24" spans="3:4" x14ac:dyDescent="0.2">
      <c r="C24" s="1">
        <v>-3.7639999999999998</v>
      </c>
      <c r="D24" s="1">
        <v>-4.181</v>
      </c>
    </row>
  </sheetData>
  <pageMargins left="0.7" right="0.7" top="0.75" bottom="0.75" header="0.3" footer="0.3"/>
  <pageSetup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BD84-9BA2-4C89-BD5A-5375080B69E8}">
  <dimension ref="A1:D24"/>
  <sheetViews>
    <sheetView workbookViewId="0"/>
  </sheetViews>
  <sheetFormatPr baseColWidth="10" defaultColWidth="8.83203125" defaultRowHeight="15" x14ac:dyDescent="0.2"/>
  <cols>
    <col min="1" max="1" width="16.5" bestFit="1" customWidth="1"/>
    <col min="2" max="2" width="14.33203125" bestFit="1" customWidth="1"/>
    <col min="3" max="3" width="14.5" customWidth="1"/>
    <col min="4" max="4" width="17.33203125" customWidth="1"/>
  </cols>
  <sheetData>
    <row r="1" spans="1:4" x14ac:dyDescent="0.2">
      <c r="A1" s="22" t="s">
        <v>151</v>
      </c>
    </row>
    <row r="2" spans="1:4" x14ac:dyDescent="0.2">
      <c r="A2" t="s">
        <v>19</v>
      </c>
      <c r="C2" t="s">
        <v>20</v>
      </c>
    </row>
    <row r="3" spans="1:4" x14ac:dyDescent="0.2">
      <c r="B3" t="s">
        <v>5</v>
      </c>
      <c r="C3">
        <v>10</v>
      </c>
    </row>
    <row r="4" spans="1:4" x14ac:dyDescent="0.2">
      <c r="B4" t="s">
        <v>3</v>
      </c>
      <c r="C4">
        <v>4</v>
      </c>
    </row>
    <row r="7" spans="1:4" x14ac:dyDescent="0.2">
      <c r="C7" t="s">
        <v>5</v>
      </c>
      <c r="D7" t="s">
        <v>3</v>
      </c>
    </row>
    <row r="8" spans="1:4" x14ac:dyDescent="0.2">
      <c r="B8" t="s">
        <v>7</v>
      </c>
      <c r="C8">
        <v>2.0350000000000001</v>
      </c>
      <c r="D8">
        <v>0.3</v>
      </c>
    </row>
    <row r="9" spans="1:4" x14ac:dyDescent="0.2">
      <c r="B9" t="s">
        <v>8</v>
      </c>
      <c r="C9">
        <v>2.0350000000000001</v>
      </c>
      <c r="D9">
        <v>0.3</v>
      </c>
    </row>
    <row r="10" spans="1:4" x14ac:dyDescent="0.2">
      <c r="B10" t="s">
        <v>9</v>
      </c>
      <c r="C10">
        <v>1.302</v>
      </c>
      <c r="D10">
        <v>0.3</v>
      </c>
    </row>
    <row r="11" spans="1:4" x14ac:dyDescent="0.2">
      <c r="B11" t="s">
        <v>10</v>
      </c>
      <c r="C11">
        <v>0.69699999999999995</v>
      </c>
      <c r="D11">
        <v>-1.571</v>
      </c>
    </row>
    <row r="12" spans="1:4" x14ac:dyDescent="0.2">
      <c r="B12" t="s">
        <v>11</v>
      </c>
      <c r="C12">
        <v>-0.26300000000000001</v>
      </c>
      <c r="D12">
        <v>-1.9630000000000001</v>
      </c>
    </row>
    <row r="13" spans="1:4" x14ac:dyDescent="0.2">
      <c r="B13" t="s">
        <v>12</v>
      </c>
      <c r="C13">
        <v>-0.95199999999999996</v>
      </c>
      <c r="D13">
        <v>-2.4590000000000001</v>
      </c>
    </row>
    <row r="14" spans="1:4" x14ac:dyDescent="0.2">
      <c r="B14" t="s">
        <v>13</v>
      </c>
      <c r="C14">
        <v>-4</v>
      </c>
      <c r="D14">
        <v>-2.4590000000000001</v>
      </c>
    </row>
    <row r="16" spans="1:4" x14ac:dyDescent="0.2">
      <c r="B16" t="s">
        <v>14</v>
      </c>
    </row>
    <row r="17" spans="3:4" x14ac:dyDescent="0.2">
      <c r="C17" s="2" t="s">
        <v>5</v>
      </c>
      <c r="D17" s="2" t="s">
        <v>3</v>
      </c>
    </row>
    <row r="18" spans="3:4" x14ac:dyDescent="0.2">
      <c r="C18" s="1">
        <v>2.0350000000000001</v>
      </c>
      <c r="D18" s="1">
        <v>0.3</v>
      </c>
    </row>
    <row r="19" spans="3:4" x14ac:dyDescent="0.2">
      <c r="C19" s="1">
        <v>1.302</v>
      </c>
      <c r="D19" s="1">
        <v>0.3</v>
      </c>
    </row>
    <row r="20" spans="3:4" x14ac:dyDescent="0.2">
      <c r="C20" s="1">
        <v>0.69699999999999995</v>
      </c>
      <c r="D20" s="1">
        <v>-1.571</v>
      </c>
    </row>
    <row r="21" spans="3:4" x14ac:dyDescent="0.2">
      <c r="C21" s="1">
        <v>0.69699999999999995</v>
      </c>
      <c r="D21" s="1">
        <v>-1.571</v>
      </c>
    </row>
    <row r="22" spans="3:4" x14ac:dyDescent="0.2">
      <c r="C22" s="1">
        <v>0.69699999999999995</v>
      </c>
      <c r="D22" s="1">
        <v>-1.571</v>
      </c>
    </row>
    <row r="23" spans="3:4" x14ac:dyDescent="0.2">
      <c r="C23" s="1">
        <v>-0.26300000000000001</v>
      </c>
      <c r="D23" s="1">
        <v>-1.9630000000000001</v>
      </c>
    </row>
    <row r="24" spans="3:4" x14ac:dyDescent="0.2">
      <c r="C24" s="1">
        <v>-0.95199999999999996</v>
      </c>
      <c r="D24" s="1">
        <v>-2.4590000000000001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3B1F9-0335-4B4C-8324-AEA1BC516B66}">
  <dimension ref="A1:N14"/>
  <sheetViews>
    <sheetView workbookViewId="0">
      <selection activeCell="E31" sqref="E31"/>
    </sheetView>
  </sheetViews>
  <sheetFormatPr baseColWidth="10" defaultColWidth="12.5" defaultRowHeight="13" x14ac:dyDescent="0.15"/>
  <cols>
    <col min="1" max="1" width="23.5" style="6" customWidth="1"/>
    <col min="2" max="2" width="54.33203125" style="6" customWidth="1"/>
    <col min="3" max="3" width="7.83203125" style="6" customWidth="1"/>
    <col min="4" max="5" width="12.5" style="6" customWidth="1"/>
    <col min="6" max="6" width="14.83203125" style="6" customWidth="1"/>
    <col min="7" max="7" width="74.33203125" style="6" customWidth="1"/>
    <col min="8" max="256" width="12.5" style="6"/>
    <col min="257" max="257" width="23.5" style="6" customWidth="1"/>
    <col min="258" max="258" width="70.83203125" style="6" customWidth="1"/>
    <col min="259" max="261" width="12.5" style="6"/>
    <col min="262" max="262" width="14.83203125" style="6" customWidth="1"/>
    <col min="263" max="512" width="12.5" style="6"/>
    <col min="513" max="513" width="23.5" style="6" customWidth="1"/>
    <col min="514" max="514" width="70.83203125" style="6" customWidth="1"/>
    <col min="515" max="517" width="12.5" style="6"/>
    <col min="518" max="518" width="14.83203125" style="6" customWidth="1"/>
    <col min="519" max="768" width="12.5" style="6"/>
    <col min="769" max="769" width="23.5" style="6" customWidth="1"/>
    <col min="770" max="770" width="70.83203125" style="6" customWidth="1"/>
    <col min="771" max="773" width="12.5" style="6"/>
    <col min="774" max="774" width="14.83203125" style="6" customWidth="1"/>
    <col min="775" max="1024" width="12.5" style="6"/>
    <col min="1025" max="1025" width="23.5" style="6" customWidth="1"/>
    <col min="1026" max="1026" width="70.83203125" style="6" customWidth="1"/>
    <col min="1027" max="1029" width="12.5" style="6"/>
    <col min="1030" max="1030" width="14.83203125" style="6" customWidth="1"/>
    <col min="1031" max="1280" width="12.5" style="6"/>
    <col min="1281" max="1281" width="23.5" style="6" customWidth="1"/>
    <col min="1282" max="1282" width="70.83203125" style="6" customWidth="1"/>
    <col min="1283" max="1285" width="12.5" style="6"/>
    <col min="1286" max="1286" width="14.83203125" style="6" customWidth="1"/>
    <col min="1287" max="1536" width="12.5" style="6"/>
    <col min="1537" max="1537" width="23.5" style="6" customWidth="1"/>
    <col min="1538" max="1538" width="70.83203125" style="6" customWidth="1"/>
    <col min="1539" max="1541" width="12.5" style="6"/>
    <col min="1542" max="1542" width="14.83203125" style="6" customWidth="1"/>
    <col min="1543" max="1792" width="12.5" style="6"/>
    <col min="1793" max="1793" width="23.5" style="6" customWidth="1"/>
    <col min="1794" max="1794" width="70.83203125" style="6" customWidth="1"/>
    <col min="1795" max="1797" width="12.5" style="6"/>
    <col min="1798" max="1798" width="14.83203125" style="6" customWidth="1"/>
    <col min="1799" max="2048" width="12.5" style="6"/>
    <col min="2049" max="2049" width="23.5" style="6" customWidth="1"/>
    <col min="2050" max="2050" width="70.83203125" style="6" customWidth="1"/>
    <col min="2051" max="2053" width="12.5" style="6"/>
    <col min="2054" max="2054" width="14.83203125" style="6" customWidth="1"/>
    <col min="2055" max="2304" width="12.5" style="6"/>
    <col min="2305" max="2305" width="23.5" style="6" customWidth="1"/>
    <col min="2306" max="2306" width="70.83203125" style="6" customWidth="1"/>
    <col min="2307" max="2309" width="12.5" style="6"/>
    <col min="2310" max="2310" width="14.83203125" style="6" customWidth="1"/>
    <col min="2311" max="2560" width="12.5" style="6"/>
    <col min="2561" max="2561" width="23.5" style="6" customWidth="1"/>
    <col min="2562" max="2562" width="70.83203125" style="6" customWidth="1"/>
    <col min="2563" max="2565" width="12.5" style="6"/>
    <col min="2566" max="2566" width="14.83203125" style="6" customWidth="1"/>
    <col min="2567" max="2816" width="12.5" style="6"/>
    <col min="2817" max="2817" width="23.5" style="6" customWidth="1"/>
    <col min="2818" max="2818" width="70.83203125" style="6" customWidth="1"/>
    <col min="2819" max="2821" width="12.5" style="6"/>
    <col min="2822" max="2822" width="14.83203125" style="6" customWidth="1"/>
    <col min="2823" max="3072" width="12.5" style="6"/>
    <col min="3073" max="3073" width="23.5" style="6" customWidth="1"/>
    <col min="3074" max="3074" width="70.83203125" style="6" customWidth="1"/>
    <col min="3075" max="3077" width="12.5" style="6"/>
    <col min="3078" max="3078" width="14.83203125" style="6" customWidth="1"/>
    <col min="3079" max="3328" width="12.5" style="6"/>
    <col min="3329" max="3329" width="23.5" style="6" customWidth="1"/>
    <col min="3330" max="3330" width="70.83203125" style="6" customWidth="1"/>
    <col min="3331" max="3333" width="12.5" style="6"/>
    <col min="3334" max="3334" width="14.83203125" style="6" customWidth="1"/>
    <col min="3335" max="3584" width="12.5" style="6"/>
    <col min="3585" max="3585" width="23.5" style="6" customWidth="1"/>
    <col min="3586" max="3586" width="70.83203125" style="6" customWidth="1"/>
    <col min="3587" max="3589" width="12.5" style="6"/>
    <col min="3590" max="3590" width="14.83203125" style="6" customWidth="1"/>
    <col min="3591" max="3840" width="12.5" style="6"/>
    <col min="3841" max="3841" width="23.5" style="6" customWidth="1"/>
    <col min="3842" max="3842" width="70.83203125" style="6" customWidth="1"/>
    <col min="3843" max="3845" width="12.5" style="6"/>
    <col min="3846" max="3846" width="14.83203125" style="6" customWidth="1"/>
    <col min="3847" max="4096" width="12.5" style="6"/>
    <col min="4097" max="4097" width="23.5" style="6" customWidth="1"/>
    <col min="4098" max="4098" width="70.83203125" style="6" customWidth="1"/>
    <col min="4099" max="4101" width="12.5" style="6"/>
    <col min="4102" max="4102" width="14.83203125" style="6" customWidth="1"/>
    <col min="4103" max="4352" width="12.5" style="6"/>
    <col min="4353" max="4353" width="23.5" style="6" customWidth="1"/>
    <col min="4354" max="4354" width="70.83203125" style="6" customWidth="1"/>
    <col min="4355" max="4357" width="12.5" style="6"/>
    <col min="4358" max="4358" width="14.83203125" style="6" customWidth="1"/>
    <col min="4359" max="4608" width="12.5" style="6"/>
    <col min="4609" max="4609" width="23.5" style="6" customWidth="1"/>
    <col min="4610" max="4610" width="70.83203125" style="6" customWidth="1"/>
    <col min="4611" max="4613" width="12.5" style="6"/>
    <col min="4614" max="4614" width="14.83203125" style="6" customWidth="1"/>
    <col min="4615" max="4864" width="12.5" style="6"/>
    <col min="4865" max="4865" width="23.5" style="6" customWidth="1"/>
    <col min="4866" max="4866" width="70.83203125" style="6" customWidth="1"/>
    <col min="4867" max="4869" width="12.5" style="6"/>
    <col min="4870" max="4870" width="14.83203125" style="6" customWidth="1"/>
    <col min="4871" max="5120" width="12.5" style="6"/>
    <col min="5121" max="5121" width="23.5" style="6" customWidth="1"/>
    <col min="5122" max="5122" width="70.83203125" style="6" customWidth="1"/>
    <col min="5123" max="5125" width="12.5" style="6"/>
    <col min="5126" max="5126" width="14.83203125" style="6" customWidth="1"/>
    <col min="5127" max="5376" width="12.5" style="6"/>
    <col min="5377" max="5377" width="23.5" style="6" customWidth="1"/>
    <col min="5378" max="5378" width="70.83203125" style="6" customWidth="1"/>
    <col min="5379" max="5381" width="12.5" style="6"/>
    <col min="5382" max="5382" width="14.83203125" style="6" customWidth="1"/>
    <col min="5383" max="5632" width="12.5" style="6"/>
    <col min="5633" max="5633" width="23.5" style="6" customWidth="1"/>
    <col min="5634" max="5634" width="70.83203125" style="6" customWidth="1"/>
    <col min="5635" max="5637" width="12.5" style="6"/>
    <col min="5638" max="5638" width="14.83203125" style="6" customWidth="1"/>
    <col min="5639" max="5888" width="12.5" style="6"/>
    <col min="5889" max="5889" width="23.5" style="6" customWidth="1"/>
    <col min="5890" max="5890" width="70.83203125" style="6" customWidth="1"/>
    <col min="5891" max="5893" width="12.5" style="6"/>
    <col min="5894" max="5894" width="14.83203125" style="6" customWidth="1"/>
    <col min="5895" max="6144" width="12.5" style="6"/>
    <col min="6145" max="6145" width="23.5" style="6" customWidth="1"/>
    <col min="6146" max="6146" width="70.83203125" style="6" customWidth="1"/>
    <col min="6147" max="6149" width="12.5" style="6"/>
    <col min="6150" max="6150" width="14.83203125" style="6" customWidth="1"/>
    <col min="6151" max="6400" width="12.5" style="6"/>
    <col min="6401" max="6401" width="23.5" style="6" customWidth="1"/>
    <col min="6402" max="6402" width="70.83203125" style="6" customWidth="1"/>
    <col min="6403" max="6405" width="12.5" style="6"/>
    <col min="6406" max="6406" width="14.83203125" style="6" customWidth="1"/>
    <col min="6407" max="6656" width="12.5" style="6"/>
    <col min="6657" max="6657" width="23.5" style="6" customWidth="1"/>
    <col min="6658" max="6658" width="70.83203125" style="6" customWidth="1"/>
    <col min="6659" max="6661" width="12.5" style="6"/>
    <col min="6662" max="6662" width="14.83203125" style="6" customWidth="1"/>
    <col min="6663" max="6912" width="12.5" style="6"/>
    <col min="6913" max="6913" width="23.5" style="6" customWidth="1"/>
    <col min="6914" max="6914" width="70.83203125" style="6" customWidth="1"/>
    <col min="6915" max="6917" width="12.5" style="6"/>
    <col min="6918" max="6918" width="14.83203125" style="6" customWidth="1"/>
    <col min="6919" max="7168" width="12.5" style="6"/>
    <col min="7169" max="7169" width="23.5" style="6" customWidth="1"/>
    <col min="7170" max="7170" width="70.83203125" style="6" customWidth="1"/>
    <col min="7171" max="7173" width="12.5" style="6"/>
    <col min="7174" max="7174" width="14.83203125" style="6" customWidth="1"/>
    <col min="7175" max="7424" width="12.5" style="6"/>
    <col min="7425" max="7425" width="23.5" style="6" customWidth="1"/>
    <col min="7426" max="7426" width="70.83203125" style="6" customWidth="1"/>
    <col min="7427" max="7429" width="12.5" style="6"/>
    <col min="7430" max="7430" width="14.83203125" style="6" customWidth="1"/>
    <col min="7431" max="7680" width="12.5" style="6"/>
    <col min="7681" max="7681" width="23.5" style="6" customWidth="1"/>
    <col min="7682" max="7682" width="70.83203125" style="6" customWidth="1"/>
    <col min="7683" max="7685" width="12.5" style="6"/>
    <col min="7686" max="7686" width="14.83203125" style="6" customWidth="1"/>
    <col min="7687" max="7936" width="12.5" style="6"/>
    <col min="7937" max="7937" width="23.5" style="6" customWidth="1"/>
    <col min="7938" max="7938" width="70.83203125" style="6" customWidth="1"/>
    <col min="7939" max="7941" width="12.5" style="6"/>
    <col min="7942" max="7942" width="14.83203125" style="6" customWidth="1"/>
    <col min="7943" max="8192" width="12.5" style="6"/>
    <col min="8193" max="8193" width="23.5" style="6" customWidth="1"/>
    <col min="8194" max="8194" width="70.83203125" style="6" customWidth="1"/>
    <col min="8195" max="8197" width="12.5" style="6"/>
    <col min="8198" max="8198" width="14.83203125" style="6" customWidth="1"/>
    <col min="8199" max="8448" width="12.5" style="6"/>
    <col min="8449" max="8449" width="23.5" style="6" customWidth="1"/>
    <col min="8450" max="8450" width="70.83203125" style="6" customWidth="1"/>
    <col min="8451" max="8453" width="12.5" style="6"/>
    <col min="8454" max="8454" width="14.83203125" style="6" customWidth="1"/>
    <col min="8455" max="8704" width="12.5" style="6"/>
    <col min="8705" max="8705" width="23.5" style="6" customWidth="1"/>
    <col min="8706" max="8706" width="70.83203125" style="6" customWidth="1"/>
    <col min="8707" max="8709" width="12.5" style="6"/>
    <col min="8710" max="8710" width="14.83203125" style="6" customWidth="1"/>
    <col min="8711" max="8960" width="12.5" style="6"/>
    <col min="8961" max="8961" width="23.5" style="6" customWidth="1"/>
    <col min="8962" max="8962" width="70.83203125" style="6" customWidth="1"/>
    <col min="8963" max="8965" width="12.5" style="6"/>
    <col min="8966" max="8966" width="14.83203125" style="6" customWidth="1"/>
    <col min="8967" max="9216" width="12.5" style="6"/>
    <col min="9217" max="9217" width="23.5" style="6" customWidth="1"/>
    <col min="9218" max="9218" width="70.83203125" style="6" customWidth="1"/>
    <col min="9219" max="9221" width="12.5" style="6"/>
    <col min="9222" max="9222" width="14.83203125" style="6" customWidth="1"/>
    <col min="9223" max="9472" width="12.5" style="6"/>
    <col min="9473" max="9473" width="23.5" style="6" customWidth="1"/>
    <col min="9474" max="9474" width="70.83203125" style="6" customWidth="1"/>
    <col min="9475" max="9477" width="12.5" style="6"/>
    <col min="9478" max="9478" width="14.83203125" style="6" customWidth="1"/>
    <col min="9479" max="9728" width="12.5" style="6"/>
    <col min="9729" max="9729" width="23.5" style="6" customWidth="1"/>
    <col min="9730" max="9730" width="70.83203125" style="6" customWidth="1"/>
    <col min="9731" max="9733" width="12.5" style="6"/>
    <col min="9734" max="9734" width="14.83203125" style="6" customWidth="1"/>
    <col min="9735" max="9984" width="12.5" style="6"/>
    <col min="9985" max="9985" width="23.5" style="6" customWidth="1"/>
    <col min="9986" max="9986" width="70.83203125" style="6" customWidth="1"/>
    <col min="9987" max="9989" width="12.5" style="6"/>
    <col min="9990" max="9990" width="14.83203125" style="6" customWidth="1"/>
    <col min="9991" max="10240" width="12.5" style="6"/>
    <col min="10241" max="10241" width="23.5" style="6" customWidth="1"/>
    <col min="10242" max="10242" width="70.83203125" style="6" customWidth="1"/>
    <col min="10243" max="10245" width="12.5" style="6"/>
    <col min="10246" max="10246" width="14.83203125" style="6" customWidth="1"/>
    <col min="10247" max="10496" width="12.5" style="6"/>
    <col min="10497" max="10497" width="23.5" style="6" customWidth="1"/>
    <col min="10498" max="10498" width="70.83203125" style="6" customWidth="1"/>
    <col min="10499" max="10501" width="12.5" style="6"/>
    <col min="10502" max="10502" width="14.83203125" style="6" customWidth="1"/>
    <col min="10503" max="10752" width="12.5" style="6"/>
    <col min="10753" max="10753" width="23.5" style="6" customWidth="1"/>
    <col min="10754" max="10754" width="70.83203125" style="6" customWidth="1"/>
    <col min="10755" max="10757" width="12.5" style="6"/>
    <col min="10758" max="10758" width="14.83203125" style="6" customWidth="1"/>
    <col min="10759" max="11008" width="12.5" style="6"/>
    <col min="11009" max="11009" width="23.5" style="6" customWidth="1"/>
    <col min="11010" max="11010" width="70.83203125" style="6" customWidth="1"/>
    <col min="11011" max="11013" width="12.5" style="6"/>
    <col min="11014" max="11014" width="14.83203125" style="6" customWidth="1"/>
    <col min="11015" max="11264" width="12.5" style="6"/>
    <col min="11265" max="11265" width="23.5" style="6" customWidth="1"/>
    <col min="11266" max="11266" width="70.83203125" style="6" customWidth="1"/>
    <col min="11267" max="11269" width="12.5" style="6"/>
    <col min="11270" max="11270" width="14.83203125" style="6" customWidth="1"/>
    <col min="11271" max="11520" width="12.5" style="6"/>
    <col min="11521" max="11521" width="23.5" style="6" customWidth="1"/>
    <col min="11522" max="11522" width="70.83203125" style="6" customWidth="1"/>
    <col min="11523" max="11525" width="12.5" style="6"/>
    <col min="11526" max="11526" width="14.83203125" style="6" customWidth="1"/>
    <col min="11527" max="11776" width="12.5" style="6"/>
    <col min="11777" max="11777" width="23.5" style="6" customWidth="1"/>
    <col min="11778" max="11778" width="70.83203125" style="6" customWidth="1"/>
    <col min="11779" max="11781" width="12.5" style="6"/>
    <col min="11782" max="11782" width="14.83203125" style="6" customWidth="1"/>
    <col min="11783" max="12032" width="12.5" style="6"/>
    <col min="12033" max="12033" width="23.5" style="6" customWidth="1"/>
    <col min="12034" max="12034" width="70.83203125" style="6" customWidth="1"/>
    <col min="12035" max="12037" width="12.5" style="6"/>
    <col min="12038" max="12038" width="14.83203125" style="6" customWidth="1"/>
    <col min="12039" max="12288" width="12.5" style="6"/>
    <col min="12289" max="12289" width="23.5" style="6" customWidth="1"/>
    <col min="12290" max="12290" width="70.83203125" style="6" customWidth="1"/>
    <col min="12291" max="12293" width="12.5" style="6"/>
    <col min="12294" max="12294" width="14.83203125" style="6" customWidth="1"/>
    <col min="12295" max="12544" width="12.5" style="6"/>
    <col min="12545" max="12545" width="23.5" style="6" customWidth="1"/>
    <col min="12546" max="12546" width="70.83203125" style="6" customWidth="1"/>
    <col min="12547" max="12549" width="12.5" style="6"/>
    <col min="12550" max="12550" width="14.83203125" style="6" customWidth="1"/>
    <col min="12551" max="12800" width="12.5" style="6"/>
    <col min="12801" max="12801" width="23.5" style="6" customWidth="1"/>
    <col min="12802" max="12802" width="70.83203125" style="6" customWidth="1"/>
    <col min="12803" max="12805" width="12.5" style="6"/>
    <col min="12806" max="12806" width="14.83203125" style="6" customWidth="1"/>
    <col min="12807" max="13056" width="12.5" style="6"/>
    <col min="13057" max="13057" width="23.5" style="6" customWidth="1"/>
    <col min="13058" max="13058" width="70.83203125" style="6" customWidth="1"/>
    <col min="13059" max="13061" width="12.5" style="6"/>
    <col min="13062" max="13062" width="14.83203125" style="6" customWidth="1"/>
    <col min="13063" max="13312" width="12.5" style="6"/>
    <col min="13313" max="13313" width="23.5" style="6" customWidth="1"/>
    <col min="13314" max="13314" width="70.83203125" style="6" customWidth="1"/>
    <col min="13315" max="13317" width="12.5" style="6"/>
    <col min="13318" max="13318" width="14.83203125" style="6" customWidth="1"/>
    <col min="13319" max="13568" width="12.5" style="6"/>
    <col min="13569" max="13569" width="23.5" style="6" customWidth="1"/>
    <col min="13570" max="13570" width="70.83203125" style="6" customWidth="1"/>
    <col min="13571" max="13573" width="12.5" style="6"/>
    <col min="13574" max="13574" width="14.83203125" style="6" customWidth="1"/>
    <col min="13575" max="13824" width="12.5" style="6"/>
    <col min="13825" max="13825" width="23.5" style="6" customWidth="1"/>
    <col min="13826" max="13826" width="70.83203125" style="6" customWidth="1"/>
    <col min="13827" max="13829" width="12.5" style="6"/>
    <col min="13830" max="13830" width="14.83203125" style="6" customWidth="1"/>
    <col min="13831" max="14080" width="12.5" style="6"/>
    <col min="14081" max="14081" width="23.5" style="6" customWidth="1"/>
    <col min="14082" max="14082" width="70.83203125" style="6" customWidth="1"/>
    <col min="14083" max="14085" width="12.5" style="6"/>
    <col min="14086" max="14086" width="14.83203125" style="6" customWidth="1"/>
    <col min="14087" max="14336" width="12.5" style="6"/>
    <col min="14337" max="14337" width="23.5" style="6" customWidth="1"/>
    <col min="14338" max="14338" width="70.83203125" style="6" customWidth="1"/>
    <col min="14339" max="14341" width="12.5" style="6"/>
    <col min="14342" max="14342" width="14.83203125" style="6" customWidth="1"/>
    <col min="14343" max="14592" width="12.5" style="6"/>
    <col min="14593" max="14593" width="23.5" style="6" customWidth="1"/>
    <col min="14594" max="14594" width="70.83203125" style="6" customWidth="1"/>
    <col min="14595" max="14597" width="12.5" style="6"/>
    <col min="14598" max="14598" width="14.83203125" style="6" customWidth="1"/>
    <col min="14599" max="14848" width="12.5" style="6"/>
    <col min="14849" max="14849" width="23.5" style="6" customWidth="1"/>
    <col min="14850" max="14850" width="70.83203125" style="6" customWidth="1"/>
    <col min="14851" max="14853" width="12.5" style="6"/>
    <col min="14854" max="14854" width="14.83203125" style="6" customWidth="1"/>
    <col min="14855" max="15104" width="12.5" style="6"/>
    <col min="15105" max="15105" width="23.5" style="6" customWidth="1"/>
    <col min="15106" max="15106" width="70.83203125" style="6" customWidth="1"/>
    <col min="15107" max="15109" width="12.5" style="6"/>
    <col min="15110" max="15110" width="14.83203125" style="6" customWidth="1"/>
    <col min="15111" max="15360" width="12.5" style="6"/>
    <col min="15361" max="15361" width="23.5" style="6" customWidth="1"/>
    <col min="15362" max="15362" width="70.83203125" style="6" customWidth="1"/>
    <col min="15363" max="15365" width="12.5" style="6"/>
    <col min="15366" max="15366" width="14.83203125" style="6" customWidth="1"/>
    <col min="15367" max="15616" width="12.5" style="6"/>
    <col min="15617" max="15617" width="23.5" style="6" customWidth="1"/>
    <col min="15618" max="15618" width="70.83203125" style="6" customWidth="1"/>
    <col min="15619" max="15621" width="12.5" style="6"/>
    <col min="15622" max="15622" width="14.83203125" style="6" customWidth="1"/>
    <col min="15623" max="15872" width="12.5" style="6"/>
    <col min="15873" max="15873" width="23.5" style="6" customWidth="1"/>
    <col min="15874" max="15874" width="70.83203125" style="6" customWidth="1"/>
    <col min="15875" max="15877" width="12.5" style="6"/>
    <col min="15878" max="15878" width="14.83203125" style="6" customWidth="1"/>
    <col min="15879" max="16128" width="12.5" style="6"/>
    <col min="16129" max="16129" width="23.5" style="6" customWidth="1"/>
    <col min="16130" max="16130" width="70.83203125" style="6" customWidth="1"/>
    <col min="16131" max="16133" width="12.5" style="6"/>
    <col min="16134" max="16134" width="14.83203125" style="6" customWidth="1"/>
    <col min="16135" max="16384" width="12.5" style="6"/>
  </cols>
  <sheetData>
    <row r="1" spans="1:14" x14ac:dyDescent="0.15">
      <c r="A1" s="5" t="s">
        <v>81</v>
      </c>
    </row>
    <row r="2" spans="1:14" x14ac:dyDescent="0.15">
      <c r="A2" s="6" t="s">
        <v>80</v>
      </c>
    </row>
    <row r="3" spans="1:14" x14ac:dyDescent="0.15">
      <c r="A3" s="6" t="s">
        <v>27</v>
      </c>
      <c r="B3" s="6" t="s">
        <v>28</v>
      </c>
      <c r="C3" s="6" t="s">
        <v>29</v>
      </c>
      <c r="D3" s="6" t="s">
        <v>30</v>
      </c>
      <c r="E3" s="6" t="s">
        <v>31</v>
      </c>
      <c r="F3" s="6" t="s">
        <v>56</v>
      </c>
      <c r="G3" s="6" t="s">
        <v>33</v>
      </c>
      <c r="H3" s="6" t="s">
        <v>34</v>
      </c>
      <c r="I3" s="6" t="s">
        <v>35</v>
      </c>
      <c r="J3" s="6" t="s">
        <v>36</v>
      </c>
      <c r="K3" s="6" t="s">
        <v>37</v>
      </c>
      <c r="L3" s="6" t="s">
        <v>38</v>
      </c>
      <c r="M3" s="6" t="s">
        <v>39</v>
      </c>
      <c r="N3" s="6" t="s">
        <v>40</v>
      </c>
    </row>
    <row r="4" spans="1:14" x14ac:dyDescent="0.15">
      <c r="A4" s="6" t="s">
        <v>57</v>
      </c>
      <c r="B4" s="6" t="s">
        <v>58</v>
      </c>
      <c r="C4" s="6">
        <v>11</v>
      </c>
      <c r="D4" s="6">
        <v>4</v>
      </c>
      <c r="E4" s="7">
        <v>1.8279256278154799E-4</v>
      </c>
      <c r="F4" s="8">
        <f>-LOG10(E4)</f>
        <v>3.7380414782337046</v>
      </c>
      <c r="G4" s="9" t="s">
        <v>59</v>
      </c>
      <c r="H4" s="6">
        <v>70</v>
      </c>
      <c r="I4" s="6">
        <v>187</v>
      </c>
      <c r="J4" s="6">
        <v>5085</v>
      </c>
      <c r="K4" s="6">
        <v>4.27310924369747</v>
      </c>
      <c r="L4" s="6">
        <v>1.7576203758102499E-2</v>
      </c>
      <c r="M4" s="6">
        <v>1.7576203758102499E-2</v>
      </c>
      <c r="N4" s="6">
        <v>0.20153859413467501</v>
      </c>
    </row>
    <row r="5" spans="1:14" x14ac:dyDescent="0.15">
      <c r="A5" s="6" t="s">
        <v>57</v>
      </c>
      <c r="B5" s="6" t="s">
        <v>60</v>
      </c>
      <c r="C5" s="6">
        <v>6</v>
      </c>
      <c r="D5" s="6">
        <v>2.1818181818181799</v>
      </c>
      <c r="E5" s="6">
        <v>2.2807040345277901E-3</v>
      </c>
      <c r="F5" s="8">
        <f t="shared" ref="F5:F14" si="0">-LOG10(E5)</f>
        <v>2.6419310691780122</v>
      </c>
      <c r="G5" s="9" t="s">
        <v>61</v>
      </c>
      <c r="H5" s="6">
        <v>70</v>
      </c>
      <c r="I5" s="6">
        <v>69</v>
      </c>
      <c r="J5" s="6">
        <v>5085</v>
      </c>
      <c r="K5" s="6">
        <v>6.3167701863354004</v>
      </c>
      <c r="L5" s="6">
        <v>0.198668815616099</v>
      </c>
      <c r="M5" s="6">
        <v>0.10482896361426999</v>
      </c>
      <c r="N5" s="6">
        <v>2.4882987267917902</v>
      </c>
    </row>
    <row r="6" spans="1:14" x14ac:dyDescent="0.15">
      <c r="A6" s="6" t="s">
        <v>57</v>
      </c>
      <c r="B6" s="10" t="s">
        <v>62</v>
      </c>
      <c r="C6" s="6">
        <v>9</v>
      </c>
      <c r="D6" s="6">
        <v>3.2727272727272698</v>
      </c>
      <c r="E6" s="6">
        <v>5.4566263361597901E-3</v>
      </c>
      <c r="F6" s="8">
        <f t="shared" si="0"/>
        <v>2.2630757852126662</v>
      </c>
      <c r="G6" s="9" t="s">
        <v>63</v>
      </c>
      <c r="H6" s="6">
        <v>70</v>
      </c>
      <c r="I6" s="6">
        <v>201</v>
      </c>
      <c r="J6" s="6">
        <v>5085</v>
      </c>
      <c r="K6" s="6">
        <v>3.2526652452025502</v>
      </c>
      <c r="L6" s="6">
        <v>0.41183167543486798</v>
      </c>
      <c r="M6" s="6">
        <v>0.16214819286073401</v>
      </c>
      <c r="N6" s="6">
        <v>5.8595456160952502</v>
      </c>
    </row>
    <row r="7" spans="1:14" x14ac:dyDescent="0.15">
      <c r="A7" s="6" t="s">
        <v>57</v>
      </c>
      <c r="B7" s="10" t="s">
        <v>64</v>
      </c>
      <c r="C7" s="6">
        <v>6</v>
      </c>
      <c r="D7" s="6">
        <v>2.1818181818181799</v>
      </c>
      <c r="E7" s="6">
        <v>6.83838211505031E-3</v>
      </c>
      <c r="F7" s="8">
        <f t="shared" si="0"/>
        <v>2.1650466353584901</v>
      </c>
      <c r="G7" s="9" t="s">
        <v>65</v>
      </c>
      <c r="H7" s="6">
        <v>70</v>
      </c>
      <c r="I7" s="6">
        <v>89</v>
      </c>
      <c r="J7" s="6">
        <v>5085</v>
      </c>
      <c r="K7" s="6">
        <v>4.8972712680577803</v>
      </c>
      <c r="L7" s="6">
        <v>0.486035707887018</v>
      </c>
      <c r="M7" s="6">
        <v>0.153292831215154</v>
      </c>
      <c r="N7" s="6">
        <v>7.2929090432081098</v>
      </c>
    </row>
    <row r="8" spans="1:14" x14ac:dyDescent="0.15">
      <c r="A8" s="6" t="s">
        <v>57</v>
      </c>
      <c r="B8" s="10" t="s">
        <v>66</v>
      </c>
      <c r="C8" s="6">
        <v>5</v>
      </c>
      <c r="D8" s="6">
        <v>1.8181818181818099</v>
      </c>
      <c r="E8" s="6">
        <v>9.5914490890064499E-3</v>
      </c>
      <c r="F8" s="8">
        <f t="shared" si="0"/>
        <v>2.0181157740788902</v>
      </c>
      <c r="G8" s="9" t="s">
        <v>67</v>
      </c>
      <c r="H8" s="6">
        <v>70</v>
      </c>
      <c r="I8" s="6">
        <v>62</v>
      </c>
      <c r="J8" s="6">
        <v>5085</v>
      </c>
      <c r="K8" s="6">
        <v>5.8582949308755703</v>
      </c>
      <c r="L8" s="6">
        <v>0.60735960030175495</v>
      </c>
      <c r="M8" s="6">
        <v>0.17053322126189799</v>
      </c>
      <c r="N8" s="6">
        <v>10.0897993556817</v>
      </c>
    </row>
    <row r="9" spans="1:14" x14ac:dyDescent="0.15">
      <c r="A9" s="6" t="s">
        <v>57</v>
      </c>
      <c r="B9" s="10" t="s">
        <v>68</v>
      </c>
      <c r="C9" s="6">
        <v>5</v>
      </c>
      <c r="D9" s="6">
        <v>1.8181818181818099</v>
      </c>
      <c r="E9" s="6">
        <v>1.0138753225792101E-2</v>
      </c>
      <c r="F9" s="8">
        <f t="shared" si="0"/>
        <v>1.9940154474138985</v>
      </c>
      <c r="G9" s="9" t="s">
        <v>69</v>
      </c>
      <c r="H9" s="6">
        <v>70</v>
      </c>
      <c r="I9" s="6">
        <v>63</v>
      </c>
      <c r="J9" s="6">
        <v>5085</v>
      </c>
      <c r="K9" s="6">
        <v>5.7653061224489797</v>
      </c>
      <c r="L9" s="6">
        <v>0.62785754096189805</v>
      </c>
      <c r="M9" s="6">
        <v>0.15189126310116699</v>
      </c>
      <c r="N9" s="6">
        <v>10.636585396098299</v>
      </c>
    </row>
    <row r="10" spans="1:14" x14ac:dyDescent="0.15">
      <c r="A10" s="6" t="s">
        <v>57</v>
      </c>
      <c r="B10" s="10" t="s">
        <v>70</v>
      </c>
      <c r="C10" s="6">
        <v>4</v>
      </c>
      <c r="D10" s="6">
        <v>1.4545454545454499</v>
      </c>
      <c r="E10" s="6">
        <v>1.7644396142866999E-2</v>
      </c>
      <c r="F10" s="8">
        <f t="shared" si="0"/>
        <v>1.7533932002288228</v>
      </c>
      <c r="G10" s="9" t="s">
        <v>71</v>
      </c>
      <c r="H10" s="6">
        <v>70</v>
      </c>
      <c r="I10" s="6">
        <v>41</v>
      </c>
      <c r="J10" s="6">
        <v>5085</v>
      </c>
      <c r="K10" s="6">
        <v>7.0871080139372804</v>
      </c>
      <c r="L10" s="6">
        <v>0.822144822610413</v>
      </c>
      <c r="M10" s="6">
        <v>0.21861216691646601</v>
      </c>
      <c r="N10" s="6">
        <v>17.836230000513101</v>
      </c>
    </row>
    <row r="11" spans="1:14" x14ac:dyDescent="0.15">
      <c r="A11" s="6" t="s">
        <v>57</v>
      </c>
      <c r="B11" s="10" t="s">
        <v>72</v>
      </c>
      <c r="C11" s="6">
        <v>5</v>
      </c>
      <c r="D11" s="6">
        <v>1.8181818181818099</v>
      </c>
      <c r="E11" s="6">
        <v>1.8330896015955399E-2</v>
      </c>
      <c r="F11" s="8">
        <f t="shared" si="0"/>
        <v>1.7368163061630153</v>
      </c>
      <c r="G11" s="9" t="s">
        <v>73</v>
      </c>
      <c r="H11" s="6">
        <v>70</v>
      </c>
      <c r="I11" s="6">
        <v>75</v>
      </c>
      <c r="J11" s="6">
        <v>5085</v>
      </c>
      <c r="K11" s="6">
        <v>4.8428571428571399</v>
      </c>
      <c r="L11" s="6">
        <v>0.83380540314143503</v>
      </c>
      <c r="M11" s="6">
        <v>0.20094419201977901</v>
      </c>
      <c r="N11" s="6">
        <v>18.467663673107499</v>
      </c>
    </row>
    <row r="12" spans="1:14" x14ac:dyDescent="0.15">
      <c r="A12" s="6" t="s">
        <v>57</v>
      </c>
      <c r="B12" s="6" t="s">
        <v>74</v>
      </c>
      <c r="C12" s="6">
        <v>5</v>
      </c>
      <c r="D12" s="6">
        <v>1.8181818181818099</v>
      </c>
      <c r="E12" s="6">
        <v>2.65853741560182E-2</v>
      </c>
      <c r="F12" s="8">
        <f t="shared" si="0"/>
        <v>1.5753572231530517</v>
      </c>
      <c r="G12" s="9" t="s">
        <v>75</v>
      </c>
      <c r="H12" s="6">
        <v>70</v>
      </c>
      <c r="I12" s="6">
        <v>84</v>
      </c>
      <c r="J12" s="6">
        <v>5085</v>
      </c>
      <c r="K12" s="6">
        <v>4.3239795918367303</v>
      </c>
      <c r="L12" s="6">
        <v>0.92673557694985698</v>
      </c>
      <c r="M12" s="6">
        <v>0.25204233890040001</v>
      </c>
      <c r="N12" s="6">
        <v>25.722148622382999</v>
      </c>
    </row>
    <row r="13" spans="1:14" x14ac:dyDescent="0.15">
      <c r="A13" s="6" t="s">
        <v>57</v>
      </c>
      <c r="B13" s="6" t="s">
        <v>76</v>
      </c>
      <c r="C13" s="6">
        <v>7</v>
      </c>
      <c r="D13" s="6">
        <v>2.5454545454545401</v>
      </c>
      <c r="E13" s="6">
        <v>3.1244059596351799E-2</v>
      </c>
      <c r="F13" s="8">
        <f t="shared" si="0"/>
        <v>1.5052325424723751</v>
      </c>
      <c r="G13" s="9" t="s">
        <v>77</v>
      </c>
      <c r="H13" s="6">
        <v>70</v>
      </c>
      <c r="I13" s="6">
        <v>176</v>
      </c>
      <c r="J13" s="6">
        <v>5085</v>
      </c>
      <c r="K13" s="6">
        <v>2.8892045454545401</v>
      </c>
      <c r="L13" s="6">
        <v>0.95399609208692704</v>
      </c>
      <c r="M13" s="6">
        <v>0.26501331321199501</v>
      </c>
      <c r="N13" s="6">
        <v>29.552323306167299</v>
      </c>
    </row>
    <row r="14" spans="1:14" x14ac:dyDescent="0.15">
      <c r="A14" s="6" t="s">
        <v>57</v>
      </c>
      <c r="B14" s="6" t="s">
        <v>78</v>
      </c>
      <c r="C14" s="6">
        <v>10</v>
      </c>
      <c r="D14" s="6">
        <v>3.63636363636363</v>
      </c>
      <c r="E14" s="6">
        <v>3.1864116343409098E-2</v>
      </c>
      <c r="F14" s="8">
        <f t="shared" si="0"/>
        <v>1.4966981208841812</v>
      </c>
      <c r="G14" s="9" t="s">
        <v>79</v>
      </c>
      <c r="H14" s="6">
        <v>70</v>
      </c>
      <c r="I14" s="6">
        <v>328</v>
      </c>
      <c r="J14" s="6">
        <v>5085</v>
      </c>
      <c r="K14" s="6">
        <v>2.2147212543553998</v>
      </c>
      <c r="L14" s="6">
        <v>0.95676626173859702</v>
      </c>
      <c r="M14" s="6">
        <v>0.248404986807955</v>
      </c>
      <c r="N14" s="6">
        <v>30.0483298174371</v>
      </c>
    </row>
  </sheetData>
  <pageMargins left="0.75" right="0.75" top="1" bottom="1" header="0.5" footer="0.5"/>
  <pageSetup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BD03-27CC-4317-8258-A1D9E9EC2B01}">
  <dimension ref="A1:D24"/>
  <sheetViews>
    <sheetView workbookViewId="0"/>
  </sheetViews>
  <sheetFormatPr baseColWidth="10" defaultColWidth="8.83203125" defaultRowHeight="15" x14ac:dyDescent="0.2"/>
  <cols>
    <col min="1" max="1" width="16" bestFit="1" customWidth="1"/>
    <col min="2" max="2" width="14.33203125" bestFit="1" customWidth="1"/>
    <col min="3" max="3" width="15.1640625" customWidth="1"/>
    <col min="4" max="4" width="17.33203125" customWidth="1"/>
  </cols>
  <sheetData>
    <row r="1" spans="1:4" x14ac:dyDescent="0.2">
      <c r="A1" s="22" t="s">
        <v>151</v>
      </c>
    </row>
    <row r="2" spans="1:4" x14ac:dyDescent="0.2">
      <c r="A2" t="s">
        <v>21</v>
      </c>
      <c r="C2" t="s">
        <v>22</v>
      </c>
    </row>
    <row r="3" spans="1:4" x14ac:dyDescent="0.2">
      <c r="B3" t="s">
        <v>5</v>
      </c>
      <c r="C3">
        <v>10</v>
      </c>
    </row>
    <row r="4" spans="1:4" x14ac:dyDescent="0.2">
      <c r="B4" t="s">
        <v>3</v>
      </c>
      <c r="C4">
        <v>3</v>
      </c>
    </row>
    <row r="6" spans="1:4" x14ac:dyDescent="0.2">
      <c r="B6" t="s">
        <v>25</v>
      </c>
    </row>
    <row r="7" spans="1:4" x14ac:dyDescent="0.2">
      <c r="C7" t="s">
        <v>5</v>
      </c>
      <c r="D7" t="s">
        <v>3</v>
      </c>
    </row>
    <row r="8" spans="1:4" x14ac:dyDescent="0.2">
      <c r="B8" t="s">
        <v>7</v>
      </c>
      <c r="C8">
        <v>2.0699999999999998</v>
      </c>
      <c r="D8">
        <v>-1.1100000000000001</v>
      </c>
    </row>
    <row r="9" spans="1:4" x14ac:dyDescent="0.2">
      <c r="B9" t="s">
        <v>8</v>
      </c>
      <c r="C9">
        <v>2.0699999999999998</v>
      </c>
      <c r="D9">
        <v>-1.1100000000000001</v>
      </c>
    </row>
    <row r="10" spans="1:4" x14ac:dyDescent="0.2">
      <c r="B10" t="s">
        <v>9</v>
      </c>
      <c r="C10">
        <v>1.361</v>
      </c>
      <c r="D10">
        <v>-1.1100000000000001</v>
      </c>
    </row>
    <row r="11" spans="1:4" x14ac:dyDescent="0.2">
      <c r="B11" t="s">
        <v>10</v>
      </c>
      <c r="C11">
        <v>0.79800000000000004</v>
      </c>
      <c r="D11">
        <v>-1.8480000000000001</v>
      </c>
    </row>
    <row r="12" spans="1:4" x14ac:dyDescent="0.2">
      <c r="B12" t="s">
        <v>11</v>
      </c>
      <c r="C12">
        <v>-0.18099999999999999</v>
      </c>
      <c r="D12">
        <v>-2.3580000000000001</v>
      </c>
    </row>
    <row r="13" spans="1:4" x14ac:dyDescent="0.2">
      <c r="B13" t="s">
        <v>12</v>
      </c>
      <c r="C13">
        <v>-0.89600000000000002</v>
      </c>
      <c r="D13">
        <v>-2.3580000000000001</v>
      </c>
    </row>
    <row r="14" spans="1:4" x14ac:dyDescent="0.2">
      <c r="B14" t="s">
        <v>13</v>
      </c>
      <c r="C14">
        <v>-5.5490000000000004</v>
      </c>
      <c r="D14">
        <v>-2.3580000000000001</v>
      </c>
    </row>
    <row r="16" spans="1:4" x14ac:dyDescent="0.2">
      <c r="B16" t="s">
        <v>14</v>
      </c>
    </row>
    <row r="17" spans="3:4" x14ac:dyDescent="0.2">
      <c r="C17" s="2" t="s">
        <v>5</v>
      </c>
      <c r="D17" s="2" t="s">
        <v>3</v>
      </c>
    </row>
    <row r="18" spans="3:4" x14ac:dyDescent="0.2">
      <c r="C18" s="1">
        <v>2.0699999999999998</v>
      </c>
      <c r="D18" s="1">
        <v>-1.1100000000000001</v>
      </c>
    </row>
    <row r="19" spans="3:4" x14ac:dyDescent="0.2">
      <c r="C19" s="1">
        <v>1.361</v>
      </c>
      <c r="D19" s="1">
        <v>-1.1100000000000001</v>
      </c>
    </row>
    <row r="20" spans="3:4" x14ac:dyDescent="0.2">
      <c r="C20" s="1">
        <v>0.79800000000000004</v>
      </c>
      <c r="D20" s="1">
        <v>-1.8480000000000001</v>
      </c>
    </row>
    <row r="21" spans="3:4" x14ac:dyDescent="0.2">
      <c r="C21" s="1">
        <v>0.79800000000000004</v>
      </c>
      <c r="D21" s="1">
        <v>-1.8480000000000001</v>
      </c>
    </row>
    <row r="22" spans="3:4" x14ac:dyDescent="0.2">
      <c r="C22" s="1">
        <v>0.79800000000000004</v>
      </c>
      <c r="D22" s="1">
        <v>-1.8480000000000001</v>
      </c>
    </row>
    <row r="23" spans="3:4" x14ac:dyDescent="0.2">
      <c r="C23" s="1">
        <v>-0.18099999999999999</v>
      </c>
      <c r="D23" s="1">
        <v>-2.3580000000000001</v>
      </c>
    </row>
    <row r="24" spans="3:4" x14ac:dyDescent="0.2">
      <c r="C24" s="1">
        <v>-0.89600000000000002</v>
      </c>
      <c r="D24" s="1">
        <v>-2.3580000000000001</v>
      </c>
    </row>
  </sheetData>
  <pageMargins left="0.7" right="0.7" top="0.75" bottom="0.75" header="0.3" footer="0.3"/>
  <pageSetup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83FCA-D0CB-45D1-94D5-BA0606A36DE9}">
  <dimension ref="A1:D24"/>
  <sheetViews>
    <sheetView workbookViewId="0"/>
  </sheetViews>
  <sheetFormatPr baseColWidth="10" defaultColWidth="8.83203125" defaultRowHeight="15" x14ac:dyDescent="0.2"/>
  <cols>
    <col min="1" max="1" width="12.6640625" customWidth="1"/>
    <col min="2" max="2" width="15.1640625" customWidth="1"/>
    <col min="3" max="3" width="15.33203125" customWidth="1"/>
    <col min="4" max="4" width="16.5" customWidth="1"/>
  </cols>
  <sheetData>
    <row r="1" spans="1:4" x14ac:dyDescent="0.2">
      <c r="A1" s="22" t="s">
        <v>151</v>
      </c>
    </row>
    <row r="2" spans="1:4" x14ac:dyDescent="0.2">
      <c r="A2" t="s">
        <v>23</v>
      </c>
      <c r="C2" t="s">
        <v>24</v>
      </c>
    </row>
    <row r="3" spans="1:4" x14ac:dyDescent="0.2">
      <c r="B3" t="s">
        <v>5</v>
      </c>
      <c r="C3">
        <v>20</v>
      </c>
    </row>
    <row r="4" spans="1:4" x14ac:dyDescent="0.2">
      <c r="B4" t="s">
        <v>3</v>
      </c>
      <c r="C4">
        <v>12</v>
      </c>
    </row>
    <row r="6" spans="1:4" x14ac:dyDescent="0.2">
      <c r="B6" t="s">
        <v>25</v>
      </c>
    </row>
    <row r="7" spans="1:4" x14ac:dyDescent="0.2">
      <c r="C7" t="s">
        <v>5</v>
      </c>
      <c r="D7" t="s">
        <v>3</v>
      </c>
    </row>
    <row r="8" spans="1:4" x14ac:dyDescent="0.2">
      <c r="B8" t="s">
        <v>7</v>
      </c>
      <c r="C8">
        <v>2.5499999999999998</v>
      </c>
      <c r="D8">
        <v>2.9670000000000001</v>
      </c>
    </row>
    <row r="9" spans="1:4" x14ac:dyDescent="0.2">
      <c r="B9" t="s">
        <v>8</v>
      </c>
      <c r="C9">
        <v>2.319</v>
      </c>
      <c r="D9">
        <v>0.83399999999999996</v>
      </c>
    </row>
    <row r="10" spans="1:4" x14ac:dyDescent="0.2">
      <c r="B10" t="s">
        <v>9</v>
      </c>
      <c r="C10">
        <v>-0.311</v>
      </c>
      <c r="D10">
        <v>-0.92700000000000005</v>
      </c>
    </row>
    <row r="11" spans="1:4" x14ac:dyDescent="0.2">
      <c r="B11" t="s">
        <v>10</v>
      </c>
      <c r="C11">
        <v>-1.33</v>
      </c>
      <c r="D11">
        <v>-2.0249999999999999</v>
      </c>
    </row>
    <row r="12" spans="1:4" x14ac:dyDescent="0.2">
      <c r="B12" t="s">
        <v>11</v>
      </c>
      <c r="C12">
        <v>-1.694</v>
      </c>
      <c r="D12">
        <v>-2.383</v>
      </c>
    </row>
    <row r="13" spans="1:4" x14ac:dyDescent="0.2">
      <c r="B13" t="s">
        <v>12</v>
      </c>
      <c r="C13">
        <v>-2.1419999999999999</v>
      </c>
      <c r="D13">
        <v>-2.5630000000000002</v>
      </c>
    </row>
    <row r="14" spans="1:4" x14ac:dyDescent="0.2">
      <c r="B14" t="s">
        <v>13</v>
      </c>
      <c r="C14">
        <v>-2.4159999999999999</v>
      </c>
      <c r="D14">
        <v>-2.7170000000000001</v>
      </c>
    </row>
    <row r="16" spans="1:4" x14ac:dyDescent="0.2">
      <c r="B16" t="s">
        <v>14</v>
      </c>
    </row>
    <row r="17" spans="3:4" x14ac:dyDescent="0.2">
      <c r="C17" s="2" t="s">
        <v>5</v>
      </c>
      <c r="D17" s="2" t="s">
        <v>3</v>
      </c>
    </row>
    <row r="18" spans="3:4" x14ac:dyDescent="0.2">
      <c r="C18" s="1">
        <v>2.319</v>
      </c>
      <c r="D18" s="1">
        <v>0.83399999999999996</v>
      </c>
    </row>
    <row r="19" spans="3:4" x14ac:dyDescent="0.2">
      <c r="C19" s="1">
        <v>-0.311</v>
      </c>
      <c r="D19" s="1">
        <v>-0.92700000000000005</v>
      </c>
    </row>
    <row r="20" spans="3:4" x14ac:dyDescent="0.2">
      <c r="C20" s="1">
        <v>-1.33</v>
      </c>
      <c r="D20" s="1">
        <v>-2.0249999999999999</v>
      </c>
    </row>
    <row r="21" spans="3:4" x14ac:dyDescent="0.2">
      <c r="C21" s="1">
        <v>-1.33</v>
      </c>
      <c r="D21" s="1">
        <v>-2.0249999999999999</v>
      </c>
    </row>
    <row r="22" spans="3:4" x14ac:dyDescent="0.2">
      <c r="C22" s="1">
        <v>-1.33</v>
      </c>
      <c r="D22" s="1">
        <v>-2.0249999999999999</v>
      </c>
    </row>
    <row r="23" spans="3:4" x14ac:dyDescent="0.2">
      <c r="C23" s="1">
        <v>-1.694</v>
      </c>
      <c r="D23" s="1">
        <v>-2.383</v>
      </c>
    </row>
    <row r="24" spans="3:4" x14ac:dyDescent="0.2">
      <c r="C24" s="1">
        <v>-2.1419999999999999</v>
      </c>
      <c r="D24" s="1">
        <v>-2.5630000000000002</v>
      </c>
    </row>
  </sheetData>
  <pageMargins left="0.7" right="0.7" top="0.75" bottom="0.75" header="0.3" footer="0.3"/>
  <pageSetup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0E38-B1A7-4319-97B3-B6D01B2371A5}">
  <dimension ref="A1:K8"/>
  <sheetViews>
    <sheetView workbookViewId="0"/>
  </sheetViews>
  <sheetFormatPr baseColWidth="10" defaultColWidth="8.83203125" defaultRowHeight="15" x14ac:dyDescent="0.2"/>
  <sheetData>
    <row r="1" spans="1:11" x14ac:dyDescent="0.2">
      <c r="A1" s="22" t="s">
        <v>154</v>
      </c>
    </row>
    <row r="2" spans="1:11" x14ac:dyDescent="0.2">
      <c r="B2" t="s">
        <v>155</v>
      </c>
    </row>
    <row r="3" spans="1:11" x14ac:dyDescent="0.2">
      <c r="B3" s="49"/>
      <c r="C3" s="49" t="s">
        <v>95</v>
      </c>
      <c r="D3" s="49" t="s">
        <v>96</v>
      </c>
      <c r="E3" s="49" t="s">
        <v>95</v>
      </c>
      <c r="F3" s="49" t="s">
        <v>95</v>
      </c>
      <c r="G3" s="49" t="s">
        <v>96</v>
      </c>
      <c r="H3" s="49" t="s">
        <v>95</v>
      </c>
      <c r="I3" s="49" t="s">
        <v>95</v>
      </c>
      <c r="J3" s="49" t="s">
        <v>96</v>
      </c>
      <c r="K3" s="49" t="s">
        <v>95</v>
      </c>
    </row>
    <row r="4" spans="1:11" x14ac:dyDescent="0.2">
      <c r="B4" s="49" t="s">
        <v>152</v>
      </c>
      <c r="C4" s="49">
        <v>0</v>
      </c>
      <c r="D4" s="49">
        <v>0</v>
      </c>
      <c r="E4" s="49">
        <v>0</v>
      </c>
      <c r="F4" s="49">
        <v>2.5</v>
      </c>
      <c r="G4" s="49">
        <v>2.5</v>
      </c>
      <c r="H4" s="49">
        <v>2.5</v>
      </c>
      <c r="I4" s="49">
        <v>5</v>
      </c>
      <c r="J4" s="49">
        <v>5</v>
      </c>
      <c r="K4" s="49">
        <v>5</v>
      </c>
    </row>
    <row r="5" spans="1:11" x14ac:dyDescent="0.2">
      <c r="B5" s="49" t="s">
        <v>153</v>
      </c>
      <c r="C5" s="49"/>
      <c r="D5" s="49"/>
      <c r="E5" s="49"/>
      <c r="F5" s="49"/>
      <c r="G5" s="49"/>
      <c r="H5" s="49">
        <v>100</v>
      </c>
      <c r="I5" s="49"/>
      <c r="J5" s="49"/>
      <c r="K5" s="49">
        <v>100</v>
      </c>
    </row>
    <row r="6" spans="1:11" x14ac:dyDescent="0.2">
      <c r="B6" s="34"/>
      <c r="C6" s="34">
        <v>98.148150000000001</v>
      </c>
      <c r="D6" s="34">
        <v>95.004230000000007</v>
      </c>
      <c r="E6" s="34">
        <v>98.996989999999997</v>
      </c>
      <c r="F6" s="34">
        <v>46.604939999999999</v>
      </c>
      <c r="G6" s="34">
        <v>76.714650000000006</v>
      </c>
      <c r="H6" s="34">
        <v>73.721159999999998</v>
      </c>
      <c r="I6" s="34">
        <v>17.592590000000001</v>
      </c>
      <c r="J6" s="34">
        <v>46.232010000000002</v>
      </c>
      <c r="K6" s="34">
        <v>42.126379999999997</v>
      </c>
    </row>
    <row r="7" spans="1:11" x14ac:dyDescent="0.2">
      <c r="B7" s="34"/>
      <c r="C7" s="34">
        <v>97.839510000000004</v>
      </c>
      <c r="D7" s="34">
        <v>108.21339999999999</v>
      </c>
      <c r="E7" s="34">
        <v>96.89067</v>
      </c>
      <c r="F7" s="34">
        <v>56.790120000000002</v>
      </c>
      <c r="G7" s="34">
        <v>84.843350000000001</v>
      </c>
      <c r="H7" s="34">
        <v>69.207629999999995</v>
      </c>
      <c r="I7" s="34">
        <v>16.97531</v>
      </c>
      <c r="J7" s="34">
        <v>54.360709999999997</v>
      </c>
      <c r="K7" s="34">
        <v>40.621859999999998</v>
      </c>
    </row>
    <row r="8" spans="1:11" x14ac:dyDescent="0.2">
      <c r="B8" s="34"/>
      <c r="C8" s="34">
        <v>104.0123</v>
      </c>
      <c r="D8" s="34">
        <v>96.782390000000007</v>
      </c>
      <c r="E8" s="34">
        <v>104.1123</v>
      </c>
      <c r="F8" s="34">
        <v>54.320990000000002</v>
      </c>
      <c r="G8" s="34">
        <v>80.270960000000002</v>
      </c>
      <c r="H8" s="34">
        <v>77.331990000000005</v>
      </c>
      <c r="I8" s="34">
        <v>16.66667</v>
      </c>
      <c r="J8" s="34">
        <v>59.949199999999998</v>
      </c>
      <c r="K8" s="34">
        <v>46.339019999999998</v>
      </c>
    </row>
  </sheetData>
  <pageMargins left="0.7" right="0.7" top="0.75" bottom="0.75" header="0.3" footer="0.3"/>
  <pageSetup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73F75-4F97-4B7C-B87F-E461C9CDA5DE}">
  <dimension ref="A1:J6"/>
  <sheetViews>
    <sheetView workbookViewId="0">
      <selection activeCell="J16" sqref="J16"/>
    </sheetView>
  </sheetViews>
  <sheetFormatPr baseColWidth="10" defaultColWidth="8.83203125" defaultRowHeight="15" x14ac:dyDescent="0.2"/>
  <sheetData>
    <row r="1" spans="1:10" x14ac:dyDescent="0.2">
      <c r="A1" s="22" t="s">
        <v>160</v>
      </c>
    </row>
    <row r="3" spans="1:10" x14ac:dyDescent="0.2">
      <c r="B3" t="s">
        <v>159</v>
      </c>
    </row>
    <row r="4" spans="1:10" x14ac:dyDescent="0.2">
      <c r="A4" s="49"/>
      <c r="B4" s="67" t="s">
        <v>156</v>
      </c>
      <c r="C4" s="67"/>
      <c r="D4" s="67"/>
      <c r="E4" s="67" t="s">
        <v>157</v>
      </c>
      <c r="F4" s="67"/>
      <c r="G4" s="67"/>
      <c r="H4" s="67" t="s">
        <v>158</v>
      </c>
      <c r="I4" s="67"/>
      <c r="J4" s="67"/>
    </row>
    <row r="5" spans="1:10" x14ac:dyDescent="0.2">
      <c r="A5" s="49" t="s">
        <v>82</v>
      </c>
      <c r="B5" s="33">
        <v>0.60697000000000001</v>
      </c>
      <c r="C5" s="33">
        <v>1.39303</v>
      </c>
      <c r="D5" s="33"/>
      <c r="E5" s="33">
        <v>5.1633389999999997</v>
      </c>
      <c r="F5" s="33">
        <v>4.5992810000000004</v>
      </c>
      <c r="G5" s="33">
        <v>6.6134190000000004</v>
      </c>
      <c r="H5" s="33">
        <v>1.5177970000000001</v>
      </c>
      <c r="I5" s="33">
        <v>1.323329</v>
      </c>
      <c r="J5" s="33">
        <v>1.857869</v>
      </c>
    </row>
    <row r="6" spans="1:10" x14ac:dyDescent="0.2">
      <c r="A6" s="49" t="s">
        <v>83</v>
      </c>
      <c r="B6" s="33">
        <v>2.187827</v>
      </c>
      <c r="C6" s="33">
        <v>4.5253930000000002</v>
      </c>
      <c r="D6" s="33">
        <v>3.2081149999999998</v>
      </c>
      <c r="E6" s="33">
        <v>4.2821990000000003</v>
      </c>
      <c r="F6" s="33">
        <v>6.0236260000000001</v>
      </c>
      <c r="G6" s="33">
        <v>3.1365180000000001</v>
      </c>
      <c r="H6" s="33">
        <v>3.0880239999999999</v>
      </c>
      <c r="I6" s="33">
        <v>4.8905760000000003</v>
      </c>
      <c r="J6" s="33">
        <v>1.1465970000000001</v>
      </c>
    </row>
  </sheetData>
  <mergeCells count="3">
    <mergeCell ref="B4:D4"/>
    <mergeCell ref="E4:G4"/>
    <mergeCell ref="H4:J4"/>
  </mergeCells>
  <pageMargins left="0.7" right="0.7" top="0.75" bottom="0.75" header="0.3" footer="0.3"/>
  <pageSetup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AF3E5-0FF4-4A83-9CC9-A608B89093CF}">
  <dimension ref="A1:O9"/>
  <sheetViews>
    <sheetView tabSelected="1" workbookViewId="0">
      <selection activeCell="H16" sqref="H16"/>
    </sheetView>
  </sheetViews>
  <sheetFormatPr baseColWidth="10" defaultColWidth="8.83203125" defaultRowHeight="15" x14ac:dyDescent="0.2"/>
  <cols>
    <col min="2" max="5" width="9.5" bestFit="1" customWidth="1"/>
    <col min="7" max="9" width="9.5" bestFit="1" customWidth="1"/>
    <col min="10" max="10" width="10.5" bestFit="1" customWidth="1"/>
    <col min="12" max="14" width="9.5" bestFit="1" customWidth="1"/>
    <col min="15" max="15" width="10.5" bestFit="1" customWidth="1"/>
  </cols>
  <sheetData>
    <row r="1" spans="1:15" x14ac:dyDescent="0.2">
      <c r="A1" s="22" t="s">
        <v>89</v>
      </c>
    </row>
    <row r="3" spans="1:15" x14ac:dyDescent="0.2">
      <c r="B3" s="22" t="s">
        <v>90</v>
      </c>
      <c r="C3" s="22"/>
      <c r="D3" s="22"/>
      <c r="E3" s="22"/>
      <c r="F3" s="22"/>
      <c r="G3" s="22" t="s">
        <v>91</v>
      </c>
      <c r="H3" s="22"/>
      <c r="I3" s="22"/>
      <c r="J3" s="22"/>
      <c r="K3" s="22"/>
      <c r="L3" s="22" t="s">
        <v>92</v>
      </c>
      <c r="M3" s="22"/>
      <c r="N3" s="22"/>
      <c r="O3" s="22"/>
    </row>
    <row r="5" spans="1:15" x14ac:dyDescent="0.2">
      <c r="B5" s="56" t="s">
        <v>94</v>
      </c>
      <c r="C5" s="56"/>
      <c r="D5" s="68" t="s">
        <v>93</v>
      </c>
      <c r="E5" s="68"/>
      <c r="G5" s="56" t="s">
        <v>94</v>
      </c>
      <c r="H5" s="56"/>
      <c r="I5" s="68" t="s">
        <v>93</v>
      </c>
      <c r="J5" s="68"/>
      <c r="L5" s="56" t="s">
        <v>94</v>
      </c>
      <c r="M5" s="56"/>
      <c r="N5" s="68" t="s">
        <v>93</v>
      </c>
      <c r="O5" s="68"/>
    </row>
    <row r="6" spans="1:15" x14ac:dyDescent="0.2">
      <c r="B6" s="25" t="s">
        <v>82</v>
      </c>
      <c r="C6" s="25" t="s">
        <v>83</v>
      </c>
      <c r="D6" s="25" t="s">
        <v>82</v>
      </c>
      <c r="E6" s="25" t="s">
        <v>83</v>
      </c>
      <c r="G6" s="25" t="s">
        <v>82</v>
      </c>
      <c r="H6" s="25" t="s">
        <v>83</v>
      </c>
      <c r="I6" s="25" t="s">
        <v>82</v>
      </c>
      <c r="J6" s="25" t="s">
        <v>83</v>
      </c>
      <c r="L6" s="25" t="s">
        <v>82</v>
      </c>
      <c r="M6" s="25" t="s">
        <v>83</v>
      </c>
      <c r="N6" s="25" t="s">
        <v>82</v>
      </c>
      <c r="O6" s="25" t="s">
        <v>83</v>
      </c>
    </row>
    <row r="7" spans="1:15" x14ac:dyDescent="0.2">
      <c r="B7" s="26">
        <v>1</v>
      </c>
      <c r="C7" s="27">
        <v>2.0565180000000001</v>
      </c>
      <c r="D7" s="27">
        <v>1.174925</v>
      </c>
      <c r="E7" s="27">
        <v>2.7651729999999999</v>
      </c>
      <c r="F7" s="24"/>
      <c r="G7" s="26">
        <v>1</v>
      </c>
      <c r="H7" s="27">
        <v>3.5040710000000002</v>
      </c>
      <c r="I7" s="27">
        <v>1.3306039999999999</v>
      </c>
      <c r="J7" s="27">
        <v>5.098967</v>
      </c>
      <c r="K7" s="24"/>
      <c r="L7" s="26">
        <v>1</v>
      </c>
      <c r="M7" s="27">
        <v>5.2480799999999999</v>
      </c>
      <c r="N7" s="27">
        <v>1.817183</v>
      </c>
      <c r="O7" s="27">
        <v>7.2453469999999998</v>
      </c>
    </row>
    <row r="8" spans="1:15" x14ac:dyDescent="0.2">
      <c r="B8" s="26">
        <v>1</v>
      </c>
      <c r="C8" s="27">
        <v>4.3316520000000001</v>
      </c>
      <c r="D8" s="27">
        <v>0.81842380000000003</v>
      </c>
      <c r="E8" s="27">
        <v>8.5158070000000006</v>
      </c>
      <c r="F8" s="24"/>
      <c r="G8" s="26">
        <v>1</v>
      </c>
      <c r="H8" s="27">
        <v>7.4571820000000004</v>
      </c>
      <c r="I8" s="27">
        <v>1.7387349999999999</v>
      </c>
      <c r="J8" s="27">
        <v>13.186820000000001</v>
      </c>
      <c r="K8" s="24"/>
      <c r="L8" s="26">
        <v>1</v>
      </c>
      <c r="M8" s="27">
        <v>3.304935</v>
      </c>
      <c r="N8" s="27">
        <v>1.9141980000000001</v>
      </c>
      <c r="O8" s="27">
        <v>5.3266830000000001</v>
      </c>
    </row>
    <row r="9" spans="1:15" x14ac:dyDescent="0.2">
      <c r="B9" s="26">
        <v>1</v>
      </c>
      <c r="C9" s="27">
        <v>2.6625529999999999</v>
      </c>
      <c r="D9" s="27">
        <v>1.7494259999999999</v>
      </c>
      <c r="E9" s="27">
        <v>6.1469269999999998</v>
      </c>
      <c r="F9" s="24"/>
      <c r="G9" s="26">
        <v>1</v>
      </c>
      <c r="H9" s="27">
        <v>3.2479749999999998</v>
      </c>
      <c r="I9" s="27">
        <v>2.8309839999999999</v>
      </c>
      <c r="J9" s="27">
        <v>5.6790339999999997</v>
      </c>
      <c r="K9" s="24"/>
      <c r="L9" s="26">
        <v>1</v>
      </c>
      <c r="M9" s="27">
        <v>8.4204969999999992</v>
      </c>
      <c r="N9" s="27">
        <v>2.3695110000000001</v>
      </c>
      <c r="O9" s="27">
        <v>12.376139999999999</v>
      </c>
    </row>
  </sheetData>
  <mergeCells count="6">
    <mergeCell ref="D5:E5"/>
    <mergeCell ref="I5:J5"/>
    <mergeCell ref="N5:O5"/>
    <mergeCell ref="B5:C5"/>
    <mergeCell ref="G5:H5"/>
    <mergeCell ref="L5:M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6CC7D-5FA7-454E-9C7D-17EE43B2C5EA}">
  <dimension ref="A1:N9"/>
  <sheetViews>
    <sheetView workbookViewId="0">
      <selection activeCell="B16" sqref="B16"/>
    </sheetView>
  </sheetViews>
  <sheetFormatPr baseColWidth="10" defaultColWidth="9.1640625" defaultRowHeight="13" x14ac:dyDescent="0.15"/>
  <cols>
    <col min="1" max="1" width="20.5" style="11" bestFit="1" customWidth="1"/>
    <col min="2" max="2" width="57.5" style="11" bestFit="1" customWidth="1"/>
    <col min="3" max="3" width="7.1640625" style="11" bestFit="1" customWidth="1"/>
    <col min="4" max="5" width="9.1640625" style="11"/>
    <col min="6" max="6" width="14.5" style="11" bestFit="1" customWidth="1"/>
    <col min="7" max="7" width="112.33203125" style="11" customWidth="1"/>
    <col min="8" max="10" width="9.1640625" style="11"/>
    <col min="11" max="11" width="17.1640625" style="11" bestFit="1" customWidth="1"/>
    <col min="12" max="16384" width="9.1640625" style="11"/>
  </cols>
  <sheetData>
    <row r="1" spans="1:14" x14ac:dyDescent="0.15">
      <c r="A1" s="5" t="s">
        <v>54</v>
      </c>
    </row>
    <row r="2" spans="1:14" x14ac:dyDescent="0.15">
      <c r="A2" s="11" t="s">
        <v>55</v>
      </c>
    </row>
    <row r="3" spans="1:14" x14ac:dyDescent="0.15">
      <c r="A3" s="11" t="s">
        <v>27</v>
      </c>
      <c r="B3" s="11" t="s">
        <v>28</v>
      </c>
      <c r="C3" s="11" t="s">
        <v>29</v>
      </c>
      <c r="D3" s="11" t="s">
        <v>30</v>
      </c>
      <c r="E3" s="11" t="s">
        <v>31</v>
      </c>
      <c r="F3" s="12" t="s">
        <v>32</v>
      </c>
      <c r="G3" s="11" t="s">
        <v>33</v>
      </c>
      <c r="H3" s="11" t="s">
        <v>34</v>
      </c>
      <c r="I3" s="11" t="s">
        <v>35</v>
      </c>
      <c r="J3" s="11" t="s">
        <v>36</v>
      </c>
      <c r="K3" s="11" t="s">
        <v>37</v>
      </c>
      <c r="L3" s="11" t="s">
        <v>38</v>
      </c>
      <c r="M3" s="11" t="s">
        <v>39</v>
      </c>
      <c r="N3" s="11" t="s">
        <v>40</v>
      </c>
    </row>
    <row r="4" spans="1:14" x14ac:dyDescent="0.15">
      <c r="A4" s="13" t="s">
        <v>41</v>
      </c>
      <c r="B4" s="13" t="s">
        <v>42</v>
      </c>
      <c r="C4" s="13">
        <v>16</v>
      </c>
      <c r="D4" s="13">
        <v>5.8181818181818103</v>
      </c>
      <c r="E4" s="13">
        <v>2.5084078789920101E-3</v>
      </c>
      <c r="F4" s="13">
        <f>-LOG10(E4)</f>
        <v>2.6006018437612313</v>
      </c>
      <c r="G4" s="14" t="s">
        <v>43</v>
      </c>
      <c r="H4" s="11">
        <v>169</v>
      </c>
      <c r="I4" s="11">
        <v>530</v>
      </c>
      <c r="J4" s="11">
        <v>13528</v>
      </c>
      <c r="K4" s="11">
        <v>2.41652338952774</v>
      </c>
      <c r="L4" s="11">
        <v>0.97909571622534997</v>
      </c>
      <c r="M4" s="11">
        <v>0.61975910539062695</v>
      </c>
      <c r="N4" s="11">
        <v>4.0999134279888203</v>
      </c>
    </row>
    <row r="5" spans="1:14" x14ac:dyDescent="0.15">
      <c r="A5" s="13" t="s">
        <v>41</v>
      </c>
      <c r="B5" s="13" t="s">
        <v>44</v>
      </c>
      <c r="C5" s="13">
        <v>3</v>
      </c>
      <c r="D5" s="13">
        <v>1.0909090909090899</v>
      </c>
      <c r="E5" s="13">
        <v>9.3242438688421192E-3</v>
      </c>
      <c r="F5" s="13">
        <f t="shared" ref="F5:F9" si="0">-LOG10(E5)</f>
        <v>2.0303863763454317</v>
      </c>
      <c r="G5" s="14" t="s">
        <v>45</v>
      </c>
      <c r="H5" s="11">
        <v>169</v>
      </c>
      <c r="I5" s="11">
        <v>12</v>
      </c>
      <c r="J5" s="11">
        <v>13528</v>
      </c>
      <c r="K5" s="11">
        <v>20.011834319526599</v>
      </c>
      <c r="L5" s="11">
        <v>0.99999945729481599</v>
      </c>
      <c r="M5" s="11">
        <v>0.51389711512248504</v>
      </c>
      <c r="N5" s="11">
        <v>14.4567391010628</v>
      </c>
    </row>
    <row r="6" spans="1:14" x14ac:dyDescent="0.15">
      <c r="A6" s="13" t="s">
        <v>41</v>
      </c>
      <c r="B6" s="13" t="s">
        <v>46</v>
      </c>
      <c r="C6" s="13">
        <v>13</v>
      </c>
      <c r="D6" s="13">
        <v>4.7272727272727204</v>
      </c>
      <c r="E6" s="13">
        <v>1.5465358285236199E-2</v>
      </c>
      <c r="F6" s="13">
        <f t="shared" si="0"/>
        <v>1.8106400142641899</v>
      </c>
      <c r="G6" s="14" t="s">
        <v>47</v>
      </c>
      <c r="H6" s="11">
        <v>169</v>
      </c>
      <c r="I6" s="11">
        <v>475</v>
      </c>
      <c r="J6" s="11">
        <v>13528</v>
      </c>
      <c r="K6" s="11">
        <v>2.1907692307692299</v>
      </c>
      <c r="L6" s="11">
        <v>0.999999999962351</v>
      </c>
      <c r="M6" s="11">
        <v>0.46828680198986899</v>
      </c>
      <c r="N6" s="11">
        <v>22.8790034552969</v>
      </c>
    </row>
    <row r="7" spans="1:14" x14ac:dyDescent="0.15">
      <c r="A7" s="13" t="s">
        <v>41</v>
      </c>
      <c r="B7" s="13" t="s">
        <v>48</v>
      </c>
      <c r="C7" s="13">
        <v>3</v>
      </c>
      <c r="D7" s="13">
        <v>1.0909090909090899</v>
      </c>
      <c r="E7" s="13">
        <v>2.0588224447879399E-2</v>
      </c>
      <c r="F7" s="13">
        <f t="shared" si="0"/>
        <v>1.6863811058218989</v>
      </c>
      <c r="G7" s="14" t="s">
        <v>49</v>
      </c>
      <c r="H7" s="11">
        <v>169</v>
      </c>
      <c r="I7" s="11">
        <v>18</v>
      </c>
      <c r="J7" s="11">
        <v>13528</v>
      </c>
      <c r="K7" s="11">
        <v>13.3412228796844</v>
      </c>
      <c r="L7" s="11">
        <v>0.99999999999998701</v>
      </c>
      <c r="M7" s="11">
        <v>0.53363231873209105</v>
      </c>
      <c r="N7" s="11">
        <v>29.301906961169699</v>
      </c>
    </row>
    <row r="8" spans="1:14" x14ac:dyDescent="0.15">
      <c r="A8" s="13" t="s">
        <v>41</v>
      </c>
      <c r="B8" s="13" t="s">
        <v>50</v>
      </c>
      <c r="C8" s="13">
        <v>9</v>
      </c>
      <c r="D8" s="13">
        <v>3.2727272727272698</v>
      </c>
      <c r="E8" s="13">
        <v>3.78850273081517E-2</v>
      </c>
      <c r="F8" s="13">
        <f t="shared" si="0"/>
        <v>1.4215323953678238</v>
      </c>
      <c r="G8" s="14" t="s">
        <v>51</v>
      </c>
      <c r="H8" s="11">
        <v>169</v>
      </c>
      <c r="I8" s="11">
        <v>307</v>
      </c>
      <c r="J8" s="11">
        <v>13528</v>
      </c>
      <c r="K8" s="11">
        <v>2.34666461075882</v>
      </c>
      <c r="L8" s="11">
        <v>1</v>
      </c>
      <c r="M8" s="11">
        <v>0.65426625859795196</v>
      </c>
      <c r="N8" s="11">
        <v>47.4681171839486</v>
      </c>
    </row>
    <row r="9" spans="1:14" x14ac:dyDescent="0.15">
      <c r="A9" s="13" t="s">
        <v>41</v>
      </c>
      <c r="B9" s="13" t="s">
        <v>52</v>
      </c>
      <c r="C9" s="13">
        <v>6</v>
      </c>
      <c r="D9" s="13">
        <v>2.1818181818181799</v>
      </c>
      <c r="E9" s="13">
        <v>4.93670024592495E-2</v>
      </c>
      <c r="F9" s="13">
        <f t="shared" si="0"/>
        <v>1.3065632421328939</v>
      </c>
      <c r="G9" s="14" t="s">
        <v>53</v>
      </c>
      <c r="H9" s="11">
        <v>169</v>
      </c>
      <c r="I9" s="11">
        <v>160</v>
      </c>
      <c r="J9" s="11">
        <v>13528</v>
      </c>
      <c r="K9" s="11">
        <v>3.0017751479289898</v>
      </c>
      <c r="L9" s="11">
        <v>1</v>
      </c>
      <c r="M9" s="11">
        <v>0.67694751426478394</v>
      </c>
      <c r="N9" s="11">
        <v>56.995566516656403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F65D-2067-4E4B-880F-79EC3222878D}">
  <dimension ref="A1:E28"/>
  <sheetViews>
    <sheetView workbookViewId="0">
      <selection activeCell="J20" sqref="J20"/>
    </sheetView>
  </sheetViews>
  <sheetFormatPr baseColWidth="10" defaultColWidth="9.1640625" defaultRowHeight="13" x14ac:dyDescent="0.15"/>
  <cols>
    <col min="1" max="2" width="9.1640625" style="15"/>
    <col min="3" max="3" width="11.6640625" style="15" customWidth="1"/>
    <col min="4" max="4" width="18.5" style="15" customWidth="1"/>
    <col min="5" max="5" width="16.6640625" style="15" customWidth="1"/>
    <col min="6" max="16384" width="9.1640625" style="15"/>
  </cols>
  <sheetData>
    <row r="1" spans="1:5" x14ac:dyDescent="0.15">
      <c r="A1" s="5" t="s">
        <v>26</v>
      </c>
    </row>
    <row r="2" spans="1:5" x14ac:dyDescent="0.15">
      <c r="B2" s="15" t="s">
        <v>0</v>
      </c>
      <c r="D2" s="15" t="s">
        <v>1</v>
      </c>
    </row>
    <row r="3" spans="1:5" x14ac:dyDescent="0.15">
      <c r="C3" s="15" t="s">
        <v>2</v>
      </c>
      <c r="D3" s="15">
        <v>10</v>
      </c>
    </row>
    <row r="4" spans="1:5" x14ac:dyDescent="0.15">
      <c r="C4" s="15" t="s">
        <v>3</v>
      </c>
      <c r="D4" s="15">
        <v>21</v>
      </c>
    </row>
    <row r="6" spans="1:5" x14ac:dyDescent="0.15">
      <c r="C6" s="16"/>
      <c r="D6" s="51" t="s">
        <v>87</v>
      </c>
      <c r="E6" s="52"/>
    </row>
    <row r="7" spans="1:5" x14ac:dyDescent="0.15">
      <c r="C7" s="16"/>
      <c r="D7" s="17" t="s">
        <v>5</v>
      </c>
      <c r="E7" s="17" t="s">
        <v>6</v>
      </c>
    </row>
    <row r="8" spans="1:5" x14ac:dyDescent="0.15">
      <c r="C8" s="16">
        <v>1</v>
      </c>
      <c r="D8" s="18">
        <v>4.895E-2</v>
      </c>
      <c r="E8" s="18">
        <v>-1.7284299999999999</v>
      </c>
    </row>
    <row r="9" spans="1:5" x14ac:dyDescent="0.15">
      <c r="C9" s="16">
        <v>2</v>
      </c>
      <c r="D9" s="18">
        <v>0.32194</v>
      </c>
      <c r="E9" s="18">
        <v>-1.65432</v>
      </c>
    </row>
    <row r="10" spans="1:5" x14ac:dyDescent="0.15">
      <c r="C10" s="16">
        <v>3</v>
      </c>
      <c r="D10" s="18">
        <v>0.3947</v>
      </c>
      <c r="E10" s="18">
        <v>-1.6157600000000001</v>
      </c>
    </row>
    <row r="11" spans="1:5" x14ac:dyDescent="0.15">
      <c r="C11" s="16">
        <v>4</v>
      </c>
      <c r="D11" s="18">
        <v>0.40492</v>
      </c>
      <c r="E11" s="18">
        <v>-1.51736</v>
      </c>
    </row>
    <row r="12" spans="1:5" x14ac:dyDescent="0.15">
      <c r="C12" s="16">
        <v>5</v>
      </c>
      <c r="D12" s="18">
        <v>0.46353</v>
      </c>
      <c r="E12" s="18">
        <v>-1.5136799999999999</v>
      </c>
    </row>
    <row r="13" spans="1:5" x14ac:dyDescent="0.15">
      <c r="C13" s="16">
        <v>6</v>
      </c>
      <c r="D13" s="18">
        <v>0.4738</v>
      </c>
      <c r="E13" s="18">
        <v>-1.2173799999999999</v>
      </c>
    </row>
    <row r="14" spans="1:5" x14ac:dyDescent="0.15">
      <c r="C14" s="16">
        <v>7</v>
      </c>
      <c r="D14" s="18">
        <v>0.52188999999999997</v>
      </c>
      <c r="E14" s="18">
        <v>-1.17208</v>
      </c>
    </row>
    <row r="15" spans="1:5" x14ac:dyDescent="0.15">
      <c r="C15" s="16">
        <v>8</v>
      </c>
      <c r="D15" s="18">
        <v>0.59597</v>
      </c>
      <c r="E15" s="18">
        <v>-1.08867</v>
      </c>
    </row>
    <row r="16" spans="1:5" x14ac:dyDescent="0.15">
      <c r="C16" s="16">
        <v>9</v>
      </c>
      <c r="D16" s="18">
        <v>1.2823199999999999</v>
      </c>
      <c r="E16" s="18">
        <v>-1.0058100000000001</v>
      </c>
    </row>
    <row r="17" spans="3:5" x14ac:dyDescent="0.15">
      <c r="C17" s="16">
        <v>10</v>
      </c>
      <c r="D17" s="18">
        <v>1.2876099999999999</v>
      </c>
      <c r="E17" s="18">
        <v>-0.94318000000000002</v>
      </c>
    </row>
    <row r="18" spans="3:5" x14ac:dyDescent="0.15">
      <c r="C18" s="16">
        <v>11</v>
      </c>
      <c r="D18" s="18"/>
      <c r="E18" s="18">
        <v>-0.92776999999999998</v>
      </c>
    </row>
    <row r="19" spans="3:5" x14ac:dyDescent="0.15">
      <c r="C19" s="16">
        <v>12</v>
      </c>
      <c r="D19" s="18"/>
      <c r="E19" s="18">
        <v>-0.91086999999999996</v>
      </c>
    </row>
    <row r="20" spans="3:5" x14ac:dyDescent="0.15">
      <c r="C20" s="16">
        <v>13</v>
      </c>
      <c r="D20" s="18"/>
      <c r="E20" s="18">
        <v>-0.71445000000000003</v>
      </c>
    </row>
    <row r="21" spans="3:5" x14ac:dyDescent="0.15">
      <c r="C21" s="16">
        <v>14</v>
      </c>
      <c r="D21" s="18"/>
      <c r="E21" s="18">
        <v>-0.51566999999999996</v>
      </c>
    </row>
    <row r="22" spans="3:5" x14ac:dyDescent="0.15">
      <c r="C22" s="16">
        <v>15</v>
      </c>
      <c r="D22" s="18"/>
      <c r="E22" s="18">
        <v>-0.40962999999999999</v>
      </c>
    </row>
    <row r="23" spans="3:5" x14ac:dyDescent="0.15">
      <c r="C23" s="16">
        <v>16</v>
      </c>
      <c r="D23" s="18"/>
      <c r="E23" s="18">
        <v>-0.27456999999999998</v>
      </c>
    </row>
    <row r="24" spans="3:5" x14ac:dyDescent="0.15">
      <c r="C24" s="16">
        <v>17</v>
      </c>
      <c r="D24" s="18"/>
      <c r="E24" s="18">
        <v>-0.15728</v>
      </c>
    </row>
    <row r="25" spans="3:5" x14ac:dyDescent="0.15">
      <c r="C25" s="16">
        <v>18</v>
      </c>
      <c r="D25" s="18"/>
      <c r="E25" s="18">
        <v>-0.13982</v>
      </c>
    </row>
    <row r="26" spans="3:5" x14ac:dyDescent="0.15">
      <c r="C26" s="16">
        <v>19</v>
      </c>
      <c r="D26" s="18"/>
      <c r="E26" s="18">
        <v>-0.13442000000000001</v>
      </c>
    </row>
    <row r="27" spans="3:5" x14ac:dyDescent="0.15">
      <c r="C27" s="16">
        <v>20</v>
      </c>
      <c r="D27" s="18"/>
      <c r="E27" s="18">
        <v>0.34300000000000003</v>
      </c>
    </row>
    <row r="28" spans="3:5" x14ac:dyDescent="0.15">
      <c r="C28" s="16">
        <v>21</v>
      </c>
      <c r="D28" s="18"/>
      <c r="E28" s="18">
        <v>0.72675000000000001</v>
      </c>
    </row>
  </sheetData>
  <mergeCells count="1">
    <mergeCell ref="D6:E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B4D47-3C8F-44E8-B475-3FF864E7B38A}">
  <dimension ref="A1:D63"/>
  <sheetViews>
    <sheetView workbookViewId="0"/>
  </sheetViews>
  <sheetFormatPr baseColWidth="10" defaultColWidth="9.1640625" defaultRowHeight="13" x14ac:dyDescent="0.15"/>
  <cols>
    <col min="1" max="16384" width="9.1640625" style="15"/>
  </cols>
  <sheetData>
    <row r="1" spans="1:4" x14ac:dyDescent="0.15">
      <c r="A1" s="5" t="s">
        <v>85</v>
      </c>
    </row>
    <row r="2" spans="1:4" x14ac:dyDescent="0.15">
      <c r="B2" s="15" t="s">
        <v>86</v>
      </c>
    </row>
    <row r="3" spans="1:4" x14ac:dyDescent="0.15">
      <c r="B3" s="19"/>
      <c r="C3" s="50" t="s">
        <v>88</v>
      </c>
      <c r="D3" s="50"/>
    </row>
    <row r="4" spans="1:4" x14ac:dyDescent="0.15">
      <c r="B4" s="21"/>
      <c r="C4" s="21" t="s">
        <v>5</v>
      </c>
      <c r="D4" s="21" t="s">
        <v>6</v>
      </c>
    </row>
    <row r="5" spans="1:4" x14ac:dyDescent="0.15">
      <c r="B5" s="19">
        <v>1</v>
      </c>
      <c r="C5" s="20">
        <v>9.0700000000000003E-2</v>
      </c>
      <c r="D5" s="20">
        <v>0.1221</v>
      </c>
    </row>
    <row r="6" spans="1:4" x14ac:dyDescent="0.15">
      <c r="B6" s="19">
        <v>2</v>
      </c>
      <c r="C6" s="20">
        <v>-0.33200000000000002</v>
      </c>
      <c r="D6" s="20">
        <v>0.84399999999999997</v>
      </c>
    </row>
    <row r="7" spans="1:4" x14ac:dyDescent="0.15">
      <c r="B7" s="19">
        <v>3</v>
      </c>
      <c r="C7" s="20">
        <v>0.29199999999999998</v>
      </c>
      <c r="D7" s="20">
        <v>-0.71120000000000005</v>
      </c>
    </row>
    <row r="8" spans="1:4" x14ac:dyDescent="0.15">
      <c r="B8" s="19">
        <v>4</v>
      </c>
      <c r="C8" s="20">
        <v>5.3100000000000001E-2</v>
      </c>
      <c r="D8" s="20">
        <v>0.24329999999999999</v>
      </c>
    </row>
    <row r="9" spans="1:4" x14ac:dyDescent="0.15">
      <c r="B9" s="19">
        <v>5</v>
      </c>
      <c r="C9" s="20">
        <v>0.1404</v>
      </c>
      <c r="D9" s="20">
        <v>-0.43519999999999998</v>
      </c>
    </row>
    <row r="10" spans="1:4" x14ac:dyDescent="0.15">
      <c r="B10" s="19">
        <v>6</v>
      </c>
      <c r="C10" s="20">
        <v>-1.4999999999999999E-2</v>
      </c>
      <c r="D10" s="20">
        <v>0.2495</v>
      </c>
    </row>
    <row r="11" spans="1:4" x14ac:dyDescent="0.15">
      <c r="B11" s="19">
        <v>7</v>
      </c>
      <c r="C11" s="20">
        <v>0.28539999999999999</v>
      </c>
      <c r="D11" s="20">
        <v>-0.23980000000000001</v>
      </c>
    </row>
    <row r="12" spans="1:4" x14ac:dyDescent="0.15">
      <c r="B12" s="19">
        <v>8</v>
      </c>
      <c r="C12" s="20">
        <v>0.1573</v>
      </c>
      <c r="D12" s="20">
        <v>-0.54849999999999999</v>
      </c>
    </row>
    <row r="13" spans="1:4" x14ac:dyDescent="0.15">
      <c r="B13" s="19">
        <v>9</v>
      </c>
      <c r="C13" s="20">
        <v>0.3155</v>
      </c>
      <c r="D13" s="20">
        <v>-1.0747</v>
      </c>
    </row>
    <row r="14" spans="1:4" x14ac:dyDescent="0.15">
      <c r="B14" s="19">
        <v>10</v>
      </c>
      <c r="C14" s="20">
        <v>-0.1736</v>
      </c>
      <c r="D14" s="20">
        <v>-0.191</v>
      </c>
    </row>
    <row r="15" spans="1:4" x14ac:dyDescent="0.15">
      <c r="B15" s="19">
        <v>11</v>
      </c>
      <c r="C15" s="20">
        <v>0.37019999999999997</v>
      </c>
      <c r="D15" s="20">
        <v>-0.26029999999999998</v>
      </c>
    </row>
    <row r="16" spans="1:4" x14ac:dyDescent="0.15">
      <c r="B16" s="19">
        <v>12</v>
      </c>
      <c r="C16" s="20">
        <v>0.18029999999999999</v>
      </c>
      <c r="D16" s="20">
        <v>-0.55300000000000005</v>
      </c>
    </row>
    <row r="17" spans="2:4" x14ac:dyDescent="0.15">
      <c r="B17" s="19">
        <v>13</v>
      </c>
      <c r="C17" s="20">
        <v>6.0000000000000001E-3</v>
      </c>
      <c r="D17" s="20">
        <v>0.62050000000000005</v>
      </c>
    </row>
    <row r="18" spans="2:4" x14ac:dyDescent="0.15">
      <c r="B18" s="19">
        <v>14</v>
      </c>
      <c r="C18" s="20">
        <v>0.33110000000000001</v>
      </c>
      <c r="D18" s="20">
        <v>-0.58069999999999999</v>
      </c>
    </row>
    <row r="19" spans="2:4" x14ac:dyDescent="0.15">
      <c r="B19" s="19">
        <v>15</v>
      </c>
      <c r="C19" s="20">
        <v>7.7600000000000002E-2</v>
      </c>
      <c r="D19" s="20">
        <v>-0.3543</v>
      </c>
    </row>
    <row r="20" spans="2:4" x14ac:dyDescent="0.15">
      <c r="B20" s="19">
        <v>16</v>
      </c>
      <c r="C20" s="20">
        <v>-0.1268</v>
      </c>
      <c r="D20" s="20">
        <v>-1.1572</v>
      </c>
    </row>
    <row r="21" spans="2:4" x14ac:dyDescent="0.15">
      <c r="B21" s="19">
        <v>17</v>
      </c>
      <c r="C21" s="20">
        <v>0.1193</v>
      </c>
      <c r="D21" s="20">
        <v>-0.8407</v>
      </c>
    </row>
    <row r="22" spans="2:4" x14ac:dyDescent="0.15">
      <c r="B22" s="19">
        <v>18</v>
      </c>
      <c r="C22" s="20">
        <v>0.2074</v>
      </c>
      <c r="D22" s="20">
        <v>-0.91279999999999994</v>
      </c>
    </row>
    <row r="23" spans="2:4" x14ac:dyDescent="0.15">
      <c r="B23" s="19">
        <v>19</v>
      </c>
      <c r="C23" s="20">
        <v>-6.4999999999999997E-3</v>
      </c>
      <c r="D23" s="20">
        <v>-0.17660000000000001</v>
      </c>
    </row>
    <row r="24" spans="2:4" x14ac:dyDescent="0.15">
      <c r="B24" s="19">
        <v>20</v>
      </c>
      <c r="C24" s="20">
        <v>0.1545</v>
      </c>
      <c r="D24" s="20">
        <v>0.68620000000000003</v>
      </c>
    </row>
    <row r="25" spans="2:4" x14ac:dyDescent="0.15">
      <c r="B25" s="19">
        <v>21</v>
      </c>
      <c r="C25" s="20">
        <v>-0.21690000000000001</v>
      </c>
      <c r="D25" s="20">
        <v>-0.63749999999999996</v>
      </c>
    </row>
    <row r="26" spans="2:4" x14ac:dyDescent="0.15">
      <c r="B26" s="19">
        <v>22</v>
      </c>
      <c r="C26" s="20">
        <v>0.28370000000000001</v>
      </c>
      <c r="D26" s="20">
        <v>-0.56859999999999999</v>
      </c>
    </row>
    <row r="27" spans="2:4" x14ac:dyDescent="0.15">
      <c r="B27" s="19">
        <v>23</v>
      </c>
      <c r="C27" s="20">
        <v>0.36909999999999998</v>
      </c>
      <c r="D27" s="20">
        <v>-0.43269999999999997</v>
      </c>
    </row>
    <row r="28" spans="2:4" x14ac:dyDescent="0.15">
      <c r="B28" s="19">
        <v>24</v>
      </c>
      <c r="C28" s="20">
        <v>0.34710000000000002</v>
      </c>
      <c r="D28" s="20">
        <v>0.13569999999999999</v>
      </c>
    </row>
    <row r="29" spans="2:4" x14ac:dyDescent="0.15">
      <c r="B29" s="19">
        <v>25</v>
      </c>
      <c r="C29" s="20">
        <v>0.22289999999999999</v>
      </c>
      <c r="D29" s="20">
        <v>0.20860000000000001</v>
      </c>
    </row>
    <row r="30" spans="2:4" x14ac:dyDescent="0.15">
      <c r="B30" s="19">
        <v>26</v>
      </c>
      <c r="C30" s="20">
        <v>0.2525</v>
      </c>
      <c r="D30" s="20">
        <v>3.0099999999999998E-2</v>
      </c>
    </row>
    <row r="31" spans="2:4" x14ac:dyDescent="0.15">
      <c r="B31" s="19">
        <v>27</v>
      </c>
      <c r="C31" s="20">
        <v>0.27710000000000001</v>
      </c>
      <c r="D31" s="20">
        <v>0.16930000000000001</v>
      </c>
    </row>
    <row r="32" spans="2:4" x14ac:dyDescent="0.15">
      <c r="B32" s="19">
        <v>28</v>
      </c>
      <c r="C32" s="20">
        <v>-1.7299999999999999E-2</v>
      </c>
      <c r="D32" s="20">
        <v>-0.48899999999999999</v>
      </c>
    </row>
    <row r="33" spans="2:4" x14ac:dyDescent="0.15">
      <c r="B33" s="19">
        <v>29</v>
      </c>
      <c r="C33" s="20">
        <v>0.33679999999999999</v>
      </c>
      <c r="D33" s="20">
        <v>-0.58360000000000001</v>
      </c>
    </row>
    <row r="34" spans="2:4" x14ac:dyDescent="0.15">
      <c r="B34" s="19">
        <v>30</v>
      </c>
      <c r="C34" s="20">
        <v>0.17330000000000001</v>
      </c>
      <c r="D34" s="20">
        <v>-5.8000000000000003E-2</v>
      </c>
    </row>
    <row r="35" spans="2:4" x14ac:dyDescent="0.15">
      <c r="B35" s="19">
        <v>31</v>
      </c>
      <c r="C35" s="20">
        <v>-2.0400000000000001E-2</v>
      </c>
      <c r="D35" s="20">
        <v>-0.157</v>
      </c>
    </row>
    <row r="36" spans="2:4" x14ac:dyDescent="0.15">
      <c r="B36" s="19">
        <v>32</v>
      </c>
      <c r="C36" s="20">
        <v>-3.95E-2</v>
      </c>
      <c r="D36" s="20">
        <v>-0.55059999999999998</v>
      </c>
    </row>
    <row r="37" spans="2:4" x14ac:dyDescent="0.15">
      <c r="B37" s="19">
        <v>33</v>
      </c>
      <c r="C37" s="20">
        <v>7.7600000000000002E-2</v>
      </c>
      <c r="D37" s="20">
        <v>-3.2199999999999999E-2</v>
      </c>
    </row>
    <row r="38" spans="2:4" x14ac:dyDescent="0.15">
      <c r="B38" s="19">
        <v>34</v>
      </c>
      <c r="C38" s="20">
        <v>-0.21229999999999999</v>
      </c>
      <c r="D38" s="20">
        <v>-0.65139999999999998</v>
      </c>
    </row>
    <row r="39" spans="2:4" x14ac:dyDescent="0.15">
      <c r="B39" s="19">
        <v>35</v>
      </c>
      <c r="C39" s="20">
        <v>0.18099999999999999</v>
      </c>
      <c r="D39" s="20">
        <v>-1.1126</v>
      </c>
    </row>
    <row r="40" spans="2:4" x14ac:dyDescent="0.15">
      <c r="B40" s="19">
        <v>36</v>
      </c>
      <c r="C40" s="20">
        <v>0.1958</v>
      </c>
      <c r="D40" s="20"/>
    </row>
    <row r="41" spans="2:4" x14ac:dyDescent="0.15">
      <c r="B41" s="19">
        <v>37</v>
      </c>
      <c r="C41" s="20">
        <v>-0.1769</v>
      </c>
      <c r="D41" s="20"/>
    </row>
    <row r="42" spans="2:4" x14ac:dyDescent="0.15">
      <c r="B42" s="19">
        <v>38</v>
      </c>
      <c r="C42" s="20">
        <v>0.29149999999999998</v>
      </c>
      <c r="D42" s="20"/>
    </row>
    <row r="43" spans="2:4" x14ac:dyDescent="0.15">
      <c r="B43" s="19">
        <v>39</v>
      </c>
      <c r="C43" s="20">
        <v>-0.1132</v>
      </c>
      <c r="D43" s="20"/>
    </row>
    <row r="44" spans="2:4" x14ac:dyDescent="0.15">
      <c r="B44" s="19">
        <v>40</v>
      </c>
      <c r="C44" s="20">
        <v>2.7799999999999998E-2</v>
      </c>
      <c r="D44" s="20"/>
    </row>
    <row r="45" spans="2:4" x14ac:dyDescent="0.15">
      <c r="B45" s="19">
        <v>41</v>
      </c>
      <c r="C45" s="20">
        <v>-0.2341</v>
      </c>
      <c r="D45" s="20"/>
    </row>
    <row r="46" spans="2:4" x14ac:dyDescent="0.15">
      <c r="B46" s="19">
        <v>42</v>
      </c>
      <c r="C46" s="20">
        <v>0.20330000000000001</v>
      </c>
      <c r="D46" s="20"/>
    </row>
    <row r="47" spans="2:4" x14ac:dyDescent="0.15">
      <c r="B47" s="19">
        <v>43</v>
      </c>
      <c r="C47" s="20">
        <v>9.5600000000000004E-2</v>
      </c>
      <c r="D47" s="20"/>
    </row>
    <row r="48" spans="2:4" x14ac:dyDescent="0.15">
      <c r="B48" s="19">
        <v>44</v>
      </c>
      <c r="C48" s="20">
        <v>0.19850000000000001</v>
      </c>
      <c r="D48" s="20"/>
    </row>
    <row r="49" spans="2:4" x14ac:dyDescent="0.15">
      <c r="B49" s="19">
        <v>45</v>
      </c>
      <c r="C49" s="20">
        <v>9.0899999999999995E-2</v>
      </c>
      <c r="D49" s="20"/>
    </row>
    <row r="50" spans="2:4" x14ac:dyDescent="0.15">
      <c r="B50" s="19">
        <v>46</v>
      </c>
      <c r="C50" s="20">
        <v>0.37040000000000001</v>
      </c>
      <c r="D50" s="20"/>
    </row>
    <row r="51" spans="2:4" x14ac:dyDescent="0.15">
      <c r="B51" s="19">
        <v>47</v>
      </c>
      <c r="C51" s="20">
        <v>-1.9300000000000001E-2</v>
      </c>
      <c r="D51" s="20"/>
    </row>
    <row r="52" spans="2:4" x14ac:dyDescent="0.15">
      <c r="B52" s="19">
        <v>48</v>
      </c>
      <c r="C52" s="20">
        <v>-9.4999999999999998E-3</v>
      </c>
      <c r="D52" s="20"/>
    </row>
    <row r="53" spans="2:4" x14ac:dyDescent="0.15">
      <c r="B53" s="19">
        <v>49</v>
      </c>
      <c r="C53" s="20">
        <v>-0.37580000000000002</v>
      </c>
      <c r="D53" s="20"/>
    </row>
    <row r="54" spans="2:4" x14ac:dyDescent="0.15">
      <c r="B54" s="19">
        <v>50</v>
      </c>
      <c r="C54" s="20">
        <v>0.15790000000000001</v>
      </c>
      <c r="D54" s="20"/>
    </row>
    <row r="55" spans="2:4" x14ac:dyDescent="0.15">
      <c r="B55" s="19">
        <v>51</v>
      </c>
      <c r="C55" s="20">
        <v>9.3299999999999994E-2</v>
      </c>
      <c r="D55" s="20"/>
    </row>
    <row r="56" spans="2:4" x14ac:dyDescent="0.15">
      <c r="B56" s="19">
        <v>52</v>
      </c>
      <c r="C56" s="20">
        <v>0.2311</v>
      </c>
      <c r="D56" s="20"/>
    </row>
    <row r="57" spans="2:4" x14ac:dyDescent="0.15">
      <c r="B57" s="19">
        <v>53</v>
      </c>
      <c r="C57" s="20">
        <v>0.15629999999999999</v>
      </c>
      <c r="D57" s="20"/>
    </row>
    <row r="58" spans="2:4" x14ac:dyDescent="0.15">
      <c r="B58" s="19">
        <v>54</v>
      </c>
      <c r="C58" s="20">
        <v>0.15459999999999999</v>
      </c>
      <c r="D58" s="20"/>
    </row>
    <row r="59" spans="2:4" x14ac:dyDescent="0.15">
      <c r="B59" s="19">
        <v>55</v>
      </c>
      <c r="C59" s="20">
        <v>-2.9899999999999999E-2</v>
      </c>
      <c r="D59" s="20"/>
    </row>
    <row r="60" spans="2:4" x14ac:dyDescent="0.15">
      <c r="B60" s="19">
        <v>56</v>
      </c>
      <c r="C60" s="20">
        <v>0.37340000000000001</v>
      </c>
      <c r="D60" s="20"/>
    </row>
    <row r="61" spans="2:4" x14ac:dyDescent="0.15">
      <c r="B61" s="19">
        <v>57</v>
      </c>
      <c r="C61" s="20">
        <v>0.1527</v>
      </c>
      <c r="D61" s="20"/>
    </row>
    <row r="62" spans="2:4" x14ac:dyDescent="0.15">
      <c r="B62" s="19">
        <v>58</v>
      </c>
      <c r="C62" s="20">
        <v>0.1956</v>
      </c>
      <c r="D62" s="20"/>
    </row>
    <row r="63" spans="2:4" x14ac:dyDescent="0.15">
      <c r="B63" s="19">
        <v>59</v>
      </c>
      <c r="C63" s="20">
        <v>0.29570000000000002</v>
      </c>
      <c r="D63" s="20"/>
    </row>
  </sheetData>
  <mergeCells count="1">
    <mergeCell ref="C3:D3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03DD1-75B7-4F74-AB1C-4C3316929127}">
  <dimension ref="A1:L7"/>
  <sheetViews>
    <sheetView workbookViewId="0">
      <selection activeCell="B3" sqref="B3:L7"/>
    </sheetView>
  </sheetViews>
  <sheetFormatPr baseColWidth="10" defaultColWidth="8.83203125" defaultRowHeight="15" x14ac:dyDescent="0.2"/>
  <sheetData>
    <row r="1" spans="1:12" x14ac:dyDescent="0.2">
      <c r="A1" s="5" t="s">
        <v>97</v>
      </c>
    </row>
    <row r="2" spans="1:12" x14ac:dyDescent="0.2">
      <c r="B2" s="22" t="s">
        <v>99</v>
      </c>
    </row>
    <row r="3" spans="1:12" x14ac:dyDescent="0.2">
      <c r="B3" s="53" t="s">
        <v>98</v>
      </c>
      <c r="C3" s="53"/>
      <c r="E3" s="54" t="s">
        <v>100</v>
      </c>
      <c r="F3" s="55"/>
      <c r="H3" s="54" t="s">
        <v>101</v>
      </c>
      <c r="I3" s="55"/>
      <c r="K3" s="54" t="s">
        <v>102</v>
      </c>
      <c r="L3" s="55"/>
    </row>
    <row r="4" spans="1:12" x14ac:dyDescent="0.2">
      <c r="B4" s="30" t="s">
        <v>95</v>
      </c>
      <c r="C4" s="30" t="s">
        <v>96</v>
      </c>
      <c r="D4" s="23"/>
      <c r="E4" s="30" t="s">
        <v>95</v>
      </c>
      <c r="F4" s="30" t="s">
        <v>96</v>
      </c>
      <c r="G4" s="23"/>
      <c r="H4" s="30" t="s">
        <v>95</v>
      </c>
      <c r="I4" s="30" t="s">
        <v>96</v>
      </c>
      <c r="J4" s="23"/>
      <c r="K4" s="30" t="s">
        <v>95</v>
      </c>
      <c r="L4" s="30" t="s">
        <v>96</v>
      </c>
    </row>
    <row r="5" spans="1:12" x14ac:dyDescent="0.2">
      <c r="B5" s="31">
        <v>1</v>
      </c>
      <c r="C5" s="31">
        <v>0.50173590000000001</v>
      </c>
      <c r="D5" s="23"/>
      <c r="E5" s="4">
        <v>1</v>
      </c>
      <c r="F5" s="4">
        <v>4.2870939999999997</v>
      </c>
      <c r="G5" s="23"/>
      <c r="H5" s="4">
        <v>1</v>
      </c>
      <c r="I5" s="4">
        <v>2.2894480000000001</v>
      </c>
      <c r="J5" s="23"/>
      <c r="K5" s="4">
        <v>1</v>
      </c>
      <c r="L5" s="4">
        <v>0.60081799999999996</v>
      </c>
    </row>
    <row r="6" spans="1:12" x14ac:dyDescent="0.2">
      <c r="B6" s="31">
        <v>1</v>
      </c>
      <c r="C6" s="31">
        <v>0.61129999999999995</v>
      </c>
      <c r="D6" s="23"/>
      <c r="E6" s="4">
        <v>1</v>
      </c>
      <c r="F6" s="4">
        <v>2.2423320000000002</v>
      </c>
      <c r="G6" s="23"/>
      <c r="H6" s="4">
        <v>1</v>
      </c>
      <c r="I6" s="4">
        <v>2.4368210000000001</v>
      </c>
      <c r="J6" s="23"/>
      <c r="K6" s="4">
        <v>1</v>
      </c>
      <c r="L6" s="4">
        <v>0.62633220000000001</v>
      </c>
    </row>
    <row r="7" spans="1:12" x14ac:dyDescent="0.2">
      <c r="B7" s="31">
        <v>1</v>
      </c>
      <c r="C7" s="31">
        <v>6.839336E-2</v>
      </c>
      <c r="D7" s="23"/>
      <c r="E7" s="4">
        <v>1</v>
      </c>
      <c r="F7" s="4">
        <v>1.239708</v>
      </c>
      <c r="G7" s="23"/>
      <c r="H7" s="4">
        <v>1</v>
      </c>
      <c r="I7" s="4">
        <v>2.4622890000000002</v>
      </c>
      <c r="J7" s="23"/>
      <c r="K7" s="4">
        <v>1</v>
      </c>
      <c r="L7" s="4">
        <v>0.58641750000000004</v>
      </c>
    </row>
  </sheetData>
  <mergeCells count="4">
    <mergeCell ref="B3:C3"/>
    <mergeCell ref="E3:F3"/>
    <mergeCell ref="H3:I3"/>
    <mergeCell ref="K3:L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22EE6-9CED-487A-9CC0-B9A5CBC30A3E}">
  <dimension ref="A1:L7"/>
  <sheetViews>
    <sheetView workbookViewId="0">
      <selection activeCell="I14" sqref="I14"/>
    </sheetView>
  </sheetViews>
  <sheetFormatPr baseColWidth="10" defaultColWidth="8.83203125" defaultRowHeight="15" x14ac:dyDescent="0.2"/>
  <sheetData>
    <row r="1" spans="1:12" x14ac:dyDescent="0.2">
      <c r="A1" s="5" t="s">
        <v>114</v>
      </c>
    </row>
    <row r="2" spans="1:12" x14ac:dyDescent="0.2">
      <c r="B2" s="22" t="s">
        <v>99</v>
      </c>
    </row>
    <row r="3" spans="1:12" x14ac:dyDescent="0.2">
      <c r="B3" s="29" t="s">
        <v>98</v>
      </c>
      <c r="C3" s="29"/>
      <c r="E3" s="29" t="s">
        <v>100</v>
      </c>
      <c r="F3" s="29"/>
      <c r="H3" s="29" t="s">
        <v>101</v>
      </c>
      <c r="I3" s="29"/>
      <c r="K3" s="53" t="s">
        <v>102</v>
      </c>
      <c r="L3" s="53"/>
    </row>
    <row r="4" spans="1:12" x14ac:dyDescent="0.2">
      <c r="A4" t="s">
        <v>112</v>
      </c>
      <c r="B4" s="3" t="s">
        <v>82</v>
      </c>
      <c r="C4" s="3" t="s">
        <v>83</v>
      </c>
      <c r="D4" s="23"/>
      <c r="E4" s="3" t="s">
        <v>82</v>
      </c>
      <c r="F4" s="3" t="s">
        <v>83</v>
      </c>
      <c r="G4" s="23"/>
      <c r="H4" s="3" t="s">
        <v>82</v>
      </c>
      <c r="I4" s="3" t="s">
        <v>83</v>
      </c>
      <c r="K4" s="3" t="s">
        <v>82</v>
      </c>
      <c r="L4" s="3" t="s">
        <v>83</v>
      </c>
    </row>
    <row r="5" spans="1:12" x14ac:dyDescent="0.2">
      <c r="B5" s="4">
        <v>1</v>
      </c>
      <c r="C5" s="4">
        <v>0.29320869999999999</v>
      </c>
      <c r="D5" s="23"/>
      <c r="E5" s="4">
        <v>1</v>
      </c>
      <c r="F5" s="4">
        <v>1.399586</v>
      </c>
      <c r="G5" s="23"/>
      <c r="H5" s="4">
        <v>1</v>
      </c>
      <c r="I5" s="4">
        <v>1.596597</v>
      </c>
      <c r="K5" s="4">
        <v>1</v>
      </c>
      <c r="L5" s="4">
        <v>0.2080497</v>
      </c>
    </row>
    <row r="6" spans="1:12" x14ac:dyDescent="0.2">
      <c r="B6" s="4">
        <v>1</v>
      </c>
      <c r="C6" s="4">
        <v>0.41899360000000002</v>
      </c>
      <c r="D6" s="23"/>
      <c r="E6" s="4">
        <v>1</v>
      </c>
      <c r="F6" s="4">
        <v>1.796265</v>
      </c>
      <c r="G6" s="23"/>
      <c r="H6" s="4">
        <v>1</v>
      </c>
      <c r="I6" s="4">
        <v>4.4691489999999998</v>
      </c>
      <c r="K6" s="4">
        <v>1</v>
      </c>
      <c r="L6" s="4">
        <v>0.30040899999999998</v>
      </c>
    </row>
    <row r="7" spans="1:12" x14ac:dyDescent="0.2">
      <c r="B7" s="4">
        <v>1</v>
      </c>
      <c r="C7" s="4">
        <v>6.839336E-2</v>
      </c>
      <c r="D7" s="23"/>
      <c r="E7" s="4">
        <v>1</v>
      </c>
      <c r="F7" s="4">
        <v>1.796265</v>
      </c>
      <c r="G7" s="23"/>
      <c r="H7" s="4">
        <v>1</v>
      </c>
      <c r="I7" s="4">
        <v>6.7038970000000004</v>
      </c>
      <c r="K7" s="4">
        <v>1</v>
      </c>
      <c r="L7" s="4">
        <v>0.1975103</v>
      </c>
    </row>
  </sheetData>
  <mergeCells count="1">
    <mergeCell ref="K3:L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C1B6-79C7-4788-BE65-371089A7F844}">
  <dimension ref="A1:E7"/>
  <sheetViews>
    <sheetView workbookViewId="0">
      <selection activeCell="B5" sqref="B5:E7"/>
    </sheetView>
  </sheetViews>
  <sheetFormatPr baseColWidth="10" defaultColWidth="8.83203125" defaultRowHeight="15" x14ac:dyDescent="0.2"/>
  <sheetData>
    <row r="1" spans="1:5" x14ac:dyDescent="0.2">
      <c r="A1" s="22" t="s">
        <v>113</v>
      </c>
    </row>
    <row r="3" spans="1:5" x14ac:dyDescent="0.2">
      <c r="B3" s="56" t="s">
        <v>115</v>
      </c>
      <c r="C3" s="56"/>
      <c r="D3" s="56"/>
      <c r="E3" s="56"/>
    </row>
    <row r="4" spans="1:5" x14ac:dyDescent="0.2">
      <c r="B4" s="30" t="s">
        <v>95</v>
      </c>
      <c r="C4" s="30" t="s">
        <v>96</v>
      </c>
      <c r="D4" s="3" t="s">
        <v>82</v>
      </c>
      <c r="E4" s="3" t="s">
        <v>83</v>
      </c>
    </row>
    <row r="5" spans="1:5" x14ac:dyDescent="0.2">
      <c r="B5" s="33">
        <v>3.5999999999999997E-2</v>
      </c>
      <c r="C5" s="33">
        <v>0.10299999999999999</v>
      </c>
      <c r="D5" s="33">
        <v>7.4999999999999997E-2</v>
      </c>
      <c r="E5" s="33">
        <v>9.2999999999999999E-2</v>
      </c>
    </row>
    <row r="6" spans="1:5" x14ac:dyDescent="0.2">
      <c r="B6" s="33">
        <v>3.9E-2</v>
      </c>
      <c r="C6" s="33">
        <v>0.14599999999999999</v>
      </c>
      <c r="D6" s="33">
        <v>6.3E-2</v>
      </c>
      <c r="E6" s="33">
        <v>0.10199999999999999</v>
      </c>
    </row>
    <row r="7" spans="1:5" x14ac:dyDescent="0.2">
      <c r="B7" s="33">
        <v>5.6000000000000001E-2</v>
      </c>
      <c r="C7" s="33">
        <v>9.6000000000000002E-2</v>
      </c>
      <c r="D7" s="33">
        <v>7.0000000000000007E-2</v>
      </c>
      <c r="E7" s="33">
        <v>0.08</v>
      </c>
    </row>
  </sheetData>
  <mergeCells count="1">
    <mergeCell ref="B3:E3"/>
  </mergeCells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871EA-01AB-4351-808E-2B875662BE69}">
  <dimension ref="A1:J18"/>
  <sheetViews>
    <sheetView workbookViewId="0">
      <selection activeCell="G6" sqref="G6:J9"/>
    </sheetView>
  </sheetViews>
  <sheetFormatPr baseColWidth="10" defaultColWidth="8.83203125" defaultRowHeight="15" x14ac:dyDescent="0.2"/>
  <sheetData>
    <row r="1" spans="1:10" x14ac:dyDescent="0.2">
      <c r="A1" s="22" t="s">
        <v>118</v>
      </c>
    </row>
    <row r="2" spans="1:10" x14ac:dyDescent="0.2">
      <c r="B2" t="s">
        <v>116</v>
      </c>
    </row>
    <row r="4" spans="1:10" x14ac:dyDescent="0.2">
      <c r="B4" s="57" t="s">
        <v>104</v>
      </c>
      <c r="C4" s="58"/>
      <c r="D4" s="57" t="s">
        <v>117</v>
      </c>
      <c r="E4" s="58"/>
      <c r="G4" s="57" t="s">
        <v>104</v>
      </c>
      <c r="H4" s="58"/>
      <c r="I4" s="57" t="s">
        <v>117</v>
      </c>
      <c r="J4" s="58"/>
    </row>
    <row r="5" spans="1:10" x14ac:dyDescent="0.2">
      <c r="B5" s="30" t="s">
        <v>95</v>
      </c>
      <c r="C5" s="30" t="s">
        <v>96</v>
      </c>
      <c r="D5" s="30" t="s">
        <v>95</v>
      </c>
      <c r="E5" s="30" t="s">
        <v>96</v>
      </c>
      <c r="G5" s="3" t="s">
        <v>82</v>
      </c>
      <c r="H5" s="3" t="s">
        <v>83</v>
      </c>
      <c r="I5" s="3" t="s">
        <v>82</v>
      </c>
      <c r="J5" s="3" t="s">
        <v>83</v>
      </c>
    </row>
    <row r="6" spans="1:10" x14ac:dyDescent="0.2">
      <c r="B6" s="4">
        <v>97.959180000000003</v>
      </c>
      <c r="C6" s="4">
        <v>342.8571</v>
      </c>
      <c r="D6" s="4">
        <v>88.325599999999994</v>
      </c>
      <c r="E6" s="4">
        <v>489.79590000000002</v>
      </c>
      <c r="G6" s="4">
        <v>43.956040000000002</v>
      </c>
      <c r="H6" s="4">
        <v>82.197800000000001</v>
      </c>
      <c r="I6" s="4">
        <v>116.48350000000001</v>
      </c>
      <c r="J6" s="4">
        <v>183.29669999999999</v>
      </c>
    </row>
    <row r="7" spans="1:10" x14ac:dyDescent="0.2">
      <c r="B7" s="4">
        <v>73.469390000000004</v>
      </c>
      <c r="C7" s="4">
        <v>416.32650000000001</v>
      </c>
      <c r="D7" s="4">
        <v>142.31729999999999</v>
      </c>
      <c r="E7" s="4">
        <v>669.38779999999997</v>
      </c>
      <c r="G7" s="4">
        <v>107.6923</v>
      </c>
      <c r="H7" s="4">
        <v>178.02199999999999</v>
      </c>
      <c r="I7" s="4">
        <v>129.6703</v>
      </c>
      <c r="J7" s="4">
        <v>248.35169999999999</v>
      </c>
    </row>
    <row r="8" spans="1:10" x14ac:dyDescent="0.2">
      <c r="B8" s="4">
        <v>89.795919999999995</v>
      </c>
      <c r="C8" s="4">
        <v>563.26530000000002</v>
      </c>
      <c r="D8" s="4">
        <v>146.93879999999999</v>
      </c>
      <c r="E8" s="4">
        <v>677.55100000000004</v>
      </c>
      <c r="G8" s="4">
        <v>114.28570000000001</v>
      </c>
      <c r="H8" s="4">
        <v>156.2637</v>
      </c>
      <c r="I8" s="4">
        <v>213.18680000000001</v>
      </c>
      <c r="J8" s="4">
        <v>220</v>
      </c>
    </row>
    <row r="9" spans="1:10" x14ac:dyDescent="0.2">
      <c r="B9" s="4">
        <v>138.77549999999999</v>
      </c>
      <c r="C9" s="4">
        <v>367.34690000000001</v>
      </c>
      <c r="D9" s="4">
        <v>252.8571</v>
      </c>
      <c r="E9" s="4">
        <v>653.06119999999999</v>
      </c>
      <c r="G9" s="4">
        <v>134.0659</v>
      </c>
      <c r="H9" s="4">
        <v>120.6593</v>
      </c>
      <c r="I9" s="4">
        <v>164.83519999999999</v>
      </c>
      <c r="J9" s="4">
        <v>263.51650000000001</v>
      </c>
    </row>
    <row r="10" spans="1:10" x14ac:dyDescent="0.2">
      <c r="C10" s="23"/>
    </row>
    <row r="17" spans="4:4" x14ac:dyDescent="0.2">
      <c r="D17" s="28"/>
    </row>
    <row r="18" spans="4:4" x14ac:dyDescent="0.2">
      <c r="D18" s="28"/>
    </row>
  </sheetData>
  <mergeCells count="4">
    <mergeCell ref="B4:C4"/>
    <mergeCell ref="D4:E4"/>
    <mergeCell ref="G4:H4"/>
    <mergeCell ref="I4:J4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1.Fig 1b</vt:lpstr>
      <vt:lpstr>2.Fig 1d</vt:lpstr>
      <vt:lpstr>3.Fig 1e</vt:lpstr>
      <vt:lpstr>4.Fig 2a</vt:lpstr>
      <vt:lpstr>5.Fig 2b</vt:lpstr>
      <vt:lpstr>6.Fig 3c</vt:lpstr>
      <vt:lpstr>7.Fig 3e</vt:lpstr>
      <vt:lpstr>8.Fig 4a</vt:lpstr>
      <vt:lpstr>9.Fig 4d</vt:lpstr>
      <vt:lpstr>10.Fig 5c</vt:lpstr>
      <vt:lpstr>11.Fig 5d</vt:lpstr>
      <vt:lpstr>12.Fig 5e</vt:lpstr>
      <vt:lpstr>13.Fig 5f</vt:lpstr>
      <vt:lpstr>14.Fig 6a</vt:lpstr>
      <vt:lpstr>15.Fig 6c</vt:lpstr>
      <vt:lpstr>16.Fig 6e</vt:lpstr>
      <vt:lpstr>17.Sup Fig1.Yu</vt:lpstr>
      <vt:lpstr>18.Sup Fig1.Lapointe</vt:lpstr>
      <vt:lpstr>19.Sup Fig1.Ramaswamy</vt:lpstr>
      <vt:lpstr>20.Sup Fig1.Ramaswamy2</vt:lpstr>
      <vt:lpstr>21.Sup Fig1.Tamura</vt:lpstr>
      <vt:lpstr>22.Sup Fig 4c</vt:lpstr>
      <vt:lpstr>23.Sup Fig 6a</vt:lpstr>
      <vt:lpstr>24.Sup Fig8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Thapa, Dinesh</dc:creator>
  <cp:lastModifiedBy>Rita Ghosh</cp:lastModifiedBy>
  <cp:lastPrinted>2019-11-21T23:21:18Z</cp:lastPrinted>
  <dcterms:created xsi:type="dcterms:W3CDTF">2019-11-13T21:54:10Z</dcterms:created>
  <dcterms:modified xsi:type="dcterms:W3CDTF">2019-11-21T23:21:23Z</dcterms:modified>
</cp:coreProperties>
</file>