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ber.stratman/Documents/Smooth Muscle Papers:Data/SDF Data/"/>
    </mc:Choice>
  </mc:AlternateContent>
  <xr:revisionPtr revIDLastSave="0" documentId="13_ncr:1_{AE465A1F-CD16-8E40-BC33-56639BD05B24}" xr6:coauthVersionLast="36" xr6:coauthVersionMax="36" xr10:uidLastSave="{00000000-0000-0000-0000-000000000000}"/>
  <bookViews>
    <workbookView xWindow="2580" yWindow="460" windowWidth="23520" windowHeight="14480" xr2:uid="{86332ACD-7C63-1444-9D26-B06481C3DF36}"/>
  </bookViews>
  <sheets>
    <sheet name="Fig 2C" sheetId="4" r:id="rId1"/>
    <sheet name="Fig 2D" sheetId="5" r:id="rId2"/>
    <sheet name="Fig 2G" sheetId="3" r:id="rId3"/>
    <sheet name="Fig 2H" sheetId="1" r:id="rId4"/>
    <sheet name="Fig 2K" sheetId="9" r:id="rId5"/>
    <sheet name="Fig 2L" sheetId="13" r:id="rId6"/>
    <sheet name="Fig 3E" sheetId="2" r:id="rId7"/>
    <sheet name="Fig 3I" sheetId="10" r:id="rId8"/>
    <sheet name="Fig 4I" sheetId="8" r:id="rId9"/>
    <sheet name="Fig 4J" sheetId="17" r:id="rId10"/>
    <sheet name="Fig 5A" sheetId="22" r:id="rId11"/>
    <sheet name="Fig 5B" sheetId="19" r:id="rId12"/>
    <sheet name="Fig 5C" sheetId="21" r:id="rId13"/>
    <sheet name="Fig 5D" sheetId="27" r:id="rId14"/>
    <sheet name="Fig 5E" sheetId="12" r:id="rId15"/>
    <sheet name="Fig. 5G-pdgf vein" sheetId="18" r:id="rId16"/>
    <sheet name="Fig 5G" sheetId="11" r:id="rId17"/>
    <sheet name="Fig 5I" sheetId="23" r:id="rId18"/>
    <sheet name="Fig 6D,E" sheetId="24" r:id="rId19"/>
    <sheet name="Fig 6F" sheetId="26" r:id="rId20"/>
    <sheet name="Fig 6G" sheetId="15" r:id="rId21"/>
    <sheet name="Fig 6H" sheetId="14" r:id="rId22"/>
    <sheet name="Fig 6I and J " sheetId="6" r:id="rId23"/>
    <sheet name="Fig 6K" sheetId="7" r:id="rId24"/>
    <sheet name="Flow qPCR" sheetId="16" r:id="rId2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17" l="1"/>
  <c r="A13" i="18"/>
  <c r="E16" i="18"/>
  <c r="D24" i="18"/>
  <c r="D23" i="18"/>
  <c r="F17" i="18"/>
  <c r="E17" i="18"/>
  <c r="F16" i="18"/>
  <c r="B14" i="18"/>
  <c r="A14" i="18"/>
  <c r="F13" i="18"/>
  <c r="B13" i="18"/>
  <c r="B9" i="18"/>
  <c r="J2" i="16"/>
  <c r="J98" i="16"/>
  <c r="J40" i="16"/>
  <c r="N9" i="18" l="1"/>
  <c r="J9" i="18"/>
  <c r="K8" i="18"/>
  <c r="M9" i="18"/>
  <c r="K9" i="18"/>
  <c r="N8" i="18"/>
  <c r="M8" i="18"/>
  <c r="P88" i="16"/>
  <c r="P87" i="16"/>
  <c r="P62" i="16"/>
  <c r="P63" i="16"/>
  <c r="Q34" i="16"/>
  <c r="Q33" i="16"/>
  <c r="P5" i="16"/>
  <c r="P4" i="16"/>
  <c r="O15" i="15" l="1"/>
</calcChain>
</file>

<file path=xl/sharedStrings.xml><?xml version="1.0" encoding="utf-8"?>
<sst xmlns="http://schemas.openxmlformats.org/spreadsheetml/2006/main" count="1024" uniqueCount="212">
  <si>
    <t>Widths</t>
  </si>
  <si>
    <t>Mut</t>
  </si>
  <si>
    <t>pValue</t>
  </si>
  <si>
    <t>Artery</t>
  </si>
  <si>
    <t>red</t>
  </si>
  <si>
    <t>green</t>
  </si>
  <si>
    <t>Control</t>
  </si>
  <si>
    <t>cxcl12b</t>
  </si>
  <si>
    <t>Vein</t>
  </si>
  <si>
    <t>cxcr4a Muts</t>
  </si>
  <si>
    <t>Raw</t>
  </si>
  <si>
    <t>Percents</t>
  </si>
  <si>
    <t>cxcl12b Mut</t>
  </si>
  <si>
    <t>Percent</t>
  </si>
  <si>
    <t>13</t>
  </si>
  <si>
    <t>klf2a Mut</t>
  </si>
  <si>
    <t>bb++/ba+-</t>
  </si>
  <si>
    <t>bb+-/ba+-</t>
  </si>
  <si>
    <t>bb--/ba+-</t>
  </si>
  <si>
    <t>bb+-/ba--</t>
  </si>
  <si>
    <t>bb--/ba--</t>
  </si>
  <si>
    <t>Cxcr4+/-</t>
  </si>
  <si>
    <t>Cxcr4 -/-</t>
  </si>
  <si>
    <t>raw</t>
  </si>
  <si>
    <t>percent</t>
  </si>
  <si>
    <t>Cxcr4-/-</t>
  </si>
  <si>
    <t>CXCR4</t>
  </si>
  <si>
    <t>CXCL12</t>
  </si>
  <si>
    <t>KLF2</t>
  </si>
  <si>
    <t>cxcr4</t>
  </si>
  <si>
    <t>background correct</t>
  </si>
  <si>
    <t>Normalized</t>
  </si>
  <si>
    <t>control</t>
  </si>
  <si>
    <t>klf2</t>
  </si>
  <si>
    <t>background</t>
  </si>
  <si>
    <t>Tubulin</t>
  </si>
  <si>
    <t>plus/- samples</t>
  </si>
  <si>
    <t>ctrl -</t>
  </si>
  <si>
    <t>klf2-</t>
  </si>
  <si>
    <t>PDGFBB</t>
  </si>
  <si>
    <t>d</t>
  </si>
  <si>
    <t>Siblings</t>
  </si>
  <si>
    <t>FAM</t>
  </si>
  <si>
    <t>pdgfba</t>
  </si>
  <si>
    <t>A04</t>
  </si>
  <si>
    <t>A05</t>
  </si>
  <si>
    <t>A06</t>
  </si>
  <si>
    <t>ctrl-pdgfba</t>
  </si>
  <si>
    <t>C04</t>
  </si>
  <si>
    <t>C05</t>
  </si>
  <si>
    <t>C06</t>
  </si>
  <si>
    <t>bdm-pdgfba</t>
  </si>
  <si>
    <t>A01</t>
  </si>
  <si>
    <t>A02</t>
  </si>
  <si>
    <t>A03</t>
  </si>
  <si>
    <t>control-ef1a</t>
  </si>
  <si>
    <t>C01</t>
  </si>
  <si>
    <t>C02</t>
  </si>
  <si>
    <t>C03</t>
  </si>
  <si>
    <t>bdm- ef1a</t>
  </si>
  <si>
    <t>A07</t>
  </si>
  <si>
    <t>A08</t>
  </si>
  <si>
    <t>A09</t>
  </si>
  <si>
    <t>control-cxcr4a</t>
  </si>
  <si>
    <t>C07</t>
  </si>
  <si>
    <t>C08</t>
  </si>
  <si>
    <t>C09</t>
  </si>
  <si>
    <t>bdm-cxcr4a</t>
  </si>
  <si>
    <t>ef1a</t>
  </si>
  <si>
    <t>cxcr4a</t>
  </si>
  <si>
    <t>Flk 1</t>
  </si>
  <si>
    <t>control-klf2a</t>
  </si>
  <si>
    <t>bdm-klf2a</t>
  </si>
  <si>
    <t>klf2a</t>
  </si>
  <si>
    <t>Flk 2</t>
  </si>
  <si>
    <t>B01</t>
  </si>
  <si>
    <t>B02</t>
  </si>
  <si>
    <t>B03</t>
  </si>
  <si>
    <t>D01</t>
  </si>
  <si>
    <t>D02</t>
  </si>
  <si>
    <t>D03</t>
  </si>
  <si>
    <t>B04</t>
  </si>
  <si>
    <t>B05</t>
  </si>
  <si>
    <t>B06</t>
  </si>
  <si>
    <t>control-cxcl12b</t>
  </si>
  <si>
    <t>D04</t>
  </si>
  <si>
    <t>D05</t>
  </si>
  <si>
    <t>bdm-cxcl12b</t>
  </si>
  <si>
    <t>Flk + BDM</t>
  </si>
  <si>
    <t>B07</t>
  </si>
  <si>
    <t>B08</t>
  </si>
  <si>
    <t>B09</t>
  </si>
  <si>
    <t>D07</t>
  </si>
  <si>
    <t>D08</t>
  </si>
  <si>
    <t>D09</t>
  </si>
  <si>
    <t>cxcr4 +/-</t>
  </si>
  <si>
    <t>cxcr4 -/-</t>
  </si>
  <si>
    <t>Cxcr4 +/-</t>
  </si>
  <si>
    <t>Artery T-Test</t>
  </si>
  <si>
    <t>Vein T-Test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</si>
  <si>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</si>
  <si>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</si>
  <si>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</si>
  <si>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</si>
  <si>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</si>
  <si>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</si>
  <si>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</si>
  <si>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</si>
  <si>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</si>
  <si>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</si>
  <si>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</si>
  <si>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</si>
  <si>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</si>
  <si>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</si>
  <si>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Mutant</t>
  </si>
  <si>
    <t>Samples: control, 2hr, 4hr, 8hr, 22hr</t>
  </si>
  <si>
    <t>Samples: Control, Cxcr4 #1, Cxcr4 #2, Cxcl12</t>
  </si>
  <si>
    <t>Anova: Single Factor</t>
  </si>
  <si>
    <t>SUMMARY</t>
  </si>
  <si>
    <t>Groups</t>
  </si>
  <si>
    <t>Average</t>
  </si>
  <si>
    <t>Variance</t>
  </si>
  <si>
    <t>Column 1</t>
  </si>
  <si>
    <t>Column 2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</si>
  <si>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</si>
  <si>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</si>
  <si>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</si>
  <si>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</si>
  <si>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</si>
  <si>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</si>
  <si>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</si>
  <si>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</si>
  <si>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</si>
  <si>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</si>
  <si>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</si>
  <si>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Anova: Two-Factor With Replication</t>
  </si>
  <si>
    <t>Sample</t>
  </si>
  <si>
    <t>Columns</t>
  </si>
  <si>
    <t>Interaction</t>
  </si>
  <si>
    <t>Within</t>
  </si>
  <si>
    <t>Artery Only Data</t>
  </si>
  <si>
    <t>t-test</t>
  </si>
  <si>
    <t>1-way ANOVA</t>
  </si>
  <si>
    <t>Control to CXCR4</t>
  </si>
  <si>
    <t>Control to CXCL12</t>
  </si>
  <si>
    <t xml:space="preserve">                Df Sum Sq Mean Sq F value   Pr(&gt;F)    </t>
  </si>
  <si>
    <t xml:space="preserve">mutation         1   1819    1819   6.517   0.0213 *  </t>
  </si>
  <si>
    <t>vessel           1  17146   17146  61.439 7.22e-07 ***</t>
  </si>
  <si>
    <t xml:space="preserve">mutation:vessel  1   1126    1126   4.034   0.0618 .  </t>
  </si>
  <si>
    <t xml:space="preserve">Residuals       16   4465     279                     </t>
  </si>
  <si>
    <t>---</t>
  </si>
  <si>
    <t>Signif. codes:  0 ë***í 0.001 ë**í 0.01 ë*í 0.05 ë.í 0.1 ë í 1</t>
  </si>
  <si>
    <t>2-way ANOVA from R</t>
  </si>
  <si>
    <t xml:space="preserve">              Df Sum Sq Mean Sq F value   Pr(&gt;F)    </t>
  </si>
  <si>
    <t xml:space="preserve">VARIABLE       1 1024.1  1024.1  11.738  0.00451 ** </t>
  </si>
  <si>
    <t>TYPE           1 2687.6  2687.6  30.807 9.38e-05 ***</t>
  </si>
  <si>
    <t xml:space="preserve">VARIABLE:TYPE  1  813.8   813.8   9.328  0.00923 ** </t>
  </si>
  <si>
    <t xml:space="preserve">Residuals     13 1134.1    87.2                     </t>
  </si>
  <si>
    <t xml:space="preserve">             Df Sum Sq Mean Sq F value   Pr(&gt;F)    </t>
  </si>
  <si>
    <t>MUTANT        1   8663    8663   29.06 1.47e-07 ***</t>
  </si>
  <si>
    <t>VESSEL        1 260356  260356  873.18  &lt; 2e-16 ***</t>
  </si>
  <si>
    <t xml:space="preserve">Residuals   287  85574     298                     </t>
  </si>
  <si>
    <t>Control to PDGFBB</t>
  </si>
  <si>
    <t>2-way ANOVA</t>
  </si>
  <si>
    <t>2-way ANVOA excel</t>
  </si>
  <si>
    <t>G3PDH</t>
  </si>
  <si>
    <t>PDGF-BB 1</t>
  </si>
  <si>
    <t>PDGF-BB 2</t>
  </si>
  <si>
    <t>ave</t>
  </si>
  <si>
    <t>STDEV</t>
  </si>
  <si>
    <t>CTRL</t>
  </si>
  <si>
    <t>2 hrs</t>
  </si>
  <si>
    <t>4 hrs</t>
  </si>
  <si>
    <t>6 hrs</t>
  </si>
  <si>
    <t>8 hrs</t>
  </si>
  <si>
    <t>Samples: control, 2hr, 4hr, 8hr</t>
  </si>
  <si>
    <t>anti-GAPDH (37 kD)</t>
  </si>
  <si>
    <t xml:space="preserve">anti-Pdgfbb (31-35kDa) </t>
  </si>
  <si>
    <t>anti-GAPDH (37 kDa)</t>
  </si>
  <si>
    <t>PDGFbb (lower band, 31-35kDa)</t>
  </si>
  <si>
    <t>a-tubulin (top band, 50 kDa)</t>
  </si>
  <si>
    <t>anti-pdgfbb (top band, 31-35kDa)</t>
  </si>
  <si>
    <t>Samples in red box: Control, Cxcr4 #1, Cxcr4 #2, Cxcl12</t>
  </si>
  <si>
    <t>anti-Tubulin (50 kDa)</t>
  </si>
  <si>
    <t>Samples: Control #1, Cxcl12 RNA #1, Control #2, Cxcl12 RNA #2</t>
  </si>
  <si>
    <t>Lanes 1/2 presented in manuscript</t>
  </si>
  <si>
    <t>Lanes 3/4 are a biological replicate</t>
  </si>
  <si>
    <t>Averages</t>
  </si>
  <si>
    <t>Condition</t>
  </si>
  <si>
    <t>Probe</t>
  </si>
  <si>
    <t>ef1a2</t>
  </si>
  <si>
    <t>GAPDH</t>
  </si>
  <si>
    <t>Klf2</t>
  </si>
  <si>
    <t>PDGFB</t>
  </si>
  <si>
    <t>siCTRL</t>
  </si>
  <si>
    <t>siKlf2 Dhar</t>
  </si>
  <si>
    <t>siKlf2</t>
  </si>
  <si>
    <t>Subtract Housekeeper</t>
  </si>
  <si>
    <t>Subtract Control</t>
  </si>
  <si>
    <t>Take 2^-#</t>
  </si>
  <si>
    <t>Fold Changes</t>
  </si>
  <si>
    <t>Measure for pdgfb intensity</t>
  </si>
  <si>
    <t>Samples: Klf2 siRNA, Control, CXCR4 siRNA</t>
  </si>
  <si>
    <t xml:space="preserve">Only the first two columns are presented in the manuscript </t>
  </si>
  <si>
    <t>Lower Band: PDGFBB (31-35 kDa)</t>
  </si>
  <si>
    <t>Tubulin (50 kDa)</t>
  </si>
  <si>
    <t>Top Band: CXCR4 (~60 kDa)</t>
  </si>
  <si>
    <t xml:space="preserve">KLF2 </t>
  </si>
  <si>
    <t>2hrs</t>
  </si>
  <si>
    <t>4hrs</t>
  </si>
  <si>
    <t>6hrs</t>
  </si>
  <si>
    <t>8hrs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</si>
</sst>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Continuous"/>
    </xf>
    <xf numFmtId="0" fontId="7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right"/>
    </xf>
    <xf numFmtId="0" fontId="0" fillId="0" borderId="0" xfId="0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0" fillId="2" borderId="0" xfId="0" applyFill="1" applyBorder="1" applyAlignme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88FF"/>
      <color rgb="FF0098F3"/>
      <color rgb="FF7ED085"/>
      <color rgb="FF943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'Flow qPCR'!$O$76</c:f>
              <c:strCache>
                <c:ptCount val="1"/>
                <c:pt idx="0">
                  <c:v>cxcl12b</c:v>
                </c:pt>
              </c:strCache>
            </c:strRef>
          </c:tx>
          <c:spPr>
            <a:solidFill>
              <a:schemeClr val="tx1"/>
            </a:solidFill>
            <a:ln w="254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7ED085"/>
              </a:solid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2-1748-87A1-1C7E56ED47FF}"/>
              </c:ext>
            </c:extLst>
          </c:dPt>
          <c:errBars>
            <c:errBarType val="both"/>
            <c:errValType val="cust"/>
            <c:noEndCap val="0"/>
            <c:plus>
              <c:numRef>
                <c:f>'Flow qPCR'!$P$62:$P$63</c:f>
                <c:numCache>
                  <c:formatCode>General</c:formatCode>
                  <c:ptCount val="2"/>
                  <c:pt idx="0">
                    <c:v>0.40414518843273556</c:v>
                  </c:pt>
                  <c:pt idx="1">
                    <c:v>0.40305086527633227</c:v>
                  </c:pt>
                </c:numCache>
              </c:numRef>
            </c:plus>
            <c:minus>
              <c:numRef>
                <c:f>'Flow qPCR'!$P$62:$P$63</c:f>
                <c:numCache>
                  <c:formatCode>General</c:formatCode>
                  <c:ptCount val="2"/>
                  <c:pt idx="0">
                    <c:v>0.40414518843273556</c:v>
                  </c:pt>
                  <c:pt idx="1">
                    <c:v>0.40305086527633227</c:v>
                  </c:pt>
                </c:numCache>
              </c:numRef>
            </c:minus>
            <c:spPr>
              <a:noFill/>
              <a:ln w="222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'Flow qPCR'!$L$77:$N$78</c:f>
              <c:strCache>
                <c:ptCount val="2"/>
                <c:pt idx="0">
                  <c:v>Flk 2</c:v>
                </c:pt>
                <c:pt idx="1">
                  <c:v>Flk + BDM</c:v>
                </c:pt>
              </c:strCache>
            </c:strRef>
          </c:cat>
          <c:val>
            <c:numRef>
              <c:f>'Flow qPCR'!$O$77:$O$78</c:f>
              <c:numCache>
                <c:formatCode>General</c:formatCode>
                <c:ptCount val="2"/>
                <c:pt idx="0">
                  <c:v>1</c:v>
                </c:pt>
                <c:pt idx="1">
                  <c:v>1.5087286267502449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2-1748-87A1-1C7E56ED4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465636064"/>
        <c:axId val="1477921776"/>
      </c:barChart>
      <c:catAx>
        <c:axId val="146563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7921776"/>
        <c:crosses val="autoZero"/>
        <c:auto val="1"/>
        <c:lblAlgn val="ctr"/>
        <c:lblOffset val="100"/>
        <c:noMultiLvlLbl val="0"/>
      </c:catAx>
      <c:valAx>
        <c:axId val="1477921776"/>
        <c:scaling>
          <c:orientation val="minMax"/>
          <c:max val="2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5636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klf2a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54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98F3"/>
              </a:solid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84-234A-9106-4A825EDDAA35}"/>
              </c:ext>
            </c:extLst>
          </c:dPt>
          <c:errBars>
            <c:errBarType val="both"/>
            <c:errValType val="cust"/>
            <c:noEndCap val="0"/>
            <c:plus>
              <c:numRef>
                <c:f>'Flow qPCR'!$Q$33:$Q$34</c:f>
                <c:numCache>
                  <c:formatCode>General</c:formatCode>
                  <c:ptCount val="2"/>
                  <c:pt idx="0">
                    <c:v>0.41218927691050022</c:v>
                  </c:pt>
                  <c:pt idx="1">
                    <c:v>0.18929694486000775</c:v>
                  </c:pt>
                </c:numCache>
              </c:numRef>
            </c:plus>
            <c:minus>
              <c:numRef>
                <c:f>'Flow qPCR'!$Q$33:$Q$34</c:f>
                <c:numCache>
                  <c:formatCode>General</c:formatCode>
                  <c:ptCount val="2"/>
                  <c:pt idx="0">
                    <c:v>0.41218927691050022</c:v>
                  </c:pt>
                  <c:pt idx="1">
                    <c:v>0.18929694486000775</c:v>
                  </c:pt>
                </c:numCache>
              </c:numRef>
            </c:minus>
            <c:spPr>
              <a:noFill/>
              <a:ln w="222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'Flow qPCR'!$M$51:$M$52</c:f>
              <c:strCache>
                <c:ptCount val="2"/>
                <c:pt idx="0">
                  <c:v>Flk 1</c:v>
                </c:pt>
                <c:pt idx="1">
                  <c:v>Flk + BDM</c:v>
                </c:pt>
              </c:strCache>
            </c:strRef>
          </c:cat>
          <c:val>
            <c:numRef>
              <c:f>'Flow qPCR'!$P$51:$P$52</c:f>
              <c:numCache>
                <c:formatCode>General</c:formatCode>
                <c:ptCount val="2"/>
                <c:pt idx="0">
                  <c:v>1</c:v>
                </c:pt>
                <c:pt idx="1">
                  <c:v>0.10856768578396783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4-234A-9106-4A825EDDA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27511360"/>
        <c:axId val="1075634720"/>
      </c:barChart>
      <c:catAx>
        <c:axId val="11275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5634720"/>
        <c:crosses val="autoZero"/>
        <c:auto val="1"/>
        <c:lblAlgn val="ctr"/>
        <c:lblOffset val="100"/>
        <c:noMultiLvlLbl val="0"/>
      </c:catAx>
      <c:valAx>
        <c:axId val="107563472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7511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'Flow qPCR'!$O$103</c:f>
              <c:strCache>
                <c:ptCount val="1"/>
                <c:pt idx="0">
                  <c:v>cxcr4a</c:v>
                </c:pt>
              </c:strCache>
            </c:strRef>
          </c:tx>
          <c:spPr>
            <a:solidFill>
              <a:schemeClr val="tx1"/>
            </a:solidFill>
            <a:ln w="254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B888FF"/>
              </a:solid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009-564D-AD3D-9FFA87CCA586}"/>
              </c:ext>
            </c:extLst>
          </c:dPt>
          <c:errBars>
            <c:errBarType val="both"/>
            <c:errValType val="cust"/>
            <c:noEndCap val="0"/>
            <c:plus>
              <c:numRef>
                <c:f>'Flow qPCR'!$P$87:$P$88</c:f>
                <c:numCache>
                  <c:formatCode>General</c:formatCode>
                  <c:ptCount val="2"/>
                  <c:pt idx="0">
                    <c:v>0.307300070506554</c:v>
                  </c:pt>
                  <c:pt idx="1">
                    <c:v>0.19313207915828079</c:v>
                  </c:pt>
                </c:numCache>
              </c:numRef>
            </c:plus>
            <c:minus>
              <c:numRef>
                <c:f>'Flow qPCR'!$P$87:$P$88</c:f>
                <c:numCache>
                  <c:formatCode>General</c:formatCode>
                  <c:ptCount val="2"/>
                  <c:pt idx="0">
                    <c:v>0.307300070506554</c:v>
                  </c:pt>
                  <c:pt idx="1">
                    <c:v>0.19313207915828079</c:v>
                  </c:pt>
                </c:numCache>
              </c:numRef>
            </c:minus>
            <c:spPr>
              <a:noFill/>
              <a:ln w="222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'Flow qPCR'!$L$105:$L$106</c:f>
              <c:strCache>
                <c:ptCount val="2"/>
                <c:pt idx="0">
                  <c:v>Flk 2</c:v>
                </c:pt>
                <c:pt idx="1">
                  <c:v>Flk + BDM</c:v>
                </c:pt>
              </c:strCache>
            </c:strRef>
          </c:cat>
          <c:val>
            <c:numRef>
              <c:f>'Flow qPCR'!$O$105:$O$106</c:f>
              <c:numCache>
                <c:formatCode>General</c:formatCode>
                <c:ptCount val="2"/>
                <c:pt idx="0">
                  <c:v>1</c:v>
                </c:pt>
                <c:pt idx="1">
                  <c:v>2.2973967099940702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9-564D-AD3D-9FFA87CCA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46822752"/>
        <c:axId val="1030480896"/>
      </c:barChart>
      <c:catAx>
        <c:axId val="104682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0480896"/>
        <c:crosses val="autoZero"/>
        <c:auto val="1"/>
        <c:lblAlgn val="ctr"/>
        <c:lblOffset val="100"/>
        <c:noMultiLvlLbl val="0"/>
      </c:catAx>
      <c:valAx>
        <c:axId val="103048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822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'Flow qPCR'!$O$13</c:f>
              <c:strCache>
                <c:ptCount val="1"/>
                <c:pt idx="0">
                  <c:v>pdgfba</c:v>
                </c:pt>
              </c:strCache>
            </c:strRef>
          </c:tx>
          <c:spPr>
            <a:solidFill>
              <a:schemeClr val="tx1"/>
            </a:solidFill>
            <a:ln w="254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12-584A-B83F-448A3AE704A2}"/>
              </c:ext>
            </c:extLst>
          </c:dPt>
          <c:errBars>
            <c:errBarType val="both"/>
            <c:errValType val="cust"/>
            <c:noEndCap val="0"/>
            <c:plus>
              <c:numRef>
                <c:f>'Flow qPCR'!$P$4:$P$5</c:f>
                <c:numCache>
                  <c:formatCode>General</c:formatCode>
                  <c:ptCount val="2"/>
                  <c:pt idx="0">
                    <c:v>5.033222956847247E-2</c:v>
                  </c:pt>
                  <c:pt idx="1">
                    <c:v>0.29737742572921083</c:v>
                  </c:pt>
                </c:numCache>
              </c:numRef>
            </c:plus>
            <c:minus>
              <c:numRef>
                <c:f>'Flow qPCR'!$P$4:$P$5</c:f>
                <c:numCache>
                  <c:formatCode>General</c:formatCode>
                  <c:ptCount val="2"/>
                  <c:pt idx="0">
                    <c:v>5.033222956847247E-2</c:v>
                  </c:pt>
                  <c:pt idx="1">
                    <c:v>0.29737742572921083</c:v>
                  </c:pt>
                </c:numCache>
              </c:numRef>
            </c:minus>
            <c:spPr>
              <a:noFill/>
              <a:ln w="222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'Flow qPCR'!$N$19:$N$20</c:f>
              <c:strCache>
                <c:ptCount val="2"/>
                <c:pt idx="0">
                  <c:v>Flk 1</c:v>
                </c:pt>
                <c:pt idx="1">
                  <c:v>Flk + BDM</c:v>
                </c:pt>
              </c:strCache>
            </c:strRef>
          </c:cat>
          <c:val>
            <c:numRef>
              <c:f>'Flow qPCR'!$O$19:$O$20</c:f>
              <c:numCache>
                <c:formatCode>General</c:formatCode>
                <c:ptCount val="2"/>
                <c:pt idx="0">
                  <c:v>1</c:v>
                </c:pt>
                <c:pt idx="1">
                  <c:v>1.8790454984280196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2-584A-B83F-448A3AE70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47467232"/>
        <c:axId val="1428591936"/>
      </c:barChart>
      <c:catAx>
        <c:axId val="10474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8591936"/>
        <c:crosses val="autoZero"/>
        <c:auto val="1"/>
        <c:lblAlgn val="ctr"/>
        <c:lblOffset val="100"/>
        <c:noMultiLvlLbl val="0"/>
      </c:catAx>
      <c:valAx>
        <c:axId val="142859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7467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f"/><Relationship Id="rId2" Type="http://schemas.openxmlformats.org/officeDocument/2006/relationships/image" Target="../media/image5.png"/><Relationship Id="rId1" Type="http://schemas.openxmlformats.org/officeDocument/2006/relationships/image" Target="../media/image4.tiff"/><Relationship Id="rId4" Type="http://schemas.openxmlformats.org/officeDocument/2006/relationships/image" Target="../media/image7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395016</xdr:colOff>
      <xdr:row>28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7410C-D6EA-ED4B-8CFF-4D087277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" y="0"/>
          <a:ext cx="3697015" cy="584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613892</xdr:colOff>
      <xdr:row>1</xdr:row>
      <xdr:rowOff>177622</xdr:rowOff>
    </xdr:from>
    <xdr:to>
      <xdr:col>15</xdr:col>
      <xdr:colOff>304800</xdr:colOff>
      <xdr:row>22</xdr:row>
      <xdr:rowOff>178574</xdr:rowOff>
    </xdr:to>
    <xdr:pic>
      <xdr:nvPicPr>
        <xdr:cNvPr id="9" name="Picture 8" descr="041015 HUVEC HBVP PDGF-BB new CXCR4.pdf">
          <a:extLst>
            <a:ext uri="{FF2B5EF4-FFF2-40B4-BE49-F238E27FC236}">
              <a16:creationId xmlns:a16="http://schemas.microsoft.com/office/drawing/2014/main" id="{910EE1C4-D185-B449-AC4F-EF8B79D012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22" t="506" r="47421" b="62973"/>
        <a:stretch/>
      </xdr:blipFill>
      <xdr:spPr bwMode="auto">
        <a:xfrm>
          <a:off x="8081492" y="380822"/>
          <a:ext cx="4669308" cy="426815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r="http://schemas.openxmlformats.org/officeDocument/2006/relationships" xmlns:p="http://schemas.openxmlformats.org/presentationml/2006/main" xmlns:a14="http://schemas.microsoft.com/office/drawing/2010/main" xmlns:lc="http://schemas.openxmlformats.org/drawingml/2006/lockedCanvas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13804</xdr:colOff>
      <xdr:row>8</xdr:row>
      <xdr:rowOff>124239</xdr:rowOff>
    </xdr:from>
    <xdr:to>
      <xdr:col>12</xdr:col>
      <xdr:colOff>558800</xdr:colOff>
      <xdr:row>14</xdr:row>
      <xdr:rowOff>96630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76047BD-D5DE-E04D-8483-0D0DBF108C78}"/>
            </a:ext>
          </a:extLst>
        </xdr:cNvPr>
        <xdr:cNvSpPr/>
      </xdr:nvSpPr>
      <xdr:spPr>
        <a:xfrm>
          <a:off x="9140871" y="1749839"/>
          <a:ext cx="1374729" cy="119159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31</xdr:row>
      <xdr:rowOff>55218</xdr:rowOff>
    </xdr:from>
    <xdr:to>
      <xdr:col>4</xdr:col>
      <xdr:colOff>430146</xdr:colOff>
      <xdr:row>59</xdr:row>
      <xdr:rowOff>61292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F477750-1561-A545-A947-8591856A5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6474240"/>
          <a:ext cx="3743189" cy="5803900"/>
        </a:xfrm>
        <a:prstGeom prst="rect">
          <a:avLst/>
        </a:prstGeom>
      </xdr:spPr>
    </xdr:pic>
    <xdr:clientData/>
  </xdr:twoCellAnchor>
  <xdr:twoCellAnchor>
    <xdr:from>
      <xdr:col>10</xdr:col>
      <xdr:colOff>346364</xdr:colOff>
      <xdr:row>6</xdr:row>
      <xdr:rowOff>115454</xdr:rowOff>
    </xdr:from>
    <xdr:to>
      <xdr:col>10</xdr:col>
      <xdr:colOff>692728</xdr:colOff>
      <xdr:row>6</xdr:row>
      <xdr:rowOff>115454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56D76F87-1C88-724D-8875-6723F181F247}"/>
            </a:ext>
          </a:extLst>
        </xdr:cNvPr>
        <xdr:cNvCxnSpPr/>
      </xdr:nvCxnSpPr>
      <xdr:spPr>
        <a:xfrm>
          <a:off x="8572500" y="1327727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354444</xdr:colOff>
      <xdr:row>7</xdr:row>
      <xdr:rowOff>109105</xdr:rowOff>
    </xdr:from>
    <xdr:to>
      <xdr:col>10</xdr:col>
      <xdr:colOff>700808</xdr:colOff>
      <xdr:row>7</xdr:row>
      <xdr:rowOff>109105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A37ED201-0275-B64C-8732-7BDA8E98C672}"/>
            </a:ext>
          </a:extLst>
        </xdr:cNvPr>
        <xdr:cNvCxnSpPr/>
      </xdr:nvCxnSpPr>
      <xdr:spPr>
        <a:xfrm>
          <a:off x="8580580" y="1523423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362524</xdr:colOff>
      <xdr:row>8</xdr:row>
      <xdr:rowOff>160483</xdr:rowOff>
    </xdr:from>
    <xdr:to>
      <xdr:col>10</xdr:col>
      <xdr:colOff>708888</xdr:colOff>
      <xdr:row>8</xdr:row>
      <xdr:rowOff>160483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3FADD68-A7BF-9B4B-B7C0-67C0CA54DBC1}"/>
            </a:ext>
          </a:extLst>
        </xdr:cNvPr>
        <xdr:cNvCxnSpPr/>
      </xdr:nvCxnSpPr>
      <xdr:spPr>
        <a:xfrm>
          <a:off x="8588660" y="1776847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385036</xdr:colOff>
      <xdr:row>9</xdr:row>
      <xdr:rowOff>67542</xdr:rowOff>
    </xdr:from>
    <xdr:to>
      <xdr:col>10</xdr:col>
      <xdr:colOff>731400</xdr:colOff>
      <xdr:row>9</xdr:row>
      <xdr:rowOff>67542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4E3E5075-714D-A941-9116-4853D80F283E}"/>
            </a:ext>
          </a:extLst>
        </xdr:cNvPr>
        <xdr:cNvCxnSpPr/>
      </xdr:nvCxnSpPr>
      <xdr:spPr>
        <a:xfrm>
          <a:off x="8611172" y="1885951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364253</xdr:colOff>
      <xdr:row>10</xdr:row>
      <xdr:rowOff>176645</xdr:rowOff>
    </xdr:from>
    <xdr:to>
      <xdr:col>10</xdr:col>
      <xdr:colOff>710617</xdr:colOff>
      <xdr:row>10</xdr:row>
      <xdr:rowOff>176645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951CA0E-F73D-1D4B-B8A0-23735B8A8B58}"/>
            </a:ext>
          </a:extLst>
        </xdr:cNvPr>
        <xdr:cNvCxnSpPr/>
      </xdr:nvCxnSpPr>
      <xdr:spPr>
        <a:xfrm>
          <a:off x="8590389" y="219710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357902</xdr:colOff>
      <xdr:row>12</xdr:row>
      <xdr:rowOff>11547</xdr:rowOff>
    </xdr:from>
    <xdr:to>
      <xdr:col>10</xdr:col>
      <xdr:colOff>704266</xdr:colOff>
      <xdr:row>12</xdr:row>
      <xdr:rowOff>11547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D782E2E3-5586-634E-A3DF-D83301D21BD5}"/>
            </a:ext>
          </a:extLst>
        </xdr:cNvPr>
        <xdr:cNvCxnSpPr/>
      </xdr:nvCxnSpPr>
      <xdr:spPr>
        <a:xfrm>
          <a:off x="8584038" y="2436092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380414</xdr:colOff>
      <xdr:row>13</xdr:row>
      <xdr:rowOff>62924</xdr:rowOff>
    </xdr:from>
    <xdr:to>
      <xdr:col>10</xdr:col>
      <xdr:colOff>726778</xdr:colOff>
      <xdr:row>13</xdr:row>
      <xdr:rowOff>62924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EABC54E-8186-E848-96B7-CC00FFB985B5}"/>
            </a:ext>
          </a:extLst>
        </xdr:cNvPr>
        <xdr:cNvCxnSpPr/>
      </xdr:nvCxnSpPr>
      <xdr:spPr>
        <a:xfrm>
          <a:off x="8606550" y="2689515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402926</xdr:colOff>
      <xdr:row>14</xdr:row>
      <xdr:rowOff>56575</xdr:rowOff>
    </xdr:from>
    <xdr:to>
      <xdr:col>10</xdr:col>
      <xdr:colOff>749290</xdr:colOff>
      <xdr:row>14</xdr:row>
      <xdr:rowOff>56575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9A1CAC85-CC91-C44D-9D8A-17CE9CEE6D12}"/>
            </a:ext>
          </a:extLst>
        </xdr:cNvPr>
        <xdr:cNvCxnSpPr/>
      </xdr:nvCxnSpPr>
      <xdr:spPr>
        <a:xfrm>
          <a:off x="8629062" y="2885211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425438</xdr:colOff>
      <xdr:row>15</xdr:row>
      <xdr:rowOff>50225</xdr:rowOff>
    </xdr:from>
    <xdr:to>
      <xdr:col>10</xdr:col>
      <xdr:colOff>771802</xdr:colOff>
      <xdr:row>15</xdr:row>
      <xdr:rowOff>50225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8898A98-7716-6A44-BB0F-D337A275DE3A}"/>
            </a:ext>
          </a:extLst>
        </xdr:cNvPr>
        <xdr:cNvCxnSpPr/>
      </xdr:nvCxnSpPr>
      <xdr:spPr>
        <a:xfrm>
          <a:off x="8651574" y="3080907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772968</xdr:colOff>
      <xdr:row>9</xdr:row>
      <xdr:rowOff>166831</xdr:rowOff>
    </xdr:from>
    <xdr:to>
      <xdr:col>1</xdr:col>
      <xdr:colOff>296718</xdr:colOff>
      <xdr:row>9</xdr:row>
      <xdr:rowOff>166831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666247F3-893E-D645-8A45-5714469160AA}"/>
            </a:ext>
          </a:extLst>
        </xdr:cNvPr>
        <xdr:cNvCxnSpPr/>
      </xdr:nvCxnSpPr>
      <xdr:spPr>
        <a:xfrm>
          <a:off x="772968" y="198524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781048</xdr:colOff>
      <xdr:row>10</xdr:row>
      <xdr:rowOff>160481</xdr:rowOff>
    </xdr:from>
    <xdr:to>
      <xdr:col>1</xdr:col>
      <xdr:colOff>304798</xdr:colOff>
      <xdr:row>10</xdr:row>
      <xdr:rowOff>160481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F18D6C5A-57C1-B442-88FC-017C6CFDACFA}"/>
            </a:ext>
          </a:extLst>
        </xdr:cNvPr>
        <xdr:cNvCxnSpPr/>
      </xdr:nvCxnSpPr>
      <xdr:spPr>
        <a:xfrm>
          <a:off x="781048" y="2180936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789128</xdr:colOff>
      <xdr:row>12</xdr:row>
      <xdr:rowOff>9815</xdr:rowOff>
    </xdr:from>
    <xdr:to>
      <xdr:col>1</xdr:col>
      <xdr:colOff>312878</xdr:colOff>
      <xdr:row>12</xdr:row>
      <xdr:rowOff>9815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B2C5951F-795D-5847-8976-8A1CD8F85447}"/>
            </a:ext>
          </a:extLst>
        </xdr:cNvPr>
        <xdr:cNvCxnSpPr/>
      </xdr:nvCxnSpPr>
      <xdr:spPr>
        <a:xfrm>
          <a:off x="789128" y="243436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811640</xdr:colOff>
      <xdr:row>12</xdr:row>
      <xdr:rowOff>118919</xdr:rowOff>
    </xdr:from>
    <xdr:to>
      <xdr:col>1</xdr:col>
      <xdr:colOff>335390</xdr:colOff>
      <xdr:row>12</xdr:row>
      <xdr:rowOff>118919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6B215AA0-8B51-3F44-AA71-419B79DA45A9}"/>
            </a:ext>
          </a:extLst>
        </xdr:cNvPr>
        <xdr:cNvCxnSpPr/>
      </xdr:nvCxnSpPr>
      <xdr:spPr>
        <a:xfrm>
          <a:off x="811640" y="2543464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790857</xdr:colOff>
      <xdr:row>14</xdr:row>
      <xdr:rowOff>11545</xdr:rowOff>
    </xdr:from>
    <xdr:to>
      <xdr:col>1</xdr:col>
      <xdr:colOff>314607</xdr:colOff>
      <xdr:row>14</xdr:row>
      <xdr:rowOff>11545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E7C9D38A-DDF0-3A4D-B819-B1F9BC80E151}"/>
            </a:ext>
          </a:extLst>
        </xdr:cNvPr>
        <xdr:cNvCxnSpPr/>
      </xdr:nvCxnSpPr>
      <xdr:spPr>
        <a:xfrm>
          <a:off x="790857" y="2840181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807018</xdr:colOff>
      <xdr:row>15</xdr:row>
      <xdr:rowOff>66962</xdr:rowOff>
    </xdr:from>
    <xdr:to>
      <xdr:col>1</xdr:col>
      <xdr:colOff>330768</xdr:colOff>
      <xdr:row>15</xdr:row>
      <xdr:rowOff>66962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556D2798-F19A-9743-8B76-9F31042B436F}"/>
            </a:ext>
          </a:extLst>
        </xdr:cNvPr>
        <xdr:cNvCxnSpPr/>
      </xdr:nvCxnSpPr>
      <xdr:spPr>
        <a:xfrm>
          <a:off x="807018" y="3114962"/>
          <a:ext cx="349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6916</xdr:colOff>
      <xdr:row>17</xdr:row>
      <xdr:rowOff>107951</xdr:rowOff>
    </xdr:from>
    <xdr:to>
      <xdr:col>1</xdr:col>
      <xdr:colOff>353280</xdr:colOff>
      <xdr:row>17</xdr:row>
      <xdr:rowOff>107951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E15CF6F3-D362-6441-8DB4-39EBEF0412AE}"/>
            </a:ext>
          </a:extLst>
        </xdr:cNvPr>
        <xdr:cNvCxnSpPr/>
      </xdr:nvCxnSpPr>
      <xdr:spPr>
        <a:xfrm>
          <a:off x="829530" y="3542724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29428</xdr:colOff>
      <xdr:row>18</xdr:row>
      <xdr:rowOff>101602</xdr:rowOff>
    </xdr:from>
    <xdr:to>
      <xdr:col>1</xdr:col>
      <xdr:colOff>375792</xdr:colOff>
      <xdr:row>18</xdr:row>
      <xdr:rowOff>101602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884FB210-1B12-384C-9A06-B37F4D3105CD}"/>
            </a:ext>
          </a:extLst>
        </xdr:cNvPr>
        <xdr:cNvCxnSpPr/>
      </xdr:nvCxnSpPr>
      <xdr:spPr>
        <a:xfrm>
          <a:off x="852042" y="373842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564</xdr:colOff>
      <xdr:row>16</xdr:row>
      <xdr:rowOff>130466</xdr:rowOff>
    </xdr:from>
    <xdr:to>
      <xdr:col>1</xdr:col>
      <xdr:colOff>346928</xdr:colOff>
      <xdr:row>16</xdr:row>
      <xdr:rowOff>130466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14F2ED7D-B513-DF4F-A1B6-FAB1F63D674A}"/>
            </a:ext>
          </a:extLst>
        </xdr:cNvPr>
        <xdr:cNvCxnSpPr/>
      </xdr:nvCxnSpPr>
      <xdr:spPr>
        <a:xfrm>
          <a:off x="823178" y="3363193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564571</xdr:colOff>
      <xdr:row>41</xdr:row>
      <xdr:rowOff>16162</xdr:rowOff>
    </xdr:from>
    <xdr:to>
      <xdr:col>1</xdr:col>
      <xdr:colOff>88321</xdr:colOff>
      <xdr:row>41</xdr:row>
      <xdr:rowOff>16162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F05D3A3A-050D-9541-8ACD-D2D83D1153D3}"/>
            </a:ext>
          </a:extLst>
        </xdr:cNvPr>
        <xdr:cNvCxnSpPr/>
      </xdr:nvCxnSpPr>
      <xdr:spPr>
        <a:xfrm>
          <a:off x="564571" y="8300026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572651</xdr:colOff>
      <xdr:row>42</xdr:row>
      <xdr:rowOff>9813</xdr:rowOff>
    </xdr:from>
    <xdr:to>
      <xdr:col>1</xdr:col>
      <xdr:colOff>96401</xdr:colOff>
      <xdr:row>42</xdr:row>
      <xdr:rowOff>9813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71B3F114-EE6D-5746-9849-419BF6B6E698}"/>
            </a:ext>
          </a:extLst>
        </xdr:cNvPr>
        <xdr:cNvCxnSpPr/>
      </xdr:nvCxnSpPr>
      <xdr:spPr>
        <a:xfrm>
          <a:off x="572651" y="8495722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580731</xdr:colOff>
      <xdr:row>43</xdr:row>
      <xdr:rowOff>61191</xdr:rowOff>
    </xdr:from>
    <xdr:to>
      <xdr:col>1</xdr:col>
      <xdr:colOff>104481</xdr:colOff>
      <xdr:row>43</xdr:row>
      <xdr:rowOff>61191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5E91FAF7-DCFF-3A47-8661-DC867BC9514F}"/>
            </a:ext>
          </a:extLst>
        </xdr:cNvPr>
        <xdr:cNvCxnSpPr/>
      </xdr:nvCxnSpPr>
      <xdr:spPr>
        <a:xfrm>
          <a:off x="580731" y="8749146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603243</xdr:colOff>
      <xdr:row>43</xdr:row>
      <xdr:rowOff>170295</xdr:rowOff>
    </xdr:from>
    <xdr:to>
      <xdr:col>1</xdr:col>
      <xdr:colOff>126993</xdr:colOff>
      <xdr:row>43</xdr:row>
      <xdr:rowOff>170295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4A5C3933-61AC-D84B-81DF-A19B91625A42}"/>
            </a:ext>
          </a:extLst>
        </xdr:cNvPr>
        <xdr:cNvCxnSpPr/>
      </xdr:nvCxnSpPr>
      <xdr:spPr>
        <a:xfrm>
          <a:off x="603243" y="885825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582460</xdr:colOff>
      <xdr:row>45</xdr:row>
      <xdr:rowOff>62922</xdr:rowOff>
    </xdr:from>
    <xdr:to>
      <xdr:col>1</xdr:col>
      <xdr:colOff>106210</xdr:colOff>
      <xdr:row>45</xdr:row>
      <xdr:rowOff>62922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2677025F-3DA0-194D-8577-3B59544E721E}"/>
            </a:ext>
          </a:extLst>
        </xdr:cNvPr>
        <xdr:cNvCxnSpPr/>
      </xdr:nvCxnSpPr>
      <xdr:spPr>
        <a:xfrm>
          <a:off x="582460" y="9154967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598621</xdr:colOff>
      <xdr:row>46</xdr:row>
      <xdr:rowOff>156439</xdr:rowOff>
    </xdr:from>
    <xdr:to>
      <xdr:col>1</xdr:col>
      <xdr:colOff>122371</xdr:colOff>
      <xdr:row>46</xdr:row>
      <xdr:rowOff>156439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2B6658E1-4714-7949-874A-FB2C95F8CA84}"/>
            </a:ext>
          </a:extLst>
        </xdr:cNvPr>
        <xdr:cNvCxnSpPr/>
      </xdr:nvCxnSpPr>
      <xdr:spPr>
        <a:xfrm>
          <a:off x="598621" y="9503639"/>
          <a:ext cx="349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621133</xdr:colOff>
      <xdr:row>48</xdr:row>
      <xdr:rowOff>159328</xdr:rowOff>
    </xdr:from>
    <xdr:to>
      <xdr:col>1</xdr:col>
      <xdr:colOff>144883</xdr:colOff>
      <xdr:row>48</xdr:row>
      <xdr:rowOff>159328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F2127410-2AF0-134F-B814-4F884F710BF5}"/>
            </a:ext>
          </a:extLst>
        </xdr:cNvPr>
        <xdr:cNvCxnSpPr/>
      </xdr:nvCxnSpPr>
      <xdr:spPr>
        <a:xfrm>
          <a:off x="621133" y="9857510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643645</xdr:colOff>
      <xdr:row>49</xdr:row>
      <xdr:rowOff>152979</xdr:rowOff>
    </xdr:from>
    <xdr:to>
      <xdr:col>1</xdr:col>
      <xdr:colOff>167395</xdr:colOff>
      <xdr:row>49</xdr:row>
      <xdr:rowOff>152979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BAFCF2AA-4DD8-4E4E-9A57-537B81C0D096}"/>
            </a:ext>
          </a:extLst>
        </xdr:cNvPr>
        <xdr:cNvCxnSpPr/>
      </xdr:nvCxnSpPr>
      <xdr:spPr>
        <a:xfrm>
          <a:off x="643645" y="10053206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614781</xdr:colOff>
      <xdr:row>47</xdr:row>
      <xdr:rowOff>181843</xdr:rowOff>
    </xdr:from>
    <xdr:to>
      <xdr:col>1</xdr:col>
      <xdr:colOff>138531</xdr:colOff>
      <xdr:row>47</xdr:row>
      <xdr:rowOff>181843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78547222-2557-D24E-A637-7DBC863DE441}"/>
            </a:ext>
          </a:extLst>
        </xdr:cNvPr>
        <xdr:cNvCxnSpPr/>
      </xdr:nvCxnSpPr>
      <xdr:spPr>
        <a:xfrm>
          <a:off x="614781" y="9677979"/>
          <a:ext cx="34636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50800</xdr:colOff>
      <xdr:row>44</xdr:row>
      <xdr:rowOff>114300</xdr:rowOff>
    </xdr:from>
    <xdr:to>
      <xdr:col>0</xdr:col>
      <xdr:colOff>656937</xdr:colOff>
      <xdr:row>45</xdr:row>
      <xdr:rowOff>199738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776D739B-AA4D-5C4F-A1C9-BEEE0BB33268}"/>
            </a:ext>
          </a:extLst>
        </xdr:cNvPr>
        <xdr:cNvSpPr/>
      </xdr:nvSpPr>
      <xdr:spPr>
        <a:xfrm>
          <a:off x="50800" y="9055100"/>
          <a:ext cx="606137" cy="2886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52</a:t>
          </a:r>
          <a:r>
            <a:rPr lang="en-US" sz="1100" baseline="0"/>
            <a:t> kDa</a:t>
          </a:r>
          <a:endParaRPr lang="en-US" sz="1100"/>
        </a:p>
      </xdr:txBody>
    </xdr:sp>
    <xdr:clientData/>
  </xdr:twoCellAnchor>
  <xdr:twoCellAnchor>
    <xdr:from>
      <xdr:col>0</xdr:col>
      <xdr:colOff>254000</xdr:colOff>
      <xdr:row>13</xdr:row>
      <xdr:rowOff>76200</xdr:rowOff>
    </xdr:from>
    <xdr:to>
      <xdr:col>1</xdr:col>
      <xdr:colOff>34637</xdr:colOff>
      <xdr:row>14</xdr:row>
      <xdr:rowOff>161638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ECD0CB12-0672-D042-92D3-0474F9D5E768}"/>
            </a:ext>
          </a:extLst>
        </xdr:cNvPr>
        <xdr:cNvSpPr/>
      </xdr:nvSpPr>
      <xdr:spPr>
        <a:xfrm>
          <a:off x="254000" y="2717800"/>
          <a:ext cx="606137" cy="2886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52</a:t>
          </a:r>
          <a:r>
            <a:rPr lang="en-US" sz="1100" baseline="0">
              <a:solidFill>
                <a:schemeClr val="tx1"/>
              </a:solidFill>
            </a:rPr>
            <a:t> kDa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660400</xdr:colOff>
      <xdr:row>10</xdr:row>
      <xdr:rowOff>50800</xdr:rowOff>
    </xdr:from>
    <xdr:to>
      <xdr:col>10</xdr:col>
      <xdr:colOff>441037</xdr:colOff>
      <xdr:row>11</xdr:row>
      <xdr:rowOff>136238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5DBE129-F3CF-054E-90FF-CBA05520BBC4}"/>
            </a:ext>
          </a:extLst>
        </xdr:cNvPr>
        <xdr:cNvSpPr/>
      </xdr:nvSpPr>
      <xdr:spPr>
        <a:xfrm>
          <a:off x="8089900" y="2082800"/>
          <a:ext cx="606137" cy="2886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52</a:t>
          </a:r>
          <a:r>
            <a:rPr lang="en-US" sz="1100" baseline="0">
              <a:solidFill>
                <a:schemeClr val="tx1"/>
              </a:solidFill>
            </a:rPr>
            <a:t> kDa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472</xdr:colOff>
      <xdr:row>35</xdr:row>
      <xdr:rowOff>141514</xdr:rowOff>
    </xdr:from>
    <xdr:to>
      <xdr:col>18</xdr:col>
      <xdr:colOff>139700</xdr:colOff>
      <xdr:row>63</xdr:row>
      <xdr:rowOff>25399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5B61589-83F5-8E42-814B-83D85C3B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472" y="7253514"/>
          <a:ext cx="6743228" cy="5573485"/>
        </a:xfrm>
        <a:prstGeom prst="rect">
          <a:avLst/>
        </a:prstGeom>
      </xdr:spPr>
    </xdr:pic>
    <xdr:clientData/>
  </xdr:twoCellAnchor>
  <xdr:twoCellAnchor>
    <xdr:from>
      <xdr:col>14</xdr:col>
      <xdr:colOff>292100</xdr:colOff>
      <xdr:row>42</xdr:row>
      <xdr:rowOff>88900</xdr:rowOff>
    </xdr:from>
    <xdr:to>
      <xdr:col>17</xdr:col>
      <xdr:colOff>101600</xdr:colOff>
      <xdr:row>61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3BE91A7E-C43F-8A4D-87D1-8EE9170A0B98}"/>
            </a:ext>
          </a:extLst>
        </xdr:cNvPr>
        <xdr:cNvSpPr/>
      </xdr:nvSpPr>
      <xdr:spPr>
        <a:xfrm>
          <a:off x="11849100" y="8623300"/>
          <a:ext cx="2286000" cy="37719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9</xdr:col>
      <xdr:colOff>824693</xdr:colOff>
      <xdr:row>0</xdr:row>
      <xdr:rowOff>50799</xdr:rowOff>
    </xdr:from>
    <xdr:to>
      <xdr:col>18</xdr:col>
      <xdr:colOff>139700</xdr:colOff>
      <xdr:row>27</xdr:row>
      <xdr:rowOff>119669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316B8E7-734F-8941-9394-484923CBE2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bright="20000"/>
                  </a14:imgEffect>
                </a14:imgLayer>
              </a14:imgProps>
            </a:ext>
          </a:extLst>
        </a:blip>
        <a:srcRect r="14744"/>
        <a:stretch/>
      </xdr:blipFill>
      <xdr:spPr>
        <a:xfrm>
          <a:off x="8254193" y="50799"/>
          <a:ext cx="6744507" cy="5555270"/>
        </a:xfrm>
        <a:prstGeom prst="rect">
          <a:avLst/>
        </a:prstGeom>
      </xdr:spPr>
    </xdr:pic>
    <xdr:clientData/>
  </xdr:twoCellAnchor>
  <xdr:twoCellAnchor>
    <xdr:from>
      <xdr:col>14</xdr:col>
      <xdr:colOff>431800</xdr:colOff>
      <xdr:row>6</xdr:row>
      <xdr:rowOff>88900</xdr:rowOff>
    </xdr:from>
    <xdr:to>
      <xdr:col>17</xdr:col>
      <xdr:colOff>254000</xdr:colOff>
      <xdr:row>25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CF82403D-0A7F-D443-B8BC-FC8303962522}"/>
            </a:ext>
          </a:extLst>
        </xdr:cNvPr>
        <xdr:cNvSpPr/>
      </xdr:nvSpPr>
      <xdr:spPr>
        <a:xfrm>
          <a:off x="11988800" y="1308100"/>
          <a:ext cx="2298700" cy="37719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49</xdr:row>
      <xdr:rowOff>25400</xdr:rowOff>
    </xdr:from>
    <xdr:to>
      <xdr:col>10</xdr:col>
      <xdr:colOff>606137</xdr:colOff>
      <xdr:row>50</xdr:row>
      <xdr:rowOff>110838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7860290-B32E-6C49-B529-44973CAC29D1}"/>
            </a:ext>
          </a:extLst>
        </xdr:cNvPr>
        <xdr:cNvSpPr/>
      </xdr:nvSpPr>
      <xdr:spPr>
        <a:xfrm>
          <a:off x="8255000" y="9982200"/>
          <a:ext cx="606137" cy="2886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52</a:t>
          </a:r>
          <a:r>
            <a:rPr lang="en-US" sz="1100" baseline="0"/>
            <a:t> kDa</a:t>
          </a:r>
          <a:endParaRPr lang="en-US" sz="1100"/>
        </a:p>
      </xdr:txBody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606137</xdr:colOff>
      <xdr:row>15</xdr:row>
      <xdr:rowOff>85438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A6A62BFA-8625-7E42-86FF-2C58B8D2DD97}"/>
            </a:ext>
          </a:extLst>
        </xdr:cNvPr>
        <xdr:cNvSpPr/>
      </xdr:nvSpPr>
      <xdr:spPr>
        <a:xfrm>
          <a:off x="8255000" y="2844800"/>
          <a:ext cx="606137" cy="2886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52</a:t>
          </a:r>
          <a:r>
            <a:rPr lang="en-US" sz="1100" baseline="0"/>
            <a:t> kDa</a:t>
          </a:r>
          <a:endParaRPr lang="en-US" sz="1100"/>
        </a:p>
      </xdr:txBody>
    </xdr:sp>
    <xdr:clientData/>
  </xdr:twoCellAnchor>
  <xdr:twoCellAnchor editAs="oneCell">
    <xdr:from>
      <xdr:col>0</xdr:col>
      <xdr:colOff>0</xdr:colOff>
      <xdr:row>7</xdr:row>
      <xdr:rowOff>87585</xdr:rowOff>
    </xdr:from>
    <xdr:to>
      <xdr:col>6</xdr:col>
      <xdr:colOff>358082</xdr:colOff>
      <xdr:row>22</xdr:row>
      <xdr:rowOff>153275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4BCE32-3953-5740-BC46-68E67804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67068"/>
          <a:ext cx="5350496" cy="30217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42</xdr:row>
      <xdr:rowOff>16956</xdr:rowOff>
    </xdr:from>
    <xdr:to>
      <xdr:col>5</xdr:col>
      <xdr:colOff>437932</xdr:colOff>
      <xdr:row>54</xdr:row>
      <xdr:rowOff>175173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3B2492-9781-5748-B63B-8626CDDD4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8293853"/>
          <a:ext cx="4598276" cy="25230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228600</xdr:colOff>
      <xdr:row>23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BA5E5B-88B5-1849-82B6-6B1EAE88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56100" cy="46736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25</xdr:row>
      <xdr:rowOff>38099</xdr:rowOff>
    </xdr:from>
    <xdr:to>
      <xdr:col>5</xdr:col>
      <xdr:colOff>12700</xdr:colOff>
      <xdr:row>49</xdr:row>
      <xdr:rowOff>159444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B965F8B-A75E-F442-8749-943811B86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200" y="5118099"/>
          <a:ext cx="3937000" cy="4998145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10</xdr:row>
      <xdr:rowOff>88900</xdr:rowOff>
    </xdr:from>
    <xdr:to>
      <xdr:col>1</xdr:col>
      <xdr:colOff>190500</xdr:colOff>
      <xdr:row>10</xdr:row>
      <xdr:rowOff>88900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17B41FC9-54F0-FF48-A757-92772ED64439}"/>
            </a:ext>
          </a:extLst>
        </xdr:cNvPr>
        <xdr:cNvCxnSpPr/>
      </xdr:nvCxnSpPr>
      <xdr:spPr>
        <a:xfrm>
          <a:off x="609600" y="21209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609600</xdr:colOff>
      <xdr:row>12</xdr:row>
      <xdr:rowOff>76200</xdr:rowOff>
    </xdr:from>
    <xdr:to>
      <xdr:col>1</xdr:col>
      <xdr:colOff>190500</xdr:colOff>
      <xdr:row>12</xdr:row>
      <xdr:rowOff>76200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D7EF2D21-3C97-D349-B2F0-346B6D0E8050}"/>
            </a:ext>
          </a:extLst>
        </xdr:cNvPr>
        <xdr:cNvCxnSpPr/>
      </xdr:nvCxnSpPr>
      <xdr:spPr>
        <a:xfrm>
          <a:off x="609600" y="25146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622300</xdr:colOff>
      <xdr:row>13</xdr:row>
      <xdr:rowOff>114300</xdr:rowOff>
    </xdr:from>
    <xdr:to>
      <xdr:col>1</xdr:col>
      <xdr:colOff>203200</xdr:colOff>
      <xdr:row>13</xdr:row>
      <xdr:rowOff>114300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4D7E293-C6CF-124E-A6CE-7447018F667A}"/>
            </a:ext>
          </a:extLst>
        </xdr:cNvPr>
        <xdr:cNvCxnSpPr/>
      </xdr:nvCxnSpPr>
      <xdr:spPr>
        <a:xfrm>
          <a:off x="622300" y="27559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635000</xdr:colOff>
      <xdr:row>7</xdr:row>
      <xdr:rowOff>114300</xdr:rowOff>
    </xdr:from>
    <xdr:to>
      <xdr:col>1</xdr:col>
      <xdr:colOff>215900</xdr:colOff>
      <xdr:row>7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D9A33DD-089E-2543-BD37-160EA2D4C091}"/>
            </a:ext>
          </a:extLst>
        </xdr:cNvPr>
        <xdr:cNvCxnSpPr/>
      </xdr:nvCxnSpPr>
      <xdr:spPr>
        <a:xfrm>
          <a:off x="635000" y="15367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635000</xdr:colOff>
      <xdr:row>6</xdr:row>
      <xdr:rowOff>127000</xdr:rowOff>
    </xdr:from>
    <xdr:to>
      <xdr:col>1</xdr:col>
      <xdr:colOff>215900</xdr:colOff>
      <xdr:row>6</xdr:row>
      <xdr:rowOff>127000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9F4BB45-A279-7943-949F-F892078917E0}"/>
            </a:ext>
          </a:extLst>
        </xdr:cNvPr>
        <xdr:cNvCxnSpPr/>
      </xdr:nvCxnSpPr>
      <xdr:spPr>
        <a:xfrm>
          <a:off x="635000" y="13462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635000</xdr:colOff>
      <xdr:row>5</xdr:row>
      <xdr:rowOff>76200</xdr:rowOff>
    </xdr:from>
    <xdr:to>
      <xdr:col>1</xdr:col>
      <xdr:colOff>215900</xdr:colOff>
      <xdr:row>5</xdr:row>
      <xdr:rowOff>76200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53DD6697-1C06-AC42-849F-CD585795E15E}"/>
            </a:ext>
          </a:extLst>
        </xdr:cNvPr>
        <xdr:cNvCxnSpPr/>
      </xdr:nvCxnSpPr>
      <xdr:spPr>
        <a:xfrm>
          <a:off x="635000" y="10922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622300</xdr:colOff>
      <xdr:row>3</xdr:row>
      <xdr:rowOff>190500</xdr:rowOff>
    </xdr:from>
    <xdr:to>
      <xdr:col>1</xdr:col>
      <xdr:colOff>203200</xdr:colOff>
      <xdr:row>3</xdr:row>
      <xdr:rowOff>190500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5AD2111-8FA7-BD44-BD10-4A8EF3101BB1}"/>
            </a:ext>
          </a:extLst>
        </xdr:cNvPr>
        <xdr:cNvCxnSpPr/>
      </xdr:nvCxnSpPr>
      <xdr:spPr>
        <a:xfrm>
          <a:off x="622300" y="8001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635000</xdr:colOff>
      <xdr:row>15</xdr:row>
      <xdr:rowOff>88900</xdr:rowOff>
    </xdr:from>
    <xdr:to>
      <xdr:col>1</xdr:col>
      <xdr:colOff>215900</xdr:colOff>
      <xdr:row>15</xdr:row>
      <xdr:rowOff>88900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6AF386C9-A7B4-5C4D-B787-B7D76CB73A78}"/>
            </a:ext>
          </a:extLst>
        </xdr:cNvPr>
        <xdr:cNvCxnSpPr/>
      </xdr:nvCxnSpPr>
      <xdr:spPr>
        <a:xfrm>
          <a:off x="635000" y="31369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457200</xdr:colOff>
      <xdr:row>38</xdr:row>
      <xdr:rowOff>152400</xdr:rowOff>
    </xdr:from>
    <xdr:to>
      <xdr:col>1</xdr:col>
      <xdr:colOff>38100</xdr:colOff>
      <xdr:row>38</xdr:row>
      <xdr:rowOff>152400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F9FDF275-1076-5247-99BC-5DA273B254CB}"/>
            </a:ext>
          </a:extLst>
        </xdr:cNvPr>
        <xdr:cNvCxnSpPr/>
      </xdr:nvCxnSpPr>
      <xdr:spPr>
        <a:xfrm>
          <a:off x="457200" y="78740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457200</xdr:colOff>
      <xdr:row>40</xdr:row>
      <xdr:rowOff>139700</xdr:rowOff>
    </xdr:from>
    <xdr:to>
      <xdr:col>1</xdr:col>
      <xdr:colOff>38100</xdr:colOff>
      <xdr:row>40</xdr:row>
      <xdr:rowOff>139700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2B00BF3F-549C-BC47-A1B7-771782D44E8E}"/>
            </a:ext>
          </a:extLst>
        </xdr:cNvPr>
        <xdr:cNvCxnSpPr/>
      </xdr:nvCxnSpPr>
      <xdr:spPr>
        <a:xfrm>
          <a:off x="457200" y="82677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469900</xdr:colOff>
      <xdr:row>41</xdr:row>
      <xdr:rowOff>190500</xdr:rowOff>
    </xdr:from>
    <xdr:to>
      <xdr:col>1</xdr:col>
      <xdr:colOff>50800</xdr:colOff>
      <xdr:row>41</xdr:row>
      <xdr:rowOff>190500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3D4FD128-2991-3B46-A376-AD2A6BD634A5}"/>
            </a:ext>
          </a:extLst>
        </xdr:cNvPr>
        <xdr:cNvCxnSpPr/>
      </xdr:nvCxnSpPr>
      <xdr:spPr>
        <a:xfrm>
          <a:off x="469900" y="85217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482600</xdr:colOff>
      <xdr:row>35</xdr:row>
      <xdr:rowOff>177800</xdr:rowOff>
    </xdr:from>
    <xdr:to>
      <xdr:col>1</xdr:col>
      <xdr:colOff>63500</xdr:colOff>
      <xdr:row>35</xdr:row>
      <xdr:rowOff>177800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E0C2A4C6-096B-AD4B-A31B-37E8DF641606}"/>
            </a:ext>
          </a:extLst>
        </xdr:cNvPr>
        <xdr:cNvCxnSpPr/>
      </xdr:nvCxnSpPr>
      <xdr:spPr>
        <a:xfrm>
          <a:off x="482600" y="72898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482600</xdr:colOff>
      <xdr:row>34</xdr:row>
      <xdr:rowOff>190500</xdr:rowOff>
    </xdr:from>
    <xdr:to>
      <xdr:col>1</xdr:col>
      <xdr:colOff>63500</xdr:colOff>
      <xdr:row>34</xdr:row>
      <xdr:rowOff>190500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6AA92271-8DF6-8947-ABBC-FD22460A766C}"/>
            </a:ext>
          </a:extLst>
        </xdr:cNvPr>
        <xdr:cNvCxnSpPr/>
      </xdr:nvCxnSpPr>
      <xdr:spPr>
        <a:xfrm>
          <a:off x="482600" y="70993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482600</xdr:colOff>
      <xdr:row>33</xdr:row>
      <xdr:rowOff>139700</xdr:rowOff>
    </xdr:from>
    <xdr:to>
      <xdr:col>1</xdr:col>
      <xdr:colOff>63500</xdr:colOff>
      <xdr:row>33</xdr:row>
      <xdr:rowOff>139700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0F5539E-2B01-ED4A-BE12-F918D0DA688F}"/>
            </a:ext>
          </a:extLst>
        </xdr:cNvPr>
        <xdr:cNvCxnSpPr/>
      </xdr:nvCxnSpPr>
      <xdr:spPr>
        <a:xfrm>
          <a:off x="482600" y="68453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469900</xdr:colOff>
      <xdr:row>32</xdr:row>
      <xdr:rowOff>50800</xdr:rowOff>
    </xdr:from>
    <xdr:to>
      <xdr:col>1</xdr:col>
      <xdr:colOff>50800</xdr:colOff>
      <xdr:row>32</xdr:row>
      <xdr:rowOff>50800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85AA7249-43F6-2644-B76D-4D303F0E00F2}"/>
            </a:ext>
          </a:extLst>
        </xdr:cNvPr>
        <xdr:cNvCxnSpPr/>
      </xdr:nvCxnSpPr>
      <xdr:spPr>
        <a:xfrm>
          <a:off x="469900" y="65532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482600</xdr:colOff>
      <xdr:row>43</xdr:row>
      <xdr:rowOff>152400</xdr:rowOff>
    </xdr:from>
    <xdr:to>
      <xdr:col>1</xdr:col>
      <xdr:colOff>63500</xdr:colOff>
      <xdr:row>43</xdr:row>
      <xdr:rowOff>152400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236CEB97-99C4-1947-B4B8-459C57956A48}"/>
            </a:ext>
          </a:extLst>
        </xdr:cNvPr>
        <xdr:cNvCxnSpPr/>
      </xdr:nvCxnSpPr>
      <xdr:spPr>
        <a:xfrm>
          <a:off x="482600" y="8890000"/>
          <a:ext cx="40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56055</xdr:rowOff>
    </xdr:from>
    <xdr:to>
      <xdr:col>8</xdr:col>
      <xdr:colOff>611450</xdr:colOff>
      <xdr:row>57</xdr:row>
      <xdr:rowOff>11930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4196E98-4C25-C749-B40C-809709977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58455"/>
          <a:ext cx="7249317" cy="5035875"/>
        </a:xfrm>
        <a:prstGeom prst="rect">
          <a:avLst/>
        </a:prstGeom>
      </xdr:spPr>
    </xdr:pic>
    <xdr:clientData/>
  </xdr:twoCellAnchor>
  <xdr:twoCellAnchor editAs="oneCell">
    <xdr:from>
      <xdr:col>0</xdr:col>
      <xdr:colOff>220133</xdr:colOff>
      <xdr:row>1</xdr:row>
      <xdr:rowOff>34636</xdr:rowOff>
    </xdr:from>
    <xdr:to>
      <xdr:col>8</xdr:col>
      <xdr:colOff>699019</xdr:colOff>
      <xdr:row>28</xdr:row>
      <xdr:rowOff>38376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99244E-42A2-9C4D-BF3A-0F72A078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33000"/>
                  </a14:imgEffect>
                  <a14:imgEffect>
                    <a14:brightnessContrast brigh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0133" y="237836"/>
          <a:ext cx="7116753" cy="5490140"/>
        </a:xfrm>
        <a:prstGeom prst="rect">
          <a:avLst/>
        </a:prstGeom>
      </xdr:spPr>
    </xdr:pic>
    <xdr:clientData/>
  </xdr:twoCellAnchor>
  <xdr:twoCellAnchor>
    <xdr:from>
      <xdr:col>0</xdr:col>
      <xdr:colOff>572267</xdr:colOff>
      <xdr:row>7</xdr:row>
      <xdr:rowOff>31174</xdr:rowOff>
    </xdr:from>
    <xdr:to>
      <xdr:col>1</xdr:col>
      <xdr:colOff>88898</xdr:colOff>
      <xdr:row>7</xdr:row>
      <xdr:rowOff>31174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75BEF60-D383-BE46-943E-98F40C310A71}"/>
            </a:ext>
          </a:extLst>
        </xdr:cNvPr>
        <xdr:cNvCxnSpPr/>
      </xdr:nvCxnSpPr>
      <xdr:spPr>
        <a:xfrm>
          <a:off x="572267" y="1453574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506456</xdr:colOff>
      <xdr:row>9</xdr:row>
      <xdr:rowOff>10972</xdr:rowOff>
    </xdr:from>
    <xdr:to>
      <xdr:col>1</xdr:col>
      <xdr:colOff>23087</xdr:colOff>
      <xdr:row>9</xdr:row>
      <xdr:rowOff>10972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6270CF6E-C971-AB4A-AA64-8AD81B829DA2}"/>
            </a:ext>
          </a:extLst>
        </xdr:cNvPr>
        <xdr:cNvCxnSpPr/>
      </xdr:nvCxnSpPr>
      <xdr:spPr>
        <a:xfrm>
          <a:off x="506456" y="1839772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500105</xdr:colOff>
      <xdr:row>10</xdr:row>
      <xdr:rowOff>87170</xdr:rowOff>
    </xdr:from>
    <xdr:to>
      <xdr:col>1</xdr:col>
      <xdr:colOff>16736</xdr:colOff>
      <xdr:row>10</xdr:row>
      <xdr:rowOff>87170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122D6DE-3C20-A742-8EA2-CA94654DFFAE}"/>
            </a:ext>
          </a:extLst>
        </xdr:cNvPr>
        <xdr:cNvCxnSpPr/>
      </xdr:nvCxnSpPr>
      <xdr:spPr>
        <a:xfrm>
          <a:off x="500105" y="2119170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463159</xdr:colOff>
      <xdr:row>12</xdr:row>
      <xdr:rowOff>91789</xdr:rowOff>
    </xdr:from>
    <xdr:to>
      <xdr:col>0</xdr:col>
      <xdr:colOff>809523</xdr:colOff>
      <xdr:row>12</xdr:row>
      <xdr:rowOff>91789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7F62F4C-A84B-204F-85DF-71C86E1E281B}"/>
            </a:ext>
          </a:extLst>
        </xdr:cNvPr>
        <xdr:cNvCxnSpPr/>
      </xdr:nvCxnSpPr>
      <xdr:spPr>
        <a:xfrm>
          <a:off x="463159" y="2530189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383879</xdr:colOff>
      <xdr:row>15</xdr:row>
      <xdr:rowOff>39062</xdr:rowOff>
    </xdr:from>
    <xdr:to>
      <xdr:col>0</xdr:col>
      <xdr:colOff>730243</xdr:colOff>
      <xdr:row>15</xdr:row>
      <xdr:rowOff>39062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B9F78886-F703-3E4D-8E37-D63B870A4379}"/>
            </a:ext>
          </a:extLst>
        </xdr:cNvPr>
        <xdr:cNvCxnSpPr/>
      </xdr:nvCxnSpPr>
      <xdr:spPr>
        <a:xfrm>
          <a:off x="383879" y="3087062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369060</xdr:colOff>
      <xdr:row>17</xdr:row>
      <xdr:rowOff>79087</xdr:rowOff>
    </xdr:from>
    <xdr:to>
      <xdr:col>0</xdr:col>
      <xdr:colOff>715424</xdr:colOff>
      <xdr:row>17</xdr:row>
      <xdr:rowOff>79087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F586B6E3-0D78-4846-90B7-1D944D5494F8}"/>
            </a:ext>
          </a:extLst>
        </xdr:cNvPr>
        <xdr:cNvCxnSpPr/>
      </xdr:nvCxnSpPr>
      <xdr:spPr>
        <a:xfrm>
          <a:off x="369060" y="3533487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326341</xdr:colOff>
      <xdr:row>19</xdr:row>
      <xdr:rowOff>68120</xdr:rowOff>
    </xdr:from>
    <xdr:to>
      <xdr:col>0</xdr:col>
      <xdr:colOff>672705</xdr:colOff>
      <xdr:row>19</xdr:row>
      <xdr:rowOff>68120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1196FC04-7712-F240-9CD5-6D6302FD4F23}"/>
            </a:ext>
          </a:extLst>
        </xdr:cNvPr>
        <xdr:cNvCxnSpPr/>
      </xdr:nvCxnSpPr>
      <xdr:spPr>
        <a:xfrm>
          <a:off x="326341" y="3928920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278425</xdr:colOff>
      <xdr:row>22</xdr:row>
      <xdr:rowOff>580</xdr:rowOff>
    </xdr:from>
    <xdr:to>
      <xdr:col>0</xdr:col>
      <xdr:colOff>624789</xdr:colOff>
      <xdr:row>22</xdr:row>
      <xdr:rowOff>580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8116EB5A-1C74-164F-AB0E-04DCD030B3EA}"/>
            </a:ext>
          </a:extLst>
        </xdr:cNvPr>
        <xdr:cNvCxnSpPr/>
      </xdr:nvCxnSpPr>
      <xdr:spPr>
        <a:xfrm>
          <a:off x="278425" y="4470980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388505</xdr:colOff>
      <xdr:row>35</xdr:row>
      <xdr:rowOff>69272</xdr:rowOff>
    </xdr:from>
    <xdr:to>
      <xdr:col>0</xdr:col>
      <xdr:colOff>734869</xdr:colOff>
      <xdr:row>35</xdr:row>
      <xdr:rowOff>69272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E536B3A1-E2D3-7049-BAB2-DE7A0AB4DB2A}"/>
            </a:ext>
          </a:extLst>
        </xdr:cNvPr>
        <xdr:cNvCxnSpPr/>
      </xdr:nvCxnSpPr>
      <xdr:spPr>
        <a:xfrm>
          <a:off x="388505" y="7140863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438724</xdr:colOff>
      <xdr:row>37</xdr:row>
      <xdr:rowOff>8082</xdr:rowOff>
    </xdr:from>
    <xdr:to>
      <xdr:col>0</xdr:col>
      <xdr:colOff>785088</xdr:colOff>
      <xdr:row>37</xdr:row>
      <xdr:rowOff>8082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3EAB6157-3200-B746-AC97-D204E49B0397}"/>
            </a:ext>
          </a:extLst>
        </xdr:cNvPr>
        <xdr:cNvCxnSpPr/>
      </xdr:nvCxnSpPr>
      <xdr:spPr>
        <a:xfrm>
          <a:off x="438724" y="7483764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430641</xdr:colOff>
      <xdr:row>38</xdr:row>
      <xdr:rowOff>45606</xdr:rowOff>
    </xdr:from>
    <xdr:to>
      <xdr:col>0</xdr:col>
      <xdr:colOff>777005</xdr:colOff>
      <xdr:row>38</xdr:row>
      <xdr:rowOff>45606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F543B0C3-9C91-BD45-BB5A-98CC28B51549}"/>
            </a:ext>
          </a:extLst>
        </xdr:cNvPr>
        <xdr:cNvCxnSpPr/>
      </xdr:nvCxnSpPr>
      <xdr:spPr>
        <a:xfrm>
          <a:off x="430641" y="7723333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395426</xdr:colOff>
      <xdr:row>40</xdr:row>
      <xdr:rowOff>107375</xdr:rowOff>
    </xdr:from>
    <xdr:to>
      <xdr:col>0</xdr:col>
      <xdr:colOff>741790</xdr:colOff>
      <xdr:row>40</xdr:row>
      <xdr:rowOff>107375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6E0E5EC6-45A5-7B46-A661-1AB57064D788}"/>
            </a:ext>
          </a:extLst>
        </xdr:cNvPr>
        <xdr:cNvCxnSpPr/>
      </xdr:nvCxnSpPr>
      <xdr:spPr>
        <a:xfrm>
          <a:off x="395426" y="8189193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430640</xdr:colOff>
      <xdr:row>42</xdr:row>
      <xdr:rowOff>155863</xdr:rowOff>
    </xdr:from>
    <xdr:to>
      <xdr:col>0</xdr:col>
      <xdr:colOff>777004</xdr:colOff>
      <xdr:row>42</xdr:row>
      <xdr:rowOff>155863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75A52B7E-7FA6-6242-A5D8-BD3A79BDB6A1}"/>
            </a:ext>
          </a:extLst>
        </xdr:cNvPr>
        <xdr:cNvCxnSpPr/>
      </xdr:nvCxnSpPr>
      <xdr:spPr>
        <a:xfrm>
          <a:off x="430640" y="8641772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411589</xdr:colOff>
      <xdr:row>45</xdr:row>
      <xdr:rowOff>105642</xdr:rowOff>
    </xdr:from>
    <xdr:to>
      <xdr:col>0</xdr:col>
      <xdr:colOff>757953</xdr:colOff>
      <xdr:row>45</xdr:row>
      <xdr:rowOff>105642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E583763-3B8F-574B-9B79-E64498C8F98F}"/>
            </a:ext>
          </a:extLst>
        </xdr:cNvPr>
        <xdr:cNvCxnSpPr/>
      </xdr:nvCxnSpPr>
      <xdr:spPr>
        <a:xfrm>
          <a:off x="411589" y="9197687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423133</xdr:colOff>
      <xdr:row>47</xdr:row>
      <xdr:rowOff>84860</xdr:rowOff>
    </xdr:from>
    <xdr:to>
      <xdr:col>0</xdr:col>
      <xdr:colOff>769497</xdr:colOff>
      <xdr:row>47</xdr:row>
      <xdr:rowOff>84860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44D5EDA1-A422-144D-A445-0896D5BF3A45}"/>
            </a:ext>
          </a:extLst>
        </xdr:cNvPr>
        <xdr:cNvCxnSpPr/>
      </xdr:nvCxnSpPr>
      <xdr:spPr>
        <a:xfrm>
          <a:off x="423133" y="9580996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438142</xdr:colOff>
      <xdr:row>49</xdr:row>
      <xdr:rowOff>73893</xdr:rowOff>
    </xdr:from>
    <xdr:to>
      <xdr:col>0</xdr:col>
      <xdr:colOff>784506</xdr:colOff>
      <xdr:row>49</xdr:row>
      <xdr:rowOff>73893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419A7F92-AA94-7C4B-9932-D37714F8A41B}"/>
            </a:ext>
          </a:extLst>
        </xdr:cNvPr>
        <xdr:cNvCxnSpPr/>
      </xdr:nvCxnSpPr>
      <xdr:spPr>
        <a:xfrm>
          <a:off x="438142" y="9974120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11354</xdr:colOff>
      <xdr:row>11</xdr:row>
      <xdr:rowOff>158749</xdr:rowOff>
    </xdr:from>
    <xdr:to>
      <xdr:col>0</xdr:col>
      <xdr:colOff>617491</xdr:colOff>
      <xdr:row>13</xdr:row>
      <xdr:rowOff>43296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ED34F24C-890A-2A43-B498-733A75980E38}"/>
            </a:ext>
          </a:extLst>
        </xdr:cNvPr>
        <xdr:cNvSpPr/>
      </xdr:nvSpPr>
      <xdr:spPr>
        <a:xfrm>
          <a:off x="11354" y="2393949"/>
          <a:ext cx="606137" cy="2909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52</a:t>
          </a:r>
          <a:r>
            <a:rPr lang="en-US" sz="1100" baseline="0"/>
            <a:t> kDa</a:t>
          </a:r>
          <a:endParaRPr lang="en-US" sz="1100"/>
        </a:p>
      </xdr:txBody>
    </xdr:sp>
    <xdr:clientData/>
  </xdr:twoCellAnchor>
  <xdr:twoCellAnchor>
    <xdr:from>
      <xdr:col>0</xdr:col>
      <xdr:colOff>0</xdr:colOff>
      <xdr:row>42</xdr:row>
      <xdr:rowOff>19435</xdr:rowOff>
    </xdr:from>
    <xdr:to>
      <xdr:col>0</xdr:col>
      <xdr:colOff>613256</xdr:colOff>
      <xdr:row>43</xdr:row>
      <xdr:rowOff>107182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FD5A5F4C-4F25-1E4A-A63D-E64293DC6424}"/>
            </a:ext>
          </a:extLst>
        </xdr:cNvPr>
        <xdr:cNvSpPr/>
      </xdr:nvSpPr>
      <xdr:spPr>
        <a:xfrm>
          <a:off x="0" y="8553835"/>
          <a:ext cx="613256" cy="2909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52</a:t>
          </a:r>
          <a:r>
            <a:rPr lang="en-US" sz="1100" baseline="0"/>
            <a:t> kDa</a:t>
          </a:r>
          <a:endParaRPr lang="en-US" sz="1100"/>
        </a:p>
      </xdr:txBody>
    </xdr:sp>
    <xdr:clientData/>
  </xdr:twoCellAnchor>
  <xdr:twoCellAnchor>
    <xdr:from>
      <xdr:col>0</xdr:col>
      <xdr:colOff>623644</xdr:colOff>
      <xdr:row>5</xdr:row>
      <xdr:rowOff>154712</xdr:rowOff>
    </xdr:from>
    <xdr:to>
      <xdr:col>1</xdr:col>
      <xdr:colOff>140275</xdr:colOff>
      <xdr:row>5</xdr:row>
      <xdr:rowOff>154712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E9970934-6099-5F4A-92D1-5214F5DA0576}"/>
            </a:ext>
          </a:extLst>
        </xdr:cNvPr>
        <xdr:cNvCxnSpPr/>
      </xdr:nvCxnSpPr>
      <xdr:spPr>
        <a:xfrm>
          <a:off x="623644" y="1170712"/>
          <a:ext cx="34636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247650</xdr:colOff>
      <xdr:row>64</xdr:row>
      <xdr:rowOff>95250</xdr:rowOff>
    </xdr:from>
    <xdr:to>
      <xdr:col>22</xdr:col>
      <xdr:colOff>692150</xdr:colOff>
      <xdr:row>77</xdr:row>
      <xdr:rowOff>196850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B7900E-E67B-F345-BF5B-21CB1A7000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387350</xdr:colOff>
      <xdr:row>33</xdr:row>
      <xdr:rowOff>171450</xdr:rowOff>
    </xdr:from>
    <xdr:to>
      <xdr:col>24</xdr:col>
      <xdr:colOff>6350</xdr:colOff>
      <xdr:row>47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76811C-0BBE-994D-965D-1CD7CD8E45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641350</xdr:colOff>
      <xdr:row>88</xdr:row>
      <xdr:rowOff>6350</xdr:rowOff>
    </xdr:from>
    <xdr:to>
      <xdr:col>22</xdr:col>
      <xdr:colOff>260350</xdr:colOff>
      <xdr:row>101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EA64DF5-1604-8442-ADDD-A9839E1D8A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565150</xdr:colOff>
      <xdr:row>4</xdr:row>
      <xdr:rowOff>95250</xdr:rowOff>
    </xdr:from>
    <xdr:to>
      <xdr:col>23</xdr:col>
      <xdr:colOff>184150</xdr:colOff>
      <xdr:row>17</xdr:row>
      <xdr:rowOff>196850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CE9A858-DE7F-DD44-A6AC-C501C19387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057D-198F-984A-91E5-31995289575F}">
  <dimension ref="A1:R39"/>
  <sheetViews>
    <sheetView tabSelected="1" workbookViewId="0">
      <selection activeCell="L30" sqref="L30"/>
    </sheetView>
  </sheetViews>
  <sheetFormatPr baseColWidth="10" defaultRowHeight="16"/>
  <cols>
    <col min="14" max="14" width="16.83203125" bestFit="1" customWidth="1"/>
    <col min="15" max="15" width="12.83203125" bestFit="1" customWidth="1"/>
    <col min="17" max="17" width="16.83203125" bestFit="1" customWidth="1"/>
    <col min="18" max="18" width="12.83203125" bestFit="1" customWidth="1"/>
  </cols>
  <sheetData>
    <row r="1" spans="1:18" ht="17" thickBot="1">
      <c r="A1" t="s">
        <v>10</v>
      </c>
      <c r="F1" t="s">
        <v>13</v>
      </c>
      <c r="K1">
        <v>100</v>
      </c>
      <c r="N1" t="s">
        <v>6</v>
      </c>
      <c r="Q1" t="s">
        <v>114</v>
      </c>
    </row>
    <row r="2" spans="1:18">
      <c r="A2" t="s">
        <v>41</v>
      </c>
      <c r="B2" t="s">
        <v>12</v>
      </c>
      <c r="F2" t="s">
        <v>6</v>
      </c>
      <c r="G2" t="s">
        <v>12</v>
      </c>
      <c r="K2">
        <v>21</v>
      </c>
      <c r="N2" s="12" t="s">
        <v>100</v>
      </c>
      <c r="O2" s="12"/>
      <c r="Q2" s="12" t="s">
        <v>100</v>
      </c>
      <c r="R2" s="12"/>
    </row>
    <row r="3" spans="1:18">
      <c r="A3" s="1">
        <v>18</v>
      </c>
      <c r="B3" s="1">
        <v>14</v>
      </c>
      <c r="F3">
        <v>85.714285714285708</v>
      </c>
      <c r="G3">
        <v>66.666666666666657</v>
      </c>
      <c r="K3">
        <v>54.363636363636367</v>
      </c>
      <c r="N3" s="10"/>
      <c r="O3" s="10"/>
      <c r="Q3" s="10"/>
      <c r="R3" s="10"/>
    </row>
    <row r="4" spans="1:18">
      <c r="A4" s="1">
        <v>21</v>
      </c>
      <c r="B4" s="1">
        <v>18</v>
      </c>
      <c r="F4">
        <v>100</v>
      </c>
      <c r="G4">
        <v>85.714285714285708</v>
      </c>
      <c r="K4">
        <v>32.545454545454547</v>
      </c>
      <c r="N4" s="10" t="s">
        <v>101</v>
      </c>
      <c r="O4" s="10">
        <v>99.999999999999972</v>
      </c>
      <c r="Q4" s="10" t="s">
        <v>101</v>
      </c>
      <c r="R4" s="10">
        <v>69.781237034091049</v>
      </c>
    </row>
    <row r="5" spans="1:18">
      <c r="A5" s="1">
        <v>25</v>
      </c>
      <c r="B5" s="1">
        <v>17</v>
      </c>
      <c r="F5">
        <v>119.04761904761905</v>
      </c>
      <c r="G5">
        <v>80.952380952380949</v>
      </c>
      <c r="K5">
        <v>30.333333333333332</v>
      </c>
      <c r="N5" s="10" t="s">
        <v>102</v>
      </c>
      <c r="O5" s="10">
        <v>2.1056342084916615</v>
      </c>
      <c r="Q5" s="10" t="s">
        <v>102</v>
      </c>
      <c r="R5" s="10">
        <v>2.7738343524154083</v>
      </c>
    </row>
    <row r="6" spans="1:18">
      <c r="A6" s="1">
        <v>20</v>
      </c>
      <c r="B6" s="1">
        <v>18</v>
      </c>
      <c r="F6">
        <v>95.238095238095227</v>
      </c>
      <c r="G6">
        <v>85.714285714285708</v>
      </c>
      <c r="N6" s="10" t="s">
        <v>103</v>
      </c>
      <c r="O6" s="10">
        <v>100</v>
      </c>
      <c r="Q6" s="10" t="s">
        <v>103</v>
      </c>
      <c r="R6" s="10">
        <v>70.670391061452506</v>
      </c>
    </row>
    <row r="7" spans="1:18">
      <c r="A7" s="1">
        <v>21</v>
      </c>
      <c r="B7" s="7" t="s">
        <v>14</v>
      </c>
      <c r="F7">
        <v>100</v>
      </c>
      <c r="G7">
        <v>61.904761904761905</v>
      </c>
      <c r="N7" s="10" t="s">
        <v>104</v>
      </c>
      <c r="O7" s="10">
        <v>100</v>
      </c>
      <c r="Q7" s="10" t="s">
        <v>104</v>
      </c>
      <c r="R7" s="10">
        <v>85.714285714285708</v>
      </c>
    </row>
    <row r="8" spans="1:18">
      <c r="A8" s="1">
        <v>21</v>
      </c>
      <c r="B8">
        <v>32</v>
      </c>
      <c r="F8">
        <v>100</v>
      </c>
      <c r="G8">
        <v>58.862876254180598</v>
      </c>
      <c r="N8" s="10" t="s">
        <v>105</v>
      </c>
      <c r="O8" s="10">
        <v>12.808072865927228</v>
      </c>
      <c r="Q8" s="10" t="s">
        <v>105</v>
      </c>
      <c r="R8" s="10">
        <v>10.743014252042911</v>
      </c>
    </row>
    <row r="9" spans="1:18">
      <c r="A9">
        <v>56</v>
      </c>
      <c r="B9">
        <v>42</v>
      </c>
      <c r="F9">
        <v>103.01003344481605</v>
      </c>
      <c r="G9">
        <v>77.257525083612038</v>
      </c>
      <c r="N9" s="10" t="s">
        <v>106</v>
      </c>
      <c r="O9" s="10">
        <v>164.0467305389013</v>
      </c>
      <c r="Q9" s="10" t="s">
        <v>106</v>
      </c>
      <c r="R9" s="10">
        <v>115.4123552195971</v>
      </c>
    </row>
    <row r="10" spans="1:18">
      <c r="A10">
        <v>52</v>
      </c>
      <c r="B10" s="1">
        <v>17</v>
      </c>
      <c r="F10">
        <v>95.65217391304347</v>
      </c>
      <c r="G10">
        <v>52.234636871508378</v>
      </c>
      <c r="N10" s="10" t="s">
        <v>107</v>
      </c>
      <c r="O10" s="10">
        <v>1.4408032306443772</v>
      </c>
      <c r="Q10" s="10" t="s">
        <v>107</v>
      </c>
      <c r="R10" s="10">
        <v>-0.87046453024724801</v>
      </c>
    </row>
    <row r="11" spans="1:18">
      <c r="A11">
        <v>32</v>
      </c>
      <c r="B11" s="1">
        <v>20</v>
      </c>
      <c r="F11">
        <v>58.862876254180598</v>
      </c>
      <c r="G11">
        <v>61.452513966480446</v>
      </c>
      <c r="N11" s="10" t="s">
        <v>108</v>
      </c>
      <c r="O11" s="10">
        <v>-0.71495521575183729</v>
      </c>
      <c r="Q11" s="10" t="s">
        <v>108</v>
      </c>
      <c r="R11" s="10">
        <v>-0.16590628082454051</v>
      </c>
    </row>
    <row r="12" spans="1:18">
      <c r="A12">
        <v>64</v>
      </c>
      <c r="B12" s="1">
        <v>24</v>
      </c>
      <c r="F12">
        <v>117.7257525083612</v>
      </c>
      <c r="G12">
        <v>73.743016759776538</v>
      </c>
      <c r="N12" s="10" t="s">
        <v>109</v>
      </c>
      <c r="O12" s="10">
        <v>62.541806020066879</v>
      </c>
      <c r="Q12" s="10" t="s">
        <v>109</v>
      </c>
      <c r="R12" s="10">
        <v>33.47964884277733</v>
      </c>
    </row>
    <row r="13" spans="1:18">
      <c r="A13">
        <v>46</v>
      </c>
      <c r="B13" s="1">
        <v>24</v>
      </c>
      <c r="F13">
        <v>84.615384615384613</v>
      </c>
      <c r="G13">
        <v>73.743016759776538</v>
      </c>
      <c r="N13" s="10" t="s">
        <v>110</v>
      </c>
      <c r="O13" s="10">
        <v>58.862876254180598</v>
      </c>
      <c r="Q13" s="10" t="s">
        <v>110</v>
      </c>
      <c r="R13" s="10">
        <v>52.234636871508378</v>
      </c>
    </row>
    <row r="14" spans="1:18">
      <c r="A14">
        <v>62</v>
      </c>
      <c r="B14" s="1">
        <v>23</v>
      </c>
      <c r="F14">
        <v>114.0468227424749</v>
      </c>
      <c r="G14">
        <v>70.670391061452506</v>
      </c>
      <c r="N14" s="10" t="s">
        <v>111</v>
      </c>
      <c r="O14" s="10">
        <v>121.40468227424748</v>
      </c>
      <c r="Q14" s="10" t="s">
        <v>111</v>
      </c>
      <c r="R14" s="10">
        <v>85.714285714285708</v>
      </c>
    </row>
    <row r="15" spans="1:18">
      <c r="A15">
        <v>59</v>
      </c>
      <c r="B15">
        <v>16</v>
      </c>
      <c r="F15">
        <v>108.52842809364547</v>
      </c>
      <c r="G15">
        <v>52.747252747252752</v>
      </c>
      <c r="N15" s="10" t="s">
        <v>112</v>
      </c>
      <c r="O15" s="10">
        <v>3699.9999999999991</v>
      </c>
      <c r="Q15" s="10" t="s">
        <v>112</v>
      </c>
      <c r="R15" s="10">
        <v>1046.7185555113658</v>
      </c>
    </row>
    <row r="16" spans="1:18" ht="17" thickBot="1">
      <c r="A16">
        <v>66</v>
      </c>
      <c r="B16">
        <v>21</v>
      </c>
      <c r="F16">
        <v>121.40468227424748</v>
      </c>
      <c r="G16">
        <v>69.230769230769226</v>
      </c>
      <c r="N16" s="11" t="s">
        <v>113</v>
      </c>
      <c r="O16" s="11">
        <v>37</v>
      </c>
      <c r="Q16" s="11" t="s">
        <v>113</v>
      </c>
      <c r="R16" s="11">
        <v>15</v>
      </c>
    </row>
    <row r="17" spans="1:18">
      <c r="A17">
        <v>55</v>
      </c>
      <c r="B17">
        <v>23</v>
      </c>
      <c r="F17">
        <v>101.1705685618729</v>
      </c>
      <c r="G17">
        <v>75.824175824175839</v>
      </c>
      <c r="O17">
        <v>-1.0075967666731034E+240</v>
      </c>
      <c r="R17">
        <v>-1.0075967666731034E+240</v>
      </c>
    </row>
    <row r="18" spans="1:18">
      <c r="A18">
        <v>57</v>
      </c>
      <c r="F18">
        <v>104.84949832775918</v>
      </c>
    </row>
    <row r="19" spans="1:18">
      <c r="A19">
        <v>49</v>
      </c>
      <c r="F19">
        <v>90.133779264214041</v>
      </c>
    </row>
    <row r="20" spans="1:18">
      <c r="A20" s="1">
        <v>38</v>
      </c>
      <c r="F20">
        <v>116.75977653631284</v>
      </c>
    </row>
    <row r="21" spans="1:18">
      <c r="A21" s="1">
        <v>32</v>
      </c>
      <c r="F21">
        <v>98.324022346368707</v>
      </c>
    </row>
    <row r="22" spans="1:18">
      <c r="A22" s="1">
        <v>30</v>
      </c>
      <c r="F22">
        <v>92.178770949720672</v>
      </c>
    </row>
    <row r="23" spans="1:18">
      <c r="A23" s="1">
        <v>28</v>
      </c>
      <c r="F23">
        <v>86.033519553072622</v>
      </c>
    </row>
    <row r="24" spans="1:18">
      <c r="A24" s="1">
        <v>32</v>
      </c>
      <c r="F24">
        <v>98.324022346368707</v>
      </c>
    </row>
    <row r="25" spans="1:18">
      <c r="A25" s="1">
        <v>33</v>
      </c>
      <c r="F25">
        <v>101.39664804469272</v>
      </c>
    </row>
    <row r="26" spans="1:18">
      <c r="A26" s="1">
        <v>35</v>
      </c>
      <c r="F26">
        <v>107.54189944134079</v>
      </c>
    </row>
    <row r="27" spans="1:18">
      <c r="A27" s="1">
        <v>27</v>
      </c>
      <c r="F27">
        <v>82.960893854748591</v>
      </c>
    </row>
    <row r="28" spans="1:18">
      <c r="A28" s="1">
        <v>32</v>
      </c>
      <c r="F28">
        <v>98.324022346368707</v>
      </c>
    </row>
    <row r="29" spans="1:18">
      <c r="A29" s="1">
        <v>35</v>
      </c>
      <c r="F29">
        <v>107.54189944134079</v>
      </c>
    </row>
    <row r="30" spans="1:18">
      <c r="A30" s="1">
        <v>36</v>
      </c>
      <c r="F30">
        <v>110.61452513966481</v>
      </c>
    </row>
    <row r="31" spans="1:18">
      <c r="A31">
        <v>28</v>
      </c>
      <c r="F31">
        <v>92.307692307692307</v>
      </c>
    </row>
    <row r="32" spans="1:18">
      <c r="A32">
        <v>27</v>
      </c>
      <c r="F32">
        <v>89.010989010989022</v>
      </c>
    </row>
    <row r="33" spans="1:6">
      <c r="A33">
        <v>34</v>
      </c>
      <c r="F33">
        <v>112.08791208791209</v>
      </c>
    </row>
    <row r="34" spans="1:6">
      <c r="A34">
        <v>27</v>
      </c>
      <c r="F34">
        <v>89.010989010989022</v>
      </c>
    </row>
    <row r="35" spans="1:6">
      <c r="A35">
        <v>33</v>
      </c>
      <c r="F35">
        <v>108.7912087912088</v>
      </c>
    </row>
    <row r="36" spans="1:6">
      <c r="A36">
        <v>35</v>
      </c>
      <c r="F36">
        <v>115.3846153846154</v>
      </c>
    </row>
    <row r="37" spans="1:6">
      <c r="A37">
        <v>34</v>
      </c>
      <c r="F37">
        <v>112.08791208791209</v>
      </c>
    </row>
    <row r="38" spans="1:6">
      <c r="A38">
        <v>29</v>
      </c>
      <c r="F38">
        <v>95.604395604395606</v>
      </c>
    </row>
    <row r="39" spans="1:6">
      <c r="A39">
        <v>26</v>
      </c>
      <c r="F39">
        <v>85.714285714285722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82DC-D8D9-3040-A2D8-E08D881366E1}">
  <dimension ref="A1:K61"/>
  <sheetViews>
    <sheetView workbookViewId="0">
      <selection activeCell="L22" sqref="L22"/>
    </sheetView>
  </sheetViews>
  <sheetFormatPr baseColWidth="10" defaultRowHeight="16"/>
  <sheetData>
    <row r="1" spans="1:11">
      <c r="A1" t="s">
        <v>41</v>
      </c>
      <c r="B1" t="s">
        <v>12</v>
      </c>
      <c r="F1" t="s">
        <v>6</v>
      </c>
      <c r="G1" t="s">
        <v>12</v>
      </c>
      <c r="K1">
        <v>100</v>
      </c>
    </row>
    <row r="2" spans="1:11">
      <c r="A2">
        <v>14.814</v>
      </c>
      <c r="B2">
        <v>22.221</v>
      </c>
      <c r="F2">
        <v>89.851248692171225</v>
      </c>
      <c r="G2">
        <v>134.77687303825684</v>
      </c>
      <c r="K2">
        <v>16.48725</v>
      </c>
    </row>
    <row r="3" spans="1:11">
      <c r="A3">
        <v>16.108000000000001</v>
      </c>
      <c r="B3">
        <v>22.221</v>
      </c>
      <c r="F3">
        <v>97.699737676083046</v>
      </c>
      <c r="G3">
        <v>134.77687303825684</v>
      </c>
    </row>
    <row r="4" spans="1:11">
      <c r="A4">
        <v>16.885000000000002</v>
      </c>
      <c r="B4">
        <v>24.225000000000001</v>
      </c>
      <c r="F4">
        <v>102.41247024215683</v>
      </c>
      <c r="G4">
        <v>146.93171996542785</v>
      </c>
    </row>
    <row r="5" spans="1:11">
      <c r="A5">
        <v>16.108000000000001</v>
      </c>
      <c r="B5">
        <v>26.832999999999998</v>
      </c>
      <c r="F5">
        <v>97.699737676083046</v>
      </c>
      <c r="G5">
        <v>162.75000379080805</v>
      </c>
    </row>
    <row r="6" spans="1:11">
      <c r="A6">
        <v>17.449000000000002</v>
      </c>
      <c r="B6">
        <v>26.161999999999999</v>
      </c>
      <c r="F6">
        <v>105.83329542525286</v>
      </c>
      <c r="G6">
        <v>158.68019226978421</v>
      </c>
    </row>
    <row r="7" spans="1:11">
      <c r="A7">
        <v>16.108000000000001</v>
      </c>
      <c r="B7">
        <v>24.178999999999998</v>
      </c>
      <c r="F7">
        <v>97.699737676083046</v>
      </c>
      <c r="G7">
        <v>146.65271649304765</v>
      </c>
    </row>
    <row r="8" spans="1:11">
      <c r="A8">
        <v>15.481999999999999</v>
      </c>
      <c r="B8">
        <v>22.84</v>
      </c>
      <c r="F8">
        <v>93.902864334561556</v>
      </c>
      <c r="G8">
        <v>138.53128932963349</v>
      </c>
    </row>
    <row r="9" spans="1:11">
      <c r="A9">
        <v>18.777000000000001</v>
      </c>
      <c r="B9">
        <v>23.481000000000002</v>
      </c>
      <c r="F9">
        <v>113.88800436701088</v>
      </c>
      <c r="G9">
        <v>142.41914206432244</v>
      </c>
    </row>
    <row r="10" spans="1:11">
      <c r="A10">
        <v>15.423999999999999</v>
      </c>
      <c r="B10">
        <v>23.481000000000002</v>
      </c>
      <c r="F10">
        <v>93.551077347647421</v>
      </c>
      <c r="G10">
        <v>142.41914206432244</v>
      </c>
    </row>
    <row r="11" spans="1:11">
      <c r="A11">
        <v>18.155999999999999</v>
      </c>
      <c r="B11">
        <v>22.81</v>
      </c>
      <c r="F11">
        <v>110.12145748987854</v>
      </c>
      <c r="G11">
        <v>138.34933054329861</v>
      </c>
    </row>
    <row r="12" spans="1:11">
      <c r="A12">
        <v>16.777999999999999</v>
      </c>
      <c r="B12">
        <v>21.553000000000001</v>
      </c>
      <c r="F12">
        <v>101.76348390422902</v>
      </c>
      <c r="G12">
        <v>130.72525739586652</v>
      </c>
    </row>
    <row r="13" spans="1:11">
      <c r="A13">
        <v>18.789000000000001</v>
      </c>
      <c r="B13">
        <v>20.832000000000001</v>
      </c>
      <c r="F13">
        <v>113.96078788154485</v>
      </c>
      <c r="G13">
        <v>126.3521812309512</v>
      </c>
    </row>
    <row r="14" spans="1:11">
      <c r="A14">
        <v>18.106000000000002</v>
      </c>
      <c r="B14">
        <v>22.14</v>
      </c>
      <c r="F14">
        <v>109.81819284598706</v>
      </c>
      <c r="G14">
        <v>134.28558431515262</v>
      </c>
    </row>
    <row r="15" spans="1:11">
      <c r="A15">
        <v>16.777999999999999</v>
      </c>
      <c r="B15">
        <v>18.106000000000002</v>
      </c>
      <c r="F15">
        <v>101.76348390422902</v>
      </c>
      <c r="G15">
        <v>109.81819284598706</v>
      </c>
    </row>
    <row r="16" spans="1:11">
      <c r="A16">
        <v>18.106000000000002</v>
      </c>
      <c r="B16">
        <v>19.550999999999998</v>
      </c>
      <c r="F16">
        <v>109.81819284598706</v>
      </c>
      <c r="G16">
        <v>118.58254105445116</v>
      </c>
    </row>
    <row r="17" spans="1:7">
      <c r="A17">
        <v>16.777999999999999</v>
      </c>
      <c r="B17">
        <v>23.481000000000002</v>
      </c>
      <c r="F17">
        <v>101.76348390422902</v>
      </c>
      <c r="G17">
        <v>142.41914206432244</v>
      </c>
    </row>
    <row r="18" spans="1:7">
      <c r="A18">
        <v>18.789000000000001</v>
      </c>
      <c r="B18">
        <v>21.47</v>
      </c>
      <c r="F18">
        <v>113.96078788154485</v>
      </c>
      <c r="G18">
        <v>130.22183808700663</v>
      </c>
    </row>
    <row r="19" spans="1:7">
      <c r="A19">
        <v>16.777999999999999</v>
      </c>
      <c r="B19">
        <v>21.47</v>
      </c>
      <c r="F19">
        <v>101.76348390422902</v>
      </c>
      <c r="G19">
        <v>130.22183808700663</v>
      </c>
    </row>
    <row r="20" spans="1:7">
      <c r="A20">
        <v>16.765000000000001</v>
      </c>
      <c r="B20">
        <v>20.8</v>
      </c>
      <c r="F20">
        <v>101.68463509681725</v>
      </c>
      <c r="G20">
        <v>126.15809185886064</v>
      </c>
    </row>
    <row r="21" spans="1:7">
      <c r="A21">
        <v>17.486999999999998</v>
      </c>
      <c r="B21">
        <v>19.494</v>
      </c>
      <c r="F21">
        <v>106.06377655461037</v>
      </c>
      <c r="G21">
        <v>118.23681936041486</v>
      </c>
    </row>
    <row r="22" spans="1:7">
      <c r="A22">
        <v>15.438000000000001</v>
      </c>
      <c r="B22">
        <v>20.117999999999999</v>
      </c>
      <c r="F22">
        <v>93.635991447937045</v>
      </c>
      <c r="G22">
        <v>122.02156211618068</v>
      </c>
    </row>
    <row r="23" spans="1:7">
      <c r="A23">
        <v>17.436</v>
      </c>
      <c r="B23">
        <v>23.481000000000002</v>
      </c>
      <c r="F23">
        <v>105.75444661784105</v>
      </c>
      <c r="G23">
        <v>142.41914206432244</v>
      </c>
    </row>
    <row r="24" spans="1:7">
      <c r="A24">
        <v>15.423999999999999</v>
      </c>
      <c r="B24">
        <v>20.789000000000001</v>
      </c>
      <c r="F24">
        <v>93.551077347647421</v>
      </c>
      <c r="G24">
        <v>126.09137363720453</v>
      </c>
    </row>
    <row r="25" spans="1:7">
      <c r="A25">
        <v>14.769</v>
      </c>
      <c r="B25">
        <v>21.47</v>
      </c>
      <c r="F25">
        <v>89.578310512668878</v>
      </c>
      <c r="G25">
        <v>130.22183808700663</v>
      </c>
    </row>
    <row r="26" spans="1:7">
      <c r="A26">
        <v>15.423999999999999</v>
      </c>
      <c r="B26">
        <v>22.13</v>
      </c>
      <c r="F26">
        <v>93.551077347647421</v>
      </c>
      <c r="G26">
        <v>134.22493138637432</v>
      </c>
    </row>
    <row r="27" spans="1:7">
      <c r="A27">
        <v>16.108000000000001</v>
      </c>
      <c r="B27">
        <v>23.471</v>
      </c>
      <c r="F27">
        <v>97.699737676083046</v>
      </c>
      <c r="G27">
        <v>142.35848913554415</v>
      </c>
    </row>
    <row r="28" spans="1:7">
      <c r="A28">
        <v>15.423999999999999</v>
      </c>
      <c r="B28">
        <v>24.141999999999999</v>
      </c>
      <c r="F28">
        <v>93.551077347647421</v>
      </c>
      <c r="G28">
        <v>146.42830065656796</v>
      </c>
    </row>
    <row r="29" spans="1:7">
      <c r="A29">
        <v>16.765000000000001</v>
      </c>
      <c r="B29">
        <v>22.14</v>
      </c>
      <c r="F29">
        <v>101.68463509681725</v>
      </c>
      <c r="G29">
        <v>134.28558431515262</v>
      </c>
    </row>
    <row r="30" spans="1:7">
      <c r="A30">
        <v>14.769</v>
      </c>
      <c r="B30">
        <v>22.84</v>
      </c>
      <c r="F30">
        <v>89.578310512668878</v>
      </c>
      <c r="G30">
        <v>138.53128932963349</v>
      </c>
    </row>
    <row r="31" spans="1:7">
      <c r="A31">
        <v>17.436</v>
      </c>
      <c r="B31">
        <v>22.14</v>
      </c>
      <c r="F31">
        <v>105.75444661784105</v>
      </c>
      <c r="G31">
        <v>134.28558431515262</v>
      </c>
    </row>
    <row r="32" spans="1:7">
      <c r="A32">
        <v>14.753</v>
      </c>
      <c r="B32">
        <v>20.789000000000001</v>
      </c>
      <c r="F32">
        <v>89.481265826623599</v>
      </c>
      <c r="G32">
        <v>126.09137363720453</v>
      </c>
    </row>
    <row r="33" spans="1:7">
      <c r="A33">
        <v>13.412000000000001</v>
      </c>
      <c r="B33">
        <v>21.459</v>
      </c>
      <c r="F33">
        <v>81.347708077453802</v>
      </c>
      <c r="G33">
        <v>130.15511986535051</v>
      </c>
    </row>
    <row r="34" spans="1:7">
      <c r="A34">
        <v>14.753</v>
      </c>
      <c r="B34">
        <v>22.800999999999998</v>
      </c>
      <c r="F34">
        <v>89.481265826623599</v>
      </c>
      <c r="G34">
        <v>138.29474290739813</v>
      </c>
    </row>
    <row r="35" spans="1:7">
      <c r="A35">
        <v>14.753</v>
      </c>
      <c r="B35">
        <v>22.81</v>
      </c>
      <c r="F35">
        <v>89.481265826623599</v>
      </c>
      <c r="G35">
        <v>138.34933054329861</v>
      </c>
    </row>
    <row r="36" spans="1:7">
      <c r="A36">
        <v>13.429</v>
      </c>
      <c r="B36">
        <v>22.14</v>
      </c>
      <c r="F36">
        <v>81.450818056376903</v>
      </c>
      <c r="G36">
        <v>134.28558431515262</v>
      </c>
    </row>
    <row r="37" spans="1:7">
      <c r="A37">
        <v>14.753</v>
      </c>
      <c r="B37">
        <v>21.47</v>
      </c>
      <c r="F37">
        <v>89.481265826623599</v>
      </c>
      <c r="G37">
        <v>130.22183808700663</v>
      </c>
    </row>
    <row r="38" spans="1:7">
      <c r="A38">
        <v>16.765000000000001</v>
      </c>
      <c r="B38">
        <v>23.481000000000002</v>
      </c>
      <c r="F38">
        <v>101.68463509681725</v>
      </c>
      <c r="G38">
        <v>142.41914206432244</v>
      </c>
    </row>
    <row r="39" spans="1:7">
      <c r="A39">
        <v>15.438000000000001</v>
      </c>
      <c r="B39">
        <v>24.812000000000001</v>
      </c>
      <c r="F39">
        <v>93.635991447937045</v>
      </c>
      <c r="G39">
        <v>150.49204688471397</v>
      </c>
    </row>
    <row r="40" spans="1:7">
      <c r="A40">
        <v>15.423999999999999</v>
      </c>
      <c r="B40">
        <v>23.471</v>
      </c>
      <c r="F40">
        <v>93.551077347647421</v>
      </c>
      <c r="G40">
        <v>142.35848913554415</v>
      </c>
    </row>
    <row r="41" spans="1:7">
      <c r="A41">
        <v>14.753</v>
      </c>
      <c r="B41">
        <v>24.151</v>
      </c>
      <c r="F41">
        <v>89.481265826623599</v>
      </c>
      <c r="G41">
        <v>146.48288829246843</v>
      </c>
    </row>
    <row r="42" spans="1:7">
      <c r="A42">
        <v>16.765000000000001</v>
      </c>
      <c r="B42">
        <v>18.106000000000002</v>
      </c>
      <c r="F42">
        <v>101.68463509681725</v>
      </c>
      <c r="G42">
        <v>109.81819284598706</v>
      </c>
    </row>
    <row r="43" spans="1:7">
      <c r="A43">
        <v>16.108000000000001</v>
      </c>
      <c r="B43">
        <v>18.777000000000001</v>
      </c>
      <c r="F43">
        <v>97.699737676083046</v>
      </c>
      <c r="G43">
        <v>113.88800436701088</v>
      </c>
    </row>
    <row r="44" spans="1:7">
      <c r="A44">
        <v>18.106000000000002</v>
      </c>
      <c r="B44">
        <v>19.446999999999999</v>
      </c>
      <c r="F44">
        <v>109.81819284598706</v>
      </c>
      <c r="G44">
        <v>117.95175059515685</v>
      </c>
    </row>
    <row r="45" spans="1:7">
      <c r="A45">
        <v>17.449000000000002</v>
      </c>
      <c r="B45">
        <v>23.509</v>
      </c>
      <c r="F45">
        <v>105.83329542525286</v>
      </c>
      <c r="G45">
        <v>142.58897026490166</v>
      </c>
    </row>
    <row r="46" spans="1:7">
      <c r="A46">
        <v>18.119</v>
      </c>
      <c r="B46">
        <v>22.13</v>
      </c>
      <c r="F46">
        <v>109.89704165339884</v>
      </c>
      <c r="G46">
        <v>134.22493138637432</v>
      </c>
    </row>
    <row r="47" spans="1:7">
      <c r="A47">
        <v>17.486999999999998</v>
      </c>
      <c r="B47">
        <v>22.14</v>
      </c>
      <c r="F47">
        <v>106.06377655461037</v>
      </c>
      <c r="G47">
        <v>134.28558431515262</v>
      </c>
    </row>
    <row r="48" spans="1:7">
      <c r="A48">
        <v>18.106000000000002</v>
      </c>
      <c r="B48">
        <v>21.459</v>
      </c>
      <c r="F48">
        <v>109.81819284598706</v>
      </c>
      <c r="G48">
        <v>130.15511986535051</v>
      </c>
    </row>
    <row r="49" spans="1:7">
      <c r="A49">
        <v>14.099</v>
      </c>
      <c r="B49">
        <v>19.446999999999999</v>
      </c>
      <c r="F49">
        <v>85.514564284522905</v>
      </c>
      <c r="G49">
        <v>117.95175059515685</v>
      </c>
    </row>
    <row r="50" spans="1:7">
      <c r="A50">
        <v>18.777000000000001</v>
      </c>
      <c r="B50">
        <v>19.459</v>
      </c>
      <c r="F50">
        <v>113.88800436701088</v>
      </c>
      <c r="G50">
        <v>118.02453410969082</v>
      </c>
    </row>
    <row r="51" spans="1:7">
      <c r="A51">
        <v>18.119</v>
      </c>
      <c r="B51">
        <v>21.459</v>
      </c>
      <c r="F51">
        <v>109.89704165339884</v>
      </c>
      <c r="G51">
        <v>130.15511986535051</v>
      </c>
    </row>
    <row r="52" spans="1:7">
      <c r="A52">
        <v>16.765000000000001</v>
      </c>
      <c r="F52">
        <v>101.68463509681725</v>
      </c>
    </row>
    <row r="53" spans="1:7">
      <c r="A53">
        <v>14.753</v>
      </c>
      <c r="F53">
        <v>89.481265826623599</v>
      </c>
    </row>
    <row r="54" spans="1:7">
      <c r="A54">
        <v>16.094000000000001</v>
      </c>
      <c r="F54">
        <v>97.614823575793423</v>
      </c>
    </row>
    <row r="55" spans="1:7">
      <c r="A55">
        <v>16.108000000000001</v>
      </c>
      <c r="F55">
        <v>97.699737676083046</v>
      </c>
    </row>
    <row r="56" spans="1:7">
      <c r="A56">
        <v>17.449000000000002</v>
      </c>
      <c r="F56">
        <v>105.83329542525286</v>
      </c>
    </row>
    <row r="57" spans="1:7">
      <c r="A57">
        <v>16.765000000000001</v>
      </c>
      <c r="F57">
        <v>101.68463509681725</v>
      </c>
    </row>
    <row r="58" spans="1:7">
      <c r="A58">
        <v>16.108000000000001</v>
      </c>
      <c r="F58">
        <v>97.699737676083046</v>
      </c>
    </row>
    <row r="59" spans="1:7">
      <c r="A59">
        <v>18.824999999999999</v>
      </c>
      <c r="F59">
        <v>114.1791384251467</v>
      </c>
    </row>
    <row r="60" spans="1:7">
      <c r="A60">
        <v>17.436</v>
      </c>
      <c r="F60">
        <v>105.75444661784105</v>
      </c>
    </row>
    <row r="61" spans="1:7">
      <c r="A61">
        <v>18.106000000000002</v>
      </c>
      <c r="F61">
        <v>109.81819284598706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0990-B806-584B-B6D3-E46372FE5E9A}">
  <dimension ref="A1:Q27"/>
  <sheetViews>
    <sheetView workbookViewId="0">
      <selection activeCell="M22" sqref="M22"/>
    </sheetView>
  </sheetViews>
  <sheetFormatPr baseColWidth="10" defaultRowHeight="16"/>
  <cols>
    <col min="13" max="13" width="16.83203125" bestFit="1" customWidth="1"/>
    <col min="14" max="14" width="12.83203125" bestFit="1" customWidth="1"/>
    <col min="16" max="16" width="16.83203125" bestFit="1" customWidth="1"/>
    <col min="17" max="17" width="12.83203125" bestFit="1" customWidth="1"/>
  </cols>
  <sheetData>
    <row r="1" spans="1:17" ht="17" thickBot="1">
      <c r="A1" t="s">
        <v>10</v>
      </c>
      <c r="F1" t="s">
        <v>11</v>
      </c>
      <c r="J1">
        <v>100</v>
      </c>
      <c r="M1" t="s">
        <v>6</v>
      </c>
      <c r="P1" t="s">
        <v>114</v>
      </c>
    </row>
    <row r="2" spans="1:17">
      <c r="A2" t="s">
        <v>41</v>
      </c>
      <c r="B2" t="s">
        <v>9</v>
      </c>
      <c r="F2">
        <v>106.89655172413792</v>
      </c>
      <c r="G2">
        <v>75.862068965517238</v>
      </c>
      <c r="J2">
        <v>29</v>
      </c>
      <c r="M2" s="12" t="s">
        <v>100</v>
      </c>
      <c r="N2" s="12"/>
      <c r="P2" s="12" t="s">
        <v>100</v>
      </c>
      <c r="Q2" s="12"/>
    </row>
    <row r="3" spans="1:17">
      <c r="A3" s="1">
        <v>31</v>
      </c>
      <c r="B3" s="1">
        <v>22</v>
      </c>
      <c r="F3">
        <v>134.48275862068965</v>
      </c>
      <c r="G3">
        <v>89.65517241379311</v>
      </c>
      <c r="J3">
        <v>17.333333333333332</v>
      </c>
      <c r="M3" s="10"/>
      <c r="N3" s="10"/>
      <c r="P3" s="10"/>
      <c r="Q3" s="10"/>
    </row>
    <row r="4" spans="1:17">
      <c r="A4" s="1">
        <v>39</v>
      </c>
      <c r="B4" s="1">
        <v>26</v>
      </c>
      <c r="F4">
        <v>82.758620689655174</v>
      </c>
      <c r="G4">
        <v>37.931034482758619</v>
      </c>
      <c r="J4">
        <v>19.285714285714285</v>
      </c>
      <c r="M4" s="10" t="s">
        <v>101</v>
      </c>
      <c r="N4" s="10">
        <v>100</v>
      </c>
      <c r="P4" s="10" t="s">
        <v>101</v>
      </c>
      <c r="Q4" s="10">
        <v>67.914154810706535</v>
      </c>
    </row>
    <row r="5" spans="1:17">
      <c r="A5" s="1">
        <v>24</v>
      </c>
      <c r="B5" s="1">
        <v>11</v>
      </c>
      <c r="F5">
        <v>106.89655172413792</v>
      </c>
      <c r="G5">
        <v>62.068965517241381</v>
      </c>
      <c r="J5">
        <v>24.75</v>
      </c>
      <c r="M5" s="10" t="s">
        <v>102</v>
      </c>
      <c r="N5" s="10">
        <v>2.9387988487073664</v>
      </c>
      <c r="P5" s="10" t="s">
        <v>102</v>
      </c>
      <c r="Q5" s="10">
        <v>3.4546008991650821</v>
      </c>
    </row>
    <row r="6" spans="1:17">
      <c r="A6" s="1">
        <v>31</v>
      </c>
      <c r="B6" s="1">
        <v>18</v>
      </c>
      <c r="F6">
        <v>106.89655172413792</v>
      </c>
      <c r="G6">
        <v>93.103448275862064</v>
      </c>
      <c r="M6" s="10" t="s">
        <v>103</v>
      </c>
      <c r="N6" s="10">
        <v>101.01010101010101</v>
      </c>
      <c r="P6" s="10" t="s">
        <v>103</v>
      </c>
      <c r="Q6" s="10">
        <v>67.407407407407419</v>
      </c>
    </row>
    <row r="7" spans="1:17">
      <c r="A7" s="1">
        <v>31</v>
      </c>
      <c r="B7" s="2">
        <v>27</v>
      </c>
      <c r="F7">
        <v>86.206896551724128</v>
      </c>
      <c r="G7">
        <v>63.461538461538467</v>
      </c>
      <c r="M7" s="10" t="s">
        <v>104</v>
      </c>
      <c r="N7" s="10">
        <v>106.89655172413792</v>
      </c>
      <c r="P7" s="10" t="s">
        <v>104</v>
      </c>
      <c r="Q7" s="10" t="e">
        <v>#N/A</v>
      </c>
    </row>
    <row r="8" spans="1:17">
      <c r="A8" s="1">
        <v>25</v>
      </c>
      <c r="B8" s="4">
        <v>11</v>
      </c>
      <c r="F8">
        <v>93.103448275862064</v>
      </c>
      <c r="G8">
        <v>51.923076923076927</v>
      </c>
      <c r="M8" s="10" t="s">
        <v>105</v>
      </c>
      <c r="N8" s="10">
        <v>14.693994243536832</v>
      </c>
      <c r="P8" s="10" t="s">
        <v>105</v>
      </c>
      <c r="Q8" s="10">
        <v>15.058256209725338</v>
      </c>
    </row>
    <row r="9" spans="1:17">
      <c r="A9" s="1">
        <v>27</v>
      </c>
      <c r="B9" s="4">
        <v>9</v>
      </c>
      <c r="F9">
        <v>82.758620689655174</v>
      </c>
      <c r="G9">
        <v>62.222222222222221</v>
      </c>
      <c r="M9" s="10" t="s">
        <v>106</v>
      </c>
      <c r="N9" s="10">
        <v>215.91346682909352</v>
      </c>
      <c r="P9" s="10" t="s">
        <v>106</v>
      </c>
      <c r="Q9" s="10">
        <v>226.75108007773167</v>
      </c>
    </row>
    <row r="10" spans="1:17">
      <c r="A10" s="1">
        <v>24</v>
      </c>
      <c r="B10" s="5">
        <v>12</v>
      </c>
      <c r="F10">
        <v>121.15384615384616</v>
      </c>
      <c r="G10">
        <v>72.592592592592595</v>
      </c>
      <c r="M10" s="10" t="s">
        <v>107</v>
      </c>
      <c r="N10" s="10">
        <v>-0.18835213520909067</v>
      </c>
      <c r="P10" s="10" t="s">
        <v>107</v>
      </c>
      <c r="Q10" s="10">
        <v>-0.33128919170009441</v>
      </c>
    </row>
    <row r="11" spans="1:17">
      <c r="A11" s="4">
        <v>21</v>
      </c>
      <c r="B11" s="5">
        <v>14</v>
      </c>
      <c r="F11">
        <v>103.84615384615385</v>
      </c>
      <c r="G11">
        <v>67.407407407407419</v>
      </c>
      <c r="M11" s="10" t="s">
        <v>108</v>
      </c>
      <c r="N11" s="10">
        <v>0.21725528245766138</v>
      </c>
      <c r="P11" s="10" t="s">
        <v>108</v>
      </c>
      <c r="Q11" s="10">
        <v>2.6822310822292837E-2</v>
      </c>
    </row>
    <row r="12" spans="1:17">
      <c r="A12" s="4">
        <v>18</v>
      </c>
      <c r="B12" s="5">
        <v>13</v>
      </c>
      <c r="F12">
        <v>109.61538461538463</v>
      </c>
      <c r="G12">
        <v>76.767676767676761</v>
      </c>
      <c r="M12" s="10" t="s">
        <v>109</v>
      </c>
      <c r="N12" s="10">
        <v>59.482758620689651</v>
      </c>
      <c r="P12" s="10" t="s">
        <v>109</v>
      </c>
      <c r="Q12" s="10">
        <v>55.172413793103445</v>
      </c>
    </row>
    <row r="13" spans="1:17">
      <c r="A13" s="4">
        <v>19</v>
      </c>
      <c r="B13" s="3">
        <v>19</v>
      </c>
      <c r="F13">
        <v>98.07692307692308</v>
      </c>
      <c r="G13">
        <v>68.686868686868678</v>
      </c>
      <c r="M13" s="10" t="s">
        <v>110</v>
      </c>
      <c r="N13" s="10">
        <v>75</v>
      </c>
      <c r="P13" s="10" t="s">
        <v>110</v>
      </c>
      <c r="Q13" s="10">
        <v>37.931034482758619</v>
      </c>
    </row>
    <row r="14" spans="1:17">
      <c r="A14" s="4">
        <v>17</v>
      </c>
      <c r="B14" s="3">
        <v>17</v>
      </c>
      <c r="F14">
        <v>75</v>
      </c>
      <c r="G14">
        <v>80.808080808080803</v>
      </c>
      <c r="M14" s="10" t="s">
        <v>111</v>
      </c>
      <c r="N14" s="10">
        <v>134.48275862068965</v>
      </c>
      <c r="P14" s="10" t="s">
        <v>111</v>
      </c>
      <c r="Q14" s="10">
        <v>93.103448275862064</v>
      </c>
    </row>
    <row r="15" spans="1:17">
      <c r="A15" s="4">
        <v>13</v>
      </c>
      <c r="B15" s="3">
        <v>20</v>
      </c>
      <c r="F15">
        <v>92.307692307692307</v>
      </c>
      <c r="G15">
        <v>52.525252525252533</v>
      </c>
      <c r="M15" s="10" t="s">
        <v>112</v>
      </c>
      <c r="N15" s="10">
        <v>2500</v>
      </c>
      <c r="P15" s="10" t="s">
        <v>112</v>
      </c>
      <c r="Q15" s="10">
        <v>1290.3689414034241</v>
      </c>
    </row>
    <row r="16" spans="1:17" ht="17" thickBot="1">
      <c r="A16" s="4">
        <v>16</v>
      </c>
      <c r="B16" s="3">
        <v>13</v>
      </c>
      <c r="F16">
        <v>77.777777777777786</v>
      </c>
      <c r="G16">
        <v>64.646464646464651</v>
      </c>
      <c r="M16" s="11" t="s">
        <v>113</v>
      </c>
      <c r="N16" s="11">
        <v>25</v>
      </c>
      <c r="P16" s="11" t="s">
        <v>113</v>
      </c>
      <c r="Q16" s="11">
        <v>19</v>
      </c>
    </row>
    <row r="17" spans="1:17">
      <c r="A17" s="5">
        <v>15</v>
      </c>
      <c r="B17" s="3">
        <v>16</v>
      </c>
      <c r="F17">
        <v>98.518518518518533</v>
      </c>
      <c r="G17">
        <v>48.484848484848484</v>
      </c>
      <c r="N17">
        <v>-1.0075967666731034E+240</v>
      </c>
      <c r="Q17">
        <v>-1.0075967666731034E+240</v>
      </c>
    </row>
    <row r="18" spans="1:17">
      <c r="A18" s="5">
        <v>19</v>
      </c>
      <c r="B18" s="3">
        <v>12</v>
      </c>
      <c r="F18">
        <v>108.8888888888889</v>
      </c>
      <c r="G18">
        <v>72.727272727272734</v>
      </c>
    </row>
    <row r="19" spans="1:17">
      <c r="A19" s="5">
        <v>21</v>
      </c>
      <c r="B19" s="3">
        <v>18</v>
      </c>
      <c r="F19">
        <v>82.962962962962976</v>
      </c>
      <c r="G19">
        <v>92.929292929292927</v>
      </c>
    </row>
    <row r="20" spans="1:17">
      <c r="A20" s="5">
        <v>16</v>
      </c>
      <c r="B20" s="3">
        <v>23</v>
      </c>
      <c r="F20">
        <v>119.25925925925927</v>
      </c>
      <c r="G20">
        <v>56.56565656565656</v>
      </c>
    </row>
    <row r="21" spans="1:17">
      <c r="A21" s="5">
        <v>23</v>
      </c>
      <c r="B21" s="3">
        <v>14</v>
      </c>
      <c r="F21">
        <v>98.518518518518533</v>
      </c>
    </row>
    <row r="22" spans="1:17">
      <c r="A22" s="5">
        <v>19</v>
      </c>
      <c r="F22">
        <v>114.07407407407408</v>
      </c>
    </row>
    <row r="23" spans="1:17">
      <c r="A23" s="5">
        <v>22</v>
      </c>
      <c r="F23">
        <v>105.05050505050507</v>
      </c>
    </row>
    <row r="24" spans="1:17">
      <c r="A24" s="6">
        <v>26</v>
      </c>
      <c r="F24">
        <v>109.09090909090908</v>
      </c>
    </row>
    <row r="25" spans="1:17">
      <c r="A25" s="6">
        <v>27</v>
      </c>
      <c r="F25">
        <v>101.01010101010101</v>
      </c>
    </row>
    <row r="26" spans="1:17">
      <c r="A26" s="6">
        <v>25</v>
      </c>
      <c r="F26">
        <v>84.848484848484844</v>
      </c>
    </row>
    <row r="27" spans="1:17">
      <c r="A27" s="6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7E97-D886-1648-BB81-8FCA402D913E}">
  <dimension ref="A1:K37"/>
  <sheetViews>
    <sheetView workbookViewId="0">
      <selection activeCell="J3" sqref="J3:K32"/>
    </sheetView>
  </sheetViews>
  <sheetFormatPr baseColWidth="10" defaultRowHeight="16"/>
  <sheetData>
    <row r="1" spans="1:11">
      <c r="A1" t="s">
        <v>0</v>
      </c>
      <c r="I1">
        <v>100</v>
      </c>
    </row>
    <row r="2" spans="1:11">
      <c r="A2" t="s">
        <v>41</v>
      </c>
      <c r="E2" t="s">
        <v>1</v>
      </c>
      <c r="I2">
        <v>31.476466666666671</v>
      </c>
    </row>
    <row r="3" spans="1:11">
      <c r="A3">
        <v>51</v>
      </c>
      <c r="B3">
        <v>31</v>
      </c>
      <c r="E3">
        <v>1</v>
      </c>
      <c r="F3">
        <v>54.148000000000003</v>
      </c>
      <c r="J3">
        <v>98.486276519812677</v>
      </c>
      <c r="K3">
        <v>172.02693229015537</v>
      </c>
    </row>
    <row r="4" spans="1:11">
      <c r="A4">
        <v>52</v>
      </c>
      <c r="B4">
        <v>32</v>
      </c>
      <c r="E4">
        <v>2</v>
      </c>
      <c r="F4">
        <v>53.085000000000001</v>
      </c>
      <c r="J4">
        <v>101.66325318174212</v>
      </c>
      <c r="K4">
        <v>168.64980609852438</v>
      </c>
    </row>
    <row r="5" spans="1:11">
      <c r="A5">
        <v>53</v>
      </c>
      <c r="B5">
        <v>42.012</v>
      </c>
      <c r="E5">
        <v>3</v>
      </c>
      <c r="F5">
        <v>47.011000000000003</v>
      </c>
      <c r="J5">
        <v>133.47114352097969</v>
      </c>
      <c r="K5">
        <v>149.35284985396495</v>
      </c>
    </row>
    <row r="6" spans="1:11">
      <c r="A6">
        <v>54</v>
      </c>
      <c r="B6">
        <v>42.012</v>
      </c>
      <c r="E6">
        <v>4</v>
      </c>
      <c r="F6">
        <v>61.008000000000003</v>
      </c>
      <c r="J6">
        <v>133.47114352097969</v>
      </c>
      <c r="K6">
        <v>193.82099219099135</v>
      </c>
    </row>
    <row r="7" spans="1:11">
      <c r="A7">
        <v>55</v>
      </c>
      <c r="B7">
        <v>35.014000000000003</v>
      </c>
      <c r="E7">
        <v>5</v>
      </c>
      <c r="F7">
        <v>64</v>
      </c>
      <c r="J7">
        <v>111.23866084079745</v>
      </c>
      <c r="K7">
        <v>203.32650636348424</v>
      </c>
    </row>
    <row r="8" spans="1:11">
      <c r="A8">
        <v>56</v>
      </c>
      <c r="B8">
        <v>33</v>
      </c>
      <c r="E8">
        <v>6</v>
      </c>
      <c r="F8">
        <v>57.009</v>
      </c>
      <c r="J8">
        <v>104.84022984367157</v>
      </c>
      <c r="K8">
        <v>181.1162625199355</v>
      </c>
    </row>
    <row r="9" spans="1:11">
      <c r="A9">
        <v>57</v>
      </c>
      <c r="B9">
        <v>33.061</v>
      </c>
      <c r="E9">
        <v>7</v>
      </c>
      <c r="F9">
        <v>53.151000000000003</v>
      </c>
      <c r="J9">
        <v>105.03402542004925</v>
      </c>
      <c r="K9">
        <v>168.85948655821173</v>
      </c>
    </row>
    <row r="10" spans="1:11">
      <c r="A10">
        <v>58</v>
      </c>
      <c r="B10">
        <v>32</v>
      </c>
      <c r="E10">
        <v>8</v>
      </c>
      <c r="F10">
        <v>47</v>
      </c>
      <c r="J10">
        <v>101.66325318174212</v>
      </c>
      <c r="K10">
        <v>149.31790311068374</v>
      </c>
    </row>
    <row r="11" spans="1:11">
      <c r="A11">
        <v>59</v>
      </c>
      <c r="B11">
        <v>27</v>
      </c>
      <c r="E11">
        <v>9</v>
      </c>
      <c r="F11">
        <v>55</v>
      </c>
      <c r="J11">
        <v>85.778369872094913</v>
      </c>
      <c r="K11">
        <v>174.73371640611924</v>
      </c>
    </row>
    <row r="12" spans="1:11">
      <c r="A12">
        <v>60</v>
      </c>
      <c r="B12">
        <v>26</v>
      </c>
      <c r="E12">
        <v>10</v>
      </c>
      <c r="F12">
        <v>49</v>
      </c>
      <c r="J12">
        <v>82.601393210165469</v>
      </c>
      <c r="K12">
        <v>155.67185643454263</v>
      </c>
    </row>
    <row r="13" spans="1:11">
      <c r="A13">
        <v>21</v>
      </c>
      <c r="B13">
        <v>25.318000000000001</v>
      </c>
      <c r="E13">
        <v>41</v>
      </c>
      <c r="F13">
        <v>57.034999999999997</v>
      </c>
      <c r="J13">
        <v>80.434695126729594</v>
      </c>
      <c r="K13">
        <v>181.19886391314566</v>
      </c>
    </row>
    <row r="14" spans="1:11">
      <c r="A14">
        <v>22</v>
      </c>
      <c r="B14">
        <v>26.077000000000002</v>
      </c>
      <c r="E14">
        <v>42</v>
      </c>
      <c r="F14">
        <v>59.076000000000001</v>
      </c>
      <c r="J14">
        <v>82.846020413134042</v>
      </c>
      <c r="K14">
        <v>187.68307328014367</v>
      </c>
    </row>
    <row r="15" spans="1:11">
      <c r="A15">
        <v>23</v>
      </c>
      <c r="B15">
        <v>23</v>
      </c>
      <c r="E15">
        <v>43</v>
      </c>
      <c r="F15">
        <v>57</v>
      </c>
      <c r="J15">
        <v>73.07046322437715</v>
      </c>
      <c r="K15">
        <v>181.08766972997813</v>
      </c>
    </row>
    <row r="16" spans="1:11">
      <c r="A16">
        <v>24</v>
      </c>
      <c r="B16">
        <v>31.064</v>
      </c>
      <c r="E16">
        <v>44</v>
      </c>
      <c r="F16">
        <v>54</v>
      </c>
      <c r="J16">
        <v>98.689603026176158</v>
      </c>
      <c r="K16">
        <v>171.55673974418983</v>
      </c>
    </row>
    <row r="17" spans="1:11">
      <c r="A17">
        <v>25</v>
      </c>
      <c r="B17">
        <v>27.074000000000002</v>
      </c>
      <c r="E17">
        <v>45</v>
      </c>
      <c r="F17">
        <v>58.009</v>
      </c>
      <c r="J17">
        <v>86.013466145077686</v>
      </c>
      <c r="K17">
        <v>184.29323918186495</v>
      </c>
    </row>
    <row r="18" spans="1:11">
      <c r="A18">
        <v>26</v>
      </c>
      <c r="B18">
        <v>34.058999999999997</v>
      </c>
      <c r="E18">
        <v>46</v>
      </c>
      <c r="F18">
        <v>60</v>
      </c>
      <c r="J18">
        <v>108.20464812865482</v>
      </c>
      <c r="K18">
        <v>190.61859971576646</v>
      </c>
    </row>
    <row r="19" spans="1:11">
      <c r="A19">
        <v>27</v>
      </c>
      <c r="B19">
        <v>34.058999999999997</v>
      </c>
      <c r="E19">
        <v>47</v>
      </c>
      <c r="F19">
        <v>62.201000000000001</v>
      </c>
      <c r="J19">
        <v>108.20464812865482</v>
      </c>
      <c r="K19">
        <v>197.61112534867317</v>
      </c>
    </row>
    <row r="20" spans="1:11">
      <c r="A20">
        <v>28</v>
      </c>
      <c r="B20">
        <v>38.118000000000002</v>
      </c>
      <c r="E20">
        <v>48</v>
      </c>
      <c r="F20">
        <v>52.037999999999997</v>
      </c>
      <c r="J20">
        <v>121.09999639942643</v>
      </c>
      <c r="K20">
        <v>165.32351153348424</v>
      </c>
    </row>
    <row r="21" spans="1:11">
      <c r="A21">
        <v>29</v>
      </c>
      <c r="B21">
        <v>37.121000000000002</v>
      </c>
      <c r="E21">
        <v>49</v>
      </c>
      <c r="F21">
        <v>64.498000000000005</v>
      </c>
      <c r="J21">
        <v>117.93255066748279</v>
      </c>
      <c r="K21">
        <v>204.90864074112508</v>
      </c>
    </row>
    <row r="22" spans="1:11">
      <c r="A22">
        <v>30</v>
      </c>
      <c r="B22">
        <v>36.125</v>
      </c>
      <c r="E22">
        <v>50</v>
      </c>
      <c r="F22">
        <v>61.008000000000003</v>
      </c>
      <c r="J22">
        <v>114.76828191220105</v>
      </c>
      <c r="K22">
        <v>193.82099219099135</v>
      </c>
    </row>
    <row r="23" spans="1:11">
      <c r="A23">
        <v>31</v>
      </c>
      <c r="B23">
        <v>24</v>
      </c>
      <c r="E23">
        <v>11</v>
      </c>
      <c r="F23">
        <v>38.052999999999997</v>
      </c>
      <c r="J23">
        <v>76.247439886306594</v>
      </c>
      <c r="K23">
        <v>120.89349291640102</v>
      </c>
    </row>
    <row r="24" spans="1:11">
      <c r="A24">
        <v>32</v>
      </c>
      <c r="B24">
        <v>29</v>
      </c>
      <c r="E24">
        <v>12</v>
      </c>
      <c r="F24">
        <v>41.11</v>
      </c>
      <c r="J24">
        <v>92.132323195953788</v>
      </c>
      <c r="K24">
        <v>130.60551057191933</v>
      </c>
    </row>
    <row r="25" spans="1:11">
      <c r="A25">
        <v>33</v>
      </c>
      <c r="B25">
        <v>31.064</v>
      </c>
      <c r="E25">
        <v>13</v>
      </c>
      <c r="F25">
        <v>38.012999999999998</v>
      </c>
      <c r="J25">
        <v>98.689603026176158</v>
      </c>
      <c r="K25">
        <v>120.76641384992384</v>
      </c>
    </row>
    <row r="26" spans="1:11">
      <c r="A26">
        <v>34</v>
      </c>
      <c r="B26">
        <v>25.02</v>
      </c>
      <c r="E26">
        <v>14</v>
      </c>
      <c r="F26">
        <v>39</v>
      </c>
      <c r="J26">
        <v>79.487956081474607</v>
      </c>
      <c r="K26">
        <v>123.90208981524819</v>
      </c>
    </row>
    <row r="27" spans="1:11">
      <c r="A27">
        <v>35</v>
      </c>
      <c r="B27">
        <v>32.061999999999998</v>
      </c>
      <c r="E27">
        <v>15</v>
      </c>
      <c r="F27">
        <v>31</v>
      </c>
      <c r="J27">
        <v>101.86022573478172</v>
      </c>
      <c r="K27">
        <v>98.486276519812677</v>
      </c>
    </row>
    <row r="28" spans="1:11">
      <c r="A28">
        <v>36</v>
      </c>
      <c r="B28">
        <v>30</v>
      </c>
      <c r="E28">
        <v>16</v>
      </c>
      <c r="F28">
        <v>37</v>
      </c>
      <c r="J28">
        <v>95.309299857883232</v>
      </c>
      <c r="K28">
        <v>117.54813649138931</v>
      </c>
    </row>
    <row r="29" spans="1:11">
      <c r="A29">
        <v>37</v>
      </c>
      <c r="B29">
        <v>34</v>
      </c>
      <c r="E29">
        <v>17</v>
      </c>
      <c r="F29">
        <v>36.014000000000003</v>
      </c>
      <c r="J29">
        <v>108.01720650560101</v>
      </c>
      <c r="K29">
        <v>114.4156375027269</v>
      </c>
    </row>
    <row r="30" spans="1:11">
      <c r="A30">
        <v>38</v>
      </c>
      <c r="B30">
        <v>34</v>
      </c>
      <c r="E30">
        <v>18</v>
      </c>
      <c r="F30">
        <v>33</v>
      </c>
      <c r="J30">
        <v>108.01720650560101</v>
      </c>
      <c r="K30">
        <v>104.84022984367157</v>
      </c>
    </row>
    <row r="31" spans="1:11">
      <c r="A31">
        <v>39</v>
      </c>
      <c r="B31">
        <v>30.016999999999999</v>
      </c>
      <c r="E31">
        <v>19</v>
      </c>
      <c r="F31">
        <v>36.014000000000003</v>
      </c>
      <c r="J31">
        <v>95.363308461136029</v>
      </c>
      <c r="K31">
        <v>114.4156375027269</v>
      </c>
    </row>
    <row r="32" spans="1:11">
      <c r="A32">
        <v>40</v>
      </c>
      <c r="B32">
        <v>30.016999999999999</v>
      </c>
      <c r="E32">
        <v>20</v>
      </c>
      <c r="F32">
        <v>42</v>
      </c>
      <c r="J32">
        <v>95.363308461136029</v>
      </c>
      <c r="K32">
        <v>133.43301980103652</v>
      </c>
    </row>
    <row r="34" spans="2:9">
      <c r="B34">
        <v>31.476466666666671</v>
      </c>
      <c r="C34">
        <v>2.8017939357200219</v>
      </c>
      <c r="F34">
        <v>49.882699999999986</v>
      </c>
      <c r="G34">
        <v>5.9233978699128231</v>
      </c>
    </row>
    <row r="37" spans="2:9">
      <c r="H37" t="s">
        <v>2</v>
      </c>
      <c r="I37">
        <v>2.0708393361173285E-12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7A70-B1A2-674C-B941-6E662F3530D4}">
  <dimension ref="A1:P39"/>
  <sheetViews>
    <sheetView workbookViewId="0">
      <selection activeCell="F3" sqref="F3"/>
    </sheetView>
  </sheetViews>
  <sheetFormatPr baseColWidth="10" defaultRowHeight="16"/>
  <cols>
    <col min="12" max="12" width="16.83203125" bestFit="1" customWidth="1"/>
    <col min="13" max="13" width="12.83203125" bestFit="1" customWidth="1"/>
    <col min="15" max="15" width="16.83203125" bestFit="1" customWidth="1"/>
    <col min="16" max="16" width="12.83203125" bestFit="1" customWidth="1"/>
  </cols>
  <sheetData>
    <row r="1" spans="1:16" ht="17" thickBot="1">
      <c r="A1" t="s">
        <v>23</v>
      </c>
      <c r="E1" t="s">
        <v>24</v>
      </c>
      <c r="J1">
        <v>100</v>
      </c>
      <c r="L1" t="s">
        <v>21</v>
      </c>
      <c r="O1" t="s">
        <v>22</v>
      </c>
    </row>
    <row r="2" spans="1:16">
      <c r="A2" t="s">
        <v>21</v>
      </c>
      <c r="B2" t="s">
        <v>22</v>
      </c>
      <c r="E2" t="s">
        <v>21</v>
      </c>
      <c r="F2" t="s">
        <v>22</v>
      </c>
      <c r="J2">
        <v>21.495961538461536</v>
      </c>
      <c r="L2" s="12" t="s">
        <v>100</v>
      </c>
      <c r="M2" s="12"/>
      <c r="O2" s="12" t="s">
        <v>100</v>
      </c>
      <c r="P2" s="12"/>
    </row>
    <row r="3" spans="1:16">
      <c r="A3">
        <v>27.625</v>
      </c>
      <c r="B3">
        <v>6.8940000000000001</v>
      </c>
      <c r="E3">
        <v>128.51251129460812</v>
      </c>
      <c r="F3">
        <v>32.071140375204649</v>
      </c>
      <c r="L3" s="10"/>
      <c r="M3" s="10"/>
      <c r="O3" s="10"/>
      <c r="P3" s="10"/>
    </row>
    <row r="4" spans="1:16">
      <c r="A4">
        <v>27.672999999999998</v>
      </c>
      <c r="B4">
        <v>6.9370000000000003</v>
      </c>
      <c r="E4">
        <v>128.73580905178969</v>
      </c>
      <c r="F4">
        <v>32.271177949346487</v>
      </c>
      <c r="L4" s="10" t="s">
        <v>101</v>
      </c>
      <c r="M4" s="10">
        <v>100</v>
      </c>
      <c r="O4" s="10" t="s">
        <v>101</v>
      </c>
      <c r="P4" s="10">
        <v>47.311463764285847</v>
      </c>
    </row>
    <row r="5" spans="1:16">
      <c r="A5">
        <v>27.625</v>
      </c>
      <c r="B5">
        <v>8.9329999999999998</v>
      </c>
      <c r="E5">
        <v>128.51251129460812</v>
      </c>
      <c r="F5">
        <v>41.556643018813915</v>
      </c>
      <c r="L5" s="10" t="s">
        <v>102</v>
      </c>
      <c r="M5" s="10">
        <v>4.5778361488962052</v>
      </c>
      <c r="O5" s="10" t="s">
        <v>102</v>
      </c>
      <c r="P5" s="10">
        <v>2.2946969626442653</v>
      </c>
    </row>
    <row r="6" spans="1:16">
      <c r="A6">
        <v>17.274000000000001</v>
      </c>
      <c r="B6">
        <v>8.6669999999999998</v>
      </c>
      <c r="E6">
        <v>80.359280365721659</v>
      </c>
      <c r="F6">
        <v>40.319201281099318</v>
      </c>
      <c r="L6" s="10" t="s">
        <v>103</v>
      </c>
      <c r="M6" s="10">
        <v>95.420248883958536</v>
      </c>
      <c r="O6" s="10" t="s">
        <v>103</v>
      </c>
      <c r="P6" s="10">
        <v>44.078046860322608</v>
      </c>
    </row>
    <row r="7" spans="1:16">
      <c r="A7">
        <v>15.33</v>
      </c>
      <c r="B7">
        <v>10.887</v>
      </c>
      <c r="E7">
        <v>71.315721199867596</v>
      </c>
      <c r="F7">
        <v>50.646722550747469</v>
      </c>
      <c r="L7" s="10" t="s">
        <v>104</v>
      </c>
      <c r="M7" s="10">
        <v>128.51251129460812</v>
      </c>
      <c r="O7" s="10" t="s">
        <v>104</v>
      </c>
      <c r="P7" s="10">
        <v>41.556643018813915</v>
      </c>
    </row>
    <row r="8" spans="1:16">
      <c r="A8">
        <v>25.693999999999999</v>
      </c>
      <c r="B8">
        <v>10.220000000000001</v>
      </c>
      <c r="E8">
        <v>119.52942860465741</v>
      </c>
      <c r="F8">
        <v>47.543814133245071</v>
      </c>
      <c r="L8" s="10" t="s">
        <v>105</v>
      </c>
      <c r="M8" s="10">
        <v>23.342475853252193</v>
      </c>
      <c r="O8" s="10" t="s">
        <v>105</v>
      </c>
      <c r="P8" s="10">
        <v>13.95809670276167</v>
      </c>
    </row>
    <row r="9" spans="1:16">
      <c r="A9">
        <v>19.835999999999999</v>
      </c>
      <c r="B9">
        <v>5.8339999999999996</v>
      </c>
      <c r="E9">
        <v>92.277798155288565</v>
      </c>
      <c r="F9">
        <v>27.139981570778055</v>
      </c>
      <c r="L9" s="10" t="s">
        <v>106</v>
      </c>
      <c r="M9" s="10">
        <v>544.87117895966162</v>
      </c>
      <c r="O9" s="10" t="s">
        <v>106</v>
      </c>
      <c r="P9" s="10">
        <v>194.82846356364624</v>
      </c>
    </row>
    <row r="10" spans="1:16">
      <c r="A10">
        <v>18.951000000000001</v>
      </c>
      <c r="B10">
        <v>7.66</v>
      </c>
      <c r="E10">
        <v>88.160745757253167</v>
      </c>
      <c r="F10">
        <v>35.634600416894052</v>
      </c>
      <c r="L10" s="10" t="s">
        <v>107</v>
      </c>
      <c r="M10" s="10">
        <v>-1.053272851838603</v>
      </c>
      <c r="O10" s="10" t="s">
        <v>107</v>
      </c>
      <c r="P10" s="10">
        <v>1.30965450462043</v>
      </c>
    </row>
    <row r="11" spans="1:16">
      <c r="A11">
        <v>17.577000000000002</v>
      </c>
      <c r="B11">
        <v>6.59</v>
      </c>
      <c r="E11">
        <v>81.768847457930391</v>
      </c>
      <c r="F11">
        <v>30.656921246387963</v>
      </c>
      <c r="L11" s="10" t="s">
        <v>108</v>
      </c>
      <c r="M11" s="10">
        <v>7.2054073729859738E-2</v>
      </c>
      <c r="O11" s="10" t="s">
        <v>108</v>
      </c>
      <c r="P11" s="10">
        <v>0.98641180218174418</v>
      </c>
    </row>
    <row r="12" spans="1:16">
      <c r="A12">
        <v>25.227</v>
      </c>
      <c r="B12">
        <v>8.9329999999999998</v>
      </c>
      <c r="E12">
        <v>117.35692750874496</v>
      </c>
      <c r="F12">
        <v>41.556643018813915</v>
      </c>
      <c r="L12" s="10" t="s">
        <v>109</v>
      </c>
      <c r="M12" s="10">
        <v>82.685298669696436</v>
      </c>
      <c r="O12" s="10" t="s">
        <v>109</v>
      </c>
      <c r="P12" s="10">
        <v>63.891070773580019</v>
      </c>
    </row>
    <row r="13" spans="1:16">
      <c r="A13">
        <v>18.951000000000001</v>
      </c>
      <c r="B13">
        <v>8.6669999999999998</v>
      </c>
      <c r="E13">
        <v>88.160745757253167</v>
      </c>
      <c r="F13">
        <v>40.319201281099318</v>
      </c>
      <c r="L13" s="10" t="s">
        <v>110</v>
      </c>
      <c r="M13" s="10">
        <v>60.946331600747918</v>
      </c>
      <c r="O13" s="10" t="s">
        <v>110</v>
      </c>
      <c r="P13" s="10">
        <v>27.139981570778055</v>
      </c>
    </row>
    <row r="14" spans="1:16">
      <c r="A14">
        <v>13.101000000000001</v>
      </c>
      <c r="B14">
        <v>10.833</v>
      </c>
      <c r="E14">
        <v>60.946331600747918</v>
      </c>
      <c r="F14">
        <v>50.39551257391819</v>
      </c>
      <c r="L14" s="10" t="s">
        <v>111</v>
      </c>
      <c r="M14" s="10">
        <v>143.63163027044436</v>
      </c>
      <c r="O14" s="10" t="s">
        <v>111</v>
      </c>
      <c r="P14" s="10">
        <v>91.031052344358073</v>
      </c>
    </row>
    <row r="15" spans="1:16">
      <c r="A15">
        <v>24.591000000000001</v>
      </c>
      <c r="B15">
        <v>19.568000000000001</v>
      </c>
      <c r="E15">
        <v>114.39823222608901</v>
      </c>
      <c r="F15">
        <v>91.031052344358073</v>
      </c>
      <c r="L15" s="10" t="s">
        <v>112</v>
      </c>
      <c r="M15" s="10">
        <v>2600</v>
      </c>
      <c r="O15" s="10" t="s">
        <v>112</v>
      </c>
      <c r="P15" s="10">
        <v>1750.5241592785765</v>
      </c>
    </row>
    <row r="16" spans="1:16" ht="17" thickBot="1">
      <c r="A16">
        <v>18.527999999999999</v>
      </c>
      <c r="B16">
        <v>13.101000000000001</v>
      </c>
      <c r="E16">
        <v>86.192934272090469</v>
      </c>
      <c r="F16">
        <v>60.946331600747918</v>
      </c>
      <c r="L16" s="11" t="s">
        <v>113</v>
      </c>
      <c r="M16" s="11">
        <v>26</v>
      </c>
      <c r="O16" s="11" t="s">
        <v>113</v>
      </c>
      <c r="P16" s="11">
        <v>37</v>
      </c>
    </row>
    <row r="17" spans="1:16">
      <c r="A17">
        <v>19.635000000000002</v>
      </c>
      <c r="B17">
        <v>9.4749999999999996</v>
      </c>
      <c r="E17">
        <v>91.342738797090703</v>
      </c>
      <c r="F17">
        <v>44.078046860322608</v>
      </c>
      <c r="M17">
        <v>-1.0075967666731034E+240</v>
      </c>
      <c r="P17">
        <v>-1.0075967666731034E+240</v>
      </c>
    </row>
    <row r="18" spans="1:16">
      <c r="A18">
        <v>18.167999999999999</v>
      </c>
      <c r="B18">
        <v>10.404999999999999</v>
      </c>
      <c r="E18">
        <v>84.518201093228612</v>
      </c>
      <c r="F18">
        <v>48.404440905715745</v>
      </c>
    </row>
    <row r="19" spans="1:16">
      <c r="A19">
        <v>17.949000000000002</v>
      </c>
      <c r="B19">
        <v>13.101000000000001</v>
      </c>
      <c r="E19">
        <v>83.499405076087655</v>
      </c>
      <c r="F19">
        <v>60.946331600747918</v>
      </c>
    </row>
    <row r="20" spans="1:16">
      <c r="A20">
        <v>13.101000000000001</v>
      </c>
      <c r="B20">
        <v>15.33</v>
      </c>
      <c r="E20">
        <v>60.946331600747918</v>
      </c>
      <c r="F20">
        <v>71.315721199867596</v>
      </c>
    </row>
    <row r="21" spans="1:16">
      <c r="A21">
        <v>22.634</v>
      </c>
      <c r="B21">
        <v>12.375999999999999</v>
      </c>
      <c r="E21">
        <v>105.29419658433159</v>
      </c>
      <c r="F21">
        <v>57.57360505998443</v>
      </c>
    </row>
    <row r="22" spans="1:16">
      <c r="A22">
        <v>22.102</v>
      </c>
      <c r="B22">
        <v>8.7509999999999994</v>
      </c>
      <c r="E22">
        <v>102.81931310890241</v>
      </c>
      <c r="F22">
        <v>40.709972356167079</v>
      </c>
    </row>
    <row r="23" spans="1:16">
      <c r="A23">
        <v>15.33</v>
      </c>
      <c r="B23">
        <v>7.2670000000000003</v>
      </c>
      <c r="E23">
        <v>71.315721199867596</v>
      </c>
      <c r="F23">
        <v>33.806350029969856</v>
      </c>
    </row>
    <row r="24" spans="1:16">
      <c r="A24">
        <v>28.052</v>
      </c>
      <c r="B24">
        <v>11.49</v>
      </c>
      <c r="E24">
        <v>130.4989309262026</v>
      </c>
      <c r="F24">
        <v>53.451900625341089</v>
      </c>
    </row>
    <row r="25" spans="1:16">
      <c r="A25">
        <v>25.227</v>
      </c>
      <c r="B25">
        <v>12.692</v>
      </c>
      <c r="E25">
        <v>117.35692750874496</v>
      </c>
      <c r="F25">
        <v>59.04364862809652</v>
      </c>
    </row>
    <row r="26" spans="1:16">
      <c r="A26">
        <v>26.652000000000001</v>
      </c>
      <c r="B26">
        <v>5.859</v>
      </c>
      <c r="E26">
        <v>123.98607967507316</v>
      </c>
      <c r="F26">
        <v>27.256282485976797</v>
      </c>
    </row>
    <row r="27" spans="1:16">
      <c r="A27">
        <v>30.875</v>
      </c>
      <c r="B27">
        <v>9.8840000000000003</v>
      </c>
      <c r="E27">
        <v>143.63163027044436</v>
      </c>
      <c r="F27">
        <v>45.980729832973999</v>
      </c>
    </row>
    <row r="28" spans="1:16">
      <c r="A28">
        <v>21.187000000000001</v>
      </c>
      <c r="B28">
        <v>6.7</v>
      </c>
      <c r="E28">
        <v>98.562699612628506</v>
      </c>
      <c r="F28">
        <v>31.168645273262424</v>
      </c>
    </row>
    <row r="29" spans="1:16">
      <c r="B29">
        <v>8.125</v>
      </c>
      <c r="F29">
        <v>37.797797439590624</v>
      </c>
    </row>
    <row r="30" spans="1:16">
      <c r="B30">
        <v>11.83</v>
      </c>
      <c r="F30">
        <v>55.033593072043949</v>
      </c>
    </row>
    <row r="31" spans="1:16">
      <c r="B31">
        <v>8.7509999999999994</v>
      </c>
      <c r="F31">
        <v>40.709972356167079</v>
      </c>
    </row>
    <row r="32" spans="1:16">
      <c r="B32">
        <v>8.125</v>
      </c>
      <c r="F32">
        <v>37.797797439590624</v>
      </c>
    </row>
    <row r="33" spans="2:6">
      <c r="B33">
        <v>15.33</v>
      </c>
      <c r="F33">
        <v>71.315721199867596</v>
      </c>
    </row>
    <row r="34" spans="2:6">
      <c r="B34">
        <v>9.4749999999999996</v>
      </c>
      <c r="F34">
        <v>44.078046860322608</v>
      </c>
    </row>
    <row r="35" spans="2:6">
      <c r="B35">
        <v>9.1920000000000002</v>
      </c>
      <c r="F35">
        <v>42.761520500272866</v>
      </c>
    </row>
    <row r="36" spans="2:6">
      <c r="B36">
        <v>10.901</v>
      </c>
      <c r="F36">
        <v>50.711851063258763</v>
      </c>
    </row>
    <row r="37" spans="2:6">
      <c r="B37">
        <v>13</v>
      </c>
      <c r="F37">
        <v>60.476475903344998</v>
      </c>
    </row>
    <row r="38" spans="2:6">
      <c r="B38">
        <v>9.8840000000000003</v>
      </c>
      <c r="F38">
        <v>45.980729832973999</v>
      </c>
    </row>
    <row r="39" spans="2:6">
      <c r="B39">
        <v>14.625</v>
      </c>
      <c r="F39">
        <v>68.036035391263127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345C-2441-FB4B-B3AA-1F13A8CEF6B6}">
  <dimension ref="A1:J8"/>
  <sheetViews>
    <sheetView workbookViewId="0">
      <selection activeCell="E3" sqref="E3:F8"/>
    </sheetView>
  </sheetViews>
  <sheetFormatPr baseColWidth="10" defaultRowHeight="16"/>
  <sheetData>
    <row r="1" spans="1:10">
      <c r="A1" t="s">
        <v>10</v>
      </c>
      <c r="E1" t="s">
        <v>13</v>
      </c>
      <c r="J1">
        <v>100</v>
      </c>
    </row>
    <row r="2" spans="1:10">
      <c r="A2" t="s">
        <v>21</v>
      </c>
      <c r="B2" t="s">
        <v>25</v>
      </c>
      <c r="E2" t="s">
        <v>21</v>
      </c>
      <c r="F2" t="s">
        <v>25</v>
      </c>
      <c r="J2">
        <v>4000.9868333333329</v>
      </c>
    </row>
    <row r="3" spans="1:10">
      <c r="A3">
        <v>6221.3119999999999</v>
      </c>
      <c r="B3">
        <v>2490.1089999999999</v>
      </c>
      <c r="E3">
        <v>155.49443822630261</v>
      </c>
      <c r="F3">
        <v>62.237370522047463</v>
      </c>
    </row>
    <row r="4" spans="1:10">
      <c r="A4">
        <v>8048.625</v>
      </c>
      <c r="B4">
        <v>1330.875</v>
      </c>
      <c r="E4">
        <v>201.16599567248431</v>
      </c>
      <c r="F4">
        <v>33.263668575765124</v>
      </c>
    </row>
    <row r="5" spans="1:10">
      <c r="A5">
        <v>897.81200000000001</v>
      </c>
      <c r="B5">
        <v>15727.656000000001</v>
      </c>
      <c r="E5">
        <v>22.439763923242108</v>
      </c>
      <c r="F5">
        <v>393.09442033071764</v>
      </c>
    </row>
    <row r="6" spans="1:10">
      <c r="A6">
        <v>823.875</v>
      </c>
      <c r="B6">
        <v>16992.421999999999</v>
      </c>
      <c r="E6">
        <v>20.591794832616507</v>
      </c>
      <c r="F6">
        <v>424.70577154694462</v>
      </c>
    </row>
    <row r="7" spans="1:10">
      <c r="A7">
        <v>4721.4380000000001</v>
      </c>
      <c r="B7">
        <v>12904.734</v>
      </c>
      <c r="E7">
        <v>118.00683672998842</v>
      </c>
      <c r="F7">
        <v>322.53877699589202</v>
      </c>
    </row>
    <row r="8" spans="1:10">
      <c r="A8">
        <v>3292.8589999999999</v>
      </c>
      <c r="B8">
        <v>4982.8590000000004</v>
      </c>
      <c r="E8">
        <v>82.301170615366104</v>
      </c>
      <c r="F8">
        <v>124.54074975919485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D980-7DD3-4E4F-AF88-CF1E10B9B1C9}">
  <dimension ref="A1:Q31"/>
  <sheetViews>
    <sheetView topLeftCell="F1" workbookViewId="0">
      <selection activeCell="N30" sqref="N30"/>
    </sheetView>
  </sheetViews>
  <sheetFormatPr baseColWidth="10" defaultRowHeight="16"/>
  <sheetData>
    <row r="1" spans="1:17">
      <c r="A1" t="s">
        <v>3</v>
      </c>
      <c r="O1" t="s">
        <v>3</v>
      </c>
    </row>
    <row r="2" spans="1:17">
      <c r="B2" t="s">
        <v>4</v>
      </c>
      <c r="C2" t="s">
        <v>5</v>
      </c>
      <c r="I2" t="s">
        <v>4</v>
      </c>
      <c r="J2" t="s">
        <v>5</v>
      </c>
      <c r="P2" t="s">
        <v>6</v>
      </c>
      <c r="Q2" t="s">
        <v>7</v>
      </c>
    </row>
    <row r="3" spans="1:17">
      <c r="A3" t="s">
        <v>6</v>
      </c>
      <c r="B3">
        <v>5800</v>
      </c>
      <c r="C3">
        <v>2536</v>
      </c>
      <c r="D3">
        <v>43.724137931034484</v>
      </c>
      <c r="F3">
        <v>898</v>
      </c>
      <c r="H3" t="s">
        <v>7</v>
      </c>
      <c r="I3">
        <v>3762</v>
      </c>
      <c r="J3">
        <v>1427</v>
      </c>
      <c r="K3">
        <v>37.931951089845825</v>
      </c>
      <c r="P3">
        <v>43.724137931034484</v>
      </c>
      <c r="Q3">
        <v>37.931951089845825</v>
      </c>
    </row>
    <row r="4" spans="1:17">
      <c r="B4">
        <v>6499</v>
      </c>
      <c r="C4">
        <v>3485</v>
      </c>
      <c r="D4">
        <v>53.623634405293117</v>
      </c>
      <c r="F4">
        <v>1638</v>
      </c>
      <c r="I4">
        <v>3903</v>
      </c>
      <c r="J4">
        <v>2221</v>
      </c>
      <c r="K4">
        <v>56.904944914168588</v>
      </c>
      <c r="P4">
        <v>53.623634405293117</v>
      </c>
      <c r="Q4">
        <v>56.904944914168588</v>
      </c>
    </row>
    <row r="5" spans="1:17">
      <c r="B5">
        <v>5889</v>
      </c>
      <c r="C5">
        <v>2244</v>
      </c>
      <c r="D5">
        <v>38.104941416199694</v>
      </c>
      <c r="I5">
        <v>4325</v>
      </c>
      <c r="J5">
        <v>2155</v>
      </c>
      <c r="K5">
        <v>49.826589595375722</v>
      </c>
      <c r="P5">
        <v>38.104941416199694</v>
      </c>
      <c r="Q5">
        <v>49.826589595375722</v>
      </c>
    </row>
    <row r="6" spans="1:17">
      <c r="I6">
        <v>4177</v>
      </c>
      <c r="J6">
        <v>1796</v>
      </c>
      <c r="K6">
        <v>42.997366531003109</v>
      </c>
      <c r="Q6">
        <v>42.997366531003109</v>
      </c>
    </row>
    <row r="7" spans="1:17">
      <c r="D7">
        <v>45.15090458417577</v>
      </c>
      <c r="E7">
        <v>7.8571117679667353</v>
      </c>
      <c r="I7">
        <v>4351</v>
      </c>
      <c r="J7">
        <v>2184</v>
      </c>
      <c r="K7">
        <v>50.195357389105958</v>
      </c>
      <c r="Q7">
        <v>50.195357389105958</v>
      </c>
    </row>
    <row r="9" spans="1:17">
      <c r="K9">
        <v>47.571241903899839</v>
      </c>
      <c r="L9">
        <v>7.2960066217373463</v>
      </c>
    </row>
    <row r="10" spans="1:17">
      <c r="B10">
        <v>100</v>
      </c>
    </row>
    <row r="12" spans="1:17">
      <c r="O12" t="s">
        <v>8</v>
      </c>
    </row>
    <row r="13" spans="1:17">
      <c r="P13" t="s">
        <v>6</v>
      </c>
      <c r="Q13" t="s">
        <v>7</v>
      </c>
    </row>
    <row r="14" spans="1:17">
      <c r="A14" t="s">
        <v>8</v>
      </c>
      <c r="P14">
        <v>0</v>
      </c>
      <c r="Q14">
        <v>24.23876997286705</v>
      </c>
    </row>
    <row r="15" spans="1:17">
      <c r="B15" t="s">
        <v>4</v>
      </c>
      <c r="C15" t="s">
        <v>5</v>
      </c>
      <c r="P15">
        <v>3.6825953529153881</v>
      </c>
      <c r="Q15">
        <v>23.722491607609101</v>
      </c>
    </row>
    <row r="16" spans="1:17">
      <c r="A16" t="s">
        <v>6</v>
      </c>
      <c r="B16">
        <v>4285</v>
      </c>
      <c r="C16">
        <v>0</v>
      </c>
      <c r="D16">
        <v>0</v>
      </c>
      <c r="I16" t="s">
        <v>4</v>
      </c>
      <c r="J16" t="s">
        <v>5</v>
      </c>
      <c r="P16">
        <v>0</v>
      </c>
      <c r="Q16">
        <v>20.092992361341746</v>
      </c>
    </row>
    <row r="17" spans="2:17">
      <c r="B17">
        <v>4562</v>
      </c>
      <c r="C17">
        <v>168</v>
      </c>
      <c r="D17">
        <v>3.6825953529153881</v>
      </c>
      <c r="H17" t="s">
        <v>7</v>
      </c>
      <c r="I17">
        <v>3317</v>
      </c>
      <c r="J17">
        <v>804</v>
      </c>
      <c r="K17">
        <v>24.23876997286705</v>
      </c>
      <c r="Q17">
        <v>53.319783197831981</v>
      </c>
    </row>
    <row r="18" spans="2:17">
      <c r="B18">
        <v>4620</v>
      </c>
      <c r="C18">
        <v>0</v>
      </c>
      <c r="D18">
        <v>0</v>
      </c>
      <c r="I18">
        <v>2681</v>
      </c>
      <c r="J18">
        <v>636</v>
      </c>
      <c r="K18">
        <v>23.722491607609101</v>
      </c>
      <c r="Q18">
        <v>34.910427193385388</v>
      </c>
    </row>
    <row r="19" spans="2:17">
      <c r="I19">
        <v>3011</v>
      </c>
      <c r="J19">
        <v>605</v>
      </c>
      <c r="K19">
        <v>20.092992361341746</v>
      </c>
      <c r="Q19">
        <v>39.592760180995477</v>
      </c>
    </row>
    <row r="20" spans="2:17">
      <c r="D20">
        <v>1.2275317843051294</v>
      </c>
      <c r="E20">
        <v>2.1261474183221645</v>
      </c>
      <c r="I20">
        <v>1476</v>
      </c>
      <c r="J20">
        <v>787</v>
      </c>
      <c r="K20">
        <v>53.319783197831981</v>
      </c>
    </row>
    <row r="21" spans="2:17">
      <c r="I21">
        <v>2177</v>
      </c>
      <c r="J21">
        <v>760</v>
      </c>
      <c r="K21">
        <v>34.910427193385388</v>
      </c>
    </row>
    <row r="22" spans="2:17">
      <c r="I22">
        <v>2210</v>
      </c>
      <c r="J22">
        <v>875</v>
      </c>
      <c r="K22">
        <v>39.592760180995477</v>
      </c>
    </row>
    <row r="23" spans="2:17">
      <c r="O23" t="s">
        <v>152</v>
      </c>
    </row>
    <row r="24" spans="2:17">
      <c r="K24">
        <v>32.646204085671791</v>
      </c>
      <c r="L24">
        <v>12.559290891781053</v>
      </c>
    </row>
    <row r="25" spans="2:17">
      <c r="O25" t="s">
        <v>153</v>
      </c>
    </row>
    <row r="26" spans="2:17">
      <c r="O26" t="s">
        <v>154</v>
      </c>
    </row>
    <row r="27" spans="2:17">
      <c r="O27" t="s">
        <v>155</v>
      </c>
    </row>
    <row r="28" spans="2:17">
      <c r="O28" t="s">
        <v>156</v>
      </c>
    </row>
    <row r="29" spans="2:17">
      <c r="O29" t="s">
        <v>157</v>
      </c>
    </row>
    <row r="30" spans="2:17">
      <c r="O30" t="s">
        <v>150</v>
      </c>
    </row>
    <row r="31" spans="2:17">
      <c r="O31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255D-FFCD-6241-AC38-5C32BE44351B}">
  <dimension ref="A1:Q62"/>
  <sheetViews>
    <sheetView workbookViewId="0">
      <selection activeCell="P15" sqref="P15"/>
    </sheetView>
  </sheetViews>
  <sheetFormatPr baseColWidth="10" defaultRowHeight="16"/>
  <sheetData>
    <row r="1" spans="1:17">
      <c r="A1" t="s">
        <v>10</v>
      </c>
      <c r="F1" t="s">
        <v>13</v>
      </c>
      <c r="K1">
        <v>100</v>
      </c>
    </row>
    <row r="2" spans="1:17">
      <c r="A2" t="s">
        <v>6</v>
      </c>
      <c r="B2" t="s">
        <v>27</v>
      </c>
      <c r="C2" t="s">
        <v>39</v>
      </c>
      <c r="F2" t="s">
        <v>6</v>
      </c>
      <c r="G2" t="s">
        <v>27</v>
      </c>
      <c r="H2" t="s">
        <v>39</v>
      </c>
      <c r="K2">
        <v>7.166666666666667</v>
      </c>
    </row>
    <row r="3" spans="1:17">
      <c r="A3">
        <v>11</v>
      </c>
      <c r="B3">
        <v>7</v>
      </c>
      <c r="C3" s="9">
        <v>39</v>
      </c>
      <c r="F3">
        <v>153.48837209302323</v>
      </c>
      <c r="G3">
        <v>97.674418604651152</v>
      </c>
      <c r="H3">
        <v>544.18604651162786</v>
      </c>
    </row>
    <row r="4" spans="1:17">
      <c r="A4">
        <v>8</v>
      </c>
      <c r="B4">
        <v>14</v>
      </c>
      <c r="C4" s="9">
        <v>65</v>
      </c>
      <c r="F4">
        <v>111.62790697674419</v>
      </c>
      <c r="G4">
        <v>195.3488372093023</v>
      </c>
      <c r="H4">
        <v>906.97674418604652</v>
      </c>
      <c r="K4" t="s">
        <v>144</v>
      </c>
    </row>
    <row r="5" spans="1:17">
      <c r="A5">
        <v>4</v>
      </c>
      <c r="B5">
        <v>11</v>
      </c>
      <c r="C5" s="9">
        <v>72</v>
      </c>
      <c r="F5">
        <v>55.813953488372093</v>
      </c>
      <c r="G5">
        <v>153.48837209302323</v>
      </c>
      <c r="H5">
        <v>1004.6511627906976</v>
      </c>
      <c r="K5" t="s">
        <v>117</v>
      </c>
    </row>
    <row r="6" spans="1:17">
      <c r="A6">
        <v>8</v>
      </c>
      <c r="B6">
        <v>15</v>
      </c>
      <c r="C6" s="9">
        <v>78</v>
      </c>
      <c r="F6">
        <v>111.62790697674419</v>
      </c>
      <c r="G6">
        <v>209.30232558139531</v>
      </c>
      <c r="H6">
        <v>1088.3720930232557</v>
      </c>
    </row>
    <row r="7" spans="1:17" ht="17" thickBot="1">
      <c r="A7">
        <v>8</v>
      </c>
      <c r="B7">
        <v>8</v>
      </c>
      <c r="C7" s="9">
        <v>43</v>
      </c>
      <c r="F7">
        <v>111.62790697674419</v>
      </c>
      <c r="G7">
        <v>111.62790697674419</v>
      </c>
      <c r="H7">
        <v>600</v>
      </c>
      <c r="K7" t="s">
        <v>118</v>
      </c>
    </row>
    <row r="8" spans="1:17">
      <c r="A8">
        <v>4</v>
      </c>
      <c r="B8">
        <v>6</v>
      </c>
      <c r="C8" s="9">
        <v>44</v>
      </c>
      <c r="F8">
        <v>55.813953488372093</v>
      </c>
      <c r="G8">
        <v>83.720930232558132</v>
      </c>
      <c r="H8">
        <v>613.95348837209292</v>
      </c>
      <c r="K8" s="13" t="s">
        <v>119</v>
      </c>
      <c r="L8" s="13" t="s">
        <v>113</v>
      </c>
      <c r="M8" s="13" t="s">
        <v>112</v>
      </c>
      <c r="N8" s="13" t="s">
        <v>120</v>
      </c>
      <c r="O8" s="13" t="s">
        <v>121</v>
      </c>
    </row>
    <row r="9" spans="1:17">
      <c r="C9" s="9"/>
      <c r="K9" s="10" t="s">
        <v>122</v>
      </c>
      <c r="L9" s="10">
        <v>6</v>
      </c>
      <c r="M9" s="10">
        <v>600</v>
      </c>
      <c r="N9" s="10">
        <v>100</v>
      </c>
      <c r="O9" s="10">
        <v>1434.2888047593267</v>
      </c>
    </row>
    <row r="10" spans="1:17" ht="17" thickBot="1">
      <c r="C10" s="9"/>
      <c r="K10" s="11" t="s">
        <v>123</v>
      </c>
      <c r="L10" s="11">
        <v>6</v>
      </c>
      <c r="M10" s="11">
        <v>851.16279069767427</v>
      </c>
      <c r="N10" s="11">
        <v>141.86046511627904</v>
      </c>
      <c r="O10" s="11">
        <v>2758.2477014602541</v>
      </c>
    </row>
    <row r="11" spans="1:17">
      <c r="F11" t="s">
        <v>6</v>
      </c>
      <c r="G11" t="s">
        <v>39</v>
      </c>
    </row>
    <row r="12" spans="1:17">
      <c r="F12">
        <v>153.48837209302323</v>
      </c>
      <c r="G12">
        <v>544.18604651162786</v>
      </c>
    </row>
    <row r="13" spans="1:17" ht="17" thickBot="1">
      <c r="C13" s="9"/>
      <c r="F13">
        <v>111.62790697674419</v>
      </c>
      <c r="G13">
        <v>906.97674418604652</v>
      </c>
      <c r="K13" t="s">
        <v>124</v>
      </c>
    </row>
    <row r="14" spans="1:17">
      <c r="F14">
        <v>55.813953488372093</v>
      </c>
      <c r="G14">
        <v>1004.6511627906976</v>
      </c>
      <c r="K14" s="13" t="s">
        <v>125</v>
      </c>
      <c r="L14" s="13" t="s">
        <v>126</v>
      </c>
      <c r="M14" s="13" t="s">
        <v>127</v>
      </c>
      <c r="N14" s="13" t="s">
        <v>128</v>
      </c>
      <c r="O14" s="13" t="s">
        <v>129</v>
      </c>
      <c r="P14" s="13" t="s">
        <v>130</v>
      </c>
      <c r="Q14" s="13" t="s">
        <v>131</v>
      </c>
    </row>
    <row r="15" spans="1:17">
      <c r="F15">
        <v>111.62790697674419</v>
      </c>
      <c r="G15">
        <v>1088.3720930232557</v>
      </c>
      <c r="K15" s="10" t="s">
        <v>132</v>
      </c>
      <c r="L15" s="10">
        <v>5256.8956192536425</v>
      </c>
      <c r="M15" s="10">
        <v>1</v>
      </c>
      <c r="N15" s="10">
        <v>5256.8956192536425</v>
      </c>
      <c r="O15" s="10">
        <v>2.5077399380804928</v>
      </c>
      <c r="P15" s="10">
        <v>0.1443707296758332</v>
      </c>
      <c r="Q15" s="10">
        <v>4.9646027437307128</v>
      </c>
    </row>
    <row r="16" spans="1:17">
      <c r="F16">
        <v>111.62790697674419</v>
      </c>
      <c r="G16">
        <v>600</v>
      </c>
      <c r="K16" s="10" t="s">
        <v>133</v>
      </c>
      <c r="L16" s="10">
        <v>20962.682531097882</v>
      </c>
      <c r="M16" s="10">
        <v>10</v>
      </c>
      <c r="N16" s="10">
        <v>2096.268253109788</v>
      </c>
      <c r="O16" s="10"/>
      <c r="P16" s="10"/>
      <c r="Q16" s="10"/>
    </row>
    <row r="17" spans="6:17">
      <c r="F17">
        <v>55.813953488372093</v>
      </c>
      <c r="G17">
        <v>613.95348837209292</v>
      </c>
      <c r="K17" s="10"/>
      <c r="L17" s="10"/>
      <c r="M17" s="10"/>
      <c r="N17" s="10"/>
      <c r="O17" s="10"/>
      <c r="P17" s="10"/>
      <c r="Q17" s="10"/>
    </row>
    <row r="18" spans="6:17" ht="17" thickBot="1">
      <c r="K18" s="11" t="s">
        <v>134</v>
      </c>
      <c r="L18" s="11">
        <v>26219.578150351525</v>
      </c>
      <c r="M18" s="11">
        <v>11</v>
      </c>
      <c r="N18" s="11"/>
      <c r="O18" s="11"/>
      <c r="P18" s="11"/>
      <c r="Q18" s="11"/>
    </row>
    <row r="21" spans="6:17">
      <c r="K21" t="s">
        <v>162</v>
      </c>
    </row>
    <row r="22" spans="6:17">
      <c r="K22" t="s">
        <v>117</v>
      </c>
    </row>
    <row r="24" spans="6:17" ht="17" thickBot="1">
      <c r="K24" t="s">
        <v>118</v>
      </c>
    </row>
    <row r="25" spans="6:17">
      <c r="F25" t="s">
        <v>40</v>
      </c>
      <c r="K25" s="13" t="s">
        <v>119</v>
      </c>
      <c r="L25" s="13" t="s">
        <v>113</v>
      </c>
      <c r="M25" s="13" t="s">
        <v>112</v>
      </c>
      <c r="N25" s="13" t="s">
        <v>120</v>
      </c>
      <c r="O25" s="13" t="s">
        <v>121</v>
      </c>
    </row>
    <row r="26" spans="6:17">
      <c r="K26" s="10" t="s">
        <v>122</v>
      </c>
      <c r="L26" s="10">
        <v>6</v>
      </c>
      <c r="M26" s="10">
        <v>600</v>
      </c>
      <c r="N26" s="10">
        <v>100</v>
      </c>
      <c r="O26" s="10">
        <v>1434.2888047593267</v>
      </c>
    </row>
    <row r="27" spans="6:17" ht="17" thickBot="1">
      <c r="K27" s="11" t="s">
        <v>123</v>
      </c>
      <c r="L27" s="11">
        <v>6</v>
      </c>
      <c r="M27" s="11">
        <v>4758.1395348837204</v>
      </c>
      <c r="N27" s="11">
        <v>793.02325581395337</v>
      </c>
      <c r="O27" s="11">
        <v>55249.323958896661</v>
      </c>
    </row>
    <row r="30" spans="6:17" ht="17" thickBot="1">
      <c r="K30" t="s">
        <v>124</v>
      </c>
    </row>
    <row r="31" spans="6:17">
      <c r="K31" s="13" t="s">
        <v>125</v>
      </c>
      <c r="L31" s="13" t="s">
        <v>126</v>
      </c>
      <c r="M31" s="13" t="s">
        <v>127</v>
      </c>
      <c r="N31" s="13" t="s">
        <v>128</v>
      </c>
      <c r="O31" s="13" t="s">
        <v>129</v>
      </c>
      <c r="P31" s="13" t="s">
        <v>130</v>
      </c>
      <c r="Q31" s="13" t="s">
        <v>131</v>
      </c>
    </row>
    <row r="32" spans="6:17">
      <c r="K32" s="10" t="s">
        <v>132</v>
      </c>
      <c r="L32" s="10">
        <v>1440843.6992969171</v>
      </c>
      <c r="M32" s="10">
        <v>1</v>
      </c>
      <c r="N32" s="10">
        <v>1440843.6992969171</v>
      </c>
      <c r="O32" s="10">
        <v>50.838103961529647</v>
      </c>
      <c r="P32" s="10">
        <v>3.1792525382158775E-5</v>
      </c>
      <c r="Q32" s="10">
        <v>4.9646027437307128</v>
      </c>
    </row>
    <row r="33" spans="11:17">
      <c r="K33" s="10" t="s">
        <v>133</v>
      </c>
      <c r="L33" s="10">
        <v>283418.06381828018</v>
      </c>
      <c r="M33" s="10">
        <v>10</v>
      </c>
      <c r="N33" s="10">
        <v>28341.806381828017</v>
      </c>
      <c r="O33" s="10"/>
      <c r="P33" s="10"/>
      <c r="Q33" s="10"/>
    </row>
    <row r="34" spans="11:17">
      <c r="K34" s="10"/>
      <c r="L34" s="10"/>
      <c r="M34" s="10"/>
      <c r="N34" s="10"/>
      <c r="O34" s="10"/>
      <c r="P34" s="10"/>
      <c r="Q34" s="10"/>
    </row>
    <row r="35" spans="11:17" ht="17" thickBot="1">
      <c r="K35" s="11" t="s">
        <v>134</v>
      </c>
      <c r="L35" s="11">
        <v>1724261.7631151972</v>
      </c>
      <c r="M35" s="11">
        <v>11</v>
      </c>
      <c r="N35" s="11"/>
      <c r="O35" s="11"/>
      <c r="P35" s="11"/>
      <c r="Q35" s="11"/>
    </row>
    <row r="38" spans="11:17">
      <c r="K38" t="s">
        <v>163</v>
      </c>
    </row>
    <row r="39" spans="11:17">
      <c r="K39" t="s">
        <v>135</v>
      </c>
    </row>
    <row r="41" spans="11:17">
      <c r="K41" t="s">
        <v>118</v>
      </c>
      <c r="L41">
        <v>97.674418604651152</v>
      </c>
      <c r="M41">
        <v>544.18604651162786</v>
      </c>
      <c r="N41" t="s">
        <v>134</v>
      </c>
    </row>
    <row r="42" spans="11:17" ht="17" thickBot="1">
      <c r="K42" s="14">
        <v>111.62790697674419</v>
      </c>
      <c r="L42" s="14"/>
      <c r="M42" s="14"/>
      <c r="N42" s="14"/>
    </row>
    <row r="43" spans="11:17">
      <c r="K43" s="10" t="s">
        <v>113</v>
      </c>
      <c r="L43" s="10">
        <v>5</v>
      </c>
      <c r="M43" s="10">
        <v>5</v>
      </c>
      <c r="N43" s="10">
        <v>10</v>
      </c>
    </row>
    <row r="44" spans="11:17">
      <c r="K44" s="10" t="s">
        <v>112</v>
      </c>
      <c r="L44" s="10">
        <v>753.48837209302303</v>
      </c>
      <c r="M44" s="10">
        <v>4213.9534883720926</v>
      </c>
      <c r="N44" s="10">
        <v>4967.4418604651164</v>
      </c>
    </row>
    <row r="45" spans="11:17">
      <c r="K45" s="10" t="s">
        <v>120</v>
      </c>
      <c r="L45" s="10">
        <v>150.69767441860461</v>
      </c>
      <c r="M45" s="10">
        <v>842.79069767441854</v>
      </c>
      <c r="N45" s="10">
        <v>496.74418604651163</v>
      </c>
    </row>
    <row r="46" spans="11:17">
      <c r="K46" s="10" t="s">
        <v>121</v>
      </c>
      <c r="L46" s="10">
        <v>2862.087614926997</v>
      </c>
      <c r="M46" s="10">
        <v>50485.667928610113</v>
      </c>
      <c r="N46" s="10">
        <v>156763.65603028657</v>
      </c>
    </row>
    <row r="47" spans="11:17">
      <c r="K47" s="10"/>
      <c r="L47" s="10"/>
      <c r="M47" s="10"/>
      <c r="N47" s="10"/>
    </row>
    <row r="48" spans="11:17" ht="17" thickBot="1">
      <c r="K48" s="14" t="s">
        <v>134</v>
      </c>
      <c r="L48" s="14"/>
      <c r="M48" s="14"/>
    </row>
    <row r="49" spans="11:17">
      <c r="K49" s="10" t="s">
        <v>113</v>
      </c>
      <c r="L49" s="10">
        <v>5</v>
      </c>
      <c r="M49" s="10">
        <v>5</v>
      </c>
    </row>
    <row r="50" spans="11:17">
      <c r="K50" s="10" t="s">
        <v>112</v>
      </c>
      <c r="L50" s="10">
        <v>753.48837209302303</v>
      </c>
      <c r="M50" s="10">
        <v>4213.9534883720926</v>
      </c>
    </row>
    <row r="51" spans="11:17">
      <c r="K51" s="10" t="s">
        <v>120</v>
      </c>
      <c r="L51" s="10">
        <v>150.69767441860461</v>
      </c>
      <c r="M51" s="10">
        <v>842.79069767441854</v>
      </c>
    </row>
    <row r="52" spans="11:17">
      <c r="K52" s="10" t="s">
        <v>121</v>
      </c>
      <c r="L52" s="10">
        <v>2862.087614926997</v>
      </c>
      <c r="M52" s="10">
        <v>50485.667928610113</v>
      </c>
    </row>
    <row r="53" spans="11:17">
      <c r="K53" s="10"/>
      <c r="L53" s="10"/>
      <c r="M53" s="10"/>
    </row>
    <row r="55" spans="11:17" ht="17" thickBot="1">
      <c r="K55" t="s">
        <v>124</v>
      </c>
    </row>
    <row r="56" spans="11:17">
      <c r="K56" s="13" t="s">
        <v>125</v>
      </c>
      <c r="L56" s="13" t="s">
        <v>126</v>
      </c>
      <c r="M56" s="13" t="s">
        <v>127</v>
      </c>
      <c r="N56" s="13" t="s">
        <v>128</v>
      </c>
      <c r="O56" s="13" t="s">
        <v>129</v>
      </c>
      <c r="P56" s="13" t="s">
        <v>130</v>
      </c>
      <c r="Q56" s="13" t="s">
        <v>131</v>
      </c>
    </row>
    <row r="57" spans="11:17">
      <c r="K57" s="10" t="s">
        <v>136</v>
      </c>
      <c r="L57" s="10">
        <v>0</v>
      </c>
      <c r="M57" s="10">
        <v>0</v>
      </c>
      <c r="N57" s="10">
        <v>65535</v>
      </c>
      <c r="O57" s="10">
        <v>65535</v>
      </c>
      <c r="P57" s="10" t="e">
        <v>#NUM!</v>
      </c>
      <c r="Q57" s="10" t="e">
        <v>#NUM!</v>
      </c>
    </row>
    <row r="58" spans="11:17">
      <c r="K58" s="10" t="s">
        <v>137</v>
      </c>
      <c r="L58" s="10">
        <v>1197481.8820984317</v>
      </c>
      <c r="M58" s="10">
        <v>1</v>
      </c>
      <c r="N58" s="10">
        <v>1197481.8820984317</v>
      </c>
      <c r="O58" s="10">
        <v>44.893430656934314</v>
      </c>
      <c r="P58" s="18">
        <v>1.5266581875383005E-4</v>
      </c>
      <c r="Q58" s="10">
        <v>5.3176550715787174</v>
      </c>
    </row>
    <row r="59" spans="11:17">
      <c r="K59" s="10" t="s">
        <v>138</v>
      </c>
      <c r="L59" s="10">
        <v>-5.8207660913467407E-11</v>
      </c>
      <c r="M59" s="10">
        <v>0</v>
      </c>
      <c r="N59" s="10">
        <v>65535</v>
      </c>
      <c r="O59" s="10">
        <v>65535</v>
      </c>
      <c r="P59" s="10" t="e">
        <v>#NUM!</v>
      </c>
      <c r="Q59" s="10" t="e">
        <v>#NUM!</v>
      </c>
    </row>
    <row r="60" spans="11:17">
      <c r="K60" s="10" t="s">
        <v>139</v>
      </c>
      <c r="L60" s="10">
        <v>213391.02217414818</v>
      </c>
      <c r="M60" s="10">
        <v>8</v>
      </c>
      <c r="N60" s="10">
        <v>26673.877771768523</v>
      </c>
      <c r="O60" s="10"/>
      <c r="P60" s="10"/>
      <c r="Q60" s="10"/>
    </row>
    <row r="61" spans="11:17">
      <c r="K61" s="10"/>
      <c r="L61" s="10"/>
      <c r="M61" s="10"/>
      <c r="N61" s="10"/>
      <c r="O61" s="10"/>
      <c r="P61" s="10"/>
      <c r="Q61" s="10"/>
    </row>
    <row r="62" spans="11:17" ht="17" thickBot="1">
      <c r="K62" s="11" t="s">
        <v>134</v>
      </c>
      <c r="L62" s="11">
        <v>1410872.9042725798</v>
      </c>
      <c r="M62" s="11">
        <v>9</v>
      </c>
      <c r="N62" s="11"/>
      <c r="O62" s="11"/>
      <c r="P62" s="11"/>
      <c r="Q62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073E-5F12-E14D-A201-AAFC3D455066}">
  <dimension ref="A1:X35"/>
  <sheetViews>
    <sheetView topLeftCell="F10" workbookViewId="0">
      <selection activeCell="W32" sqref="W32"/>
    </sheetView>
  </sheetViews>
  <sheetFormatPr baseColWidth="10" defaultRowHeight="16"/>
  <cols>
    <col min="18" max="18" width="16.83203125" bestFit="1" customWidth="1"/>
    <col min="19" max="19" width="12.83203125" bestFit="1" customWidth="1"/>
    <col min="21" max="21" width="16.83203125" bestFit="1" customWidth="1"/>
    <col min="22" max="22" width="12.83203125" bestFit="1" customWidth="1"/>
  </cols>
  <sheetData>
    <row r="1" spans="1:22" ht="17" thickBot="1">
      <c r="A1" t="s">
        <v>10</v>
      </c>
      <c r="H1" t="s">
        <v>11</v>
      </c>
      <c r="P1">
        <v>100</v>
      </c>
      <c r="R1" t="s">
        <v>16</v>
      </c>
      <c r="U1" t="s">
        <v>20</v>
      </c>
    </row>
    <row r="2" spans="1:22">
      <c r="A2" t="s">
        <v>16</v>
      </c>
      <c r="B2" t="s">
        <v>17</v>
      </c>
      <c r="C2" t="s">
        <v>18</v>
      </c>
      <c r="D2" t="s">
        <v>19</v>
      </c>
      <c r="E2" t="s">
        <v>20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N2" t="s">
        <v>16</v>
      </c>
      <c r="O2" t="s">
        <v>20</v>
      </c>
      <c r="P2">
        <v>52</v>
      </c>
      <c r="R2" s="12" t="s">
        <v>100</v>
      </c>
      <c r="S2" s="12"/>
      <c r="U2" s="12" t="s">
        <v>100</v>
      </c>
      <c r="V2" s="12"/>
    </row>
    <row r="3" spans="1:22">
      <c r="A3">
        <v>56</v>
      </c>
      <c r="B3">
        <v>62</v>
      </c>
      <c r="C3">
        <v>37</v>
      </c>
      <c r="D3">
        <v>51</v>
      </c>
      <c r="E3">
        <v>7</v>
      </c>
      <c r="H3">
        <v>107.69230769230769</v>
      </c>
      <c r="I3">
        <v>119.23076923076923</v>
      </c>
      <c r="J3">
        <v>71.15384615384616</v>
      </c>
      <c r="K3">
        <v>98.076923076923066</v>
      </c>
      <c r="L3">
        <v>13.461538461538462</v>
      </c>
      <c r="N3">
        <v>107.69230769230769</v>
      </c>
      <c r="O3">
        <v>13.461538461538462</v>
      </c>
      <c r="P3">
        <v>59</v>
      </c>
      <c r="R3" s="10"/>
      <c r="S3" s="10"/>
      <c r="U3" s="10"/>
      <c r="V3" s="10"/>
    </row>
    <row r="4" spans="1:22">
      <c r="A4">
        <v>48</v>
      </c>
      <c r="B4">
        <v>58</v>
      </c>
      <c r="C4">
        <v>52</v>
      </c>
      <c r="D4">
        <v>35</v>
      </c>
      <c r="E4">
        <v>44</v>
      </c>
      <c r="H4">
        <v>92.307692307692307</v>
      </c>
      <c r="I4">
        <v>111.53846153846155</v>
      </c>
      <c r="J4">
        <v>100</v>
      </c>
      <c r="K4">
        <v>67.307692307692307</v>
      </c>
      <c r="L4">
        <v>84.615384615384613</v>
      </c>
      <c r="N4">
        <v>92.307692307692307</v>
      </c>
      <c r="O4">
        <v>84.615384615384613</v>
      </c>
      <c r="P4">
        <v>35</v>
      </c>
      <c r="R4" s="10" t="s">
        <v>101</v>
      </c>
      <c r="S4" s="10">
        <v>100</v>
      </c>
      <c r="U4" s="10" t="s">
        <v>101</v>
      </c>
      <c r="V4" s="10">
        <v>46.698978987114586</v>
      </c>
    </row>
    <row r="5" spans="1:22">
      <c r="A5" s="4">
        <v>59</v>
      </c>
      <c r="B5">
        <v>56</v>
      </c>
      <c r="C5">
        <v>26</v>
      </c>
      <c r="D5">
        <v>57</v>
      </c>
      <c r="E5">
        <v>42</v>
      </c>
      <c r="H5">
        <v>100</v>
      </c>
      <c r="I5">
        <v>107.69230769230769</v>
      </c>
      <c r="J5">
        <v>50</v>
      </c>
      <c r="K5">
        <v>109.61538461538463</v>
      </c>
      <c r="L5">
        <v>80.769230769230774</v>
      </c>
      <c r="N5">
        <v>100</v>
      </c>
      <c r="O5">
        <v>80.769230769230774</v>
      </c>
      <c r="R5" s="10" t="s">
        <v>102</v>
      </c>
      <c r="S5" s="10">
        <v>2.5948962009926051</v>
      </c>
      <c r="U5" s="10" t="s">
        <v>102</v>
      </c>
      <c r="V5" s="10">
        <v>7.5740782996041576</v>
      </c>
    </row>
    <row r="6" spans="1:22">
      <c r="A6">
        <v>36</v>
      </c>
      <c r="B6">
        <v>41</v>
      </c>
      <c r="C6">
        <v>61</v>
      </c>
      <c r="D6" s="4">
        <v>41</v>
      </c>
      <c r="E6">
        <v>26</v>
      </c>
      <c r="H6">
        <v>102.85714285714285</v>
      </c>
      <c r="I6">
        <v>78.84615384615384</v>
      </c>
      <c r="J6">
        <v>117.30769230769231</v>
      </c>
      <c r="K6">
        <v>69.491525423728817</v>
      </c>
      <c r="L6">
        <v>50</v>
      </c>
      <c r="N6">
        <v>102.85714285714285</v>
      </c>
      <c r="O6">
        <v>50</v>
      </c>
      <c r="R6" s="10" t="s">
        <v>103</v>
      </c>
      <c r="S6" s="10">
        <v>100</v>
      </c>
      <c r="U6" s="10" t="s">
        <v>103</v>
      </c>
      <c r="V6" s="10">
        <v>45.762711864406782</v>
      </c>
    </row>
    <row r="7" spans="1:22">
      <c r="A7">
        <v>34</v>
      </c>
      <c r="B7">
        <v>45</v>
      </c>
      <c r="C7" s="4">
        <v>42</v>
      </c>
      <c r="D7" s="4">
        <v>49</v>
      </c>
      <c r="E7" s="4">
        <v>41</v>
      </c>
      <c r="H7">
        <v>97.142857142857139</v>
      </c>
      <c r="I7">
        <v>86.538461538461547</v>
      </c>
      <c r="J7">
        <v>71.186440677966104</v>
      </c>
      <c r="K7">
        <v>83.050847457627114</v>
      </c>
      <c r="L7">
        <v>69.491525423728817</v>
      </c>
      <c r="N7">
        <v>97.142857142857139</v>
      </c>
      <c r="O7">
        <v>69.491525423728817</v>
      </c>
      <c r="R7" s="10" t="s">
        <v>104</v>
      </c>
      <c r="S7" s="10" t="e">
        <v>#N/A</v>
      </c>
      <c r="U7" s="10" t="s">
        <v>104</v>
      </c>
      <c r="V7" s="10">
        <v>45.762711864406782</v>
      </c>
    </row>
    <row r="8" spans="1:22">
      <c r="B8" s="4">
        <v>51</v>
      </c>
      <c r="C8">
        <v>33</v>
      </c>
      <c r="D8" s="4">
        <v>54</v>
      </c>
      <c r="E8" s="4">
        <v>27</v>
      </c>
      <c r="I8">
        <v>86.440677966101703</v>
      </c>
      <c r="J8">
        <v>94.285714285714278</v>
      </c>
      <c r="K8">
        <v>91.525423728813564</v>
      </c>
      <c r="L8">
        <v>45.762711864406782</v>
      </c>
      <c r="O8">
        <v>45.762711864406782</v>
      </c>
      <c r="R8" s="10" t="s">
        <v>105</v>
      </c>
      <c r="S8" s="10">
        <v>5.8023642999754221</v>
      </c>
      <c r="U8" s="10" t="s">
        <v>105</v>
      </c>
      <c r="V8" s="10">
        <v>25.120375852560024</v>
      </c>
    </row>
    <row r="9" spans="1:22">
      <c r="B9" s="4">
        <v>58</v>
      </c>
      <c r="C9">
        <v>16</v>
      </c>
      <c r="D9" s="4">
        <v>36</v>
      </c>
      <c r="E9" s="4">
        <v>27</v>
      </c>
      <c r="I9">
        <v>98.305084745762713</v>
      </c>
      <c r="J9">
        <v>45.714285714285715</v>
      </c>
      <c r="K9">
        <v>61.016949152542374</v>
      </c>
      <c r="L9">
        <v>45.762711864406782</v>
      </c>
      <c r="O9">
        <v>45.762711864406782</v>
      </c>
      <c r="R9" s="10" t="s">
        <v>106</v>
      </c>
      <c r="S9" s="10">
        <v>33.667431469629271</v>
      </c>
      <c r="U9" s="10" t="s">
        <v>106</v>
      </c>
      <c r="V9" s="10">
        <v>631.03328297388066</v>
      </c>
    </row>
    <row r="10" spans="1:22">
      <c r="B10" s="4">
        <v>40</v>
      </c>
      <c r="C10">
        <v>26</v>
      </c>
      <c r="D10" s="4">
        <v>59</v>
      </c>
      <c r="E10" s="4">
        <v>29</v>
      </c>
      <c r="I10">
        <v>67.796610169491515</v>
      </c>
      <c r="J10">
        <v>74.285714285714292</v>
      </c>
      <c r="K10">
        <v>100</v>
      </c>
      <c r="L10">
        <v>49.152542372881356</v>
      </c>
      <c r="O10">
        <v>49.152542372881356</v>
      </c>
      <c r="R10" s="10" t="s">
        <v>107</v>
      </c>
      <c r="S10" s="10">
        <v>-0.130724214660491</v>
      </c>
      <c r="U10" s="10" t="s">
        <v>107</v>
      </c>
      <c r="V10" s="10">
        <v>-0.76514831791731774</v>
      </c>
    </row>
    <row r="11" spans="1:22">
      <c r="B11" s="4">
        <v>51</v>
      </c>
      <c r="C11">
        <v>30</v>
      </c>
      <c r="D11" s="4">
        <v>23</v>
      </c>
      <c r="E11" s="4">
        <v>26</v>
      </c>
      <c r="I11">
        <v>86.440677966101703</v>
      </c>
      <c r="J11">
        <v>85.714285714285708</v>
      </c>
      <c r="K11">
        <v>38.983050847457626</v>
      </c>
      <c r="L11">
        <v>44.067796610169488</v>
      </c>
      <c r="O11">
        <v>44.067796610169488</v>
      </c>
      <c r="R11" s="10" t="s">
        <v>108</v>
      </c>
      <c r="S11" s="10">
        <v>-7.4014868308343773E-16</v>
      </c>
      <c r="U11" s="10" t="s">
        <v>108</v>
      </c>
      <c r="V11" s="10">
        <v>-9.4042823185917068E-3</v>
      </c>
    </row>
    <row r="12" spans="1:22">
      <c r="B12">
        <v>16</v>
      </c>
      <c r="C12">
        <v>19</v>
      </c>
      <c r="D12" s="4">
        <v>42</v>
      </c>
      <c r="E12" s="4">
        <v>13</v>
      </c>
      <c r="I12">
        <v>45.714285714285715</v>
      </c>
      <c r="J12">
        <v>54.285714285714285</v>
      </c>
      <c r="K12">
        <v>71.186440677966104</v>
      </c>
      <c r="L12">
        <v>22.033898305084744</v>
      </c>
      <c r="O12">
        <v>22.033898305084744</v>
      </c>
      <c r="R12" s="10" t="s">
        <v>109</v>
      </c>
      <c r="S12" s="10">
        <v>15.384615384615387</v>
      </c>
      <c r="U12" s="10" t="s">
        <v>109</v>
      </c>
      <c r="V12" s="10">
        <v>76.043956043956044</v>
      </c>
    </row>
    <row r="13" spans="1:22">
      <c r="B13">
        <v>15</v>
      </c>
      <c r="D13" s="4">
        <v>29</v>
      </c>
      <c r="E13" s="3">
        <v>3</v>
      </c>
      <c r="I13">
        <v>42.857142857142854</v>
      </c>
      <c r="K13">
        <v>49.152542372881356</v>
      </c>
      <c r="L13">
        <v>8.5714285714285712</v>
      </c>
      <c r="O13">
        <v>8.5714285714285712</v>
      </c>
      <c r="R13" s="10" t="s">
        <v>110</v>
      </c>
      <c r="S13" s="10">
        <v>92.307692307692307</v>
      </c>
      <c r="U13" s="10" t="s">
        <v>110</v>
      </c>
      <c r="V13" s="10">
        <v>8.5714285714285712</v>
      </c>
    </row>
    <row r="14" spans="1:22">
      <c r="B14">
        <v>25</v>
      </c>
      <c r="D14" s="4">
        <v>22</v>
      </c>
      <c r="I14">
        <v>71.428571428571431</v>
      </c>
      <c r="K14">
        <v>37.288135593220339</v>
      </c>
      <c r="R14" s="10" t="s">
        <v>111</v>
      </c>
      <c r="S14" s="10">
        <v>107.69230769230769</v>
      </c>
      <c r="U14" s="10" t="s">
        <v>111</v>
      </c>
      <c r="V14" s="10">
        <v>84.615384615384613</v>
      </c>
    </row>
    <row r="15" spans="1:22">
      <c r="B15">
        <v>24</v>
      </c>
      <c r="D15" s="4">
        <v>32</v>
      </c>
      <c r="I15">
        <v>68.571428571428569</v>
      </c>
      <c r="K15">
        <v>54.237288135593218</v>
      </c>
      <c r="R15" s="10" t="s">
        <v>112</v>
      </c>
      <c r="S15" s="10">
        <v>500</v>
      </c>
      <c r="U15" s="10" t="s">
        <v>112</v>
      </c>
      <c r="V15" s="10">
        <v>513.68876885826046</v>
      </c>
    </row>
    <row r="16" spans="1:22" ht="17" thickBot="1">
      <c r="B16">
        <v>29</v>
      </c>
      <c r="D16" s="4">
        <v>26</v>
      </c>
      <c r="I16">
        <v>82.857142857142861</v>
      </c>
      <c r="K16">
        <v>44.067796610169488</v>
      </c>
      <c r="R16" s="11" t="s">
        <v>113</v>
      </c>
      <c r="S16" s="11">
        <v>5</v>
      </c>
      <c r="U16" s="11" t="s">
        <v>113</v>
      </c>
      <c r="V16" s="11">
        <v>11</v>
      </c>
    </row>
    <row r="17" spans="4:24">
      <c r="D17" s="4">
        <v>36</v>
      </c>
      <c r="K17">
        <v>61.016949152542374</v>
      </c>
      <c r="S17">
        <v>-1.0075967666731034E+240</v>
      </c>
      <c r="V17">
        <v>-1.0075967666731034E+240</v>
      </c>
    </row>
    <row r="18" spans="4:24">
      <c r="D18" s="4">
        <v>51</v>
      </c>
      <c r="K18">
        <v>86.440677966101703</v>
      </c>
    </row>
    <row r="19" spans="4:24">
      <c r="D19" s="4">
        <v>66</v>
      </c>
      <c r="K19">
        <v>111.86440677966101</v>
      </c>
    </row>
    <row r="20" spans="4:24">
      <c r="D20">
        <v>28</v>
      </c>
      <c r="K20">
        <v>80</v>
      </c>
    </row>
    <row r="21" spans="4:24">
      <c r="D21">
        <v>30</v>
      </c>
      <c r="K21">
        <v>85.714285714285708</v>
      </c>
    </row>
    <row r="22" spans="4:24">
      <c r="D22">
        <v>26</v>
      </c>
      <c r="K22">
        <v>74.285714285714292</v>
      </c>
      <c r="R22" t="s">
        <v>117</v>
      </c>
    </row>
    <row r="23" spans="4:24">
      <c r="D23">
        <v>18</v>
      </c>
      <c r="K23">
        <v>51.428571428571423</v>
      </c>
    </row>
    <row r="24" spans="4:24" ht="17" thickBot="1">
      <c r="R24" t="s">
        <v>118</v>
      </c>
    </row>
    <row r="25" spans="4:24">
      <c r="R25" s="13" t="s">
        <v>119</v>
      </c>
      <c r="S25" s="13" t="s">
        <v>113</v>
      </c>
      <c r="T25" s="13" t="s">
        <v>112</v>
      </c>
      <c r="U25" s="13" t="s">
        <v>120</v>
      </c>
      <c r="V25" s="13" t="s">
        <v>121</v>
      </c>
    </row>
    <row r="26" spans="4:24">
      <c r="R26" s="10" t="s">
        <v>122</v>
      </c>
      <c r="S26" s="10">
        <v>5</v>
      </c>
      <c r="T26" s="10">
        <v>500</v>
      </c>
      <c r="U26" s="10">
        <v>100</v>
      </c>
      <c r="V26" s="10">
        <v>33.667431469629271</v>
      </c>
    </row>
    <row r="27" spans="4:24" ht="17" thickBot="1">
      <c r="R27" s="11" t="s">
        <v>123</v>
      </c>
      <c r="S27" s="11">
        <v>11</v>
      </c>
      <c r="T27" s="11">
        <v>513.68876885826046</v>
      </c>
      <c r="U27" s="11">
        <v>46.698978987114586</v>
      </c>
      <c r="V27" s="11">
        <v>631.03328297388066</v>
      </c>
    </row>
    <row r="30" spans="4:24" ht="17" thickBot="1">
      <c r="R30" t="s">
        <v>124</v>
      </c>
    </row>
    <row r="31" spans="4:24">
      <c r="R31" s="13" t="s">
        <v>125</v>
      </c>
      <c r="S31" s="13" t="s">
        <v>126</v>
      </c>
      <c r="T31" s="13" t="s">
        <v>127</v>
      </c>
      <c r="U31" s="13" t="s">
        <v>128</v>
      </c>
      <c r="V31" s="13" t="s">
        <v>129</v>
      </c>
      <c r="W31" s="13" t="s">
        <v>130</v>
      </c>
      <c r="X31" s="13" t="s">
        <v>131</v>
      </c>
    </row>
    <row r="32" spans="4:24">
      <c r="R32" s="10" t="s">
        <v>132</v>
      </c>
      <c r="S32" s="10">
        <v>9765.9335159926832</v>
      </c>
      <c r="T32" s="10">
        <v>1</v>
      </c>
      <c r="U32" s="10">
        <v>9765.9335159926832</v>
      </c>
      <c r="V32" s="10">
        <v>21.213811483244914</v>
      </c>
      <c r="W32" s="10">
        <v>4.0790227475576477E-4</v>
      </c>
      <c r="X32" s="10">
        <v>4.6001099366694227</v>
      </c>
    </row>
    <row r="33" spans="18:24">
      <c r="R33" s="10" t="s">
        <v>133</v>
      </c>
      <c r="S33" s="10">
        <v>6445.0025556173223</v>
      </c>
      <c r="T33" s="10">
        <v>14</v>
      </c>
      <c r="U33" s="10">
        <v>460.35732540123729</v>
      </c>
      <c r="V33" s="10"/>
      <c r="W33" s="10"/>
      <c r="X33" s="10"/>
    </row>
    <row r="34" spans="18:24">
      <c r="R34" s="10"/>
      <c r="S34" s="10"/>
      <c r="T34" s="10"/>
      <c r="U34" s="10"/>
      <c r="V34" s="10"/>
      <c r="W34" s="10"/>
      <c r="X34" s="10"/>
    </row>
    <row r="35" spans="18:24" ht="17" thickBot="1">
      <c r="R35" s="11" t="s">
        <v>134</v>
      </c>
      <c r="S35" s="11">
        <v>16210.936071610005</v>
      </c>
      <c r="T35" s="11">
        <v>15</v>
      </c>
      <c r="U35" s="11"/>
      <c r="V35" s="11"/>
      <c r="W35" s="11"/>
      <c r="X35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73DE-8A03-C740-B1A6-2DC0FDE4F618}">
  <dimension ref="A1:V251"/>
  <sheetViews>
    <sheetView topLeftCell="C23" workbookViewId="0">
      <selection activeCell="U26" sqref="U26"/>
    </sheetView>
  </sheetViews>
  <sheetFormatPr baseColWidth="10" defaultRowHeight="16"/>
  <cols>
    <col min="15" max="15" width="12.1640625" bestFit="1" customWidth="1"/>
    <col min="16" max="16" width="18" bestFit="1" customWidth="1"/>
  </cols>
  <sheetData>
    <row r="1" spans="1:17">
      <c r="A1" t="s">
        <v>16</v>
      </c>
      <c r="B1" t="s">
        <v>17</v>
      </c>
      <c r="C1" t="s">
        <v>18</v>
      </c>
      <c r="D1" t="s">
        <v>19</v>
      </c>
      <c r="E1" t="s">
        <v>20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M1" t="s">
        <v>16</v>
      </c>
      <c r="N1" t="s">
        <v>20</v>
      </c>
      <c r="P1">
        <v>100</v>
      </c>
    </row>
    <row r="2" spans="1:17">
      <c r="A2">
        <v>19.189</v>
      </c>
      <c r="B2">
        <v>17.239999999999998</v>
      </c>
      <c r="C2">
        <v>19.189</v>
      </c>
      <c r="D2">
        <v>16.262</v>
      </c>
      <c r="E2">
        <v>14.961</v>
      </c>
      <c r="G2">
        <v>128.79128549663409</v>
      </c>
      <c r="H2">
        <v>115.71013403314248</v>
      </c>
      <c r="I2">
        <v>128.79128549663409</v>
      </c>
      <c r="J2">
        <v>109.14606726490506</v>
      </c>
      <c r="K2">
        <v>100.4141134147242</v>
      </c>
      <c r="M2">
        <v>128.79128549663409</v>
      </c>
      <c r="N2">
        <v>100.4141134147242</v>
      </c>
    </row>
    <row r="3" spans="1:17">
      <c r="A3">
        <v>19.838999999999999</v>
      </c>
      <c r="B3">
        <v>16.262</v>
      </c>
      <c r="C3">
        <v>20.49</v>
      </c>
      <c r="D3">
        <v>18.213000000000001</v>
      </c>
      <c r="E3">
        <v>15.615</v>
      </c>
      <c r="G3">
        <v>133.15390655936855</v>
      </c>
      <c r="H3">
        <v>109.14606726490506</v>
      </c>
      <c r="I3">
        <v>137.52323934681493</v>
      </c>
      <c r="J3">
        <v>122.24064217782045</v>
      </c>
      <c r="K3">
        <v>104.80358137630628</v>
      </c>
      <c r="M3">
        <v>133.15390655936855</v>
      </c>
      <c r="N3">
        <v>104.80358137630628</v>
      </c>
    </row>
    <row r="4" spans="1:17">
      <c r="A4">
        <v>20.164000000000001</v>
      </c>
      <c r="B4">
        <v>17.888000000000002</v>
      </c>
      <c r="C4">
        <v>19.841999999999999</v>
      </c>
      <c r="D4">
        <v>18.875</v>
      </c>
      <c r="E4">
        <v>16.925000000000001</v>
      </c>
      <c r="G4">
        <v>135.33521709073582</v>
      </c>
      <c r="H4">
        <v>120.05933164645319</v>
      </c>
      <c r="I4">
        <v>133.17404173350425</v>
      </c>
      <c r="J4">
        <v>126.68380393709771</v>
      </c>
      <c r="K4">
        <v>113.59594074889425</v>
      </c>
      <c r="M4">
        <v>135.33521709073582</v>
      </c>
      <c r="N4">
        <v>113.59594074889425</v>
      </c>
    </row>
    <row r="5" spans="1:17">
      <c r="A5">
        <v>20.815000000000001</v>
      </c>
      <c r="B5">
        <v>17.239999999999998</v>
      </c>
      <c r="C5">
        <v>20.492000000000001</v>
      </c>
      <c r="D5">
        <v>16.925000000000001</v>
      </c>
      <c r="E5">
        <v>16.914999999999999</v>
      </c>
      <c r="G5">
        <v>139.70454987818221</v>
      </c>
      <c r="H5">
        <v>115.71013403314248</v>
      </c>
      <c r="I5">
        <v>137.53666279623874</v>
      </c>
      <c r="J5">
        <v>113.59594074889425</v>
      </c>
      <c r="K5">
        <v>113.52882350177525</v>
      </c>
      <c r="M5">
        <v>139.70454987818221</v>
      </c>
      <c r="N5">
        <v>113.52882350177525</v>
      </c>
    </row>
    <row r="6" spans="1:17">
      <c r="A6">
        <v>17.888000000000002</v>
      </c>
      <c r="B6">
        <v>17.890999999999998</v>
      </c>
      <c r="C6">
        <v>19.190999999999999</v>
      </c>
      <c r="D6">
        <v>18.225000000000001</v>
      </c>
      <c r="E6">
        <v>15.936</v>
      </c>
      <c r="G6">
        <v>120.05933164645319</v>
      </c>
      <c r="H6">
        <v>120.07946682058888</v>
      </c>
      <c r="I6">
        <v>128.80470894605787</v>
      </c>
      <c r="J6">
        <v>122.32118287436325</v>
      </c>
      <c r="K6">
        <v>106.95804500882591</v>
      </c>
      <c r="M6">
        <v>120.05933164645319</v>
      </c>
      <c r="N6">
        <v>106.95804500882591</v>
      </c>
    </row>
    <row r="7" spans="1:17">
      <c r="A7">
        <v>18.863</v>
      </c>
      <c r="B7">
        <v>16.911999999999999</v>
      </c>
      <c r="C7">
        <v>19.850000000000001</v>
      </c>
      <c r="D7">
        <v>15.625</v>
      </c>
      <c r="E7">
        <v>14.638999999999999</v>
      </c>
      <c r="G7">
        <v>126.60326324055492</v>
      </c>
      <c r="H7">
        <v>113.50868832763953</v>
      </c>
      <c r="I7">
        <v>133.22773553119947</v>
      </c>
      <c r="J7">
        <v>104.87069862342526</v>
      </c>
      <c r="K7">
        <v>98.252938057492628</v>
      </c>
      <c r="M7">
        <v>126.60326324055492</v>
      </c>
      <c r="N7">
        <v>98.252938057492628</v>
      </c>
    </row>
    <row r="8" spans="1:17">
      <c r="A8">
        <v>20.492000000000001</v>
      </c>
      <c r="B8">
        <v>17.888000000000002</v>
      </c>
      <c r="C8">
        <v>19.189</v>
      </c>
      <c r="D8">
        <v>18.259</v>
      </c>
      <c r="E8">
        <v>17.562999999999999</v>
      </c>
      <c r="G8">
        <v>137.53666279623874</v>
      </c>
      <c r="H8">
        <v>120.05933164645319</v>
      </c>
      <c r="I8">
        <v>128.79128549663409</v>
      </c>
      <c r="J8">
        <v>122.5493815145678</v>
      </c>
      <c r="K8">
        <v>117.87802111508594</v>
      </c>
      <c r="M8">
        <v>137.53666279623874</v>
      </c>
      <c r="N8">
        <v>117.87802111508594</v>
      </c>
    </row>
    <row r="9" spans="1:17">
      <c r="A9">
        <v>21.143000000000001</v>
      </c>
      <c r="B9">
        <v>16.59</v>
      </c>
      <c r="C9">
        <v>18.225000000000001</v>
      </c>
      <c r="D9">
        <v>16.925000000000001</v>
      </c>
      <c r="E9">
        <v>16.262</v>
      </c>
      <c r="G9">
        <v>141.90599558368515</v>
      </c>
      <c r="H9">
        <v>111.34751297040802</v>
      </c>
      <c r="I9">
        <v>122.32118287436325</v>
      </c>
      <c r="J9">
        <v>113.59594074889425</v>
      </c>
      <c r="K9">
        <v>109.14606726490506</v>
      </c>
      <c r="M9">
        <v>141.90599558368515</v>
      </c>
      <c r="N9">
        <v>109.14606726490506</v>
      </c>
    </row>
    <row r="10" spans="1:17">
      <c r="A10">
        <v>21.15</v>
      </c>
      <c r="B10">
        <v>16.59</v>
      </c>
      <c r="C10">
        <v>19.524999999999999</v>
      </c>
      <c r="D10">
        <v>18.225000000000001</v>
      </c>
      <c r="E10">
        <v>15.289</v>
      </c>
      <c r="G10">
        <v>141.95297765666842</v>
      </c>
      <c r="H10">
        <v>111.34751297040802</v>
      </c>
      <c r="I10">
        <v>131.0464249998322</v>
      </c>
      <c r="J10">
        <v>122.32118287436325</v>
      </c>
      <c r="K10">
        <v>102.61555912022713</v>
      </c>
      <c r="M10">
        <v>141.95297765666842</v>
      </c>
      <c r="N10">
        <v>102.61555912022713</v>
      </c>
    </row>
    <row r="11" spans="1:17">
      <c r="A11">
        <v>20.815000000000001</v>
      </c>
      <c r="B11">
        <v>17.239999999999998</v>
      </c>
      <c r="C11">
        <v>19.190999999999999</v>
      </c>
      <c r="D11">
        <v>18.225000000000001</v>
      </c>
      <c r="E11">
        <v>14.961</v>
      </c>
      <c r="G11">
        <v>139.70454987818221</v>
      </c>
      <c r="H11">
        <v>115.71013403314248</v>
      </c>
      <c r="I11">
        <v>128.80470894605787</v>
      </c>
      <c r="J11">
        <v>122.32118287436325</v>
      </c>
      <c r="K11">
        <v>100.4141134147242</v>
      </c>
      <c r="M11">
        <v>139.70454987818221</v>
      </c>
      <c r="N11">
        <v>100.4141134147242</v>
      </c>
    </row>
    <row r="12" spans="1:17">
      <c r="A12">
        <v>16.925000000000001</v>
      </c>
      <c r="B12">
        <v>18.317</v>
      </c>
      <c r="C12">
        <v>16.231999999999999</v>
      </c>
      <c r="D12">
        <v>18.541</v>
      </c>
      <c r="E12">
        <v>16.587</v>
      </c>
      <c r="G12">
        <v>113.59594074889425</v>
      </c>
      <c r="H12">
        <v>122.93866154785795</v>
      </c>
      <c r="I12">
        <v>116.27007435210521</v>
      </c>
      <c r="J12">
        <v>124.44208788332338</v>
      </c>
      <c r="K12">
        <v>111.32737779627232</v>
      </c>
      <c r="M12">
        <v>113.59594074889425</v>
      </c>
      <c r="N12">
        <v>111.32737779627232</v>
      </c>
    </row>
    <row r="13" spans="1:17">
      <c r="A13">
        <v>14.019</v>
      </c>
      <c r="B13">
        <v>17.934999999999999</v>
      </c>
      <c r="C13">
        <v>14.789</v>
      </c>
      <c r="D13">
        <v>17.890999999999998</v>
      </c>
      <c r="E13">
        <v>17.899999999999999</v>
      </c>
      <c r="G13">
        <v>94.091668736115125</v>
      </c>
      <c r="H13">
        <v>120.37478270791244</v>
      </c>
      <c r="I13">
        <v>105.93384238499779</v>
      </c>
      <c r="J13">
        <v>120.07946682058888</v>
      </c>
      <c r="K13">
        <v>120.13987234299597</v>
      </c>
      <c r="M13">
        <v>94.091668736115125</v>
      </c>
      <c r="N13">
        <v>120.13987234299597</v>
      </c>
      <c r="P13" t="s">
        <v>141</v>
      </c>
      <c r="Q13">
        <f>TTEST(G2:G71,K2:K101,2,2)</f>
        <v>1.8026383641141544E-7</v>
      </c>
    </row>
    <row r="14" spans="1:17">
      <c r="A14">
        <v>13.335000000000001</v>
      </c>
      <c r="B14">
        <v>17.962</v>
      </c>
      <c r="C14">
        <v>14.794</v>
      </c>
      <c r="D14">
        <v>19.189</v>
      </c>
      <c r="E14">
        <v>17.888000000000002</v>
      </c>
      <c r="G14">
        <v>89.500849033176053</v>
      </c>
      <c r="H14">
        <v>120.55599927513371</v>
      </c>
      <c r="I14">
        <v>105.96965746457889</v>
      </c>
      <c r="J14">
        <v>128.79128549663409</v>
      </c>
      <c r="K14">
        <v>120.05933164645319</v>
      </c>
      <c r="M14">
        <v>89.500849033176053</v>
      </c>
      <c r="N14">
        <v>120.05933164645319</v>
      </c>
    </row>
    <row r="15" spans="1:17">
      <c r="A15">
        <v>13.335000000000001</v>
      </c>
      <c r="B15">
        <v>16.962</v>
      </c>
      <c r="C15">
        <v>15.510999999999999</v>
      </c>
      <c r="D15">
        <v>16.265000000000001</v>
      </c>
      <c r="E15">
        <v>17.562999999999999</v>
      </c>
      <c r="G15">
        <v>89.500849033176053</v>
      </c>
      <c r="H15">
        <v>113.84427456323452</v>
      </c>
      <c r="I15">
        <v>111.1055398765096</v>
      </c>
      <c r="J15">
        <v>109.16620243904076</v>
      </c>
      <c r="K15">
        <v>117.87802111508594</v>
      </c>
      <c r="M15">
        <v>89.500849033176053</v>
      </c>
      <c r="N15">
        <v>117.87802111508594</v>
      </c>
      <c r="P15" t="s">
        <v>142</v>
      </c>
    </row>
    <row r="16" spans="1:17">
      <c r="A16">
        <v>13.984999999999999</v>
      </c>
      <c r="B16">
        <v>16.962</v>
      </c>
      <c r="C16">
        <v>13.346</v>
      </c>
      <c r="D16">
        <v>18.863</v>
      </c>
      <c r="E16">
        <v>19.189</v>
      </c>
      <c r="G16">
        <v>93.863470095910543</v>
      </c>
      <c r="H16">
        <v>113.84427456323452</v>
      </c>
      <c r="I16">
        <v>95.597610417890351</v>
      </c>
      <c r="J16">
        <v>126.60326324055492</v>
      </c>
      <c r="K16">
        <v>128.79128549663409</v>
      </c>
      <c r="M16">
        <v>93.863470095910543</v>
      </c>
      <c r="N16">
        <v>128.79128549663409</v>
      </c>
      <c r="P16" t="s">
        <v>117</v>
      </c>
    </row>
    <row r="17" spans="1:22">
      <c r="A17">
        <v>14.314</v>
      </c>
      <c r="B17">
        <v>17.994</v>
      </c>
      <c r="C17">
        <v>16.231999999999999</v>
      </c>
      <c r="D17">
        <v>17.239999999999998</v>
      </c>
      <c r="E17">
        <v>21.791</v>
      </c>
      <c r="G17">
        <v>96.071627526125397</v>
      </c>
      <c r="H17">
        <v>120.77077446591451</v>
      </c>
      <c r="I17">
        <v>116.27007435210521</v>
      </c>
      <c r="J17">
        <v>115.71013403314248</v>
      </c>
      <c r="K17">
        <v>146.25519319699583</v>
      </c>
      <c r="M17">
        <v>96.071627526125397</v>
      </c>
      <c r="N17">
        <v>146.25519319699583</v>
      </c>
    </row>
    <row r="18" spans="1:22" ht="17" thickBot="1">
      <c r="A18">
        <v>14.961</v>
      </c>
      <c r="B18">
        <v>17.239999999999998</v>
      </c>
      <c r="C18">
        <v>15.515000000000001</v>
      </c>
      <c r="D18">
        <v>15.94</v>
      </c>
      <c r="E18">
        <v>21.792999999999999</v>
      </c>
      <c r="G18">
        <v>100.4141134147242</v>
      </c>
      <c r="H18">
        <v>115.71013403314248</v>
      </c>
      <c r="I18">
        <v>111.1341919401745</v>
      </c>
      <c r="J18">
        <v>106.9848919076735</v>
      </c>
      <c r="K18">
        <v>146.26861664641962</v>
      </c>
      <c r="M18">
        <v>100.4141134147242</v>
      </c>
      <c r="N18">
        <v>146.26861664641962</v>
      </c>
      <c r="P18" t="s">
        <v>118</v>
      </c>
    </row>
    <row r="19" spans="1:22">
      <c r="A19">
        <v>14.31</v>
      </c>
      <c r="B19">
        <v>17.574999999999999</v>
      </c>
      <c r="C19">
        <v>15.510999999999999</v>
      </c>
      <c r="D19">
        <v>16.914999999999999</v>
      </c>
      <c r="E19">
        <v>19.190999999999999</v>
      </c>
      <c r="G19">
        <v>96.044780627277788</v>
      </c>
      <c r="H19">
        <v>117.95856181162874</v>
      </c>
      <c r="I19">
        <v>111.1055398765096</v>
      </c>
      <c r="J19">
        <v>113.52882350177525</v>
      </c>
      <c r="K19">
        <v>128.80470894605787</v>
      </c>
      <c r="M19">
        <v>96.044780627277788</v>
      </c>
      <c r="N19">
        <v>128.80470894605787</v>
      </c>
      <c r="P19" s="13" t="s">
        <v>119</v>
      </c>
      <c r="Q19" s="13" t="s">
        <v>113</v>
      </c>
      <c r="R19" s="13" t="s">
        <v>112</v>
      </c>
      <c r="S19" s="13" t="s">
        <v>120</v>
      </c>
      <c r="T19" s="13" t="s">
        <v>121</v>
      </c>
    </row>
    <row r="20" spans="1:22">
      <c r="A20">
        <v>14.635</v>
      </c>
      <c r="B20">
        <v>17.914000000000001</v>
      </c>
      <c r="C20">
        <v>16.236000000000001</v>
      </c>
      <c r="D20">
        <v>18.216000000000001</v>
      </c>
      <c r="E20">
        <v>18.213000000000001</v>
      </c>
      <c r="G20">
        <v>98.226091158645033</v>
      </c>
      <c r="H20">
        <v>120.23383648896258</v>
      </c>
      <c r="I20">
        <v>116.2987264157701</v>
      </c>
      <c r="J20">
        <v>122.26077735195614</v>
      </c>
      <c r="K20">
        <v>122.24064217782045</v>
      </c>
      <c r="M20">
        <v>98.226091158645033</v>
      </c>
      <c r="N20">
        <v>122.24064217782045</v>
      </c>
      <c r="P20" s="10" t="s">
        <v>122</v>
      </c>
      <c r="Q20" s="10">
        <v>70</v>
      </c>
      <c r="R20" s="10">
        <v>7303.369956977841</v>
      </c>
      <c r="S20" s="10">
        <v>104.33385652825487</v>
      </c>
      <c r="T20" s="10">
        <v>226.62721265896823</v>
      </c>
    </row>
    <row r="21" spans="1:22" ht="17" thickBot="1">
      <c r="A21">
        <v>13.009</v>
      </c>
      <c r="B21">
        <v>17.25</v>
      </c>
      <c r="C21">
        <v>16.231999999999999</v>
      </c>
      <c r="D21">
        <v>18.55</v>
      </c>
      <c r="E21">
        <v>18.541</v>
      </c>
      <c r="G21">
        <v>87.312826777096902</v>
      </c>
      <c r="H21">
        <v>115.77725128026148</v>
      </c>
      <c r="I21">
        <v>116.27007435210521</v>
      </c>
      <c r="J21">
        <v>124.50249340573048</v>
      </c>
      <c r="K21">
        <v>124.44208788332338</v>
      </c>
      <c r="M21">
        <v>87.312826777096902</v>
      </c>
      <c r="N21">
        <v>124.44208788332338</v>
      </c>
      <c r="P21" s="11" t="s">
        <v>123</v>
      </c>
      <c r="Q21" s="11">
        <v>100</v>
      </c>
      <c r="R21" s="11">
        <v>11896.443715743426</v>
      </c>
      <c r="S21" s="11">
        <v>118.96443715743426</v>
      </c>
      <c r="T21" s="11">
        <v>346.33457969007026</v>
      </c>
    </row>
    <row r="22" spans="1:22">
      <c r="A22">
        <v>14.635</v>
      </c>
      <c r="B22">
        <v>15.286</v>
      </c>
      <c r="C22">
        <v>17.347999999999999</v>
      </c>
      <c r="D22">
        <v>14.961</v>
      </c>
      <c r="E22">
        <v>13.984999999999999</v>
      </c>
      <c r="G22">
        <v>98.226091158645033</v>
      </c>
      <c r="H22">
        <v>102.59542394609143</v>
      </c>
      <c r="I22">
        <v>124.26400011460825</v>
      </c>
      <c r="J22">
        <v>100.4141134147242</v>
      </c>
      <c r="K22">
        <v>93.863470095910543</v>
      </c>
      <c r="M22">
        <v>98.226091158645033</v>
      </c>
      <c r="N22">
        <v>93.863470095910543</v>
      </c>
    </row>
    <row r="23" spans="1:22">
      <c r="A23">
        <v>14.638999999999999</v>
      </c>
      <c r="B23">
        <v>13.66</v>
      </c>
      <c r="C23">
        <v>16.332000000000001</v>
      </c>
      <c r="D23">
        <v>15.615</v>
      </c>
      <c r="E23">
        <v>13.984999999999999</v>
      </c>
      <c r="G23">
        <v>98.252938057492628</v>
      </c>
      <c r="H23">
        <v>91.682159564543298</v>
      </c>
      <c r="I23">
        <v>116.98637594372737</v>
      </c>
      <c r="J23">
        <v>104.80358137630628</v>
      </c>
      <c r="K23">
        <v>93.863470095910543</v>
      </c>
      <c r="M23">
        <v>98.252938057492628</v>
      </c>
      <c r="N23">
        <v>93.863470095910543</v>
      </c>
    </row>
    <row r="24" spans="1:22" ht="17" thickBot="1">
      <c r="A24">
        <v>15.95</v>
      </c>
      <c r="B24">
        <v>15.611000000000001</v>
      </c>
      <c r="C24">
        <v>15.548</v>
      </c>
      <c r="D24">
        <v>16.925000000000001</v>
      </c>
      <c r="E24">
        <v>13.66</v>
      </c>
      <c r="G24">
        <v>107.0520091547925</v>
      </c>
      <c r="H24">
        <v>104.77673447745867</v>
      </c>
      <c r="I24">
        <v>111.37057146540981</v>
      </c>
      <c r="J24">
        <v>113.59594074889425</v>
      </c>
      <c r="K24">
        <v>91.682159564543298</v>
      </c>
      <c r="M24">
        <v>107.0520091547925</v>
      </c>
      <c r="N24">
        <v>91.682159564543298</v>
      </c>
      <c r="P24" t="s">
        <v>124</v>
      </c>
    </row>
    <row r="25" spans="1:22">
      <c r="A25">
        <v>17.562999999999999</v>
      </c>
      <c r="B25">
        <v>14.961</v>
      </c>
      <c r="C25">
        <v>15.167</v>
      </c>
      <c r="D25">
        <v>16.914999999999999</v>
      </c>
      <c r="E25">
        <v>14.635</v>
      </c>
      <c r="G25">
        <v>117.87802111508594</v>
      </c>
      <c r="H25">
        <v>100.4141134147242</v>
      </c>
      <c r="I25">
        <v>108.64146240132946</v>
      </c>
      <c r="J25">
        <v>113.52882350177525</v>
      </c>
      <c r="K25">
        <v>98.226091158645033</v>
      </c>
      <c r="M25">
        <v>117.87802111508594</v>
      </c>
      <c r="N25">
        <v>98.226091158645033</v>
      </c>
      <c r="P25" s="13" t="s">
        <v>125</v>
      </c>
      <c r="Q25" s="13" t="s">
        <v>126</v>
      </c>
      <c r="R25" s="13" t="s">
        <v>127</v>
      </c>
      <c r="S25" s="13" t="s">
        <v>128</v>
      </c>
      <c r="T25" s="13" t="s">
        <v>129</v>
      </c>
      <c r="U25" s="13" t="s">
        <v>130</v>
      </c>
      <c r="V25" s="13" t="s">
        <v>131</v>
      </c>
    </row>
    <row r="26" spans="1:22">
      <c r="A26">
        <v>17.239999999999998</v>
      </c>
      <c r="B26">
        <v>15.611000000000001</v>
      </c>
      <c r="C26">
        <v>17.015000000000001</v>
      </c>
      <c r="D26">
        <v>15.936</v>
      </c>
      <c r="E26">
        <v>16.262</v>
      </c>
      <c r="G26">
        <v>115.71013403314248</v>
      </c>
      <c r="H26">
        <v>104.77673447745867</v>
      </c>
      <c r="I26">
        <v>121.87871581450655</v>
      </c>
      <c r="J26">
        <v>106.95804500882591</v>
      </c>
      <c r="K26">
        <v>109.14606726490506</v>
      </c>
      <c r="M26">
        <v>115.71013403314248</v>
      </c>
      <c r="N26">
        <v>109.14606726490506</v>
      </c>
      <c r="P26" s="10" t="s">
        <v>132</v>
      </c>
      <c r="Q26" s="10">
        <v>8813.9836872260421</v>
      </c>
      <c r="R26" s="10">
        <v>1</v>
      </c>
      <c r="S26" s="10">
        <v>8813.9836872260421</v>
      </c>
      <c r="T26" s="10">
        <v>29.659830221934886</v>
      </c>
      <c r="U26" s="10">
        <v>1.8026383641142602E-7</v>
      </c>
      <c r="V26" s="10">
        <v>3.8974071689296022</v>
      </c>
    </row>
    <row r="27" spans="1:22">
      <c r="A27">
        <v>13.335000000000001</v>
      </c>
      <c r="B27">
        <v>13.984999999999999</v>
      </c>
      <c r="C27">
        <v>17.707999999999998</v>
      </c>
      <c r="D27">
        <v>14.638999999999999</v>
      </c>
      <c r="E27">
        <v>16.911999999999999</v>
      </c>
      <c r="G27">
        <v>89.500849033176053</v>
      </c>
      <c r="H27">
        <v>93.863470095910543</v>
      </c>
      <c r="I27">
        <v>126.84268584444793</v>
      </c>
      <c r="J27">
        <v>98.252938057492628</v>
      </c>
      <c r="K27">
        <v>113.50868832763953</v>
      </c>
      <c r="M27">
        <v>89.500849033176053</v>
      </c>
      <c r="N27">
        <v>113.50868832763953</v>
      </c>
      <c r="P27" s="10" t="s">
        <v>133</v>
      </c>
      <c r="Q27" s="10">
        <v>49924.401062784542</v>
      </c>
      <c r="R27" s="10">
        <v>168</v>
      </c>
      <c r="S27" s="10">
        <v>297.16905394514606</v>
      </c>
      <c r="T27" s="10"/>
      <c r="U27" s="10"/>
      <c r="V27" s="10"/>
    </row>
    <row r="28" spans="1:22">
      <c r="A28">
        <v>13.664</v>
      </c>
      <c r="B28">
        <v>14.635</v>
      </c>
      <c r="C28">
        <v>15.888</v>
      </c>
      <c r="D28">
        <v>17.562999999999999</v>
      </c>
      <c r="E28">
        <v>15.936</v>
      </c>
      <c r="G28">
        <v>91.709006463390892</v>
      </c>
      <c r="H28">
        <v>98.226091158645033</v>
      </c>
      <c r="I28">
        <v>113.80599687692508</v>
      </c>
      <c r="J28">
        <v>117.87802111508594</v>
      </c>
      <c r="K28">
        <v>106.95804500882591</v>
      </c>
      <c r="M28">
        <v>91.709006463390892</v>
      </c>
      <c r="N28">
        <v>106.95804500882591</v>
      </c>
      <c r="P28" s="10"/>
      <c r="Q28" s="10"/>
      <c r="R28" s="10"/>
      <c r="S28" s="10"/>
      <c r="T28" s="10"/>
      <c r="U28" s="10"/>
      <c r="V28" s="10"/>
    </row>
    <row r="29" spans="1:22" ht="17" thickBot="1">
      <c r="A29">
        <v>14.314</v>
      </c>
      <c r="B29">
        <v>13.335000000000001</v>
      </c>
      <c r="C29">
        <v>16.248000000000001</v>
      </c>
      <c r="D29">
        <v>16.262</v>
      </c>
      <c r="E29">
        <v>17.562999999999999</v>
      </c>
      <c r="G29">
        <v>96.071627526125397</v>
      </c>
      <c r="H29">
        <v>89.500849033176053</v>
      </c>
      <c r="I29">
        <v>116.38468260676476</v>
      </c>
      <c r="J29">
        <v>109.14606726490506</v>
      </c>
      <c r="K29">
        <v>117.87802111508594</v>
      </c>
      <c r="M29">
        <v>96.071627526125397</v>
      </c>
      <c r="N29">
        <v>117.87802111508594</v>
      </c>
      <c r="P29" s="11" t="s">
        <v>134</v>
      </c>
      <c r="Q29" s="11">
        <v>58738.384750010584</v>
      </c>
      <c r="R29" s="11">
        <v>169</v>
      </c>
      <c r="S29" s="11"/>
      <c r="T29" s="11"/>
      <c r="U29" s="11"/>
      <c r="V29" s="11"/>
    </row>
    <row r="30" spans="1:22">
      <c r="A30">
        <v>13.664</v>
      </c>
      <c r="B30">
        <v>13.989000000000001</v>
      </c>
      <c r="C30">
        <v>17.373999999999999</v>
      </c>
      <c r="D30">
        <v>15.289</v>
      </c>
      <c r="E30">
        <v>15.936</v>
      </c>
      <c r="G30">
        <v>91.709006463390892</v>
      </c>
      <c r="H30">
        <v>93.890316994758152</v>
      </c>
      <c r="I30">
        <v>124.45023852843001</v>
      </c>
      <c r="J30">
        <v>102.61555912022713</v>
      </c>
      <c r="K30">
        <v>106.95804500882591</v>
      </c>
      <c r="M30">
        <v>91.709006463390892</v>
      </c>
      <c r="N30">
        <v>106.95804500882591</v>
      </c>
    </row>
    <row r="31" spans="1:22">
      <c r="A31">
        <v>13.989000000000001</v>
      </c>
      <c r="B31">
        <v>14.638999999999999</v>
      </c>
      <c r="C31">
        <v>16.628</v>
      </c>
      <c r="D31">
        <v>14.961</v>
      </c>
      <c r="E31">
        <v>15.936</v>
      </c>
      <c r="G31">
        <v>93.890316994758152</v>
      </c>
      <c r="H31">
        <v>98.252938057492628</v>
      </c>
      <c r="I31">
        <v>119.10662865492887</v>
      </c>
      <c r="J31">
        <v>100.4141134147242</v>
      </c>
      <c r="K31">
        <v>106.95804500882591</v>
      </c>
      <c r="M31">
        <v>93.890316994758152</v>
      </c>
      <c r="N31">
        <v>106.95804500882591</v>
      </c>
    </row>
    <row r="32" spans="1:22">
      <c r="A32">
        <v>14.428000000000001</v>
      </c>
      <c r="B32">
        <v>13.009</v>
      </c>
      <c r="C32">
        <v>13.351000000000001</v>
      </c>
      <c r="D32">
        <v>16.274999999999999</v>
      </c>
      <c r="E32">
        <v>16.587</v>
      </c>
      <c r="G32">
        <v>103.34799363924188</v>
      </c>
      <c r="H32">
        <v>87.312826777096902</v>
      </c>
      <c r="I32">
        <v>95.633425497471464</v>
      </c>
      <c r="J32">
        <v>109.23331968615975</v>
      </c>
      <c r="K32">
        <v>111.32737779627232</v>
      </c>
      <c r="M32">
        <v>103.34799363924188</v>
      </c>
      <c r="N32">
        <v>111.32737779627232</v>
      </c>
    </row>
    <row r="33" spans="1:14">
      <c r="A33">
        <v>12.986000000000001</v>
      </c>
      <c r="B33">
        <v>11.712999999999999</v>
      </c>
      <c r="C33">
        <v>11.542999999999999</v>
      </c>
      <c r="D33">
        <v>15.615</v>
      </c>
      <c r="E33">
        <v>17.265000000000001</v>
      </c>
      <c r="G33">
        <v>93.01892468805066</v>
      </c>
      <c r="H33">
        <v>78.614431550475516</v>
      </c>
      <c r="I33">
        <v>82.682692720943223</v>
      </c>
      <c r="J33">
        <v>104.80358137630628</v>
      </c>
      <c r="K33">
        <v>115.87792715093998</v>
      </c>
      <c r="M33">
        <v>93.01892468805066</v>
      </c>
      <c r="N33">
        <v>115.87792715093998</v>
      </c>
    </row>
    <row r="34" spans="1:14">
      <c r="A34">
        <v>13.006</v>
      </c>
      <c r="B34">
        <v>12.051</v>
      </c>
      <c r="C34">
        <v>11.925000000000001</v>
      </c>
      <c r="D34">
        <v>14</v>
      </c>
      <c r="E34">
        <v>16.940000000000001</v>
      </c>
      <c r="G34">
        <v>93.162185006375083</v>
      </c>
      <c r="H34">
        <v>80.882994503097464</v>
      </c>
      <c r="I34">
        <v>85.418964800939804</v>
      </c>
      <c r="J34">
        <v>93.96414596658903</v>
      </c>
      <c r="K34">
        <v>113.69661661957274</v>
      </c>
      <c r="M34">
        <v>93.162185006375083</v>
      </c>
      <c r="N34">
        <v>113.69661661957274</v>
      </c>
    </row>
    <row r="35" spans="1:14">
      <c r="A35">
        <v>15.154</v>
      </c>
      <c r="B35">
        <v>13.337999999999999</v>
      </c>
      <c r="C35">
        <v>11.909000000000001</v>
      </c>
      <c r="D35">
        <v>15.95</v>
      </c>
      <c r="E35">
        <v>17.934999999999999</v>
      </c>
      <c r="G35">
        <v>108.54834319441858</v>
      </c>
      <c r="H35">
        <v>89.520984207311756</v>
      </c>
      <c r="I35">
        <v>85.30435654628026</v>
      </c>
      <c r="J35">
        <v>107.0520091547925</v>
      </c>
      <c r="K35">
        <v>120.37478270791244</v>
      </c>
      <c r="M35">
        <v>108.54834319441858</v>
      </c>
      <c r="N35">
        <v>120.37478270791244</v>
      </c>
    </row>
    <row r="36" spans="1:14">
      <c r="A36">
        <v>12.991</v>
      </c>
      <c r="B36">
        <v>13.009</v>
      </c>
      <c r="C36">
        <v>11.542999999999999</v>
      </c>
      <c r="D36">
        <v>16.274999999999999</v>
      </c>
      <c r="E36">
        <v>17.265000000000001</v>
      </c>
      <c r="G36">
        <v>93.054739767631773</v>
      </c>
      <c r="H36">
        <v>87.312826777096902</v>
      </c>
      <c r="I36">
        <v>82.682692720943223</v>
      </c>
      <c r="J36">
        <v>109.23331968615975</v>
      </c>
      <c r="K36">
        <v>115.87792715093998</v>
      </c>
      <c r="M36">
        <v>93.054739767631773</v>
      </c>
      <c r="N36">
        <v>115.87792715093998</v>
      </c>
    </row>
    <row r="37" spans="1:14">
      <c r="A37">
        <v>12.625</v>
      </c>
      <c r="B37">
        <v>14.635</v>
      </c>
      <c r="C37">
        <v>14.068</v>
      </c>
      <c r="D37">
        <v>12.034000000000001</v>
      </c>
      <c r="E37">
        <v>18.541</v>
      </c>
      <c r="G37">
        <v>90.433075942294749</v>
      </c>
      <c r="H37">
        <v>98.226091158645033</v>
      </c>
      <c r="I37">
        <v>100.76930790940217</v>
      </c>
      <c r="J37">
        <v>80.76889518299518</v>
      </c>
      <c r="K37">
        <v>124.44208788332338</v>
      </c>
      <c r="M37">
        <v>90.433075942294749</v>
      </c>
      <c r="N37">
        <v>124.44208788332338</v>
      </c>
    </row>
    <row r="38" spans="1:14">
      <c r="A38">
        <v>11.904</v>
      </c>
      <c r="B38">
        <v>14.961</v>
      </c>
      <c r="C38">
        <v>14.789</v>
      </c>
      <c r="D38">
        <v>12.701000000000001</v>
      </c>
      <c r="E38">
        <v>17.314</v>
      </c>
      <c r="G38">
        <v>85.268541466699148</v>
      </c>
      <c r="H38">
        <v>100.4141134147242</v>
      </c>
      <c r="I38">
        <v>105.93384238499779</v>
      </c>
      <c r="J38">
        <v>85.245615565831955</v>
      </c>
      <c r="K38">
        <v>116.20680166182305</v>
      </c>
      <c r="M38">
        <v>85.268541466699148</v>
      </c>
      <c r="N38">
        <v>116.20680166182305</v>
      </c>
    </row>
    <row r="39" spans="1:14">
      <c r="A39">
        <v>13.006</v>
      </c>
      <c r="B39">
        <v>16.59</v>
      </c>
      <c r="C39">
        <v>12.63</v>
      </c>
      <c r="D39">
        <v>13.989000000000001</v>
      </c>
      <c r="E39">
        <v>18.888999999999999</v>
      </c>
      <c r="G39">
        <v>93.162185006375083</v>
      </c>
      <c r="H39">
        <v>111.34751297040802</v>
      </c>
      <c r="I39">
        <v>90.468891021875862</v>
      </c>
      <c r="J39">
        <v>93.890316994758152</v>
      </c>
      <c r="K39">
        <v>126.77776808306429</v>
      </c>
      <c r="M39">
        <v>93.162185006375083</v>
      </c>
      <c r="N39">
        <v>126.77776808306429</v>
      </c>
    </row>
    <row r="40" spans="1:14">
      <c r="A40">
        <v>15.515000000000001</v>
      </c>
      <c r="B40">
        <v>16.914999999999999</v>
      </c>
      <c r="C40">
        <v>14.807</v>
      </c>
      <c r="D40">
        <v>15.989000000000001</v>
      </c>
      <c r="E40">
        <v>20.167000000000002</v>
      </c>
      <c r="G40">
        <v>111.1341919401745</v>
      </c>
      <c r="H40">
        <v>113.52882350177525</v>
      </c>
      <c r="I40">
        <v>106.06277667148977</v>
      </c>
      <c r="J40">
        <v>107.31376641855658</v>
      </c>
      <c r="K40">
        <v>135.35535226487153</v>
      </c>
      <c r="M40">
        <v>111.1341919401745</v>
      </c>
      <c r="N40">
        <v>135.35535226487153</v>
      </c>
    </row>
    <row r="41" spans="1:14">
      <c r="A41">
        <v>15.871</v>
      </c>
      <c r="B41">
        <v>13.984999999999999</v>
      </c>
      <c r="C41">
        <v>14.428000000000001</v>
      </c>
      <c r="D41">
        <v>16.600000000000001</v>
      </c>
      <c r="E41">
        <v>21.15</v>
      </c>
      <c r="G41">
        <v>113.6842256063493</v>
      </c>
      <c r="H41">
        <v>93.863470095910543</v>
      </c>
      <c r="I41">
        <v>103.34799363924188</v>
      </c>
      <c r="J41">
        <v>111.41463021752701</v>
      </c>
      <c r="K41">
        <v>141.95297765666842</v>
      </c>
      <c r="M41">
        <v>113.6842256063493</v>
      </c>
      <c r="N41">
        <v>141.95297765666842</v>
      </c>
    </row>
    <row r="42" spans="1:14">
      <c r="A42">
        <v>17.236999999999998</v>
      </c>
      <c r="B42">
        <v>15.510999999999999</v>
      </c>
      <c r="C42">
        <v>14.071999999999999</v>
      </c>
      <c r="D42">
        <v>15.615</v>
      </c>
      <c r="E42">
        <v>17.175999999999998</v>
      </c>
      <c r="G42">
        <v>110.61413078354614</v>
      </c>
      <c r="H42">
        <v>111.1055398765096</v>
      </c>
      <c r="I42">
        <v>100.79795997306707</v>
      </c>
      <c r="J42">
        <v>104.80358137630628</v>
      </c>
      <c r="K42">
        <v>115.28058365158094</v>
      </c>
      <c r="M42">
        <v>110.61413078354614</v>
      </c>
      <c r="N42">
        <v>115.28058365158094</v>
      </c>
    </row>
    <row r="43" spans="1:14">
      <c r="A43">
        <v>15.3</v>
      </c>
      <c r="B43">
        <v>15.15</v>
      </c>
      <c r="C43">
        <v>12.63</v>
      </c>
      <c r="D43">
        <v>14.964</v>
      </c>
      <c r="E43">
        <v>18.239000000000001</v>
      </c>
      <c r="G43">
        <v>98.183918372585495</v>
      </c>
      <c r="H43">
        <v>108.5196911307537</v>
      </c>
      <c r="I43">
        <v>90.468891021875862</v>
      </c>
      <c r="J43">
        <v>100.43424858885987</v>
      </c>
      <c r="K43">
        <v>122.41514702032983</v>
      </c>
      <c r="M43">
        <v>98.183918372585495</v>
      </c>
      <c r="N43">
        <v>122.41514702032983</v>
      </c>
    </row>
    <row r="44" spans="1:14">
      <c r="A44">
        <v>17.265000000000001</v>
      </c>
      <c r="B44">
        <v>17.318000000000001</v>
      </c>
      <c r="C44">
        <v>14.071999999999999</v>
      </c>
      <c r="D44">
        <v>15.3</v>
      </c>
      <c r="E44">
        <v>17.765999999999998</v>
      </c>
      <c r="G44">
        <v>110.79381377141758</v>
      </c>
      <c r="H44">
        <v>124.04910963712163</v>
      </c>
      <c r="I44">
        <v>100.79795997306707</v>
      </c>
      <c r="J44">
        <v>102.68938809205801</v>
      </c>
      <c r="K44">
        <v>119.24050123160148</v>
      </c>
      <c r="M44">
        <v>110.79381377141758</v>
      </c>
      <c r="N44">
        <v>119.24050123160148</v>
      </c>
    </row>
    <row r="45" spans="1:14">
      <c r="A45">
        <v>18.538</v>
      </c>
      <c r="B45">
        <v>15.871</v>
      </c>
      <c r="C45">
        <v>14.071999999999999</v>
      </c>
      <c r="D45">
        <v>17.899999999999999</v>
      </c>
      <c r="E45">
        <v>15.856999999999999</v>
      </c>
      <c r="G45">
        <v>118.96297246999934</v>
      </c>
      <c r="H45">
        <v>113.6842256063493</v>
      </c>
      <c r="I45">
        <v>100.79795997306707</v>
      </c>
      <c r="J45">
        <v>120.13987234299597</v>
      </c>
      <c r="K45">
        <v>106.42781875658586</v>
      </c>
      <c r="M45">
        <v>118.96297246999934</v>
      </c>
      <c r="N45">
        <v>106.42781875658586</v>
      </c>
    </row>
    <row r="46" spans="1:14">
      <c r="A46">
        <v>17.565999999999999</v>
      </c>
      <c r="B46">
        <v>15.875</v>
      </c>
      <c r="C46">
        <v>14.433</v>
      </c>
      <c r="D46">
        <v>18.875</v>
      </c>
      <c r="E46">
        <v>16.459</v>
      </c>
      <c r="G46">
        <v>112.72540589103508</v>
      </c>
      <c r="H46">
        <v>113.71287767001419</v>
      </c>
      <c r="I46">
        <v>103.38380871882298</v>
      </c>
      <c r="J46">
        <v>126.68380393709771</v>
      </c>
      <c r="K46">
        <v>110.46827703314921</v>
      </c>
      <c r="M46">
        <v>112.72540589103508</v>
      </c>
      <c r="N46">
        <v>110.46827703314921</v>
      </c>
    </row>
    <row r="47" spans="1:14">
      <c r="A47">
        <v>16.265000000000001</v>
      </c>
      <c r="B47">
        <v>16.231999999999999</v>
      </c>
      <c r="C47">
        <v>14.109</v>
      </c>
      <c r="D47">
        <v>19.516999999999999</v>
      </c>
      <c r="E47">
        <v>17.027000000000001</v>
      </c>
      <c r="G47">
        <v>104.3765642045819</v>
      </c>
      <c r="H47">
        <v>116.27007435210521</v>
      </c>
      <c r="I47">
        <v>101.06299156196725</v>
      </c>
      <c r="J47">
        <v>130.99273120213701</v>
      </c>
      <c r="K47">
        <v>114.28053666950797</v>
      </c>
      <c r="M47">
        <v>104.3765642045819</v>
      </c>
      <c r="N47">
        <v>114.28053666950797</v>
      </c>
    </row>
    <row r="48" spans="1:14">
      <c r="A48">
        <v>14.635</v>
      </c>
      <c r="B48">
        <v>16.952999999999999</v>
      </c>
      <c r="C48">
        <v>13.346</v>
      </c>
      <c r="D48">
        <v>17.239999999999998</v>
      </c>
      <c r="E48">
        <v>18.584</v>
      </c>
      <c r="G48">
        <v>93.91644741063979</v>
      </c>
      <c r="H48">
        <v>121.43460882770081</v>
      </c>
      <c r="I48">
        <v>95.597610417890351</v>
      </c>
      <c r="J48">
        <v>115.71013403314248</v>
      </c>
      <c r="K48">
        <v>124.73069204593503</v>
      </c>
      <c r="M48">
        <v>93.91644741063979</v>
      </c>
      <c r="N48">
        <v>124.73069204593503</v>
      </c>
    </row>
    <row r="49" spans="1:14">
      <c r="A49">
        <v>16.911999999999999</v>
      </c>
      <c r="B49">
        <v>18.41</v>
      </c>
      <c r="C49">
        <v>12.625</v>
      </c>
      <c r="D49">
        <v>16.274999999999999</v>
      </c>
      <c r="E49">
        <v>18.408999999999999</v>
      </c>
      <c r="G49">
        <v>108.52852467432457</v>
      </c>
      <c r="H49">
        <v>131.87112301763534</v>
      </c>
      <c r="I49">
        <v>90.433075942294749</v>
      </c>
      <c r="J49">
        <v>109.23331968615975</v>
      </c>
      <c r="K49">
        <v>123.55614022135266</v>
      </c>
      <c r="M49">
        <v>108.52852467432457</v>
      </c>
      <c r="N49">
        <v>123.55614022135266</v>
      </c>
    </row>
    <row r="50" spans="1:14">
      <c r="A50">
        <v>15.611000000000001</v>
      </c>
      <c r="B50">
        <v>17.678999999999998</v>
      </c>
      <c r="C50">
        <v>11.542999999999999</v>
      </c>
      <c r="D50">
        <v>15.289</v>
      </c>
      <c r="E50">
        <v>17.411000000000001</v>
      </c>
      <c r="G50">
        <v>100.17968298787139</v>
      </c>
      <c r="H50">
        <v>126.63495838287753</v>
      </c>
      <c r="I50">
        <v>82.682692720943223</v>
      </c>
      <c r="J50">
        <v>102.61555912022713</v>
      </c>
      <c r="K50">
        <v>116.85783895887727</v>
      </c>
      <c r="M50">
        <v>100.17968298787139</v>
      </c>
      <c r="N50">
        <v>116.85783895887727</v>
      </c>
    </row>
    <row r="51" spans="1:14">
      <c r="A51">
        <v>16.911999999999999</v>
      </c>
      <c r="B51">
        <v>15.510999999999999</v>
      </c>
      <c r="C51">
        <v>12.625</v>
      </c>
      <c r="D51">
        <v>15.94</v>
      </c>
      <c r="E51">
        <v>16.332999999999998</v>
      </c>
      <c r="G51">
        <v>108.52852467432457</v>
      </c>
      <c r="H51">
        <v>111.1055398765096</v>
      </c>
      <c r="I51">
        <v>90.433075942294749</v>
      </c>
      <c r="J51">
        <v>106.9848919076735</v>
      </c>
      <c r="K51">
        <v>109.62259971944989</v>
      </c>
      <c r="M51">
        <v>108.52852467432457</v>
      </c>
      <c r="N51">
        <v>109.62259971944989</v>
      </c>
    </row>
    <row r="52" spans="1:14">
      <c r="A52">
        <v>15.3</v>
      </c>
      <c r="B52">
        <v>13.707000000000001</v>
      </c>
      <c r="C52">
        <v>13.351000000000001</v>
      </c>
      <c r="D52">
        <v>16.914999999999999</v>
      </c>
      <c r="E52">
        <v>15.15</v>
      </c>
      <c r="G52">
        <v>98.183918372585495</v>
      </c>
      <c r="H52">
        <v>98.183459163646276</v>
      </c>
      <c r="I52">
        <v>85.676698966822812</v>
      </c>
      <c r="J52">
        <v>113.52882350177525</v>
      </c>
      <c r="K52">
        <v>108.5196911307537</v>
      </c>
      <c r="M52">
        <v>98.183918372585495</v>
      </c>
      <c r="N52">
        <v>108.5196911307537</v>
      </c>
    </row>
    <row r="53" spans="1:14">
      <c r="A53">
        <v>14.961</v>
      </c>
      <c r="B53">
        <v>14.794</v>
      </c>
      <c r="C53">
        <v>11.542999999999999</v>
      </c>
      <c r="D53">
        <v>14.314</v>
      </c>
      <c r="E53">
        <v>16.236000000000001</v>
      </c>
      <c r="G53">
        <v>96.008470769428214</v>
      </c>
      <c r="H53">
        <v>105.96965746457889</v>
      </c>
      <c r="I53">
        <v>74.074311749983949</v>
      </c>
      <c r="J53">
        <v>96.071627526125397</v>
      </c>
      <c r="K53">
        <v>116.2987264157701</v>
      </c>
      <c r="M53">
        <v>96.008470769428214</v>
      </c>
      <c r="N53">
        <v>116.2987264157701</v>
      </c>
    </row>
    <row r="54" spans="1:14">
      <c r="A54">
        <v>14.314</v>
      </c>
      <c r="B54">
        <v>14.433</v>
      </c>
      <c r="C54">
        <v>11.925000000000001</v>
      </c>
      <c r="D54">
        <v>14.961</v>
      </c>
      <c r="E54">
        <v>16.248000000000001</v>
      </c>
      <c r="G54">
        <v>91.856510299685539</v>
      </c>
      <c r="H54">
        <v>103.38380871882298</v>
      </c>
      <c r="I54">
        <v>76.525701084515177</v>
      </c>
      <c r="J54">
        <v>100.4141134147242</v>
      </c>
      <c r="K54">
        <v>116.38468260676476</v>
      </c>
      <c r="M54">
        <v>91.856510299685539</v>
      </c>
      <c r="N54">
        <v>116.38468260676476</v>
      </c>
    </row>
    <row r="55" spans="1:14">
      <c r="A55">
        <v>14.635</v>
      </c>
      <c r="B55">
        <v>14.068</v>
      </c>
      <c r="C55">
        <v>11.909000000000001</v>
      </c>
      <c r="D55">
        <v>14.961</v>
      </c>
      <c r="E55">
        <v>10.1</v>
      </c>
      <c r="G55">
        <v>93.91644741063979</v>
      </c>
      <c r="H55">
        <v>100.76930790940217</v>
      </c>
      <c r="I55">
        <v>76.423025091445808</v>
      </c>
      <c r="J55">
        <v>100.4141134147242</v>
      </c>
      <c r="K55">
        <v>72.3464607538358</v>
      </c>
      <c r="M55">
        <v>93.91644741063979</v>
      </c>
      <c r="N55">
        <v>72.3464607538358</v>
      </c>
    </row>
    <row r="56" spans="1:14">
      <c r="A56">
        <v>14.31</v>
      </c>
      <c r="B56">
        <v>13.712</v>
      </c>
      <c r="C56">
        <v>11.542999999999999</v>
      </c>
      <c r="D56">
        <v>15.615</v>
      </c>
      <c r="E56">
        <v>15.875</v>
      </c>
      <c r="G56">
        <v>91.830841301418204</v>
      </c>
      <c r="H56">
        <v>98.219274243227375</v>
      </c>
      <c r="I56">
        <v>74.074311749983949</v>
      </c>
      <c r="J56">
        <v>104.80358137630628</v>
      </c>
      <c r="K56">
        <v>113.71287767001419</v>
      </c>
      <c r="M56">
        <v>91.830841301418204</v>
      </c>
      <c r="N56">
        <v>113.71287767001419</v>
      </c>
    </row>
    <row r="57" spans="1:14">
      <c r="A57">
        <v>13.989000000000001</v>
      </c>
      <c r="B57">
        <v>14.446999999999999</v>
      </c>
      <c r="C57">
        <v>14.068</v>
      </c>
      <c r="D57">
        <v>17.890999999999998</v>
      </c>
      <c r="E57">
        <v>15.510999999999999</v>
      </c>
      <c r="G57">
        <v>89.770904190463966</v>
      </c>
      <c r="H57">
        <v>103.48409094165008</v>
      </c>
      <c r="I57">
        <v>90.277866906243972</v>
      </c>
      <c r="J57">
        <v>120.07946682058888</v>
      </c>
      <c r="K57">
        <v>111.1055398765096</v>
      </c>
      <c r="M57">
        <v>89.770904190463966</v>
      </c>
      <c r="N57">
        <v>111.1055398765096</v>
      </c>
    </row>
    <row r="58" spans="1:14">
      <c r="A58">
        <v>13.984999999999999</v>
      </c>
      <c r="B58">
        <v>14.068</v>
      </c>
      <c r="C58">
        <v>14.789</v>
      </c>
      <c r="D58">
        <v>19.516999999999999</v>
      </c>
      <c r="E58">
        <v>15.154</v>
      </c>
      <c r="G58">
        <v>89.745235192196603</v>
      </c>
      <c r="H58">
        <v>100.76930790940217</v>
      </c>
      <c r="I58">
        <v>94.904703843932481</v>
      </c>
      <c r="J58">
        <v>130.99273120213701</v>
      </c>
      <c r="K58">
        <v>108.54834319441858</v>
      </c>
      <c r="M58">
        <v>89.745235192196603</v>
      </c>
      <c r="N58">
        <v>108.54834319441858</v>
      </c>
    </row>
    <row r="59" spans="1:14">
      <c r="A59">
        <v>14.975</v>
      </c>
      <c r="B59">
        <v>12.986000000000001</v>
      </c>
      <c r="C59">
        <v>12.63</v>
      </c>
      <c r="D59">
        <v>16.59</v>
      </c>
      <c r="E59">
        <v>16.957000000000001</v>
      </c>
      <c r="G59">
        <v>96.098312263363908</v>
      </c>
      <c r="H59">
        <v>93.01892468805066</v>
      </c>
      <c r="I59">
        <v>81.049862029134317</v>
      </c>
      <c r="J59">
        <v>111.34751297040802</v>
      </c>
      <c r="K59">
        <v>121.46326089136572</v>
      </c>
      <c r="M59">
        <v>96.098312263363908</v>
      </c>
      <c r="N59">
        <v>121.46326089136572</v>
      </c>
    </row>
    <row r="60" spans="1:14">
      <c r="A60">
        <v>13.989000000000001</v>
      </c>
      <c r="B60">
        <v>12.263999999999999</v>
      </c>
      <c r="C60">
        <v>14.807</v>
      </c>
      <c r="D60">
        <v>14.961</v>
      </c>
      <c r="E60">
        <v>12.991</v>
      </c>
      <c r="G60">
        <v>89.770904190463966</v>
      </c>
      <c r="H60">
        <v>87.847227196538825</v>
      </c>
      <c r="I60">
        <v>95.020214336135524</v>
      </c>
      <c r="J60">
        <v>100.4141134147242</v>
      </c>
      <c r="K60">
        <v>93.054739767631773</v>
      </c>
      <c r="M60">
        <v>89.770904190463966</v>
      </c>
      <c r="N60">
        <v>93.054739767631773</v>
      </c>
    </row>
    <row r="61" spans="1:14">
      <c r="A61">
        <v>14.961</v>
      </c>
      <c r="B61">
        <v>12.625</v>
      </c>
      <c r="C61">
        <v>14.428000000000001</v>
      </c>
      <c r="D61">
        <v>14.31</v>
      </c>
      <c r="E61">
        <v>15.15</v>
      </c>
      <c r="G61">
        <v>96.008470769428214</v>
      </c>
      <c r="H61">
        <v>90.433075942294749</v>
      </c>
      <c r="I61">
        <v>92.588076750304822</v>
      </c>
      <c r="J61">
        <v>96.044780627277788</v>
      </c>
      <c r="K61">
        <v>108.5196911307537</v>
      </c>
      <c r="M61">
        <v>96.008470769428214</v>
      </c>
      <c r="N61">
        <v>108.5196911307537</v>
      </c>
    </row>
    <row r="62" spans="1:14">
      <c r="A62">
        <v>14.859</v>
      </c>
      <c r="B62">
        <v>12.63</v>
      </c>
      <c r="C62">
        <v>17.890999999999998</v>
      </c>
      <c r="D62">
        <v>17.562999999999999</v>
      </c>
      <c r="E62">
        <v>16.314</v>
      </c>
      <c r="G62">
        <v>106.43525349913328</v>
      </c>
      <c r="H62">
        <v>90.468891021875862</v>
      </c>
      <c r="I62">
        <v>114.81101200025667</v>
      </c>
      <c r="J62">
        <v>117.87802111508594</v>
      </c>
      <c r="K62">
        <v>104.69100943335685</v>
      </c>
      <c r="M62">
        <v>106.43525349913328</v>
      </c>
      <c r="N62">
        <v>104.69100943335685</v>
      </c>
    </row>
    <row r="63" spans="1:14">
      <c r="A63">
        <v>15.888</v>
      </c>
      <c r="B63">
        <v>12.986000000000001</v>
      </c>
      <c r="C63">
        <v>19.189</v>
      </c>
      <c r="D63">
        <v>15.611000000000001</v>
      </c>
      <c r="E63">
        <v>16.343</v>
      </c>
      <c r="G63">
        <v>113.80599687692508</v>
      </c>
      <c r="H63">
        <v>93.01892468805066</v>
      </c>
      <c r="I63">
        <v>123.14060193800935</v>
      </c>
      <c r="J63">
        <v>104.77673447745867</v>
      </c>
      <c r="K63">
        <v>104.87710967079509</v>
      </c>
      <c r="M63">
        <v>113.80599687692508</v>
      </c>
      <c r="N63">
        <v>104.87710967079509</v>
      </c>
    </row>
    <row r="64" spans="1:14">
      <c r="A64">
        <v>15.548</v>
      </c>
      <c r="B64">
        <v>14.789</v>
      </c>
      <c r="C64">
        <v>18.55</v>
      </c>
      <c r="D64">
        <v>15.615</v>
      </c>
      <c r="E64">
        <v>16.638000000000002</v>
      </c>
      <c r="G64">
        <v>111.37057146540981</v>
      </c>
      <c r="H64">
        <v>105.93384238499779</v>
      </c>
      <c r="I64">
        <v>119.03997946480138</v>
      </c>
      <c r="J64">
        <v>104.80358137630628</v>
      </c>
      <c r="K64">
        <v>106.77019829301162</v>
      </c>
      <c r="M64">
        <v>111.37057146540981</v>
      </c>
      <c r="N64">
        <v>106.77019829301162</v>
      </c>
    </row>
    <row r="65" spans="1:14">
      <c r="A65">
        <v>12.285</v>
      </c>
      <c r="B65">
        <v>13.346</v>
      </c>
      <c r="C65">
        <v>20.175000000000001</v>
      </c>
      <c r="D65">
        <v>16.265000000000001</v>
      </c>
      <c r="E65">
        <v>18.584</v>
      </c>
      <c r="G65">
        <v>87.997650530779481</v>
      </c>
      <c r="H65">
        <v>95.597610417890351</v>
      </c>
      <c r="I65">
        <v>129.4680100109093</v>
      </c>
      <c r="J65">
        <v>109.16620243904076</v>
      </c>
      <c r="K65">
        <v>119.25816595007379</v>
      </c>
      <c r="M65">
        <v>87.997650530779481</v>
      </c>
      <c r="N65">
        <v>119.25816595007379</v>
      </c>
    </row>
    <row r="66" spans="1:14">
      <c r="A66">
        <v>13.423999999999999</v>
      </c>
      <c r="B66">
        <v>13.712</v>
      </c>
      <c r="C66">
        <v>20.167000000000002</v>
      </c>
      <c r="D66">
        <v>15.936</v>
      </c>
      <c r="E66">
        <v>17.239999999999998</v>
      </c>
      <c r="G66">
        <v>96.156325659355616</v>
      </c>
      <c r="H66">
        <v>98.219274243227375</v>
      </c>
      <c r="I66">
        <v>129.41667201437463</v>
      </c>
      <c r="J66">
        <v>106.95804500882591</v>
      </c>
      <c r="K66">
        <v>110.63338253224666</v>
      </c>
      <c r="M66">
        <v>96.156325659355616</v>
      </c>
      <c r="N66">
        <v>110.63338253224666</v>
      </c>
    </row>
    <row r="67" spans="1:14">
      <c r="A67">
        <v>13.726000000000001</v>
      </c>
      <c r="B67">
        <v>14.428000000000001</v>
      </c>
      <c r="C67">
        <v>20.815000000000001</v>
      </c>
      <c r="D67">
        <v>17.890999999999998</v>
      </c>
      <c r="E67">
        <v>13.695</v>
      </c>
      <c r="G67">
        <v>98.319556466054479</v>
      </c>
      <c r="H67">
        <v>103.34799363924188</v>
      </c>
      <c r="I67">
        <v>133.57504973368412</v>
      </c>
      <c r="J67">
        <v>120.07946682058888</v>
      </c>
      <c r="K67">
        <v>87.884232817814279</v>
      </c>
      <c r="M67">
        <v>98.319556466054479</v>
      </c>
      <c r="N67">
        <v>87.884232817814279</v>
      </c>
    </row>
    <row r="68" spans="1:14">
      <c r="A68">
        <v>13.366</v>
      </c>
      <c r="B68">
        <v>13.707000000000001</v>
      </c>
      <c r="C68">
        <v>19.850000000000001</v>
      </c>
      <c r="D68">
        <v>17.239999999999998</v>
      </c>
      <c r="E68">
        <v>13.984999999999999</v>
      </c>
      <c r="G68">
        <v>95.740870736214774</v>
      </c>
      <c r="H68">
        <v>98.183459163646276</v>
      </c>
      <c r="I68">
        <v>127.38240390168774</v>
      </c>
      <c r="J68">
        <v>115.71013403314248</v>
      </c>
      <c r="K68">
        <v>89.745235192196603</v>
      </c>
      <c r="M68">
        <v>95.740870736214774</v>
      </c>
      <c r="N68">
        <v>89.745235192196603</v>
      </c>
    </row>
    <row r="69" spans="1:14">
      <c r="A69">
        <v>14.807</v>
      </c>
      <c r="B69">
        <v>14.086</v>
      </c>
      <c r="C69">
        <v>19.841999999999999</v>
      </c>
      <c r="D69">
        <v>15.94</v>
      </c>
      <c r="E69">
        <v>13.664</v>
      </c>
      <c r="G69">
        <v>106.06277667148977</v>
      </c>
      <c r="H69">
        <v>100.89824219589416</v>
      </c>
      <c r="I69">
        <v>127.33106590515303</v>
      </c>
      <c r="J69">
        <v>106.9848919076735</v>
      </c>
      <c r="K69">
        <v>87.685298081242365</v>
      </c>
      <c r="M69">
        <v>106.06277667148977</v>
      </c>
      <c r="N69">
        <v>87.685298081242365</v>
      </c>
    </row>
    <row r="70" spans="1:14">
      <c r="A70">
        <v>13.39</v>
      </c>
      <c r="B70">
        <v>14.433</v>
      </c>
      <c r="C70">
        <v>20.164000000000001</v>
      </c>
      <c r="D70">
        <v>17.236999999999998</v>
      </c>
      <c r="E70">
        <v>12.034000000000001</v>
      </c>
      <c r="G70">
        <v>95.912783118204089</v>
      </c>
      <c r="H70">
        <v>103.38380871882298</v>
      </c>
      <c r="I70">
        <v>129.39742026567413</v>
      </c>
      <c r="J70">
        <v>115.68999885900679</v>
      </c>
      <c r="K70">
        <v>77.225181287300259</v>
      </c>
      <c r="M70">
        <v>95.912783118204089</v>
      </c>
      <c r="N70">
        <v>77.225181287300259</v>
      </c>
    </row>
    <row r="71" spans="1:14">
      <c r="A71">
        <v>14.433</v>
      </c>
      <c r="B71">
        <v>14.428000000000001</v>
      </c>
      <c r="C71">
        <v>20.49</v>
      </c>
      <c r="D71">
        <v>17.236999999999998</v>
      </c>
      <c r="E71">
        <v>15.289</v>
      </c>
      <c r="G71">
        <v>103.38380871882298</v>
      </c>
      <c r="H71">
        <v>103.34799363924188</v>
      </c>
      <c r="I71">
        <v>131.48944362446252</v>
      </c>
      <c r="J71">
        <v>115.68999885900679</v>
      </c>
      <c r="K71">
        <v>98.113328627350299</v>
      </c>
      <c r="M71">
        <v>103.38380871882298</v>
      </c>
      <c r="N71">
        <v>98.113328627350299</v>
      </c>
    </row>
    <row r="72" spans="1:14">
      <c r="B72">
        <v>12.991</v>
      </c>
      <c r="C72">
        <v>20.492000000000001</v>
      </c>
      <c r="D72">
        <v>14.964</v>
      </c>
      <c r="E72">
        <v>25.050999999999998</v>
      </c>
      <c r="H72">
        <v>93.054739767631773</v>
      </c>
      <c r="I72">
        <v>131.5022781235962</v>
      </c>
      <c r="J72">
        <v>100.43424858885987</v>
      </c>
      <c r="K72">
        <v>160.75851889879996</v>
      </c>
      <c r="N72">
        <v>160.75851889879996</v>
      </c>
    </row>
    <row r="73" spans="1:14">
      <c r="B73">
        <v>14.794</v>
      </c>
      <c r="C73">
        <v>20.817</v>
      </c>
      <c r="D73">
        <v>17.899999999999999</v>
      </c>
      <c r="E73">
        <v>23.742000000000001</v>
      </c>
      <c r="H73">
        <v>105.96965746457889</v>
      </c>
      <c r="I73">
        <v>133.5878842328178</v>
      </c>
      <c r="J73">
        <v>120.13987234299597</v>
      </c>
      <c r="K73">
        <v>152.35833921581209</v>
      </c>
      <c r="N73">
        <v>152.35833921581209</v>
      </c>
    </row>
    <row r="74" spans="1:14">
      <c r="B74">
        <v>15.888</v>
      </c>
      <c r="C74">
        <v>18.225000000000001</v>
      </c>
      <c r="D74">
        <v>17.574999999999999</v>
      </c>
      <c r="E74">
        <v>24.395</v>
      </c>
      <c r="H74">
        <v>113.80599687692508</v>
      </c>
      <c r="I74">
        <v>116.95437335557979</v>
      </c>
      <c r="J74">
        <v>117.95856181162874</v>
      </c>
      <c r="K74">
        <v>156.54880318295577</v>
      </c>
      <c r="N74">
        <v>156.54880318295577</v>
      </c>
    </row>
    <row r="75" spans="1:14">
      <c r="B75">
        <v>14.794</v>
      </c>
      <c r="C75">
        <v>20.167000000000002</v>
      </c>
      <c r="D75">
        <v>16.911999999999999</v>
      </c>
      <c r="E75">
        <v>24.391999999999999</v>
      </c>
      <c r="H75">
        <v>105.96965746457889</v>
      </c>
      <c r="I75">
        <v>129.41667201437463</v>
      </c>
      <c r="J75">
        <v>113.50868832763953</v>
      </c>
      <c r="K75">
        <v>156.52955143425527</v>
      </c>
      <c r="N75">
        <v>156.52955143425527</v>
      </c>
    </row>
    <row r="76" spans="1:14">
      <c r="B76">
        <v>13.712</v>
      </c>
      <c r="C76">
        <v>20.817</v>
      </c>
      <c r="D76">
        <v>14.964</v>
      </c>
      <c r="E76">
        <v>23.100999999999999</v>
      </c>
      <c r="H76">
        <v>98.219274243227375</v>
      </c>
      <c r="I76">
        <v>133.5878842328178</v>
      </c>
      <c r="J76">
        <v>100.43424858885987</v>
      </c>
      <c r="K76">
        <v>148.24488224347044</v>
      </c>
      <c r="N76">
        <v>148.24488224347044</v>
      </c>
    </row>
    <row r="77" spans="1:14">
      <c r="B77">
        <v>14.807</v>
      </c>
      <c r="C77">
        <v>20.815000000000001</v>
      </c>
      <c r="D77">
        <v>15.94</v>
      </c>
      <c r="E77">
        <v>24.725999999999999</v>
      </c>
      <c r="H77">
        <v>106.06277667148977</v>
      </c>
      <c r="I77">
        <v>133.57504973368412</v>
      </c>
      <c r="J77">
        <v>106.9848919076735</v>
      </c>
      <c r="K77">
        <v>158.67291278957836</v>
      </c>
      <c r="N77">
        <v>158.67291278957836</v>
      </c>
    </row>
    <row r="78" spans="1:14">
      <c r="B78">
        <v>14.086</v>
      </c>
      <c r="C78">
        <v>21.465</v>
      </c>
      <c r="D78">
        <v>16.265000000000001</v>
      </c>
      <c r="E78">
        <v>25.050999999999998</v>
      </c>
      <c r="H78">
        <v>100.89824219589416</v>
      </c>
      <c r="I78">
        <v>137.7462619521273</v>
      </c>
      <c r="J78">
        <v>109.16620243904076</v>
      </c>
      <c r="K78">
        <v>160.75851889879996</v>
      </c>
      <c r="N78">
        <v>160.75851889879996</v>
      </c>
    </row>
    <row r="79" spans="1:14">
      <c r="B79">
        <v>12.285</v>
      </c>
      <c r="C79">
        <v>20.817</v>
      </c>
      <c r="D79">
        <v>16.614999999999998</v>
      </c>
      <c r="E79">
        <v>25.045000000000002</v>
      </c>
      <c r="H79">
        <v>87.997650530779481</v>
      </c>
      <c r="I79">
        <v>133.5878842328178</v>
      </c>
      <c r="J79">
        <v>111.51530608820548</v>
      </c>
      <c r="K79">
        <v>160.72001540139894</v>
      </c>
      <c r="N79">
        <v>160.72001540139894</v>
      </c>
    </row>
    <row r="80" spans="1:14">
      <c r="B80">
        <v>13.366</v>
      </c>
      <c r="C80">
        <v>19.190999999999999</v>
      </c>
      <c r="D80">
        <v>14.324999999999999</v>
      </c>
      <c r="E80">
        <v>23.425999999999998</v>
      </c>
      <c r="H80">
        <v>95.740870736214774</v>
      </c>
      <c r="I80">
        <v>123.15343643714303</v>
      </c>
      <c r="J80">
        <v>96.145456497956275</v>
      </c>
      <c r="K80">
        <v>150.33048835269202</v>
      </c>
      <c r="N80">
        <v>150.33048835269202</v>
      </c>
    </row>
    <row r="81" spans="2:14">
      <c r="B81">
        <v>12.63</v>
      </c>
      <c r="C81">
        <v>20.167000000000002</v>
      </c>
      <c r="D81">
        <v>16.291</v>
      </c>
      <c r="E81">
        <v>23.742000000000001</v>
      </c>
      <c r="H81">
        <v>90.468891021875862</v>
      </c>
      <c r="I81">
        <v>129.41667201437463</v>
      </c>
      <c r="J81">
        <v>109.34070728155014</v>
      </c>
      <c r="K81">
        <v>152.35833921581209</v>
      </c>
      <c r="N81">
        <v>152.35833921581209</v>
      </c>
    </row>
    <row r="82" spans="2:14">
      <c r="B82">
        <v>11.188000000000001</v>
      </c>
      <c r="D82">
        <v>18.213000000000001</v>
      </c>
      <c r="E82">
        <v>15.286</v>
      </c>
      <c r="H82">
        <v>80.139822070684659</v>
      </c>
      <c r="J82">
        <v>122.24064217782045</v>
      </c>
      <c r="K82">
        <v>98.094076878649787</v>
      </c>
      <c r="N82">
        <v>98.094076878649787</v>
      </c>
    </row>
    <row r="83" spans="2:14">
      <c r="B83">
        <v>12.625</v>
      </c>
      <c r="D83">
        <v>17.236999999999998</v>
      </c>
      <c r="E83">
        <v>16.262</v>
      </c>
      <c r="H83">
        <v>90.433075942294749</v>
      </c>
      <c r="J83">
        <v>115.68999885900679</v>
      </c>
      <c r="K83">
        <v>104.3573124558814</v>
      </c>
      <c r="N83">
        <v>104.3573124558814</v>
      </c>
    </row>
    <row r="84" spans="2:14">
      <c r="B84">
        <v>12.625</v>
      </c>
      <c r="D84">
        <v>17.574999999999999</v>
      </c>
      <c r="E84">
        <v>18.541</v>
      </c>
      <c r="H84">
        <v>90.433075942294749</v>
      </c>
      <c r="J84">
        <v>117.95856181162874</v>
      </c>
      <c r="K84">
        <v>118.98222421869986</v>
      </c>
      <c r="N84">
        <v>118.98222421869986</v>
      </c>
    </row>
    <row r="85" spans="2:14">
      <c r="B85">
        <v>12.27</v>
      </c>
      <c r="D85">
        <v>19.257000000000001</v>
      </c>
      <c r="E85">
        <v>20.167000000000002</v>
      </c>
      <c r="H85">
        <v>87.890205292036157</v>
      </c>
      <c r="J85">
        <v>129.24768277704322</v>
      </c>
      <c r="K85">
        <v>129.41667201437463</v>
      </c>
      <c r="N85">
        <v>129.41667201437463</v>
      </c>
    </row>
    <row r="86" spans="2:14">
      <c r="B86">
        <v>11.548</v>
      </c>
      <c r="D86">
        <v>18.239000000000001</v>
      </c>
      <c r="E86">
        <v>19.841999999999999</v>
      </c>
      <c r="H86">
        <v>82.718507800524335</v>
      </c>
      <c r="J86">
        <v>122.41514702032983</v>
      </c>
      <c r="K86">
        <v>127.33106590515303</v>
      </c>
      <c r="N86">
        <v>127.33106590515303</v>
      </c>
    </row>
    <row r="87" spans="2:14">
      <c r="B87">
        <v>10.827</v>
      </c>
      <c r="D87">
        <v>15.611000000000001</v>
      </c>
      <c r="E87">
        <v>19.556999999999999</v>
      </c>
      <c r="H87">
        <v>77.553973324928734</v>
      </c>
      <c r="J87">
        <v>104.77673447745867</v>
      </c>
      <c r="K87">
        <v>125.50214977860486</v>
      </c>
      <c r="N87">
        <v>125.50214977860486</v>
      </c>
    </row>
    <row r="88" spans="2:14">
      <c r="B88">
        <v>11.904</v>
      </c>
      <c r="D88">
        <v>16.274999999999999</v>
      </c>
      <c r="E88">
        <v>17.890999999999998</v>
      </c>
      <c r="H88">
        <v>85.268541466699148</v>
      </c>
      <c r="J88">
        <v>109.23331968615975</v>
      </c>
      <c r="K88">
        <v>114.81101200025667</v>
      </c>
      <c r="N88">
        <v>114.81101200025667</v>
      </c>
    </row>
    <row r="89" spans="2:14">
      <c r="B89">
        <v>11.182</v>
      </c>
      <c r="D89">
        <v>15.615</v>
      </c>
      <c r="E89">
        <v>18.55</v>
      </c>
      <c r="H89">
        <v>80.096843975187312</v>
      </c>
      <c r="J89">
        <v>104.80358137630628</v>
      </c>
      <c r="K89">
        <v>119.03997946480138</v>
      </c>
      <c r="N89">
        <v>119.03997946480138</v>
      </c>
    </row>
    <row r="90" spans="2:14">
      <c r="B90">
        <v>10.461</v>
      </c>
      <c r="D90">
        <v>15.3</v>
      </c>
      <c r="E90">
        <v>18.538</v>
      </c>
      <c r="H90">
        <v>74.93230949959171</v>
      </c>
      <c r="J90">
        <v>102.68938809205801</v>
      </c>
      <c r="K90">
        <v>118.96297246999934</v>
      </c>
      <c r="N90">
        <v>118.96297246999934</v>
      </c>
    </row>
    <row r="91" spans="2:14">
      <c r="B91">
        <v>12.27</v>
      </c>
      <c r="D91">
        <v>19.2</v>
      </c>
      <c r="E91">
        <v>18.863</v>
      </c>
      <c r="H91">
        <v>87.890205292036157</v>
      </c>
      <c r="J91">
        <v>128.86511446846495</v>
      </c>
      <c r="K91">
        <v>121.04857857922093</v>
      </c>
      <c r="N91">
        <v>121.04857857922093</v>
      </c>
    </row>
    <row r="92" spans="2:14">
      <c r="B92">
        <v>14.975</v>
      </c>
      <c r="D92">
        <v>11.712999999999999</v>
      </c>
      <c r="E92">
        <v>21.527000000000001</v>
      </c>
      <c r="H92">
        <v>96.098312263363908</v>
      </c>
      <c r="J92">
        <v>78.614431550475516</v>
      </c>
      <c r="K92">
        <v>138.1441314252711</v>
      </c>
      <c r="N92">
        <v>138.1441314252711</v>
      </c>
    </row>
    <row r="93" spans="2:14">
      <c r="B93">
        <v>16.600000000000001</v>
      </c>
      <c r="D93">
        <v>13.337999999999999</v>
      </c>
      <c r="E93">
        <v>20.513000000000002</v>
      </c>
      <c r="H93">
        <v>106.52634280947186</v>
      </c>
      <c r="J93">
        <v>89.520984207311756</v>
      </c>
      <c r="K93">
        <v>131.63704036449977</v>
      </c>
      <c r="N93">
        <v>131.63704036449977</v>
      </c>
    </row>
    <row r="94" spans="2:14">
      <c r="B94">
        <v>16.262</v>
      </c>
      <c r="D94">
        <v>14</v>
      </c>
      <c r="E94">
        <v>20.838000000000001</v>
      </c>
      <c r="H94">
        <v>104.3573124558814</v>
      </c>
      <c r="J94">
        <v>93.96414596658903</v>
      </c>
      <c r="K94">
        <v>133.72264647372137</v>
      </c>
      <c r="N94">
        <v>133.72264647372137</v>
      </c>
    </row>
    <row r="95" spans="2:14">
      <c r="B95">
        <v>14.638999999999999</v>
      </c>
      <c r="D95">
        <v>12.701000000000001</v>
      </c>
      <c r="E95">
        <v>21.262</v>
      </c>
      <c r="H95">
        <v>93.942116408907125</v>
      </c>
      <c r="J95">
        <v>85.245615565831955</v>
      </c>
      <c r="K95">
        <v>136.44356029005965</v>
      </c>
      <c r="N95">
        <v>136.44356029005965</v>
      </c>
    </row>
    <row r="96" spans="2:14">
      <c r="B96">
        <v>14.31</v>
      </c>
      <c r="D96">
        <v>14.961</v>
      </c>
      <c r="E96">
        <v>20.553999999999998</v>
      </c>
      <c r="H96">
        <v>91.830841301418204</v>
      </c>
      <c r="J96">
        <v>100.4141134147242</v>
      </c>
      <c r="K96">
        <v>131.90014759674</v>
      </c>
      <c r="N96">
        <v>131.90014759674</v>
      </c>
    </row>
    <row r="97" spans="2:14">
      <c r="B97">
        <v>13.335000000000001</v>
      </c>
      <c r="D97">
        <v>15.289</v>
      </c>
      <c r="E97">
        <v>20.838000000000001</v>
      </c>
      <c r="H97">
        <v>85.574022973753443</v>
      </c>
      <c r="J97">
        <v>102.61555912022713</v>
      </c>
      <c r="K97">
        <v>133.72264647372137</v>
      </c>
      <c r="N97">
        <v>133.72264647372137</v>
      </c>
    </row>
    <row r="98" spans="2:14">
      <c r="B98">
        <v>13.675000000000001</v>
      </c>
      <c r="D98">
        <v>13.664</v>
      </c>
      <c r="E98">
        <v>22.526</v>
      </c>
      <c r="H98">
        <v>87.755887826477561</v>
      </c>
      <c r="J98">
        <v>91.709006463390892</v>
      </c>
      <c r="K98">
        <v>144.55496374253994</v>
      </c>
      <c r="N98">
        <v>144.55496374253994</v>
      </c>
    </row>
    <row r="99" spans="2:14">
      <c r="B99">
        <v>15.286</v>
      </c>
      <c r="D99">
        <v>17.888000000000002</v>
      </c>
      <c r="E99">
        <v>21.812000000000001</v>
      </c>
      <c r="H99">
        <v>98.094076878649787</v>
      </c>
      <c r="J99">
        <v>120.05933164645319</v>
      </c>
      <c r="K99">
        <v>139.97304755181926</v>
      </c>
      <c r="N99">
        <v>139.97304755181926</v>
      </c>
    </row>
    <row r="100" spans="2:14">
      <c r="B100">
        <v>15.936</v>
      </c>
      <c r="D100">
        <v>14.314</v>
      </c>
      <c r="E100">
        <v>19.882000000000001</v>
      </c>
      <c r="H100">
        <v>102.26528909709299</v>
      </c>
      <c r="J100">
        <v>96.071627526125397</v>
      </c>
      <c r="K100">
        <v>127.58775588782648</v>
      </c>
      <c r="N100">
        <v>127.58775588782648</v>
      </c>
    </row>
    <row r="101" spans="2:14">
      <c r="B101">
        <v>16.265000000000001</v>
      </c>
      <c r="D101">
        <v>13.335000000000001</v>
      </c>
      <c r="E101">
        <v>20.175000000000001</v>
      </c>
      <c r="H101">
        <v>104.3765642045819</v>
      </c>
      <c r="J101">
        <v>89.500849033176053</v>
      </c>
      <c r="K101">
        <v>129.4680100109093</v>
      </c>
      <c r="N101">
        <v>129.4680100109093</v>
      </c>
    </row>
    <row r="102" spans="2:14">
      <c r="B102">
        <v>13.664</v>
      </c>
      <c r="D102">
        <v>19.513999999999999</v>
      </c>
      <c r="H102">
        <v>87.685298081242365</v>
      </c>
      <c r="J102">
        <v>130.97259602800131</v>
      </c>
    </row>
    <row r="103" spans="2:14">
      <c r="B103">
        <v>11.726000000000001</v>
      </c>
      <c r="D103">
        <v>18.216000000000001</v>
      </c>
      <c r="H103">
        <v>75.248668420714878</v>
      </c>
      <c r="J103">
        <v>122.26077735195614</v>
      </c>
    </row>
    <row r="104" spans="2:14">
      <c r="B104">
        <v>13.009</v>
      </c>
      <c r="D104">
        <v>15.611000000000001</v>
      </c>
      <c r="H104">
        <v>83.481999614965019</v>
      </c>
      <c r="J104">
        <v>104.77673447745867</v>
      </c>
    </row>
    <row r="105" spans="2:14">
      <c r="B105">
        <v>12.034000000000001</v>
      </c>
      <c r="D105">
        <v>18.216000000000001</v>
      </c>
      <c r="H105">
        <v>77.225181287300259</v>
      </c>
      <c r="J105">
        <v>122.26077735195614</v>
      </c>
    </row>
    <row r="106" spans="2:14">
      <c r="B106">
        <v>11.708</v>
      </c>
      <c r="D106">
        <v>22.117999999999999</v>
      </c>
      <c r="H106">
        <v>75.133157928511835</v>
      </c>
      <c r="J106">
        <v>148.44992717778686</v>
      </c>
    </row>
    <row r="107" spans="2:14">
      <c r="B107">
        <v>11.708</v>
      </c>
      <c r="D107">
        <v>20.815000000000001</v>
      </c>
      <c r="H107">
        <v>75.133157928511835</v>
      </c>
      <c r="J107">
        <v>139.70454987818221</v>
      </c>
    </row>
    <row r="108" spans="2:14">
      <c r="B108">
        <v>11.726000000000001</v>
      </c>
      <c r="D108">
        <v>21.8</v>
      </c>
      <c r="H108">
        <v>75.248668420714878</v>
      </c>
      <c r="J108">
        <v>146.31559871940291</v>
      </c>
    </row>
    <row r="109" spans="2:14">
      <c r="B109">
        <v>11.388</v>
      </c>
      <c r="D109">
        <v>22.125</v>
      </c>
      <c r="H109">
        <v>73.079638067124421</v>
      </c>
      <c r="J109">
        <v>148.49690925077016</v>
      </c>
    </row>
    <row r="110" spans="2:14">
      <c r="B110">
        <v>11.401999999999999</v>
      </c>
      <c r="D110">
        <v>22.443000000000001</v>
      </c>
      <c r="H110">
        <v>73.169479561060115</v>
      </c>
      <c r="J110">
        <v>150.63123770915411</v>
      </c>
    </row>
    <row r="111" spans="2:14">
      <c r="B111">
        <v>12.363</v>
      </c>
      <c r="D111">
        <v>19.524999999999999</v>
      </c>
      <c r="H111">
        <v>79.336456394789181</v>
      </c>
      <c r="J111">
        <v>131.0464249998322</v>
      </c>
    </row>
    <row r="112" spans="2:14">
      <c r="B112">
        <v>17.888000000000002</v>
      </c>
      <c r="D112">
        <v>18.538</v>
      </c>
      <c r="H112">
        <v>114.79176025155617</v>
      </c>
      <c r="J112">
        <v>124.42195270918768</v>
      </c>
    </row>
    <row r="113" spans="2:10">
      <c r="B113">
        <v>19.190999999999999</v>
      </c>
      <c r="D113">
        <v>17.565999999999999</v>
      </c>
      <c r="H113">
        <v>123.15343643714303</v>
      </c>
      <c r="J113">
        <v>117.89815628922162</v>
      </c>
    </row>
    <row r="114" spans="2:10">
      <c r="B114">
        <v>19.190999999999999</v>
      </c>
      <c r="D114">
        <v>18.213000000000001</v>
      </c>
      <c r="H114">
        <v>123.15343643714303</v>
      </c>
      <c r="J114">
        <v>122.24064217782045</v>
      </c>
    </row>
    <row r="115" spans="2:10">
      <c r="B115">
        <v>17.888000000000002</v>
      </c>
      <c r="D115">
        <v>18.866</v>
      </c>
      <c r="H115">
        <v>114.79176025155617</v>
      </c>
      <c r="J115">
        <v>126.62339841469061</v>
      </c>
    </row>
    <row r="116" spans="2:10">
      <c r="B116">
        <v>18.888999999999999</v>
      </c>
      <c r="D116">
        <v>19.189</v>
      </c>
      <c r="H116">
        <v>121.21542706795864</v>
      </c>
      <c r="J116">
        <v>128.79128549663409</v>
      </c>
    </row>
    <row r="117" spans="2:10">
      <c r="B117">
        <v>19.516999999999999</v>
      </c>
      <c r="D117">
        <v>18.213000000000001</v>
      </c>
      <c r="H117">
        <v>125.24545979593145</v>
      </c>
      <c r="J117">
        <v>122.24064217782045</v>
      </c>
    </row>
    <row r="118" spans="2:10">
      <c r="B118">
        <v>20.492000000000001</v>
      </c>
      <c r="D118">
        <v>17.239999999999998</v>
      </c>
      <c r="H118">
        <v>131.5022781235962</v>
      </c>
      <c r="J118">
        <v>115.71013403314248</v>
      </c>
    </row>
    <row r="119" spans="2:10">
      <c r="B119">
        <v>19.513999999999999</v>
      </c>
      <c r="D119">
        <v>18.863</v>
      </c>
      <c r="H119">
        <v>125.22620804723094</v>
      </c>
      <c r="J119">
        <v>126.60326324055492</v>
      </c>
    </row>
    <row r="120" spans="2:10">
      <c r="B120">
        <v>18.538</v>
      </c>
      <c r="D120">
        <v>19.841999999999999</v>
      </c>
      <c r="H120">
        <v>118.96297246999934</v>
      </c>
      <c r="J120">
        <v>133.17404173350425</v>
      </c>
    </row>
    <row r="121" spans="2:10">
      <c r="B121">
        <v>17.265000000000001</v>
      </c>
      <c r="D121">
        <v>19.513999999999999</v>
      </c>
      <c r="H121">
        <v>110.79381377141758</v>
      </c>
      <c r="J121">
        <v>130.97259602800131</v>
      </c>
    </row>
    <row r="122" spans="2:10">
      <c r="B122">
        <v>12.991</v>
      </c>
      <c r="D122">
        <v>23.128</v>
      </c>
      <c r="H122">
        <v>93.054739767631773</v>
      </c>
      <c r="J122">
        <v>155.22876913680508</v>
      </c>
    </row>
    <row r="123" spans="2:10">
      <c r="B123">
        <v>14.794</v>
      </c>
      <c r="D123">
        <v>18.317</v>
      </c>
      <c r="H123">
        <v>105.96965746457889</v>
      </c>
      <c r="J123">
        <v>122.93866154785795</v>
      </c>
    </row>
    <row r="124" spans="2:10">
      <c r="B124">
        <v>15.888</v>
      </c>
      <c r="D124">
        <v>17.59</v>
      </c>
      <c r="H124">
        <v>113.80599687692508</v>
      </c>
      <c r="J124">
        <v>118.05923768230721</v>
      </c>
    </row>
    <row r="125" spans="2:10">
      <c r="B125">
        <v>14.794</v>
      </c>
      <c r="D125">
        <v>18.584</v>
      </c>
      <c r="H125">
        <v>105.96965746457889</v>
      </c>
      <c r="J125">
        <v>124.73069204593503</v>
      </c>
    </row>
    <row r="126" spans="2:10">
      <c r="B126">
        <v>13.712</v>
      </c>
      <c r="D126">
        <v>21.527000000000001</v>
      </c>
      <c r="H126">
        <v>98.219274243227375</v>
      </c>
      <c r="J126">
        <v>144.48329787305445</v>
      </c>
    </row>
    <row r="127" spans="2:10">
      <c r="B127">
        <v>14.807</v>
      </c>
      <c r="D127">
        <v>23.762</v>
      </c>
      <c r="H127">
        <v>106.06277667148977</v>
      </c>
      <c r="J127">
        <v>159.4840026041492</v>
      </c>
    </row>
    <row r="128" spans="2:10">
      <c r="B128">
        <v>14.086</v>
      </c>
      <c r="D128">
        <v>17.574999999999999</v>
      </c>
      <c r="H128">
        <v>100.89824219589416</v>
      </c>
      <c r="J128">
        <v>117.95856181162874</v>
      </c>
    </row>
    <row r="129" spans="2:10">
      <c r="B129">
        <v>12.285</v>
      </c>
      <c r="D129">
        <v>19.556999999999999</v>
      </c>
      <c r="H129">
        <v>87.997650530779481</v>
      </c>
      <c r="J129">
        <v>131.26120019061298</v>
      </c>
    </row>
    <row r="130" spans="2:10">
      <c r="B130">
        <v>13.366</v>
      </c>
      <c r="D130">
        <v>18.609000000000002</v>
      </c>
      <c r="H130">
        <v>95.740870736214774</v>
      </c>
      <c r="J130">
        <v>124.89848516373254</v>
      </c>
    </row>
    <row r="131" spans="2:10">
      <c r="B131">
        <v>12.63</v>
      </c>
      <c r="D131">
        <v>20.49</v>
      </c>
      <c r="H131">
        <v>90.468891021875862</v>
      </c>
      <c r="J131">
        <v>137.52323934681493</v>
      </c>
    </row>
    <row r="132" spans="2:10">
      <c r="D132">
        <v>13.337999999999999</v>
      </c>
      <c r="J132">
        <v>89.520984207311756</v>
      </c>
    </row>
    <row r="133" spans="2:10">
      <c r="D133">
        <v>14.964</v>
      </c>
      <c r="J133">
        <v>100.43424858885987</v>
      </c>
    </row>
    <row r="134" spans="2:10">
      <c r="D134">
        <v>15.936</v>
      </c>
      <c r="J134">
        <v>106.95804500882591</v>
      </c>
    </row>
    <row r="135" spans="2:10">
      <c r="D135">
        <v>15.286</v>
      </c>
      <c r="J135">
        <v>102.59542394609143</v>
      </c>
    </row>
    <row r="136" spans="2:10">
      <c r="D136">
        <v>12.688000000000001</v>
      </c>
      <c r="J136">
        <v>85.158363144577265</v>
      </c>
    </row>
    <row r="137" spans="2:10">
      <c r="D137">
        <v>14.314</v>
      </c>
      <c r="J137">
        <v>96.071627526125397</v>
      </c>
    </row>
    <row r="138" spans="2:10">
      <c r="D138">
        <v>12.683999999999999</v>
      </c>
      <c r="J138">
        <v>85.131516245729657</v>
      </c>
    </row>
    <row r="139" spans="2:10">
      <c r="D139">
        <v>14.31</v>
      </c>
      <c r="J139">
        <v>96.044780627277788</v>
      </c>
    </row>
    <row r="140" spans="2:10">
      <c r="D140">
        <v>14.961</v>
      </c>
      <c r="J140">
        <v>100.4141134147242</v>
      </c>
    </row>
    <row r="141" spans="2:10">
      <c r="D141">
        <v>15.611000000000001</v>
      </c>
      <c r="J141">
        <v>104.77673447745867</v>
      </c>
    </row>
    <row r="142" spans="2:10">
      <c r="D142">
        <v>14.667999999999999</v>
      </c>
      <c r="J142">
        <v>98.447578074137709</v>
      </c>
    </row>
    <row r="143" spans="2:10">
      <c r="D143">
        <v>14.638999999999999</v>
      </c>
      <c r="J143">
        <v>98.252938057492628</v>
      </c>
    </row>
    <row r="144" spans="2:10">
      <c r="D144">
        <v>14</v>
      </c>
      <c r="J144">
        <v>93.96414596658903</v>
      </c>
    </row>
    <row r="145" spans="4:10">
      <c r="D145">
        <v>13.675000000000001</v>
      </c>
      <c r="J145">
        <v>91.782835435221784</v>
      </c>
    </row>
    <row r="146" spans="4:10">
      <c r="D146">
        <v>15.016999999999999</v>
      </c>
      <c r="J146">
        <v>100.78996999859054</v>
      </c>
    </row>
    <row r="147" spans="4:10">
      <c r="D147">
        <v>13.989000000000001</v>
      </c>
      <c r="J147">
        <v>93.890316994758152</v>
      </c>
    </row>
    <row r="148" spans="4:10">
      <c r="D148">
        <v>14</v>
      </c>
      <c r="J148">
        <v>93.96414596658903</v>
      </c>
    </row>
    <row r="149" spans="4:10">
      <c r="D149">
        <v>14.635</v>
      </c>
      <c r="J149">
        <v>98.226091158645033</v>
      </c>
    </row>
    <row r="150" spans="4:10">
      <c r="D150">
        <v>15.611000000000001</v>
      </c>
      <c r="J150">
        <v>104.77673447745867</v>
      </c>
    </row>
    <row r="151" spans="4:10">
      <c r="D151">
        <v>14.638999999999999</v>
      </c>
      <c r="J151">
        <v>98.252938057492628</v>
      </c>
    </row>
    <row r="152" spans="4:10">
      <c r="D152">
        <v>13.074</v>
      </c>
      <c r="J152">
        <v>87.749088883370348</v>
      </c>
    </row>
    <row r="153" spans="4:10">
      <c r="D153">
        <v>14.765000000000001</v>
      </c>
      <c r="J153">
        <v>99.09861537119194</v>
      </c>
    </row>
    <row r="154" spans="4:10">
      <c r="D154">
        <v>15.048999999999999</v>
      </c>
      <c r="J154">
        <v>101.00474518937131</v>
      </c>
    </row>
    <row r="155" spans="4:10">
      <c r="D155">
        <v>14.693</v>
      </c>
      <c r="J155">
        <v>98.615371191935182</v>
      </c>
    </row>
    <row r="156" spans="4:10">
      <c r="D156">
        <v>13.722</v>
      </c>
      <c r="J156">
        <v>92.098286496681041</v>
      </c>
    </row>
    <row r="157" spans="4:10">
      <c r="D157">
        <v>14.369</v>
      </c>
      <c r="J157">
        <v>96.440772385279843</v>
      </c>
    </row>
    <row r="158" spans="4:10">
      <c r="D158">
        <v>14.045</v>
      </c>
      <c r="J158">
        <v>94.266173578624503</v>
      </c>
    </row>
    <row r="159" spans="4:10">
      <c r="D159">
        <v>13.722</v>
      </c>
      <c r="J159">
        <v>92.098286496681041</v>
      </c>
    </row>
    <row r="160" spans="4:10">
      <c r="D160">
        <v>14.693</v>
      </c>
      <c r="J160">
        <v>98.615371191935182</v>
      </c>
    </row>
    <row r="161" spans="4:10">
      <c r="D161">
        <v>15.048999999999999</v>
      </c>
      <c r="J161">
        <v>101.00474518937131</v>
      </c>
    </row>
    <row r="162" spans="4:10">
      <c r="D162">
        <v>14.789</v>
      </c>
      <c r="J162">
        <v>105.93384238499779</v>
      </c>
    </row>
    <row r="163" spans="4:10">
      <c r="D163">
        <v>14.433</v>
      </c>
      <c r="J163">
        <v>103.38380871882298</v>
      </c>
    </row>
    <row r="164" spans="4:10">
      <c r="D164">
        <v>13.707000000000001</v>
      </c>
      <c r="J164">
        <v>98.183459163646276</v>
      </c>
    </row>
    <row r="165" spans="4:10">
      <c r="D165">
        <v>18.039000000000001</v>
      </c>
      <c r="J165">
        <v>129.21364411271722</v>
      </c>
    </row>
    <row r="166" spans="4:10">
      <c r="D166">
        <v>18.036000000000001</v>
      </c>
      <c r="J166">
        <v>129.19215506496857</v>
      </c>
    </row>
    <row r="167" spans="4:10">
      <c r="D167">
        <v>15.515000000000001</v>
      </c>
      <c r="J167">
        <v>111.1341919401745</v>
      </c>
    </row>
    <row r="168" spans="4:10">
      <c r="D168">
        <v>16.952999999999999</v>
      </c>
      <c r="J168">
        <v>121.43460882770081</v>
      </c>
    </row>
    <row r="169" spans="4:10">
      <c r="D169">
        <v>15.515000000000001</v>
      </c>
      <c r="J169">
        <v>111.1341919401745</v>
      </c>
    </row>
    <row r="170" spans="4:10">
      <c r="D170">
        <v>14.068</v>
      </c>
      <c r="J170">
        <v>100.76930790940217</v>
      </c>
    </row>
    <row r="171" spans="4:10">
      <c r="D171">
        <v>15.510999999999999</v>
      </c>
      <c r="J171">
        <v>111.1055398765096</v>
      </c>
    </row>
    <row r="172" spans="4:10">
      <c r="D172">
        <v>14.807</v>
      </c>
      <c r="J172">
        <v>106.06277667148977</v>
      </c>
    </row>
    <row r="173" spans="4:10">
      <c r="D173">
        <v>14.068</v>
      </c>
      <c r="J173">
        <v>100.76930790940217</v>
      </c>
    </row>
    <row r="174" spans="4:10">
      <c r="D174">
        <v>14.428000000000001</v>
      </c>
      <c r="J174">
        <v>103.34799363924188</v>
      </c>
    </row>
    <row r="175" spans="4:10">
      <c r="D175">
        <v>12.991</v>
      </c>
      <c r="J175">
        <v>93.054739767631773</v>
      </c>
    </row>
    <row r="176" spans="4:10">
      <c r="D176">
        <v>14.794</v>
      </c>
      <c r="J176">
        <v>105.96965746457889</v>
      </c>
    </row>
    <row r="177" spans="4:10">
      <c r="D177">
        <v>12.986000000000001</v>
      </c>
      <c r="J177">
        <v>93.01892468805066</v>
      </c>
    </row>
    <row r="178" spans="4:10">
      <c r="D178">
        <v>12.991</v>
      </c>
      <c r="J178">
        <v>93.054739767631773</v>
      </c>
    </row>
    <row r="179" spans="4:10">
      <c r="D179">
        <v>13.346</v>
      </c>
      <c r="J179">
        <v>95.597610417890351</v>
      </c>
    </row>
    <row r="180" spans="4:10">
      <c r="D180">
        <v>13.712</v>
      </c>
      <c r="J180">
        <v>98.219274243227375</v>
      </c>
    </row>
    <row r="181" spans="4:10">
      <c r="D181">
        <v>13.707000000000001</v>
      </c>
      <c r="J181">
        <v>98.183459163646276</v>
      </c>
    </row>
    <row r="182" spans="4:10">
      <c r="D182">
        <v>12.285</v>
      </c>
      <c r="J182">
        <v>87.997650530779481</v>
      </c>
    </row>
    <row r="183" spans="4:10">
      <c r="D183">
        <v>13.75</v>
      </c>
      <c r="J183">
        <v>98.49146884804378</v>
      </c>
    </row>
    <row r="184" spans="4:10">
      <c r="D184">
        <v>14.5</v>
      </c>
      <c r="J184">
        <v>103.86373078520981</v>
      </c>
    </row>
    <row r="185" spans="4:10">
      <c r="D185">
        <v>14.141999999999999</v>
      </c>
      <c r="J185">
        <v>101.29937108720254</v>
      </c>
    </row>
    <row r="186" spans="4:10">
      <c r="D186">
        <v>15.167</v>
      </c>
      <c r="J186">
        <v>108.64146240132946</v>
      </c>
    </row>
    <row r="187" spans="4:10">
      <c r="D187">
        <v>14.807</v>
      </c>
      <c r="J187">
        <v>106.06277667148977</v>
      </c>
    </row>
    <row r="188" spans="4:10">
      <c r="D188">
        <v>15.189</v>
      </c>
      <c r="J188">
        <v>108.79904875148634</v>
      </c>
    </row>
    <row r="189" spans="4:10">
      <c r="D189">
        <v>13.366</v>
      </c>
      <c r="J189">
        <v>95.740870736214774</v>
      </c>
    </row>
    <row r="190" spans="4:10">
      <c r="D190">
        <v>13.726000000000001</v>
      </c>
      <c r="J190">
        <v>98.319556466054479</v>
      </c>
    </row>
    <row r="191" spans="4:10">
      <c r="D191">
        <v>14.807</v>
      </c>
      <c r="J191">
        <v>106.06277667148977</v>
      </c>
    </row>
    <row r="192" spans="4:10">
      <c r="D192">
        <v>15.936999999999999</v>
      </c>
      <c r="J192">
        <v>114.15698465681992</v>
      </c>
    </row>
    <row r="193" spans="4:10">
      <c r="D193">
        <v>15.936999999999999</v>
      </c>
      <c r="J193">
        <v>114.15698465681992</v>
      </c>
    </row>
    <row r="194" spans="4:10">
      <c r="D194">
        <v>16.295999999999999</v>
      </c>
      <c r="J194">
        <v>116.72850737074339</v>
      </c>
    </row>
    <row r="195" spans="4:10">
      <c r="D195">
        <v>16.969000000000001</v>
      </c>
      <c r="J195">
        <v>121.54921708236037</v>
      </c>
    </row>
    <row r="196" spans="4:10">
      <c r="D196">
        <v>18.068000000000001</v>
      </c>
      <c r="J196">
        <v>129.42137157428766</v>
      </c>
    </row>
    <row r="197" spans="4:10">
      <c r="D197">
        <v>18.05</v>
      </c>
      <c r="J197">
        <v>129.29243728779568</v>
      </c>
    </row>
    <row r="198" spans="4:10">
      <c r="D198">
        <v>19.148</v>
      </c>
      <c r="J198">
        <v>137.15742876380673</v>
      </c>
    </row>
    <row r="199" spans="4:10">
      <c r="D199">
        <v>19.148</v>
      </c>
      <c r="J199">
        <v>137.15742876380673</v>
      </c>
    </row>
    <row r="200" spans="4:10">
      <c r="D200">
        <v>17.329000000000001</v>
      </c>
      <c r="J200">
        <v>124.12790281220005</v>
      </c>
    </row>
    <row r="201" spans="4:10">
      <c r="D201">
        <v>16.248000000000001</v>
      </c>
      <c r="J201">
        <v>116.38468260676476</v>
      </c>
    </row>
    <row r="202" spans="4:10">
      <c r="D202">
        <v>17.914000000000001</v>
      </c>
      <c r="J202">
        <v>114.95860874029391</v>
      </c>
    </row>
    <row r="203" spans="4:10">
      <c r="D203">
        <v>19.233000000000001</v>
      </c>
      <c r="J203">
        <v>123.42296091895012</v>
      </c>
    </row>
    <row r="204" spans="4:10">
      <c r="D204">
        <v>19.538</v>
      </c>
      <c r="J204">
        <v>125.38022203683499</v>
      </c>
    </row>
    <row r="205" spans="4:10">
      <c r="D205">
        <v>18.541</v>
      </c>
      <c r="J205">
        <v>118.98222421869986</v>
      </c>
    </row>
    <row r="206" spans="4:10">
      <c r="D206">
        <v>19.288</v>
      </c>
      <c r="J206">
        <v>123.77590964512608</v>
      </c>
    </row>
    <row r="207" spans="4:10">
      <c r="D207">
        <v>19</v>
      </c>
      <c r="J207">
        <v>121.92774176987741</v>
      </c>
    </row>
    <row r="208" spans="4:10">
      <c r="D208">
        <v>19.2</v>
      </c>
      <c r="J208">
        <v>123.21119168324455</v>
      </c>
    </row>
    <row r="209" spans="4:10">
      <c r="D209">
        <v>19.556999999999999</v>
      </c>
      <c r="J209">
        <v>125.50214977860486</v>
      </c>
    </row>
    <row r="210" spans="4:10">
      <c r="D210">
        <v>20.905999999999999</v>
      </c>
      <c r="J210">
        <v>134.15901944426616</v>
      </c>
    </row>
    <row r="211" spans="4:10">
      <c r="D211">
        <v>18.584</v>
      </c>
      <c r="J211">
        <v>119.25816595007379</v>
      </c>
    </row>
    <row r="212" spans="4:10">
      <c r="D212">
        <v>13.664</v>
      </c>
      <c r="J212">
        <v>87.685298081242365</v>
      </c>
    </row>
    <row r="213" spans="4:10">
      <c r="D213">
        <v>15.289</v>
      </c>
      <c r="J213">
        <v>98.113328627350299</v>
      </c>
    </row>
    <row r="214" spans="4:10">
      <c r="D214">
        <v>15.625</v>
      </c>
      <c r="J214">
        <v>100.26952448180708</v>
      </c>
    </row>
    <row r="215" spans="4:10">
      <c r="D215">
        <v>15.95</v>
      </c>
      <c r="J215">
        <v>102.35513059102868</v>
      </c>
    </row>
    <row r="216" spans="4:10">
      <c r="D216">
        <v>15.95</v>
      </c>
      <c r="J216">
        <v>102.35513059102868</v>
      </c>
    </row>
    <row r="217" spans="4:10">
      <c r="D217">
        <v>15.95</v>
      </c>
      <c r="J217">
        <v>102.35513059102868</v>
      </c>
    </row>
    <row r="218" spans="4:10">
      <c r="D218">
        <v>16.614999999999998</v>
      </c>
      <c r="J218">
        <v>106.62260155297436</v>
      </c>
    </row>
    <row r="219" spans="4:10">
      <c r="D219">
        <v>17.914000000000001</v>
      </c>
      <c r="J219">
        <v>114.95860874029391</v>
      </c>
    </row>
    <row r="220" spans="4:10">
      <c r="D220">
        <v>16.265000000000001</v>
      </c>
      <c r="J220">
        <v>104.3765642045819</v>
      </c>
    </row>
    <row r="221" spans="4:10">
      <c r="D221">
        <v>17.890999999999998</v>
      </c>
      <c r="J221">
        <v>114.81101200025667</v>
      </c>
    </row>
    <row r="222" spans="4:10">
      <c r="D222">
        <v>20.513000000000002</v>
      </c>
      <c r="J222">
        <v>131.63704036449977</v>
      </c>
    </row>
    <row r="223" spans="4:10">
      <c r="D223">
        <v>18.538</v>
      </c>
      <c r="J223">
        <v>118.96297246999934</v>
      </c>
    </row>
    <row r="224" spans="4:10">
      <c r="D224">
        <v>20.817</v>
      </c>
      <c r="J224">
        <v>133.5878842328178</v>
      </c>
    </row>
    <row r="225" spans="4:10">
      <c r="D225">
        <v>19.850000000000001</v>
      </c>
      <c r="J225">
        <v>127.38240390168774</v>
      </c>
    </row>
    <row r="226" spans="4:10">
      <c r="D226">
        <v>19.524999999999999</v>
      </c>
      <c r="J226">
        <v>125.29679779246612</v>
      </c>
    </row>
    <row r="227" spans="4:10">
      <c r="D227">
        <v>20.855</v>
      </c>
      <c r="J227">
        <v>133.83173971635756</v>
      </c>
    </row>
    <row r="228" spans="4:10">
      <c r="D228">
        <v>17.239999999999998</v>
      </c>
      <c r="J228">
        <v>110.63338253224666</v>
      </c>
    </row>
    <row r="229" spans="4:10">
      <c r="D229">
        <v>17.565999999999999</v>
      </c>
      <c r="J229">
        <v>112.72540589103508</v>
      </c>
    </row>
    <row r="230" spans="4:10">
      <c r="D230">
        <v>18.259</v>
      </c>
      <c r="J230">
        <v>117.1725598408522</v>
      </c>
    </row>
    <row r="231" spans="4:10">
      <c r="D231">
        <v>19.850000000000001</v>
      </c>
      <c r="J231">
        <v>127.38240390168774</v>
      </c>
    </row>
    <row r="232" spans="4:10">
      <c r="D232">
        <v>18.863</v>
      </c>
      <c r="J232">
        <v>121.04857857922093</v>
      </c>
    </row>
    <row r="233" spans="4:10">
      <c r="D233">
        <v>18.541</v>
      </c>
      <c r="J233">
        <v>118.98222421869986</v>
      </c>
    </row>
    <row r="234" spans="4:10">
      <c r="D234">
        <v>19.513999999999999</v>
      </c>
      <c r="J234">
        <v>125.22620804723094</v>
      </c>
    </row>
    <row r="235" spans="4:10">
      <c r="D235">
        <v>19.516999999999999</v>
      </c>
      <c r="J235">
        <v>125.24545979593145</v>
      </c>
    </row>
    <row r="236" spans="4:10">
      <c r="D236">
        <v>20.49</v>
      </c>
      <c r="J236">
        <v>131.48944362446252</v>
      </c>
    </row>
    <row r="237" spans="4:10">
      <c r="D237">
        <v>20.817</v>
      </c>
      <c r="J237">
        <v>133.5878842328178</v>
      </c>
    </row>
    <row r="238" spans="4:10">
      <c r="D238">
        <v>20.206</v>
      </c>
      <c r="J238">
        <v>129.66694474748121</v>
      </c>
    </row>
    <row r="239" spans="4:10">
      <c r="D239">
        <v>19.905999999999999</v>
      </c>
      <c r="J239">
        <v>127.74176987743051</v>
      </c>
    </row>
    <row r="240" spans="4:10">
      <c r="D240">
        <v>18.239000000000001</v>
      </c>
      <c r="J240">
        <v>117.04421484951548</v>
      </c>
    </row>
    <row r="241" spans="4:10">
      <c r="D241">
        <v>20.5</v>
      </c>
      <c r="J241">
        <v>131.5536161201309</v>
      </c>
    </row>
    <row r="242" spans="4:10">
      <c r="D242">
        <v>12.625</v>
      </c>
      <c r="J242">
        <v>90.433075942294749</v>
      </c>
    </row>
    <row r="243" spans="4:10">
      <c r="D243">
        <v>13.346</v>
      </c>
      <c r="J243">
        <v>95.597610417890351</v>
      </c>
    </row>
    <row r="244" spans="4:10">
      <c r="D244">
        <v>12.991</v>
      </c>
      <c r="J244">
        <v>93.054739767631773</v>
      </c>
    </row>
    <row r="245" spans="4:10">
      <c r="D245">
        <v>12.991</v>
      </c>
      <c r="J245">
        <v>93.054739767631773</v>
      </c>
    </row>
    <row r="246" spans="4:10">
      <c r="D246">
        <v>13.346</v>
      </c>
      <c r="J246">
        <v>95.597610417890351</v>
      </c>
    </row>
    <row r="247" spans="4:10">
      <c r="D247">
        <v>12.63</v>
      </c>
      <c r="J247">
        <v>90.468891021875862</v>
      </c>
    </row>
    <row r="248" spans="4:10">
      <c r="D248">
        <v>12.646000000000001</v>
      </c>
      <c r="J248">
        <v>90.583499276535406</v>
      </c>
    </row>
    <row r="249" spans="4:10">
      <c r="D249">
        <v>13.066000000000001</v>
      </c>
      <c r="J249">
        <v>93.591965961348379</v>
      </c>
    </row>
    <row r="250" spans="4:10">
      <c r="D250">
        <v>14.541</v>
      </c>
      <c r="J250">
        <v>104.15741443777489</v>
      </c>
    </row>
    <row r="251" spans="4:10">
      <c r="D251">
        <v>14.109</v>
      </c>
      <c r="J251">
        <v>101.06299156196725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39FD-6C00-6542-A072-AC1FBD7F54BC}">
  <dimension ref="A1:S31"/>
  <sheetViews>
    <sheetView topLeftCell="C1" workbookViewId="0">
      <selection activeCell="I17" sqref="I17"/>
    </sheetView>
  </sheetViews>
  <sheetFormatPr baseColWidth="10" defaultRowHeight="16"/>
  <cols>
    <col min="1" max="1" width="7" bestFit="1" customWidth="1"/>
  </cols>
  <sheetData>
    <row r="1" spans="1:19">
      <c r="B1" t="s">
        <v>165</v>
      </c>
      <c r="D1" t="s">
        <v>166</v>
      </c>
      <c r="F1" t="s">
        <v>167</v>
      </c>
    </row>
    <row r="2" spans="1:19">
      <c r="B2" t="s">
        <v>168</v>
      </c>
      <c r="C2" t="s">
        <v>169</v>
      </c>
      <c r="D2" t="s">
        <v>168</v>
      </c>
      <c r="E2" t="s">
        <v>169</v>
      </c>
      <c r="F2" t="s">
        <v>168</v>
      </c>
      <c r="G2" t="s">
        <v>169</v>
      </c>
      <c r="K2" t="s">
        <v>6</v>
      </c>
      <c r="L2" t="s">
        <v>191</v>
      </c>
      <c r="M2" t="s">
        <v>39</v>
      </c>
      <c r="O2" t="s">
        <v>39</v>
      </c>
      <c r="Q2" t="s">
        <v>39</v>
      </c>
    </row>
    <row r="3" spans="1:19">
      <c r="A3" t="s">
        <v>170</v>
      </c>
      <c r="B3">
        <v>18.423333333333332</v>
      </c>
      <c r="C3">
        <v>0.18583146486355087</v>
      </c>
      <c r="D3">
        <v>28.266666666666666</v>
      </c>
      <c r="E3">
        <v>9.2915732431775949E-2</v>
      </c>
      <c r="F3">
        <v>27.573333333333334</v>
      </c>
      <c r="G3">
        <v>0.34559128075420786</v>
      </c>
      <c r="L3">
        <v>18.63</v>
      </c>
      <c r="M3">
        <v>28.19</v>
      </c>
      <c r="O3">
        <v>9.5600000000000023</v>
      </c>
      <c r="Q3">
        <v>1</v>
      </c>
      <c r="S3">
        <v>1</v>
      </c>
    </row>
    <row r="4" spans="1:19">
      <c r="A4" t="s">
        <v>171</v>
      </c>
      <c r="B4">
        <v>18.676666666666666</v>
      </c>
      <c r="C4">
        <v>6.8068592855539706E-2</v>
      </c>
      <c r="D4">
        <v>28.116666666666671</v>
      </c>
      <c r="E4">
        <v>8.504900548115292E-2</v>
      </c>
      <c r="F4">
        <v>27.253333333333334</v>
      </c>
      <c r="G4">
        <v>3.2145502536642868E-2</v>
      </c>
      <c r="L4">
        <v>18.27</v>
      </c>
      <c r="M4">
        <v>28.37</v>
      </c>
      <c r="O4">
        <v>10.100000000000001</v>
      </c>
      <c r="Q4">
        <v>1</v>
      </c>
      <c r="S4">
        <v>1</v>
      </c>
    </row>
    <row r="5" spans="1:19">
      <c r="A5" t="s">
        <v>172</v>
      </c>
      <c r="B5">
        <v>18.676666666666666</v>
      </c>
      <c r="C5">
        <v>0.10598742063723129</v>
      </c>
      <c r="D5">
        <v>27.790000000000003</v>
      </c>
      <c r="E5">
        <v>5.5677643628301583E-2</v>
      </c>
      <c r="F5">
        <v>27.116666666666664</v>
      </c>
      <c r="G5">
        <v>5.5075705472861454E-2</v>
      </c>
      <c r="L5">
        <v>18.37</v>
      </c>
      <c r="M5">
        <v>28.24</v>
      </c>
      <c r="O5">
        <v>9.8699999999999974</v>
      </c>
      <c r="Q5">
        <v>1</v>
      </c>
      <c r="S5">
        <v>1</v>
      </c>
    </row>
    <row r="6" spans="1:19">
      <c r="A6" t="s">
        <v>173</v>
      </c>
      <c r="B6">
        <v>19.74666666666667</v>
      </c>
      <c r="C6">
        <v>3.2145502536642868E-2</v>
      </c>
      <c r="D6">
        <v>28.580000000000002</v>
      </c>
      <c r="E6">
        <v>0.19974984355438197</v>
      </c>
      <c r="F6">
        <v>27.763333333333332</v>
      </c>
      <c r="G6">
        <v>0.12858201014657203</v>
      </c>
    </row>
    <row r="7" spans="1:19">
      <c r="A7" t="s">
        <v>174</v>
      </c>
      <c r="B7">
        <v>17.726666666666663</v>
      </c>
      <c r="C7">
        <v>0.13051181300301282</v>
      </c>
      <c r="D7">
        <v>25.966666666666669</v>
      </c>
      <c r="E7">
        <v>0.18556220879622426</v>
      </c>
      <c r="F7">
        <v>25.156666666666666</v>
      </c>
      <c r="G7">
        <v>4.0414518843273968E-2</v>
      </c>
      <c r="K7" t="s">
        <v>208</v>
      </c>
      <c r="L7">
        <v>18.7</v>
      </c>
      <c r="M7">
        <v>28.03</v>
      </c>
      <c r="O7">
        <v>9.3300000000000018</v>
      </c>
      <c r="Q7">
        <v>-0.23000000000000043</v>
      </c>
      <c r="S7">
        <v>1.1728349492318793</v>
      </c>
    </row>
    <row r="8" spans="1:19">
      <c r="L8">
        <v>18.600000000000001</v>
      </c>
      <c r="M8">
        <v>28.12</v>
      </c>
      <c r="O8">
        <v>9.52</v>
      </c>
      <c r="Q8">
        <v>-0.58000000000000185</v>
      </c>
      <c r="S8">
        <v>1.4948492486349403</v>
      </c>
    </row>
    <row r="9" spans="1:19">
      <c r="L9">
        <v>18.73</v>
      </c>
      <c r="M9">
        <v>28.2</v>
      </c>
      <c r="O9">
        <v>9.4699999999999989</v>
      </c>
      <c r="Q9">
        <v>-0.39999999999999858</v>
      </c>
      <c r="S9">
        <v>1.3195079107728929</v>
      </c>
    </row>
    <row r="10" spans="1:19">
      <c r="B10" t="s">
        <v>165</v>
      </c>
      <c r="D10" t="s">
        <v>166</v>
      </c>
      <c r="F10" t="s">
        <v>167</v>
      </c>
    </row>
    <row r="11" spans="1:19">
      <c r="B11" t="s">
        <v>168</v>
      </c>
      <c r="C11" t="s">
        <v>169</v>
      </c>
      <c r="D11" t="s">
        <v>168</v>
      </c>
      <c r="E11" t="s">
        <v>169</v>
      </c>
      <c r="F11" t="s">
        <v>168</v>
      </c>
      <c r="G11" t="s">
        <v>169</v>
      </c>
    </row>
    <row r="12" spans="1:19">
      <c r="A12" t="s">
        <v>170</v>
      </c>
      <c r="B12">
        <v>18.423333333333332</v>
      </c>
      <c r="C12">
        <v>0.18583146486355087</v>
      </c>
      <c r="D12">
        <v>9.8433333333333692</v>
      </c>
      <c r="E12">
        <v>9.2915732431775949E-2</v>
      </c>
      <c r="F12">
        <v>9.1499999999999666</v>
      </c>
      <c r="G12">
        <v>0.34559128075420786</v>
      </c>
      <c r="K12" t="s">
        <v>209</v>
      </c>
      <c r="L12">
        <v>18.79</v>
      </c>
      <c r="M12">
        <v>27.74</v>
      </c>
      <c r="O12">
        <v>8.9499999999999993</v>
      </c>
      <c r="Q12">
        <v>-0.61000000000000298</v>
      </c>
      <c r="S12">
        <v>1.5262592089605622</v>
      </c>
    </row>
    <row r="13" spans="1:19">
      <c r="A13" t="s">
        <v>171</v>
      </c>
      <c r="B13">
        <v>18.676666666666666</v>
      </c>
      <c r="C13">
        <v>6.8068592855539706E-2</v>
      </c>
      <c r="D13">
        <v>9.4400000000000333</v>
      </c>
      <c r="E13">
        <v>8.504900548115292E-2</v>
      </c>
      <c r="F13">
        <v>8.5766666666666325</v>
      </c>
      <c r="G13">
        <v>3.2145502536642868E-2</v>
      </c>
      <c r="L13">
        <v>18.66</v>
      </c>
      <c r="M13">
        <v>27.85</v>
      </c>
      <c r="O13">
        <v>9.1900000000000013</v>
      </c>
      <c r="Q13">
        <v>-0.91000000000000014</v>
      </c>
      <c r="S13">
        <v>1.8790454984280238</v>
      </c>
    </row>
    <row r="14" spans="1:19">
      <c r="A14" t="s">
        <v>172</v>
      </c>
      <c r="B14">
        <v>18.676666666666666</v>
      </c>
      <c r="C14">
        <v>0.10598742063723129</v>
      </c>
      <c r="D14">
        <v>9.1133333333333333</v>
      </c>
      <c r="E14">
        <v>5.5677643628301583E-2</v>
      </c>
      <c r="F14">
        <v>8.4400000000000333</v>
      </c>
      <c r="G14">
        <v>5.5075705472861454E-2</v>
      </c>
      <c r="L14">
        <v>18.579999999999998</v>
      </c>
      <c r="M14">
        <v>27.78</v>
      </c>
      <c r="O14">
        <v>9.2000000000000028</v>
      </c>
      <c r="Q14">
        <v>-0.6699999999999946</v>
      </c>
      <c r="S14">
        <v>1.5910729675098314</v>
      </c>
    </row>
    <row r="15" spans="1:19">
      <c r="A15" t="s">
        <v>173</v>
      </c>
      <c r="B15">
        <v>19.74666666666667</v>
      </c>
      <c r="C15">
        <v>3.2145502536642868E-2</v>
      </c>
      <c r="D15">
        <v>8.8333333333333286</v>
      </c>
      <c r="E15">
        <v>0.19974984355438197</v>
      </c>
      <c r="F15">
        <v>8.0166666666666302</v>
      </c>
      <c r="G15">
        <v>0.12858201014657203</v>
      </c>
    </row>
    <row r="16" spans="1:19">
      <c r="A16" t="s">
        <v>174</v>
      </c>
      <c r="B16">
        <v>17.726666666666663</v>
      </c>
      <c r="C16">
        <v>0.13051181300301282</v>
      </c>
      <c r="D16">
        <v>8.2400000000000375</v>
      </c>
      <c r="E16">
        <v>0.18556220879622426</v>
      </c>
      <c r="F16">
        <v>7.4300000000000352</v>
      </c>
      <c r="G16">
        <v>4.0414518843273968E-2</v>
      </c>
    </row>
    <row r="17" spans="1:19">
      <c r="K17" t="s">
        <v>210</v>
      </c>
      <c r="L17">
        <v>19.77</v>
      </c>
      <c r="M17">
        <v>28.41</v>
      </c>
      <c r="O17">
        <v>8.64</v>
      </c>
      <c r="Q17">
        <v>-0.92000000000000171</v>
      </c>
      <c r="S17">
        <v>1.892115293451194</v>
      </c>
    </row>
    <row r="18" spans="1:19">
      <c r="L18">
        <v>19.71</v>
      </c>
      <c r="M18">
        <v>28.8</v>
      </c>
      <c r="O18">
        <v>9.09</v>
      </c>
      <c r="Q18">
        <v>-1.0100000000000016</v>
      </c>
      <c r="S18">
        <v>2.0139111001134395</v>
      </c>
    </row>
    <row r="19" spans="1:19">
      <c r="B19" t="s">
        <v>166</v>
      </c>
      <c r="D19" t="s">
        <v>167</v>
      </c>
      <c r="L19">
        <v>19.760000000000002</v>
      </c>
      <c r="M19">
        <v>28.53</v>
      </c>
      <c r="O19">
        <v>8.77</v>
      </c>
      <c r="Q19">
        <v>-1.0999999999999979</v>
      </c>
      <c r="S19">
        <v>2.1435469250725832</v>
      </c>
    </row>
    <row r="20" spans="1:19">
      <c r="A20" t="s">
        <v>170</v>
      </c>
      <c r="B20">
        <v>1</v>
      </c>
      <c r="D20">
        <v>1</v>
      </c>
    </row>
    <row r="21" spans="1:19">
      <c r="A21" t="s">
        <v>171</v>
      </c>
      <c r="B21">
        <v>-0.40333333333333599</v>
      </c>
      <c r="D21">
        <v>-0.57333333333333414</v>
      </c>
    </row>
    <row r="22" spans="1:19">
      <c r="A22" t="s">
        <v>172</v>
      </c>
      <c r="B22">
        <v>-0.73000000000003595</v>
      </c>
      <c r="D22">
        <v>-0.70999999999993335</v>
      </c>
      <c r="K22" t="s">
        <v>211</v>
      </c>
      <c r="L22">
        <v>17.77</v>
      </c>
      <c r="M22">
        <v>26.16</v>
      </c>
      <c r="O22">
        <v>8.39</v>
      </c>
      <c r="Q22">
        <v>-1.1700000000000017</v>
      </c>
      <c r="S22">
        <v>2.2501169693776215</v>
      </c>
    </row>
    <row r="23" spans="1:19">
      <c r="A23" t="s">
        <v>173</v>
      </c>
      <c r="B23">
        <v>-1.0100000000000406</v>
      </c>
      <c r="D23">
        <v>-1.1333333333333364</v>
      </c>
      <c r="L23">
        <v>17.829999999999998</v>
      </c>
      <c r="M23">
        <v>25.79</v>
      </c>
      <c r="O23">
        <v>7.9600000000000009</v>
      </c>
      <c r="Q23">
        <v>-2.1400000000000006</v>
      </c>
      <c r="S23">
        <v>4.4076204635064444</v>
      </c>
    </row>
    <row r="24" spans="1:19">
      <c r="A24" t="s">
        <v>174</v>
      </c>
      <c r="B24">
        <v>-1.6033333333333317</v>
      </c>
      <c r="D24">
        <v>-1.7199999999999314</v>
      </c>
      <c r="L24">
        <v>17.579999999999998</v>
      </c>
      <c r="M24">
        <v>25.95</v>
      </c>
      <c r="O24">
        <v>8.370000000000001</v>
      </c>
      <c r="Q24">
        <v>-1.4999999999999964</v>
      </c>
      <c r="S24">
        <v>2.8284271247461827</v>
      </c>
    </row>
    <row r="26" spans="1:19">
      <c r="B26" t="s">
        <v>166</v>
      </c>
      <c r="D26" t="s">
        <v>167</v>
      </c>
    </row>
    <row r="27" spans="1:19">
      <c r="A27" t="s">
        <v>6</v>
      </c>
      <c r="B27">
        <v>1</v>
      </c>
      <c r="D27">
        <v>1</v>
      </c>
    </row>
    <row r="28" spans="1:19">
      <c r="A28" t="s">
        <v>171</v>
      </c>
      <c r="B28">
        <v>1.3225601461225418</v>
      </c>
      <c r="D28">
        <v>1.4879575139064352</v>
      </c>
    </row>
    <row r="29" spans="1:19">
      <c r="A29" t="s">
        <v>172</v>
      </c>
      <c r="B29">
        <v>1.6586390916289249</v>
      </c>
      <c r="D29">
        <v>1.6358041171154862</v>
      </c>
    </row>
    <row r="30" spans="1:19">
      <c r="A30" t="s">
        <v>173</v>
      </c>
      <c r="B30">
        <v>2.0139111001134933</v>
      </c>
      <c r="D30">
        <v>2.193649959389262</v>
      </c>
    </row>
    <row r="31" spans="1:19">
      <c r="A31" t="s">
        <v>174</v>
      </c>
      <c r="B31">
        <v>3.0384453284711914</v>
      </c>
      <c r="D31">
        <v>3.2943640690701326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E584-D9E6-0D45-B9BC-D6E59D0F0625}">
  <dimension ref="F4:Q38"/>
  <sheetViews>
    <sheetView topLeftCell="A26" workbookViewId="0">
      <selection activeCell="Q14" sqref="Q14"/>
    </sheetView>
  </sheetViews>
  <sheetFormatPr baseColWidth="10" defaultRowHeight="16"/>
  <sheetData>
    <row r="4" spans="6:17">
      <c r="F4" t="s">
        <v>181</v>
      </c>
    </row>
    <row r="5" spans="6:17">
      <c r="F5" t="s">
        <v>115</v>
      </c>
    </row>
    <row r="10" spans="6:17">
      <c r="Q10" t="s">
        <v>180</v>
      </c>
    </row>
    <row r="12" spans="6:17">
      <c r="Q12" t="s">
        <v>179</v>
      </c>
    </row>
    <row r="14" spans="6:17">
      <c r="Q14" t="s">
        <v>175</v>
      </c>
    </row>
    <row r="37" spans="6:6">
      <c r="F37" t="s">
        <v>176</v>
      </c>
    </row>
    <row r="38" spans="6:6">
      <c r="F38" t="s">
        <v>115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DE1D-A939-B840-8678-47B5C37082F2}">
  <dimension ref="A2:N56"/>
  <sheetViews>
    <sheetView topLeftCell="D17" workbookViewId="0">
      <selection activeCell="F35" sqref="F35"/>
    </sheetView>
  </sheetViews>
  <sheetFormatPr baseColWidth="10" defaultRowHeight="16"/>
  <cols>
    <col min="1" max="1" width="14.6640625" bestFit="1" customWidth="1"/>
    <col min="8" max="8" width="18" bestFit="1" customWidth="1"/>
  </cols>
  <sheetData>
    <row r="2" spans="1:14">
      <c r="A2" s="19"/>
    </row>
    <row r="3" spans="1:14">
      <c r="H3" t="s">
        <v>143</v>
      </c>
    </row>
    <row r="4" spans="1:14">
      <c r="H4" t="s">
        <v>117</v>
      </c>
    </row>
    <row r="6" spans="1:14">
      <c r="H6" t="s">
        <v>117</v>
      </c>
    </row>
    <row r="8" spans="1:14" ht="17" thickBot="1">
      <c r="H8" t="s">
        <v>118</v>
      </c>
    </row>
    <row r="9" spans="1:14">
      <c r="H9" s="13" t="s">
        <v>119</v>
      </c>
      <c r="I9" s="13" t="s">
        <v>113</v>
      </c>
      <c r="J9" s="13" t="s">
        <v>112</v>
      </c>
      <c r="K9" s="13" t="s">
        <v>120</v>
      </c>
      <c r="L9" s="13" t="s">
        <v>121</v>
      </c>
    </row>
    <row r="10" spans="1:14">
      <c r="H10" s="10" t="s">
        <v>122</v>
      </c>
      <c r="I10" s="10">
        <v>3</v>
      </c>
      <c r="J10" s="10">
        <v>3</v>
      </c>
      <c r="K10" s="10">
        <v>1</v>
      </c>
      <c r="L10" s="10">
        <v>0</v>
      </c>
    </row>
    <row r="11" spans="1:14" ht="17" thickBot="1">
      <c r="H11" s="11" t="s">
        <v>123</v>
      </c>
      <c r="I11" s="11">
        <v>3</v>
      </c>
      <c r="J11" s="11">
        <v>1.4138019543790596</v>
      </c>
      <c r="K11" s="11">
        <v>0.4712673181263532</v>
      </c>
      <c r="L11" s="11">
        <v>1.9885293832407336E-2</v>
      </c>
    </row>
    <row r="14" spans="1:14" ht="17" thickBot="1">
      <c r="H14" t="s">
        <v>124</v>
      </c>
    </row>
    <row r="15" spans="1:14">
      <c r="H15" s="13" t="s">
        <v>125</v>
      </c>
      <c r="I15" s="13" t="s">
        <v>126</v>
      </c>
      <c r="J15" s="13" t="s">
        <v>127</v>
      </c>
      <c r="K15" s="13" t="s">
        <v>128</v>
      </c>
      <c r="L15" s="13" t="s">
        <v>129</v>
      </c>
      <c r="M15" s="13" t="s">
        <v>130</v>
      </c>
      <c r="N15" s="13" t="s">
        <v>131</v>
      </c>
    </row>
    <row r="16" spans="1:14">
      <c r="H16" s="10" t="s">
        <v>132</v>
      </c>
      <c r="I16" s="10">
        <v>0.41933737332194843</v>
      </c>
      <c r="J16" s="10">
        <v>1</v>
      </c>
      <c r="K16" s="10">
        <v>0.41933737332194843</v>
      </c>
      <c r="L16" s="10">
        <v>42.17562756236962</v>
      </c>
      <c r="M16" s="10">
        <v>2.8994687405622483E-3</v>
      </c>
      <c r="N16" s="10">
        <v>7.708647422176786</v>
      </c>
    </row>
    <row r="17" spans="8:14">
      <c r="H17" s="10" t="s">
        <v>133</v>
      </c>
      <c r="I17" s="10">
        <v>3.9770587664814644E-2</v>
      </c>
      <c r="J17" s="10">
        <v>4</v>
      </c>
      <c r="K17" s="10">
        <v>9.942646916203661E-3</v>
      </c>
      <c r="L17" s="10"/>
      <c r="M17" s="10"/>
      <c r="N17" s="10"/>
    </row>
    <row r="18" spans="8:14">
      <c r="H18" s="10"/>
      <c r="I18" s="10"/>
      <c r="J18" s="10"/>
      <c r="K18" s="10"/>
      <c r="L18" s="10"/>
      <c r="M18" s="10"/>
      <c r="N18" s="10"/>
    </row>
    <row r="19" spans="8:14" ht="17" thickBot="1">
      <c r="H19" s="11" t="s">
        <v>134</v>
      </c>
      <c r="I19" s="11">
        <v>0.4591079609867631</v>
      </c>
      <c r="J19" s="11">
        <v>5</v>
      </c>
      <c r="K19" s="11"/>
      <c r="L19" s="11"/>
      <c r="M19" s="11"/>
      <c r="N19" s="11"/>
    </row>
    <row r="23" spans="8:14">
      <c r="H23" t="s">
        <v>144</v>
      </c>
    </row>
    <row r="25" spans="8:14">
      <c r="H25" t="s">
        <v>117</v>
      </c>
    </row>
    <row r="27" spans="8:14">
      <c r="H27" t="s">
        <v>117</v>
      </c>
    </row>
    <row r="29" spans="8:14" ht="17" thickBot="1">
      <c r="H29" t="s">
        <v>118</v>
      </c>
    </row>
    <row r="30" spans="8:14">
      <c r="H30" s="13" t="s">
        <v>119</v>
      </c>
      <c r="I30" s="13" t="s">
        <v>113</v>
      </c>
      <c r="J30" s="13" t="s">
        <v>112</v>
      </c>
      <c r="K30" s="13" t="s">
        <v>120</v>
      </c>
      <c r="L30" s="13" t="s">
        <v>121</v>
      </c>
    </row>
    <row r="31" spans="8:14">
      <c r="H31" s="10" t="s">
        <v>122</v>
      </c>
      <c r="I31" s="10">
        <v>3</v>
      </c>
      <c r="J31" s="10">
        <v>3</v>
      </c>
      <c r="K31" s="10">
        <v>1</v>
      </c>
      <c r="L31" s="10">
        <v>0</v>
      </c>
    </row>
    <row r="32" spans="8:14" ht="17" thickBot="1">
      <c r="H32" s="11" t="s">
        <v>123</v>
      </c>
      <c r="I32" s="11">
        <v>3</v>
      </c>
      <c r="J32" s="11">
        <v>1.102796563393901</v>
      </c>
      <c r="K32" s="11">
        <v>0.36759885446463364</v>
      </c>
      <c r="L32" s="11">
        <v>1.6171724387513686E-2</v>
      </c>
    </row>
    <row r="35" spans="1:14" ht="17" thickBot="1">
      <c r="H35" t="s">
        <v>124</v>
      </c>
    </row>
    <row r="36" spans="1:14">
      <c r="H36" s="13" t="s">
        <v>125</v>
      </c>
      <c r="I36" s="13" t="s">
        <v>126</v>
      </c>
      <c r="J36" s="13" t="s">
        <v>127</v>
      </c>
      <c r="K36" s="13" t="s">
        <v>128</v>
      </c>
      <c r="L36" s="13" t="s">
        <v>129</v>
      </c>
      <c r="M36" s="13" t="s">
        <v>130</v>
      </c>
      <c r="N36" s="13" t="s">
        <v>131</v>
      </c>
    </row>
    <row r="37" spans="1:14">
      <c r="H37" s="10" t="s">
        <v>132</v>
      </c>
      <c r="I37" s="10">
        <v>0.59989681331166544</v>
      </c>
      <c r="J37" s="10">
        <v>1</v>
      </c>
      <c r="K37" s="10">
        <v>0.59989681331166544</v>
      </c>
      <c r="L37" s="10">
        <v>74.190828255130086</v>
      </c>
      <c r="M37" s="10">
        <v>9.9861896693492053E-4</v>
      </c>
      <c r="N37" s="10">
        <v>7.708647422176786</v>
      </c>
    </row>
    <row r="38" spans="1:14">
      <c r="H38" s="10" t="s">
        <v>133</v>
      </c>
      <c r="I38" s="10">
        <v>3.2343448775027483E-2</v>
      </c>
      <c r="J38" s="10">
        <v>4</v>
      </c>
      <c r="K38" s="10">
        <v>8.0858621937568709E-3</v>
      </c>
      <c r="L38" s="10"/>
      <c r="M38" s="10"/>
      <c r="N38" s="10"/>
    </row>
    <row r="39" spans="1:14">
      <c r="H39" s="10"/>
      <c r="I39" s="10"/>
      <c r="J39" s="10"/>
      <c r="K39" s="10"/>
      <c r="L39" s="10"/>
      <c r="M39" s="10"/>
      <c r="N39" s="10"/>
    </row>
    <row r="40" spans="1:14" ht="17" thickBot="1">
      <c r="H40" s="11" t="s">
        <v>134</v>
      </c>
      <c r="I40" s="11">
        <v>0.63224026208669293</v>
      </c>
      <c r="J40" s="11">
        <v>5</v>
      </c>
      <c r="K40" s="11"/>
      <c r="L40" s="11"/>
      <c r="M40" s="11"/>
      <c r="N40" s="11"/>
    </row>
    <row r="43" spans="1:14">
      <c r="A43" t="s">
        <v>6</v>
      </c>
      <c r="B43" t="s">
        <v>191</v>
      </c>
      <c r="C43" t="s">
        <v>39</v>
      </c>
    </row>
    <row r="44" spans="1:14">
      <c r="B44">
        <v>19.11</v>
      </c>
      <c r="C44">
        <v>27.7</v>
      </c>
      <c r="E44">
        <v>8.59</v>
      </c>
      <c r="F44">
        <v>8.59</v>
      </c>
      <c r="H44">
        <v>1</v>
      </c>
      <c r="I44">
        <v>1</v>
      </c>
    </row>
    <row r="45" spans="1:14">
      <c r="B45">
        <v>19</v>
      </c>
      <c r="C45">
        <v>27.34</v>
      </c>
      <c r="E45">
        <v>8.34</v>
      </c>
      <c r="F45">
        <v>8.34</v>
      </c>
      <c r="H45">
        <v>1</v>
      </c>
      <c r="I45">
        <v>1</v>
      </c>
    </row>
    <row r="46" spans="1:14">
      <c r="B46">
        <v>18.98</v>
      </c>
      <c r="C46">
        <v>27.22</v>
      </c>
      <c r="E46">
        <v>8.2399999999999984</v>
      </c>
      <c r="F46">
        <v>8.2399999999999984</v>
      </c>
      <c r="H46">
        <v>1</v>
      </c>
      <c r="I46">
        <v>1</v>
      </c>
    </row>
    <row r="49" spans="1:14">
      <c r="A49" t="s">
        <v>26</v>
      </c>
      <c r="B49">
        <v>19.170000000000002</v>
      </c>
      <c r="C49">
        <v>28.43</v>
      </c>
      <c r="E49">
        <v>9.259999999999998</v>
      </c>
      <c r="F49">
        <v>9.259999999999998</v>
      </c>
      <c r="H49">
        <v>0.66999999999999815</v>
      </c>
      <c r="I49">
        <v>0.66999999999999815</v>
      </c>
      <c r="K49">
        <v>0.62850668726091508</v>
      </c>
      <c r="M49">
        <v>1</v>
      </c>
      <c r="N49">
        <v>0.62850668726091508</v>
      </c>
    </row>
    <row r="50" spans="1:14">
      <c r="B50">
        <v>18.93</v>
      </c>
      <c r="C50">
        <v>28.49</v>
      </c>
      <c r="E50">
        <v>9.5599999999999987</v>
      </c>
      <c r="F50">
        <v>9.5599999999999987</v>
      </c>
      <c r="H50">
        <v>1.2199999999999989</v>
      </c>
      <c r="I50">
        <v>1.2199999999999989</v>
      </c>
      <c r="K50">
        <v>0.4292827182188772</v>
      </c>
      <c r="M50">
        <v>1</v>
      </c>
      <c r="N50">
        <v>0.4292827182188772</v>
      </c>
    </row>
    <row r="51" spans="1:14">
      <c r="B51">
        <v>18.72</v>
      </c>
      <c r="C51">
        <v>28.45</v>
      </c>
      <c r="E51">
        <v>9.73</v>
      </c>
      <c r="F51">
        <v>9.73</v>
      </c>
      <c r="H51">
        <v>1.490000000000002</v>
      </c>
      <c r="I51">
        <v>1.490000000000002</v>
      </c>
      <c r="K51">
        <v>0.35601254889926742</v>
      </c>
      <c r="M51">
        <v>1</v>
      </c>
      <c r="N51">
        <v>0.35601254889926742</v>
      </c>
    </row>
    <row r="54" spans="1:14">
      <c r="A54" t="s">
        <v>27</v>
      </c>
      <c r="B54">
        <v>20.51</v>
      </c>
      <c r="C54">
        <v>30.06</v>
      </c>
      <c r="E54">
        <v>9.5499999999999972</v>
      </c>
      <c r="F54">
        <v>9.5499999999999972</v>
      </c>
      <c r="H54">
        <v>0.9599999999999973</v>
      </c>
      <c r="I54">
        <v>0.9599999999999973</v>
      </c>
      <c r="K54">
        <v>0.51405691332803416</v>
      </c>
      <c r="M54">
        <v>1</v>
      </c>
      <c r="N54">
        <v>0.51405691332803416</v>
      </c>
    </row>
    <row r="55" spans="1:14">
      <c r="B55">
        <v>20.58</v>
      </c>
      <c r="C55">
        <v>30.64</v>
      </c>
      <c r="E55">
        <v>10.060000000000002</v>
      </c>
      <c r="F55">
        <v>10.060000000000002</v>
      </c>
      <c r="H55">
        <v>1.7200000000000024</v>
      </c>
      <c r="I55">
        <v>1.7200000000000024</v>
      </c>
      <c r="K55">
        <v>0.30354872109876124</v>
      </c>
      <c r="M55">
        <v>1</v>
      </c>
      <c r="N55">
        <v>0.30354872109876124</v>
      </c>
    </row>
    <row r="56" spans="1:14">
      <c r="B56">
        <v>20.39</v>
      </c>
      <c r="C56">
        <v>30.44</v>
      </c>
      <c r="E56">
        <v>10.050000000000001</v>
      </c>
      <c r="F56">
        <v>10.050000000000001</v>
      </c>
      <c r="H56">
        <v>1.8100000000000023</v>
      </c>
      <c r="I56">
        <v>1.8100000000000023</v>
      </c>
      <c r="K56">
        <v>0.28519092896710546</v>
      </c>
      <c r="M56">
        <v>1</v>
      </c>
      <c r="N56">
        <v>0.28519092896710546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494B-BD4B-3142-83A6-C59FADF5D1EE}">
  <dimension ref="E12:T51"/>
  <sheetViews>
    <sheetView topLeftCell="A12" zoomScale="58" workbookViewId="0">
      <selection activeCell="A45" sqref="A45"/>
    </sheetView>
  </sheetViews>
  <sheetFormatPr baseColWidth="10" defaultRowHeight="16"/>
  <sheetData>
    <row r="12" spans="20:20">
      <c r="T12" t="s">
        <v>177</v>
      </c>
    </row>
    <row r="13" spans="20:20">
      <c r="T13" t="s">
        <v>182</v>
      </c>
    </row>
    <row r="18" spans="5:5">
      <c r="E18" t="s">
        <v>177</v>
      </c>
    </row>
    <row r="19" spans="5:5">
      <c r="E19" t="s">
        <v>116</v>
      </c>
    </row>
    <row r="48" spans="20:20">
      <c r="T48" t="s">
        <v>183</v>
      </c>
    </row>
    <row r="49" spans="5:20">
      <c r="T49" t="s">
        <v>182</v>
      </c>
    </row>
    <row r="50" spans="5:20">
      <c r="E50" t="s">
        <v>178</v>
      </c>
    </row>
    <row r="51" spans="5:20">
      <c r="E51" t="s">
        <v>116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8123-CCD7-8742-9EDC-4A73A270943E}">
  <dimension ref="A1:W34"/>
  <sheetViews>
    <sheetView workbookViewId="0">
      <selection activeCell="O9" sqref="O9"/>
    </sheetView>
  </sheetViews>
  <sheetFormatPr baseColWidth="10" defaultRowHeight="16"/>
  <cols>
    <col min="6" max="6" width="18" bestFit="1" customWidth="1"/>
  </cols>
  <sheetData>
    <row r="1" spans="1:23">
      <c r="A1" t="s">
        <v>6</v>
      </c>
      <c r="B1" t="s">
        <v>26</v>
      </c>
      <c r="C1" t="s">
        <v>27</v>
      </c>
      <c r="F1" t="s">
        <v>143</v>
      </c>
    </row>
    <row r="2" spans="1:23">
      <c r="A2">
        <v>100</v>
      </c>
      <c r="B2">
        <v>22.8800575544218</v>
      </c>
      <c r="C2">
        <v>43.178207059285192</v>
      </c>
      <c r="F2" t="s">
        <v>117</v>
      </c>
    </row>
    <row r="3" spans="1:23">
      <c r="A3">
        <v>100</v>
      </c>
      <c r="B3">
        <v>31.733488971978769</v>
      </c>
      <c r="C3">
        <v>87.163080451123747</v>
      </c>
    </row>
    <row r="4" spans="1:23" ht="17" thickBot="1">
      <c r="A4">
        <v>100</v>
      </c>
      <c r="B4">
        <v>66.849402585841361</v>
      </c>
      <c r="C4">
        <v>73.641411769689071</v>
      </c>
      <c r="F4" t="s">
        <v>118</v>
      </c>
    </row>
    <row r="5" spans="1:23">
      <c r="A5">
        <v>100</v>
      </c>
      <c r="C5">
        <v>83.460771598366193</v>
      </c>
      <c r="F5" s="13" t="s">
        <v>119</v>
      </c>
      <c r="G5" s="13" t="s">
        <v>113</v>
      </c>
      <c r="H5" s="13" t="s">
        <v>112</v>
      </c>
      <c r="I5" s="13" t="s">
        <v>120</v>
      </c>
      <c r="J5" s="13" t="s">
        <v>121</v>
      </c>
      <c r="P5" s="15"/>
      <c r="Q5" s="15"/>
      <c r="R5" s="15"/>
      <c r="S5" s="15"/>
      <c r="T5" s="15"/>
      <c r="U5" s="15"/>
      <c r="V5" s="15"/>
      <c r="W5" s="15"/>
    </row>
    <row r="6" spans="1:23">
      <c r="F6" s="10" t="s">
        <v>122</v>
      </c>
      <c r="G6" s="10">
        <v>3</v>
      </c>
      <c r="H6" s="10">
        <v>300</v>
      </c>
      <c r="I6" s="10">
        <v>100</v>
      </c>
      <c r="J6" s="10">
        <v>0</v>
      </c>
      <c r="P6" s="17"/>
      <c r="Q6" s="17"/>
      <c r="R6" s="17"/>
      <c r="S6" s="17"/>
      <c r="T6" s="15"/>
      <c r="U6" s="15"/>
      <c r="V6" s="15"/>
      <c r="W6" s="15"/>
    </row>
    <row r="7" spans="1:23" ht="17" thickBot="1">
      <c r="F7" s="11" t="s">
        <v>123</v>
      </c>
      <c r="G7" s="11">
        <v>3</v>
      </c>
      <c r="H7" s="11">
        <v>121.46294911224193</v>
      </c>
      <c r="I7" s="11">
        <v>40.487649704080646</v>
      </c>
      <c r="J7" s="11">
        <v>540.80232321561061</v>
      </c>
      <c r="P7" s="10"/>
      <c r="Q7" s="10"/>
      <c r="R7" s="10"/>
      <c r="S7" s="10"/>
      <c r="T7" s="15"/>
      <c r="U7" s="15"/>
      <c r="V7" s="15"/>
      <c r="W7" s="15"/>
    </row>
    <row r="8" spans="1:23">
      <c r="P8" s="10"/>
      <c r="Q8" s="10"/>
      <c r="R8" s="10"/>
      <c r="S8" s="10"/>
      <c r="T8" s="15"/>
      <c r="U8" s="15"/>
      <c r="V8" s="15"/>
      <c r="W8" s="15"/>
    </row>
    <row r="9" spans="1:23">
      <c r="P9" s="10"/>
      <c r="Q9" s="10"/>
      <c r="R9" s="10"/>
      <c r="S9" s="10"/>
      <c r="T9" s="15"/>
      <c r="U9" s="15"/>
      <c r="V9" s="15"/>
      <c r="W9" s="15"/>
    </row>
    <row r="10" spans="1:23" ht="17" thickBot="1">
      <c r="B10" t="s">
        <v>27</v>
      </c>
      <c r="F10" t="s">
        <v>124</v>
      </c>
      <c r="P10" s="10"/>
      <c r="Q10" s="10"/>
      <c r="R10" s="10"/>
      <c r="S10" s="10"/>
      <c r="T10" s="15"/>
      <c r="U10" s="15"/>
      <c r="V10" s="15"/>
      <c r="W10" s="15"/>
    </row>
    <row r="11" spans="1:23">
      <c r="A11">
        <v>100</v>
      </c>
      <c r="B11">
        <v>43.178207059285192</v>
      </c>
      <c r="F11" s="13" t="s">
        <v>125</v>
      </c>
      <c r="G11" s="13" t="s">
        <v>126</v>
      </c>
      <c r="H11" s="13" t="s">
        <v>127</v>
      </c>
      <c r="I11" s="13" t="s">
        <v>128</v>
      </c>
      <c r="J11" s="13" t="s">
        <v>129</v>
      </c>
      <c r="K11" s="13" t="s">
        <v>130</v>
      </c>
      <c r="L11" s="13" t="s">
        <v>131</v>
      </c>
      <c r="P11" s="10"/>
      <c r="Q11" s="10"/>
      <c r="R11" s="10"/>
      <c r="S11" s="10"/>
      <c r="T11" s="15"/>
      <c r="U11" s="15"/>
      <c r="V11" s="15"/>
      <c r="W11" s="15"/>
    </row>
    <row r="12" spans="1:23">
      <c r="A12">
        <v>100</v>
      </c>
      <c r="B12">
        <v>87.163080451123747</v>
      </c>
      <c r="F12" s="10" t="s">
        <v>132</v>
      </c>
      <c r="G12" s="10">
        <v>5312.5797566163201</v>
      </c>
      <c r="H12" s="10">
        <v>1</v>
      </c>
      <c r="I12" s="10">
        <v>5312.5797566163201</v>
      </c>
      <c r="J12" s="10">
        <v>19.647030083109549</v>
      </c>
      <c r="K12" s="10">
        <v>1.1399944565401365E-2</v>
      </c>
      <c r="L12" s="10">
        <v>7.708647422176786</v>
      </c>
      <c r="P12" s="17"/>
      <c r="Q12" s="17"/>
      <c r="R12" s="17"/>
      <c r="S12" s="15"/>
      <c r="T12" s="15"/>
      <c r="U12" s="15"/>
      <c r="V12" s="15"/>
      <c r="W12" s="15"/>
    </row>
    <row r="13" spans="1:23">
      <c r="A13">
        <v>100</v>
      </c>
      <c r="B13">
        <v>73.641411769689071</v>
      </c>
      <c r="F13" s="10" t="s">
        <v>133</v>
      </c>
      <c r="G13" s="10">
        <v>1081.6046464312217</v>
      </c>
      <c r="H13" s="10">
        <v>4</v>
      </c>
      <c r="I13" s="10">
        <v>270.40116160780542</v>
      </c>
      <c r="J13" s="10"/>
      <c r="K13" s="10"/>
      <c r="L13" s="10"/>
      <c r="P13" s="10"/>
      <c r="Q13" s="10"/>
      <c r="R13" s="10"/>
      <c r="S13" s="15"/>
      <c r="T13" s="15"/>
      <c r="U13" s="15"/>
      <c r="V13" s="15"/>
      <c r="W13" s="15"/>
    </row>
    <row r="14" spans="1:23">
      <c r="A14">
        <v>100</v>
      </c>
      <c r="B14">
        <v>83.460771598366193</v>
      </c>
      <c r="F14" s="10"/>
      <c r="G14" s="10"/>
      <c r="H14" s="10"/>
      <c r="I14" s="10"/>
      <c r="J14" s="10"/>
      <c r="K14" s="10"/>
      <c r="L14" s="10"/>
      <c r="P14" s="10"/>
      <c r="Q14" s="10"/>
      <c r="R14" s="10"/>
      <c r="S14" s="15"/>
      <c r="T14" s="15"/>
      <c r="U14" s="15"/>
      <c r="V14" s="15"/>
      <c r="W14" s="15"/>
    </row>
    <row r="15" spans="1:23" ht="17" thickBot="1">
      <c r="F15" s="11" t="s">
        <v>134</v>
      </c>
      <c r="G15" s="11">
        <v>6394.1844030475413</v>
      </c>
      <c r="H15" s="11">
        <v>5</v>
      </c>
      <c r="I15" s="11"/>
      <c r="J15" s="11"/>
      <c r="K15" s="11"/>
      <c r="L15" s="11"/>
      <c r="P15" s="10"/>
      <c r="Q15" s="10"/>
      <c r="R15" s="10"/>
      <c r="S15" s="15"/>
      <c r="T15" s="15"/>
      <c r="U15" s="15"/>
      <c r="V15" s="15"/>
      <c r="W15" s="15"/>
    </row>
    <row r="16" spans="1:23">
      <c r="P16" s="10"/>
      <c r="Q16" s="10"/>
      <c r="R16" s="10"/>
      <c r="S16" s="15"/>
      <c r="T16" s="15"/>
      <c r="U16" s="15"/>
      <c r="V16" s="15"/>
      <c r="W16" s="15"/>
    </row>
    <row r="17" spans="6:23">
      <c r="P17" s="10"/>
      <c r="Q17" s="10"/>
      <c r="R17" s="10"/>
      <c r="S17" s="15"/>
      <c r="T17" s="15"/>
      <c r="U17" s="15"/>
      <c r="V17" s="15"/>
      <c r="W17" s="15"/>
    </row>
    <row r="18" spans="6:23">
      <c r="P18" s="15"/>
      <c r="Q18" s="15"/>
      <c r="R18" s="15"/>
      <c r="S18" s="15"/>
      <c r="T18" s="15"/>
      <c r="U18" s="15"/>
      <c r="V18" s="15"/>
      <c r="W18" s="15"/>
    </row>
    <row r="19" spans="6:23">
      <c r="P19" s="15"/>
      <c r="Q19" s="15"/>
      <c r="R19" s="15"/>
      <c r="S19" s="15"/>
      <c r="T19" s="15"/>
      <c r="U19" s="15"/>
      <c r="V19" s="15"/>
      <c r="W19" s="15"/>
    </row>
    <row r="20" spans="6:23">
      <c r="F20" t="s">
        <v>144</v>
      </c>
      <c r="P20" s="16"/>
      <c r="Q20" s="16"/>
      <c r="R20" s="16"/>
      <c r="S20" s="16"/>
      <c r="T20" s="16"/>
      <c r="U20" s="16"/>
      <c r="V20" s="16"/>
      <c r="W20" s="15"/>
    </row>
    <row r="21" spans="6:23">
      <c r="F21" t="s">
        <v>117</v>
      </c>
      <c r="P21" s="10"/>
      <c r="Q21" s="10"/>
      <c r="R21" s="10"/>
      <c r="S21" s="10"/>
      <c r="T21" s="10"/>
      <c r="U21" s="10"/>
      <c r="V21" s="10"/>
      <c r="W21" s="15"/>
    </row>
    <row r="22" spans="6:23">
      <c r="P22" s="10"/>
      <c r="Q22" s="10"/>
      <c r="R22" s="10"/>
      <c r="S22" s="10"/>
      <c r="T22" s="10"/>
      <c r="U22" s="10"/>
      <c r="V22" s="10"/>
      <c r="W22" s="15"/>
    </row>
    <row r="23" spans="6:23" ht="17" thickBot="1">
      <c r="F23" t="s">
        <v>118</v>
      </c>
      <c r="P23" s="10"/>
      <c r="Q23" s="10"/>
      <c r="R23" s="10"/>
      <c r="S23" s="10"/>
      <c r="T23" s="10"/>
      <c r="U23" s="10"/>
      <c r="V23" s="10"/>
      <c r="W23" s="15"/>
    </row>
    <row r="24" spans="6:23">
      <c r="F24" s="13" t="s">
        <v>119</v>
      </c>
      <c r="G24" s="13" t="s">
        <v>113</v>
      </c>
      <c r="H24" s="13" t="s">
        <v>112</v>
      </c>
      <c r="I24" s="13" t="s">
        <v>120</v>
      </c>
      <c r="J24" s="13" t="s">
        <v>121</v>
      </c>
      <c r="P24" s="10"/>
      <c r="Q24" s="10"/>
      <c r="R24" s="10"/>
      <c r="S24" s="10"/>
      <c r="T24" s="10"/>
      <c r="U24" s="10"/>
      <c r="V24" s="10"/>
      <c r="W24" s="15"/>
    </row>
    <row r="25" spans="6:23">
      <c r="F25" s="10" t="s">
        <v>122</v>
      </c>
      <c r="G25" s="10">
        <v>4</v>
      </c>
      <c r="H25" s="10">
        <v>400</v>
      </c>
      <c r="I25" s="10">
        <v>100</v>
      </c>
      <c r="J25" s="10">
        <v>0</v>
      </c>
      <c r="P25" s="10"/>
      <c r="Q25" s="10"/>
      <c r="R25" s="10"/>
      <c r="S25" s="10"/>
      <c r="T25" s="10"/>
      <c r="U25" s="10"/>
      <c r="V25" s="10"/>
      <c r="W25" s="15"/>
    </row>
    <row r="26" spans="6:23" ht="17" thickBot="1">
      <c r="F26" s="11" t="s">
        <v>123</v>
      </c>
      <c r="G26" s="11">
        <v>4</v>
      </c>
      <c r="H26" s="11">
        <v>287.44347087846421</v>
      </c>
      <c r="I26" s="11">
        <v>71.860867719616053</v>
      </c>
      <c r="J26" s="11">
        <v>398.19361471550047</v>
      </c>
      <c r="P26" s="10"/>
      <c r="Q26" s="10"/>
      <c r="R26" s="10"/>
      <c r="S26" s="10"/>
      <c r="T26" s="10"/>
      <c r="U26" s="10"/>
      <c r="V26" s="10"/>
      <c r="W26" s="15"/>
    </row>
    <row r="27" spans="6:23">
      <c r="P27" s="15"/>
      <c r="Q27" s="15"/>
      <c r="R27" s="15"/>
      <c r="S27" s="15"/>
      <c r="T27" s="15"/>
      <c r="U27" s="15"/>
      <c r="V27" s="15"/>
      <c r="W27" s="15"/>
    </row>
    <row r="28" spans="6:23">
      <c r="P28" s="15"/>
      <c r="Q28" s="15"/>
      <c r="R28" s="15"/>
      <c r="S28" s="15"/>
      <c r="T28" s="15"/>
      <c r="U28" s="15"/>
      <c r="V28" s="15"/>
      <c r="W28" s="15"/>
    </row>
    <row r="29" spans="6:23" ht="17" thickBot="1">
      <c r="F29" t="s">
        <v>124</v>
      </c>
      <c r="P29" s="15"/>
      <c r="Q29" s="15"/>
      <c r="R29" s="15"/>
      <c r="S29" s="15"/>
      <c r="T29" s="15"/>
      <c r="U29" s="15"/>
      <c r="V29" s="15"/>
      <c r="W29" s="15"/>
    </row>
    <row r="30" spans="6:23">
      <c r="F30" s="13" t="s">
        <v>125</v>
      </c>
      <c r="G30" s="13" t="s">
        <v>126</v>
      </c>
      <c r="H30" s="13" t="s">
        <v>127</v>
      </c>
      <c r="I30" s="13" t="s">
        <v>128</v>
      </c>
      <c r="J30" s="13" t="s">
        <v>129</v>
      </c>
      <c r="K30" s="13" t="s">
        <v>130</v>
      </c>
      <c r="L30" s="13" t="s">
        <v>131</v>
      </c>
      <c r="P30" s="15"/>
      <c r="Q30" s="15"/>
      <c r="R30" s="15"/>
      <c r="S30" s="15"/>
      <c r="T30" s="15"/>
      <c r="U30" s="15"/>
      <c r="V30" s="15"/>
      <c r="W30" s="15"/>
    </row>
    <row r="31" spans="6:23">
      <c r="F31" s="10" t="s">
        <v>132</v>
      </c>
      <c r="G31" s="10">
        <v>1583.6215309858915</v>
      </c>
      <c r="H31" s="10">
        <v>1</v>
      </c>
      <c r="I31" s="10">
        <v>1583.6215309858915</v>
      </c>
      <c r="J31" s="10">
        <v>7.9540277516371072</v>
      </c>
      <c r="K31" s="10">
        <v>3.0342635548209977E-2</v>
      </c>
      <c r="L31" s="10">
        <v>5.9873776072737011</v>
      </c>
      <c r="P31" s="15"/>
      <c r="Q31" s="15"/>
      <c r="R31" s="15"/>
      <c r="S31" s="15"/>
      <c r="T31" s="15"/>
      <c r="U31" s="15"/>
      <c r="V31" s="15"/>
      <c r="W31" s="15"/>
    </row>
    <row r="32" spans="6:23">
      <c r="F32" s="10" t="s">
        <v>133</v>
      </c>
      <c r="G32" s="10">
        <v>1194.5808441465008</v>
      </c>
      <c r="H32" s="10">
        <v>6</v>
      </c>
      <c r="I32" s="10">
        <v>199.09680735775012</v>
      </c>
      <c r="J32" s="10"/>
      <c r="K32" s="10"/>
      <c r="L32" s="10"/>
      <c r="P32" s="15"/>
      <c r="Q32" s="15"/>
      <c r="R32" s="15"/>
      <c r="S32" s="15"/>
      <c r="T32" s="15"/>
      <c r="U32" s="15"/>
      <c r="V32" s="15"/>
      <c r="W32" s="15"/>
    </row>
    <row r="33" spans="6:12">
      <c r="F33" s="10"/>
      <c r="G33" s="10"/>
      <c r="H33" s="10"/>
      <c r="I33" s="10"/>
      <c r="J33" s="10"/>
      <c r="K33" s="10"/>
      <c r="L33" s="10"/>
    </row>
    <row r="34" spans="6:12" ht="17" thickBot="1">
      <c r="F34" s="11" t="s">
        <v>134</v>
      </c>
      <c r="G34" s="11">
        <v>2778.2023751323923</v>
      </c>
      <c r="H34" s="11">
        <v>7</v>
      </c>
      <c r="I34" s="11"/>
      <c r="J34" s="11"/>
      <c r="K34" s="11"/>
      <c r="L34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C33A-7D9D-8E4D-A506-A216055F551D}">
  <dimension ref="A1:P26"/>
  <sheetViews>
    <sheetView workbookViewId="0">
      <selection activeCell="P31" sqref="P31"/>
    </sheetView>
  </sheetViews>
  <sheetFormatPr baseColWidth="10" defaultRowHeight="16"/>
  <cols>
    <col min="16" max="16" width="48.83203125" bestFit="1" customWidth="1"/>
  </cols>
  <sheetData>
    <row r="1" spans="1:16">
      <c r="A1" t="s">
        <v>95</v>
      </c>
      <c r="E1" t="s">
        <v>96</v>
      </c>
      <c r="I1" t="s">
        <v>34</v>
      </c>
      <c r="M1">
        <v>7</v>
      </c>
      <c r="N1">
        <v>3089</v>
      </c>
      <c r="O1">
        <v>3.7250000000000001</v>
      </c>
    </row>
    <row r="2" spans="1:16">
      <c r="A2" t="s">
        <v>3</v>
      </c>
      <c r="B2" t="s">
        <v>8</v>
      </c>
      <c r="E2" t="s">
        <v>3</v>
      </c>
      <c r="F2" t="s">
        <v>8</v>
      </c>
      <c r="I2">
        <v>1</v>
      </c>
      <c r="J2">
        <v>3933</v>
      </c>
      <c r="K2">
        <v>5.2229999999999999</v>
      </c>
      <c r="M2">
        <v>8</v>
      </c>
      <c r="N2">
        <v>5666</v>
      </c>
      <c r="O2">
        <v>4.4349999999999996</v>
      </c>
    </row>
    <row r="3" spans="1:16">
      <c r="A3">
        <v>11.16566666666667</v>
      </c>
      <c r="B3">
        <v>-0.42833333333332968</v>
      </c>
      <c r="E3">
        <v>11.605</v>
      </c>
      <c r="F3">
        <v>2.4039999999999999</v>
      </c>
      <c r="I3">
        <v>2</v>
      </c>
      <c r="J3">
        <v>3642</v>
      </c>
      <c r="K3">
        <v>0.75600000000000001</v>
      </c>
      <c r="M3">
        <v>9</v>
      </c>
      <c r="N3">
        <v>1294</v>
      </c>
      <c r="O3">
        <v>1.405</v>
      </c>
    </row>
    <row r="4" spans="1:16">
      <c r="A4">
        <v>9.2436666666666696</v>
      </c>
      <c r="B4">
        <v>3.7216666666666698</v>
      </c>
      <c r="E4">
        <v>7.5969999999999995</v>
      </c>
      <c r="F4">
        <v>1.3810000000000002</v>
      </c>
      <c r="I4">
        <v>3</v>
      </c>
      <c r="J4">
        <v>5666</v>
      </c>
      <c r="K4">
        <v>4.4349999999999996</v>
      </c>
      <c r="M4">
        <v>10</v>
      </c>
      <c r="N4">
        <v>5177</v>
      </c>
      <c r="O4">
        <v>2.7549999999999999</v>
      </c>
    </row>
    <row r="5" spans="1:16">
      <c r="A5">
        <v>13.50866666666667</v>
      </c>
      <c r="B5">
        <v>3.5716666666666703</v>
      </c>
      <c r="E5">
        <v>8.8209999999999997</v>
      </c>
      <c r="F5">
        <v>0.44499999999999984</v>
      </c>
    </row>
    <row r="6" spans="1:16">
      <c r="A6">
        <v>16.87466666666667</v>
      </c>
      <c r="E6">
        <v>6.9689999999999994</v>
      </c>
      <c r="F6">
        <v>1.2010000000000001</v>
      </c>
    </row>
    <row r="7" spans="1:16">
      <c r="E7">
        <v>6.577</v>
      </c>
      <c r="J7" t="s">
        <v>3</v>
      </c>
      <c r="M7" t="s">
        <v>8</v>
      </c>
    </row>
    <row r="8" spans="1:16">
      <c r="E8">
        <v>6.3659999999999997</v>
      </c>
      <c r="I8" t="s">
        <v>97</v>
      </c>
      <c r="J8">
        <v>100</v>
      </c>
      <c r="K8">
        <f>A14/A13*100</f>
        <v>12.93663889172996</v>
      </c>
      <c r="M8">
        <f>B13/A13*100</f>
        <v>18.020974156374304</v>
      </c>
      <c r="N8">
        <f>B14/A13*100</f>
        <v>10.702516180496492</v>
      </c>
    </row>
    <row r="9" spans="1:16">
      <c r="A9" t="s">
        <v>34</v>
      </c>
      <c r="B9">
        <f>AVERAGE(K2:K4)</f>
        <v>3.4713333333333334</v>
      </c>
      <c r="E9">
        <v>5.4019999999999992</v>
      </c>
      <c r="I9" t="s">
        <v>22</v>
      </c>
      <c r="J9">
        <f>E16/A13*100</f>
        <v>60.065538769813656</v>
      </c>
      <c r="K9">
        <f>E17/A13*100</f>
        <v>4.7848752773679148</v>
      </c>
      <c r="M9">
        <f>F16/A13*100</f>
        <v>10.692488416963078</v>
      </c>
      <c r="N9">
        <f>F17/A13*100</f>
        <v>3.1769049016825424</v>
      </c>
    </row>
    <row r="10" spans="1:16">
      <c r="B10">
        <v>3.4713333333333298</v>
      </c>
      <c r="E10">
        <v>8.4450000000000003</v>
      </c>
    </row>
    <row r="11" spans="1:16">
      <c r="E11">
        <v>6.8629999999999995</v>
      </c>
    </row>
    <row r="13" spans="1:16">
      <c r="A13">
        <f>AVERAGE(A3:A6)</f>
        <v>12.698166666666669</v>
      </c>
      <c r="B13">
        <f>AVERAGE(B3:B5)</f>
        <v>2.2883333333333371</v>
      </c>
      <c r="D13" t="s">
        <v>34</v>
      </c>
      <c r="F13">
        <f>AVERAGE(O1:O4)</f>
        <v>3.08</v>
      </c>
      <c r="P13" t="s">
        <v>152</v>
      </c>
    </row>
    <row r="14" spans="1:16">
      <c r="A14">
        <f>STDEV(A3:A6)/SQRT(4)</f>
        <v>1.64271596753669</v>
      </c>
      <c r="B14">
        <f>STDEV(B3:B5)/SQRT(3)</f>
        <v>1.3590233421264124</v>
      </c>
      <c r="F14">
        <v>3.08</v>
      </c>
      <c r="P14" t="s">
        <v>145</v>
      </c>
    </row>
    <row r="15" spans="1:16">
      <c r="I15" t="s">
        <v>11</v>
      </c>
      <c r="P15" t="s">
        <v>146</v>
      </c>
    </row>
    <row r="16" spans="1:16">
      <c r="E16">
        <f>AVERAGE(E3:E11)</f>
        <v>7.6272222222222217</v>
      </c>
      <c r="F16">
        <f>AVERAGE(F3:F6)</f>
        <v>1.3577500000000002</v>
      </c>
      <c r="I16" t="s">
        <v>95</v>
      </c>
      <c r="L16" t="s">
        <v>96</v>
      </c>
      <c r="P16" t="s">
        <v>147</v>
      </c>
    </row>
    <row r="17" spans="1:16">
      <c r="E17">
        <f>STDEV(E3:E11)/SQRT(9)</f>
        <v>0.60759143751230693</v>
      </c>
      <c r="F17">
        <f>STDEV(F3:F6)/SQRT(4)</f>
        <v>0.40340867925715213</v>
      </c>
      <c r="I17" t="s">
        <v>3</v>
      </c>
      <c r="J17" t="s">
        <v>8</v>
      </c>
      <c r="L17" t="s">
        <v>3</v>
      </c>
      <c r="M17" t="s">
        <v>8</v>
      </c>
      <c r="P17" t="s">
        <v>148</v>
      </c>
    </row>
    <row r="18" spans="1:16">
      <c r="I18">
        <v>87.931328669492984</v>
      </c>
      <c r="J18">
        <v>-3.3731903555631098</v>
      </c>
      <c r="L18">
        <v>91.391145703447989</v>
      </c>
      <c r="M18">
        <v>18.931866804919341</v>
      </c>
      <c r="P18" t="s">
        <v>149</v>
      </c>
    </row>
    <row r="19" spans="1:16">
      <c r="I19">
        <v>72.795285408654792</v>
      </c>
      <c r="J19">
        <v>29.3086928559241</v>
      </c>
      <c r="L19">
        <v>59.827534158474307</v>
      </c>
      <c r="M19">
        <v>10.875585714473218</v>
      </c>
      <c r="P19" t="s">
        <v>150</v>
      </c>
    </row>
    <row r="20" spans="1:16">
      <c r="I20">
        <v>106.38281116696638</v>
      </c>
      <c r="J20">
        <v>28.12741996876192</v>
      </c>
      <c r="L20">
        <v>69.466720917717765</v>
      </c>
      <c r="M20">
        <v>3.504442898581158</v>
      </c>
      <c r="P20" t="s">
        <v>151</v>
      </c>
    </row>
    <row r="21" spans="1:16">
      <c r="A21">
        <v>12.698166666666669</v>
      </c>
      <c r="I21">
        <v>132.89057475488588</v>
      </c>
      <c r="L21">
        <v>54.881938337555283</v>
      </c>
      <c r="M21">
        <v>9.4580582498785901</v>
      </c>
    </row>
    <row r="22" spans="1:16">
      <c r="A22">
        <v>100</v>
      </c>
      <c r="L22">
        <v>51.794878525771423</v>
      </c>
    </row>
    <row r="23" spans="1:16">
      <c r="C23" t="s">
        <v>98</v>
      </c>
      <c r="D23">
        <f>TTEST(A3:A6,E3:E11,2,2)</f>
        <v>3.8553706992128598E-3</v>
      </c>
      <c r="L23">
        <v>50.133221331163277</v>
      </c>
    </row>
    <row r="24" spans="1:16">
      <c r="C24" t="s">
        <v>99</v>
      </c>
      <c r="D24">
        <f>TTEST(B3:B5,F3:F6,2,2)</f>
        <v>0.48447594190831356</v>
      </c>
      <c r="L24">
        <v>42.541574243000944</v>
      </c>
    </row>
    <row r="25" spans="1:16">
      <c r="L25">
        <v>66.505663547231222</v>
      </c>
    </row>
    <row r="26" spans="1:16">
      <c r="L26">
        <v>54.047172163960667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D23B-1F79-C048-947C-6AD7FB357D18}">
  <dimension ref="A1:Q23"/>
  <sheetViews>
    <sheetView workbookViewId="0">
      <selection activeCell="K34" sqref="K34"/>
    </sheetView>
  </sheetViews>
  <sheetFormatPr baseColWidth="10" defaultRowHeight="16"/>
  <cols>
    <col min="12" max="12" width="16.83203125" bestFit="1" customWidth="1"/>
    <col min="13" max="13" width="12.83203125" bestFit="1" customWidth="1"/>
    <col min="16" max="16" width="16.83203125" bestFit="1" customWidth="1"/>
    <col min="17" max="17" width="12.83203125" bestFit="1" customWidth="1"/>
  </cols>
  <sheetData>
    <row r="1" spans="1:17" ht="17" thickBot="1">
      <c r="A1" t="s">
        <v>23</v>
      </c>
      <c r="E1" t="s">
        <v>24</v>
      </c>
      <c r="I1">
        <v>100</v>
      </c>
      <c r="L1" t="s">
        <v>21</v>
      </c>
      <c r="P1" t="s">
        <v>25</v>
      </c>
    </row>
    <row r="2" spans="1:17">
      <c r="A2" t="s">
        <v>21</v>
      </c>
      <c r="B2" t="s">
        <v>25</v>
      </c>
      <c r="E2" t="s">
        <v>21</v>
      </c>
      <c r="F2" t="s">
        <v>25</v>
      </c>
      <c r="I2">
        <v>12.698166666666669</v>
      </c>
      <c r="L2" s="12" t="s">
        <v>100</v>
      </c>
      <c r="M2" s="12"/>
      <c r="P2" s="12" t="s">
        <v>100</v>
      </c>
      <c r="Q2" s="12"/>
    </row>
    <row r="3" spans="1:17">
      <c r="A3">
        <v>11.16566666666667</v>
      </c>
      <c r="B3">
        <v>11.605</v>
      </c>
      <c r="E3">
        <v>87.931328669492984</v>
      </c>
      <c r="F3">
        <v>91.391145703447989</v>
      </c>
      <c r="I3">
        <v>32.454250000000002</v>
      </c>
      <c r="L3" s="10"/>
      <c r="M3" s="10"/>
      <c r="P3" s="10"/>
      <c r="Q3" s="10"/>
    </row>
    <row r="4" spans="1:17">
      <c r="A4">
        <v>9.2436666666666696</v>
      </c>
      <c r="B4">
        <v>7.5969999999999995</v>
      </c>
      <c r="E4">
        <v>72.795285408654792</v>
      </c>
      <c r="F4">
        <v>59.827534158474307</v>
      </c>
      <c r="L4" s="10" t="s">
        <v>101</v>
      </c>
      <c r="M4" s="10">
        <v>100</v>
      </c>
      <c r="P4" s="10" t="s">
        <v>101</v>
      </c>
      <c r="Q4" s="10">
        <v>65.202427221051224</v>
      </c>
    </row>
    <row r="5" spans="1:17">
      <c r="A5">
        <v>13.50866666666667</v>
      </c>
      <c r="B5">
        <v>8.8209999999999997</v>
      </c>
      <c r="E5">
        <v>106.38281116696638</v>
      </c>
      <c r="F5">
        <v>69.466720917717765</v>
      </c>
      <c r="L5" s="10" t="s">
        <v>102</v>
      </c>
      <c r="M5" s="10">
        <v>7.6580433646406396</v>
      </c>
      <c r="P5" s="10" t="s">
        <v>102</v>
      </c>
      <c r="Q5" s="10">
        <v>3.4645474109700025</v>
      </c>
    </row>
    <row r="6" spans="1:17">
      <c r="A6">
        <v>16.87466666666667</v>
      </c>
      <c r="B6">
        <v>6.9689999999999994</v>
      </c>
      <c r="E6">
        <v>132.89057475488588</v>
      </c>
      <c r="F6">
        <v>54.881938337555283</v>
      </c>
      <c r="L6" s="10" t="s">
        <v>103</v>
      </c>
      <c r="M6" s="10">
        <v>100.15597879038214</v>
      </c>
      <c r="P6" s="10" t="s">
        <v>103</v>
      </c>
      <c r="Q6" s="10">
        <v>66.505663547231222</v>
      </c>
    </row>
    <row r="7" spans="1:17">
      <c r="A7" s="4">
        <v>42.05</v>
      </c>
      <c r="B7">
        <v>6.577</v>
      </c>
      <c r="E7">
        <v>129.56700586209817</v>
      </c>
      <c r="F7">
        <v>51.794878525771423</v>
      </c>
      <c r="L7" s="10" t="s">
        <v>104</v>
      </c>
      <c r="M7" s="10" t="e">
        <v>#N/A</v>
      </c>
      <c r="P7" s="10" t="s">
        <v>104</v>
      </c>
      <c r="Q7" s="10" t="e">
        <v>#N/A</v>
      </c>
    </row>
    <row r="8" spans="1:17">
      <c r="A8" s="4">
        <v>36.712000000000003</v>
      </c>
      <c r="B8">
        <v>6.3659999999999997</v>
      </c>
      <c r="E8">
        <v>113.11923707988937</v>
      </c>
      <c r="F8">
        <v>50.133221331163277</v>
      </c>
      <c r="L8" s="10" t="s">
        <v>105</v>
      </c>
      <c r="M8" s="10">
        <v>26.528240388246601</v>
      </c>
      <c r="P8" s="10" t="s">
        <v>105</v>
      </c>
      <c r="Q8" s="10">
        <v>13.418134424832843</v>
      </c>
    </row>
    <row r="9" spans="1:17">
      <c r="A9" s="4">
        <v>21.846</v>
      </c>
      <c r="B9">
        <v>5.4019999999999992</v>
      </c>
      <c r="E9">
        <v>67.313217837417284</v>
      </c>
      <c r="F9">
        <v>42.541574243000944</v>
      </c>
      <c r="L9" s="10" t="s">
        <v>106</v>
      </c>
      <c r="M9" s="10">
        <v>703.74753809659819</v>
      </c>
      <c r="P9" s="10" t="s">
        <v>106</v>
      </c>
      <c r="Q9" s="10">
        <v>180.04633144288422</v>
      </c>
    </row>
    <row r="10" spans="1:17">
      <c r="A10" s="4">
        <v>18.989999999999998</v>
      </c>
      <c r="B10">
        <v>8.4450000000000003</v>
      </c>
      <c r="E10">
        <v>58.513137724643137</v>
      </c>
      <c r="F10">
        <v>66.505663547231222</v>
      </c>
      <c r="L10" s="10" t="s">
        <v>107</v>
      </c>
      <c r="M10" s="10">
        <v>-1.2987992071682801</v>
      </c>
      <c r="P10" s="10" t="s">
        <v>107</v>
      </c>
      <c r="Q10" s="10">
        <v>-0.55791498793689698</v>
      </c>
    </row>
    <row r="11" spans="1:17">
      <c r="A11" s="4">
        <v>44.381999999999998</v>
      </c>
      <c r="B11">
        <v>6.8629999999999995</v>
      </c>
      <c r="E11">
        <v>136.75250544997957</v>
      </c>
      <c r="F11">
        <v>54.047172163960667</v>
      </c>
      <c r="L11" s="10" t="s">
        <v>108</v>
      </c>
      <c r="M11" s="10">
        <v>-8.3205969256616885E-2</v>
      </c>
      <c r="P11" s="10" t="s">
        <v>108</v>
      </c>
      <c r="Q11" s="10">
        <v>0.18042013611432195</v>
      </c>
    </row>
    <row r="12" spans="1:17">
      <c r="A12" s="4">
        <v>37.762999999999998</v>
      </c>
      <c r="B12" s="4">
        <v>23.542999999999999</v>
      </c>
      <c r="E12">
        <v>116.3576419113059</v>
      </c>
      <c r="F12">
        <v>72.542116980056534</v>
      </c>
      <c r="L12" s="10" t="s">
        <v>109</v>
      </c>
      <c r="M12" s="10">
        <v>78.239367725336422</v>
      </c>
      <c r="P12" s="10" t="s">
        <v>109</v>
      </c>
      <c r="Q12" s="10">
        <v>48.849571460447045</v>
      </c>
    </row>
    <row r="13" spans="1:17">
      <c r="A13" s="4">
        <v>27.407</v>
      </c>
      <c r="B13" s="4">
        <v>26.105</v>
      </c>
      <c r="E13">
        <v>84.448107720868606</v>
      </c>
      <c r="F13">
        <v>80.436306492986276</v>
      </c>
      <c r="L13" s="10" t="s">
        <v>110</v>
      </c>
      <c r="M13" s="10">
        <v>58.513137724643137</v>
      </c>
      <c r="P13" s="10" t="s">
        <v>110</v>
      </c>
      <c r="Q13" s="10">
        <v>42.541574243000944</v>
      </c>
    </row>
    <row r="14" spans="1:17">
      <c r="A14" s="4">
        <v>30.484000000000002</v>
      </c>
      <c r="B14" s="4">
        <v>19.291</v>
      </c>
      <c r="E14">
        <v>93.929146413797881</v>
      </c>
      <c r="F14">
        <v>59.440597148293364</v>
      </c>
      <c r="L14" s="10" t="s">
        <v>111</v>
      </c>
      <c r="M14" s="10">
        <v>136.75250544997957</v>
      </c>
      <c r="P14" s="10" t="s">
        <v>111</v>
      </c>
      <c r="Q14" s="10">
        <v>91.391145703447989</v>
      </c>
    </row>
    <row r="15" spans="1:17">
      <c r="B15" s="4">
        <v>24.393000000000001</v>
      </c>
      <c r="F15">
        <v>75.161188442191701</v>
      </c>
      <c r="L15" s="10" t="s">
        <v>112</v>
      </c>
      <c r="M15" s="10">
        <v>1200</v>
      </c>
      <c r="P15" s="10" t="s">
        <v>112</v>
      </c>
      <c r="Q15" s="10">
        <v>978.03640831576831</v>
      </c>
    </row>
    <row r="16" spans="1:17" ht="17" thickBot="1">
      <c r="B16" s="4">
        <v>23.126000000000001</v>
      </c>
      <c r="F16">
        <v>71.257231333338467</v>
      </c>
      <c r="L16" s="11" t="s">
        <v>113</v>
      </c>
      <c r="M16" s="11">
        <v>12</v>
      </c>
      <c r="P16" s="11" t="s">
        <v>113</v>
      </c>
      <c r="Q16" s="11">
        <v>15</v>
      </c>
    </row>
    <row r="17" spans="1:17">
      <c r="A17" s="4"/>
      <c r="B17" s="4">
        <v>25.512</v>
      </c>
      <c r="F17">
        <v>78.609118990579034</v>
      </c>
      <c r="M17">
        <v>-1.0075967666731034E+240</v>
      </c>
      <c r="Q17">
        <v>-1.0075967666731034E+240</v>
      </c>
    </row>
    <row r="18" spans="1:17">
      <c r="A18" s="4"/>
      <c r="B18" s="4"/>
    </row>
    <row r="19" spans="1:17">
      <c r="B19" s="4"/>
    </row>
    <row r="23" spans="1:17">
      <c r="L23" t="s">
        <v>140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F15E-72A3-C546-9012-D984D57DF69A}">
  <dimension ref="G8:H41"/>
  <sheetViews>
    <sheetView workbookViewId="0">
      <selection activeCell="H8" sqref="H8"/>
    </sheetView>
  </sheetViews>
  <sheetFormatPr baseColWidth="10" defaultRowHeight="16"/>
  <sheetData>
    <row r="8" spans="8:8">
      <c r="H8" t="s">
        <v>183</v>
      </c>
    </row>
    <row r="9" spans="8:8">
      <c r="H9" t="s">
        <v>184</v>
      </c>
    </row>
    <row r="11" spans="8:8">
      <c r="H11" t="s">
        <v>185</v>
      </c>
    </row>
    <row r="12" spans="8:8">
      <c r="H12" t="s">
        <v>186</v>
      </c>
    </row>
    <row r="36" spans="7:7">
      <c r="G36" t="s">
        <v>177</v>
      </c>
    </row>
    <row r="37" spans="7:7">
      <c r="G37" t="s">
        <v>184</v>
      </c>
    </row>
    <row r="40" spans="7:7">
      <c r="G40" t="s">
        <v>185</v>
      </c>
    </row>
    <row r="41" spans="7:7">
      <c r="G41" t="s">
        <v>186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AD06-BAE4-FF4A-9C10-3E86F9C536BD}">
  <dimension ref="A1:V53"/>
  <sheetViews>
    <sheetView topLeftCell="R14" workbookViewId="0">
      <selection activeCell="U12" sqref="U12"/>
    </sheetView>
  </sheetViews>
  <sheetFormatPr baseColWidth="10" defaultRowHeight="16"/>
  <sheetData>
    <row r="1" spans="1:22">
      <c r="A1" t="s">
        <v>187</v>
      </c>
      <c r="P1" t="s">
        <v>193</v>
      </c>
    </row>
    <row r="2" spans="1:22">
      <c r="A2" t="s">
        <v>188</v>
      </c>
      <c r="B2" t="s">
        <v>189</v>
      </c>
      <c r="P2" t="s">
        <v>117</v>
      </c>
    </row>
    <row r="3" spans="1:22">
      <c r="B3" t="s">
        <v>68</v>
      </c>
      <c r="C3" t="s">
        <v>190</v>
      </c>
      <c r="D3" t="s">
        <v>191</v>
      </c>
      <c r="E3" t="s">
        <v>192</v>
      </c>
      <c r="F3" t="s">
        <v>27</v>
      </c>
      <c r="G3" t="s">
        <v>193</v>
      </c>
      <c r="H3" t="s">
        <v>26</v>
      </c>
    </row>
    <row r="4" spans="1:22" ht="17" thickBot="1">
      <c r="A4" t="s">
        <v>194</v>
      </c>
      <c r="B4">
        <v>21.48</v>
      </c>
      <c r="C4">
        <v>35.656666666666666</v>
      </c>
      <c r="D4">
        <v>23.02333333333333</v>
      </c>
      <c r="E4">
        <v>32.696666666666665</v>
      </c>
      <c r="F4">
        <v>36.336666666666673</v>
      </c>
      <c r="G4">
        <v>29.206666666666667</v>
      </c>
      <c r="H4">
        <v>31.429999999999996</v>
      </c>
      <c r="P4" t="s">
        <v>118</v>
      </c>
    </row>
    <row r="5" spans="1:22">
      <c r="A5" t="s">
        <v>195</v>
      </c>
      <c r="B5">
        <v>25.763333333333335</v>
      </c>
      <c r="C5">
        <v>39.019999999999996</v>
      </c>
      <c r="D5">
        <v>25.62</v>
      </c>
      <c r="E5">
        <v>36.26</v>
      </c>
      <c r="F5">
        <v>37.199999999999996</v>
      </c>
      <c r="G5">
        <v>30.636666666666667</v>
      </c>
      <c r="H5">
        <v>32.126666666666665</v>
      </c>
      <c r="P5" s="13" t="s">
        <v>119</v>
      </c>
      <c r="Q5" s="13" t="s">
        <v>113</v>
      </c>
      <c r="R5" s="13" t="s">
        <v>112</v>
      </c>
      <c r="S5" s="13" t="s">
        <v>120</v>
      </c>
      <c r="T5" s="13" t="s">
        <v>121</v>
      </c>
    </row>
    <row r="6" spans="1:22">
      <c r="A6" t="s">
        <v>196</v>
      </c>
      <c r="B6">
        <v>26.189999999999998</v>
      </c>
      <c r="C6">
        <v>38.020000000000003</v>
      </c>
      <c r="D6">
        <v>25.456666666666667</v>
      </c>
      <c r="E6">
        <v>35.903333333333336</v>
      </c>
      <c r="F6">
        <v>36.629999999999995</v>
      </c>
      <c r="G6">
        <v>30.893333333333331</v>
      </c>
      <c r="H6">
        <v>32.133333333333333</v>
      </c>
      <c r="P6" s="10" t="s">
        <v>122</v>
      </c>
      <c r="Q6" s="10">
        <v>3</v>
      </c>
      <c r="R6" s="10">
        <v>3</v>
      </c>
      <c r="S6" s="10">
        <v>1</v>
      </c>
      <c r="T6" s="10">
        <v>0</v>
      </c>
    </row>
    <row r="7" spans="1:22" ht="17" thickBot="1">
      <c r="P7" s="11" t="s">
        <v>123</v>
      </c>
      <c r="Q7" s="11">
        <v>3</v>
      </c>
      <c r="R7" s="11">
        <v>6.7472839534655717</v>
      </c>
      <c r="S7" s="11">
        <v>2.2490946511551906</v>
      </c>
      <c r="T7" s="11">
        <v>2.8922255418510796E-2</v>
      </c>
    </row>
    <row r="9" spans="1:22">
      <c r="A9" t="s">
        <v>191</v>
      </c>
    </row>
    <row r="10" spans="1:22" ht="17" thickBot="1">
      <c r="A10" t="s">
        <v>197</v>
      </c>
      <c r="P10" t="s">
        <v>124</v>
      </c>
    </row>
    <row r="11" spans="1:22">
      <c r="B11" t="s">
        <v>191</v>
      </c>
      <c r="C11" t="s">
        <v>192</v>
      </c>
      <c r="D11" t="s">
        <v>27</v>
      </c>
      <c r="E11" t="s">
        <v>193</v>
      </c>
      <c r="F11" t="s">
        <v>26</v>
      </c>
      <c r="P11" s="13" t="s">
        <v>125</v>
      </c>
      <c r="Q11" s="13" t="s">
        <v>126</v>
      </c>
      <c r="R11" s="13" t="s">
        <v>127</v>
      </c>
      <c r="S11" s="13" t="s">
        <v>128</v>
      </c>
      <c r="T11" s="13" t="s">
        <v>129</v>
      </c>
      <c r="U11" s="13" t="s">
        <v>130</v>
      </c>
      <c r="V11" s="13" t="s">
        <v>131</v>
      </c>
    </row>
    <row r="12" spans="1:22">
      <c r="A12" t="s">
        <v>194</v>
      </c>
      <c r="B12">
        <v>0</v>
      </c>
      <c r="C12">
        <v>9.6733333333333356</v>
      </c>
      <c r="D12">
        <v>13.313333333333343</v>
      </c>
      <c r="E12">
        <v>6.1833333333333371</v>
      </c>
      <c r="F12">
        <v>8.4066666666666663</v>
      </c>
      <c r="P12" s="10" t="s">
        <v>132</v>
      </c>
      <c r="Q12" s="10">
        <v>2.3403561713167611</v>
      </c>
      <c r="R12" s="10">
        <v>1</v>
      </c>
      <c r="S12" s="10">
        <v>2.3403561713167611</v>
      </c>
      <c r="T12" s="10">
        <v>161.83773619666525</v>
      </c>
      <c r="U12" s="10">
        <v>2.1994295312401606E-4</v>
      </c>
      <c r="V12" s="10">
        <v>7.708647422176786</v>
      </c>
    </row>
    <row r="13" spans="1:22">
      <c r="A13" t="s">
        <v>195</v>
      </c>
      <c r="B13">
        <v>0</v>
      </c>
      <c r="C13">
        <v>10.639999999999997</v>
      </c>
      <c r="D13">
        <v>11.579999999999995</v>
      </c>
      <c r="E13">
        <v>5.0166666666666657</v>
      </c>
      <c r="F13">
        <v>6.5066666666666642</v>
      </c>
      <c r="P13" s="10" t="s">
        <v>133</v>
      </c>
      <c r="Q13" s="10">
        <v>5.7844510837021593E-2</v>
      </c>
      <c r="R13" s="10">
        <v>4</v>
      </c>
      <c r="S13" s="10">
        <v>1.4461127709255398E-2</v>
      </c>
      <c r="T13" s="10"/>
      <c r="U13" s="10"/>
      <c r="V13" s="10"/>
    </row>
    <row r="14" spans="1:22">
      <c r="A14" t="s">
        <v>196</v>
      </c>
      <c r="B14">
        <v>0</v>
      </c>
      <c r="C14">
        <v>10.446666666666669</v>
      </c>
      <c r="D14">
        <v>11.173333333333328</v>
      </c>
      <c r="E14">
        <v>5.4366666666666639</v>
      </c>
      <c r="F14">
        <v>6.6766666666666659</v>
      </c>
      <c r="P14" s="10"/>
      <c r="Q14" s="10"/>
      <c r="R14" s="10"/>
      <c r="S14" s="10"/>
      <c r="T14" s="10"/>
      <c r="U14" s="10"/>
      <c r="V14" s="10"/>
    </row>
    <row r="15" spans="1:22" ht="17" thickBot="1">
      <c r="P15" s="11" t="s">
        <v>134</v>
      </c>
      <c r="Q15" s="11">
        <v>2.3982006821537829</v>
      </c>
      <c r="R15" s="11">
        <v>5</v>
      </c>
      <c r="S15" s="11"/>
      <c r="T15" s="11"/>
      <c r="U15" s="11"/>
      <c r="V15" s="11"/>
    </row>
    <row r="16" spans="1:22">
      <c r="A16" t="s">
        <v>198</v>
      </c>
    </row>
    <row r="17" spans="1:22">
      <c r="B17" t="s">
        <v>191</v>
      </c>
      <c r="C17" t="s">
        <v>192</v>
      </c>
      <c r="D17" t="s">
        <v>27</v>
      </c>
      <c r="E17" t="s">
        <v>193</v>
      </c>
      <c r="F17" t="s">
        <v>26</v>
      </c>
    </row>
    <row r="18" spans="1:22">
      <c r="A18" t="s">
        <v>194</v>
      </c>
      <c r="C18">
        <v>0</v>
      </c>
      <c r="D18">
        <v>0</v>
      </c>
      <c r="E18">
        <v>0</v>
      </c>
      <c r="F18">
        <v>0</v>
      </c>
    </row>
    <row r="19" spans="1:22">
      <c r="A19" t="s">
        <v>195</v>
      </c>
      <c r="C19">
        <v>0.96666666666666146</v>
      </c>
      <c r="D19">
        <v>-1.7333333333333485</v>
      </c>
      <c r="E19">
        <v>-1.1666666666666714</v>
      </c>
      <c r="F19">
        <v>-1.9000000000000021</v>
      </c>
      <c r="P19" t="s">
        <v>26</v>
      </c>
    </row>
    <row r="20" spans="1:22">
      <c r="A20" t="s">
        <v>196</v>
      </c>
      <c r="C20">
        <v>0.77333333333333343</v>
      </c>
      <c r="D20">
        <v>-2.1400000000000148</v>
      </c>
      <c r="E20">
        <v>-0.74666666666667325</v>
      </c>
      <c r="F20">
        <v>-1.7300000000000004</v>
      </c>
      <c r="P20" t="s">
        <v>117</v>
      </c>
    </row>
    <row r="22" spans="1:22" ht="17" thickBot="1">
      <c r="A22" t="s">
        <v>199</v>
      </c>
      <c r="B22" t="s">
        <v>200</v>
      </c>
      <c r="P22" t="s">
        <v>118</v>
      </c>
    </row>
    <row r="23" spans="1:22">
      <c r="B23" t="s">
        <v>191</v>
      </c>
      <c r="C23" t="s">
        <v>192</v>
      </c>
      <c r="D23" t="s">
        <v>27</v>
      </c>
      <c r="E23" t="s">
        <v>193</v>
      </c>
      <c r="F23" t="s">
        <v>26</v>
      </c>
      <c r="P23" s="13" t="s">
        <v>119</v>
      </c>
      <c r="Q23" s="13" t="s">
        <v>113</v>
      </c>
      <c r="R23" s="13" t="s">
        <v>112</v>
      </c>
      <c r="S23" s="13" t="s">
        <v>120</v>
      </c>
      <c r="T23" s="13" t="s">
        <v>121</v>
      </c>
    </row>
    <row r="24" spans="1:22">
      <c r="A24" t="s">
        <v>194</v>
      </c>
      <c r="C24">
        <v>1</v>
      </c>
      <c r="D24">
        <v>1</v>
      </c>
      <c r="E24">
        <v>1</v>
      </c>
      <c r="F24">
        <v>1</v>
      </c>
      <c r="P24" s="10" t="s">
        <v>122</v>
      </c>
      <c r="Q24" s="10">
        <v>3</v>
      </c>
      <c r="R24" s="10">
        <v>3</v>
      </c>
      <c r="S24" s="10">
        <v>1</v>
      </c>
      <c r="T24" s="10">
        <v>0</v>
      </c>
    </row>
    <row r="25" spans="1:22" ht="17" thickBot="1">
      <c r="A25" t="s">
        <v>195</v>
      </c>
      <c r="C25">
        <v>0.51168694599838926</v>
      </c>
      <c r="D25">
        <v>3.3249515845711861</v>
      </c>
      <c r="E25">
        <v>2.2449240966187531</v>
      </c>
      <c r="F25">
        <v>3.7321319661472354</v>
      </c>
      <c r="P25" s="11" t="s">
        <v>123</v>
      </c>
      <c r="Q25" s="11">
        <v>3</v>
      </c>
      <c r="R25" s="11">
        <v>11.445797949931098</v>
      </c>
      <c r="S25" s="11">
        <v>3.8152659833103661</v>
      </c>
      <c r="T25" s="11">
        <v>0.852994716931196</v>
      </c>
    </row>
    <row r="26" spans="1:22">
      <c r="A26" t="s">
        <v>196</v>
      </c>
      <c r="C26">
        <v>0.58506412660305696</v>
      </c>
      <c r="D26">
        <v>4.4076204635064871</v>
      </c>
      <c r="E26">
        <v>1.6779115495365078</v>
      </c>
      <c r="F26">
        <v>3.3172781832577676</v>
      </c>
    </row>
    <row r="28" spans="1:22" ht="17" thickBot="1">
      <c r="C28">
        <v>0.22854612955229447</v>
      </c>
      <c r="D28">
        <v>0.75962710150002666</v>
      </c>
      <c r="E28">
        <v>9.2915732431774728E-2</v>
      </c>
      <c r="F28">
        <v>0.34394767043839752</v>
      </c>
      <c r="P28" t="s">
        <v>124</v>
      </c>
    </row>
    <row r="29" spans="1:22">
      <c r="C29">
        <v>0.47570999569065281</v>
      </c>
      <c r="D29">
        <v>0.84894051617295441</v>
      </c>
      <c r="E29">
        <v>0.10969655114602926</v>
      </c>
      <c r="F29">
        <v>0.11846237095944691</v>
      </c>
      <c r="P29" s="13" t="s">
        <v>125</v>
      </c>
      <c r="Q29" s="13" t="s">
        <v>126</v>
      </c>
      <c r="R29" s="13" t="s">
        <v>127</v>
      </c>
      <c r="S29" s="13" t="s">
        <v>128</v>
      </c>
      <c r="T29" s="13" t="s">
        <v>129</v>
      </c>
      <c r="U29" s="13" t="s">
        <v>130</v>
      </c>
      <c r="V29" s="13" t="s">
        <v>131</v>
      </c>
    </row>
    <row r="30" spans="1:22">
      <c r="P30" s="10" t="s">
        <v>132</v>
      </c>
      <c r="Q30" s="10">
        <v>11.888583835176725</v>
      </c>
      <c r="R30" s="10">
        <v>1</v>
      </c>
      <c r="S30" s="10">
        <v>11.888583835176725</v>
      </c>
      <c r="T30" s="10">
        <v>27.874929584436646</v>
      </c>
      <c r="U30" s="10">
        <v>6.1715166757583349E-3</v>
      </c>
      <c r="V30" s="10">
        <v>7.708647422176786</v>
      </c>
    </row>
    <row r="31" spans="1:22">
      <c r="P31" s="10" t="s">
        <v>133</v>
      </c>
      <c r="Q31" s="10">
        <v>1.7059894338623842</v>
      </c>
      <c r="R31" s="10">
        <v>4</v>
      </c>
      <c r="S31" s="10">
        <v>0.42649735846559605</v>
      </c>
      <c r="T31" s="10"/>
      <c r="U31" s="10"/>
      <c r="V31" s="10"/>
    </row>
    <row r="32" spans="1:22">
      <c r="P32" s="10"/>
      <c r="Q32" s="10"/>
      <c r="R32" s="10"/>
      <c r="S32" s="10"/>
      <c r="T32" s="10"/>
      <c r="U32" s="10"/>
      <c r="V32" s="10"/>
    </row>
    <row r="33" spans="1:22" ht="17" thickBot="1">
      <c r="P33" s="11" t="s">
        <v>134</v>
      </c>
      <c r="Q33" s="11">
        <v>13.59457326903911</v>
      </c>
      <c r="R33" s="11">
        <v>5</v>
      </c>
      <c r="S33" s="11"/>
      <c r="T33" s="11"/>
      <c r="U33" s="11"/>
      <c r="V33" s="11"/>
    </row>
    <row r="34" spans="1:22">
      <c r="A34" t="s">
        <v>6</v>
      </c>
      <c r="B34" t="s">
        <v>191</v>
      </c>
      <c r="C34" t="s">
        <v>193</v>
      </c>
      <c r="D34" t="s">
        <v>26</v>
      </c>
      <c r="F34" t="s">
        <v>193</v>
      </c>
      <c r="G34" t="s">
        <v>26</v>
      </c>
      <c r="I34" t="s">
        <v>193</v>
      </c>
      <c r="J34" t="s">
        <v>26</v>
      </c>
      <c r="L34" t="s">
        <v>193</v>
      </c>
      <c r="M34" t="s">
        <v>26</v>
      </c>
    </row>
    <row r="35" spans="1:22">
      <c r="B35">
        <v>23.27</v>
      </c>
      <c r="C35">
        <v>29.25</v>
      </c>
      <c r="D35">
        <v>31.69</v>
      </c>
      <c r="F35">
        <v>5.98</v>
      </c>
      <c r="G35">
        <v>8.4200000000000017</v>
      </c>
      <c r="I35">
        <v>1</v>
      </c>
      <c r="J35">
        <v>1</v>
      </c>
      <c r="L35">
        <v>1</v>
      </c>
      <c r="M35">
        <v>1</v>
      </c>
    </row>
    <row r="36" spans="1:22">
      <c r="B36">
        <v>22.94</v>
      </c>
      <c r="C36">
        <v>29.27</v>
      </c>
      <c r="D36">
        <v>31.56</v>
      </c>
      <c r="F36">
        <v>6.3299999999999983</v>
      </c>
      <c r="G36">
        <v>8.6199999999999974</v>
      </c>
      <c r="I36">
        <v>1</v>
      </c>
      <c r="J36">
        <v>1</v>
      </c>
      <c r="L36">
        <v>1</v>
      </c>
      <c r="M36">
        <v>1</v>
      </c>
    </row>
    <row r="37" spans="1:22">
      <c r="B37">
        <v>22.86</v>
      </c>
      <c r="C37">
        <v>29.1</v>
      </c>
      <c r="D37">
        <v>31.04</v>
      </c>
      <c r="F37">
        <v>6.240000000000002</v>
      </c>
      <c r="G37">
        <v>8.18</v>
      </c>
      <c r="I37">
        <v>1</v>
      </c>
      <c r="J37">
        <v>1</v>
      </c>
      <c r="L37">
        <v>1</v>
      </c>
      <c r="M37">
        <v>1</v>
      </c>
    </row>
    <row r="42" spans="1:22">
      <c r="A42" t="s">
        <v>207</v>
      </c>
      <c r="B42">
        <v>25.67</v>
      </c>
      <c r="C42">
        <v>30.55</v>
      </c>
      <c r="D42">
        <v>31.99</v>
      </c>
      <c r="F42">
        <v>4.879999999999999</v>
      </c>
      <c r="G42">
        <v>6.3199999999999967</v>
      </c>
      <c r="I42">
        <v>-1.1000000000000014</v>
      </c>
      <c r="J42">
        <v>-2.100000000000005</v>
      </c>
      <c r="L42">
        <v>2.1435469250725885</v>
      </c>
      <c r="M42">
        <v>4.2870938501451867</v>
      </c>
    </row>
    <row r="43" spans="1:22">
      <c r="B43">
        <v>25.72</v>
      </c>
      <c r="C43">
        <v>30.76</v>
      </c>
      <c r="D43">
        <v>32.200000000000003</v>
      </c>
      <c r="F43">
        <v>5.0400000000000027</v>
      </c>
      <c r="G43">
        <v>6.480000000000004</v>
      </c>
      <c r="I43">
        <v>-1.2899999999999956</v>
      </c>
      <c r="J43">
        <v>-2.1399999999999935</v>
      </c>
      <c r="L43">
        <v>2.4452805553841297</v>
      </c>
      <c r="M43">
        <v>4.4076204635064231</v>
      </c>
    </row>
    <row r="44" spans="1:22">
      <c r="B44">
        <v>25.47</v>
      </c>
      <c r="C44">
        <v>30.6</v>
      </c>
      <c r="D44">
        <v>32.19</v>
      </c>
      <c r="F44">
        <v>5.1300000000000026</v>
      </c>
      <c r="G44">
        <v>6.7199999999999989</v>
      </c>
      <c r="I44">
        <v>-1.1099999999999994</v>
      </c>
      <c r="J44">
        <v>-1.4600000000000009</v>
      </c>
      <c r="L44">
        <v>2.1584564730088536</v>
      </c>
      <c r="M44">
        <v>2.751083636279489</v>
      </c>
    </row>
    <row r="48" spans="1:22">
      <c r="L48">
        <v>1</v>
      </c>
      <c r="M48">
        <v>2.1435469250725885</v>
      </c>
    </row>
    <row r="49" spans="12:13">
      <c r="L49">
        <v>1</v>
      </c>
      <c r="M49">
        <v>2.4452805553841297</v>
      </c>
    </row>
    <row r="50" spans="12:13">
      <c r="L50">
        <v>1</v>
      </c>
      <c r="M50">
        <v>2.1584564730088536</v>
      </c>
    </row>
    <row r="51" spans="12:13">
      <c r="L51">
        <v>1</v>
      </c>
      <c r="M51">
        <v>4.2870938501451867</v>
      </c>
    </row>
    <row r="52" spans="12:13">
      <c r="L52">
        <v>1</v>
      </c>
      <c r="M52">
        <v>4.4076204635064231</v>
      </c>
    </row>
    <row r="53" spans="12:13">
      <c r="L53">
        <v>1</v>
      </c>
      <c r="M53">
        <v>2.751083636279489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E355B-C3F6-5547-9358-D8C029051ED4}">
  <dimension ref="J11:K42"/>
  <sheetViews>
    <sheetView topLeftCell="A12" zoomScale="75" workbookViewId="0">
      <selection activeCell="M50" sqref="M50"/>
    </sheetView>
  </sheetViews>
  <sheetFormatPr baseColWidth="10" defaultRowHeight="16"/>
  <sheetData>
    <row r="11" spans="10:10">
      <c r="J11" t="s">
        <v>206</v>
      </c>
    </row>
    <row r="12" spans="10:10">
      <c r="J12" t="s">
        <v>204</v>
      </c>
    </row>
    <row r="14" spans="10:10">
      <c r="J14" t="s">
        <v>202</v>
      </c>
    </row>
    <row r="16" spans="10:10">
      <c r="J16" t="s">
        <v>203</v>
      </c>
    </row>
    <row r="38" spans="11:11">
      <c r="K38" t="s">
        <v>205</v>
      </c>
    </row>
    <row r="40" spans="11:11">
      <c r="K40" t="s">
        <v>202</v>
      </c>
    </row>
    <row r="42" spans="11:11">
      <c r="K42" t="s">
        <v>203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A8A3-40D1-CB4C-BB26-5580DD764C15}">
  <dimension ref="A1:O34"/>
  <sheetViews>
    <sheetView workbookViewId="0">
      <selection activeCell="O15" sqref="O15"/>
    </sheetView>
  </sheetViews>
  <sheetFormatPr baseColWidth="10" defaultRowHeight="16"/>
  <sheetData>
    <row r="1" spans="1:15">
      <c r="A1" t="s">
        <v>29</v>
      </c>
      <c r="D1" t="s">
        <v>30</v>
      </c>
      <c r="H1" t="s">
        <v>31</v>
      </c>
    </row>
    <row r="2" spans="1:15">
      <c r="A2" t="s">
        <v>32</v>
      </c>
      <c r="B2">
        <v>28.145</v>
      </c>
      <c r="D2" t="s">
        <v>32</v>
      </c>
      <c r="E2">
        <v>9.1810000000000009</v>
      </c>
      <c r="H2" t="s">
        <v>32</v>
      </c>
      <c r="I2">
        <v>0.21627287931968622</v>
      </c>
      <c r="K2">
        <v>100</v>
      </c>
    </row>
    <row r="3" spans="1:15">
      <c r="A3" t="s">
        <v>33</v>
      </c>
      <c r="B3">
        <v>51.622999999999998</v>
      </c>
      <c r="D3" t="s">
        <v>33</v>
      </c>
      <c r="E3">
        <v>32.658999999999999</v>
      </c>
      <c r="H3" t="s">
        <v>33</v>
      </c>
      <c r="I3">
        <v>0.57423427225094059</v>
      </c>
      <c r="K3">
        <v>265.51376855816011</v>
      </c>
    </row>
    <row r="4" spans="1:15">
      <c r="A4" t="s">
        <v>34</v>
      </c>
      <c r="B4">
        <v>18.963999999999999</v>
      </c>
    </row>
    <row r="6" spans="1:15">
      <c r="A6" t="s">
        <v>35</v>
      </c>
    </row>
    <row r="7" spans="1:15">
      <c r="A7" t="s">
        <v>36</v>
      </c>
    </row>
    <row r="8" spans="1:15">
      <c r="A8" t="s">
        <v>37</v>
      </c>
      <c r="B8">
        <v>127.03</v>
      </c>
      <c r="C8">
        <v>42.451000000000008</v>
      </c>
      <c r="N8">
        <v>100</v>
      </c>
      <c r="O8">
        <v>265.51376855816011</v>
      </c>
    </row>
    <row r="9" spans="1:15">
      <c r="A9" t="s">
        <v>38</v>
      </c>
      <c r="B9">
        <v>141.453</v>
      </c>
      <c r="C9">
        <v>56.874000000000009</v>
      </c>
      <c r="N9">
        <v>100</v>
      </c>
      <c r="O9">
        <v>268.3501073308874</v>
      </c>
    </row>
    <row r="10" spans="1:15">
      <c r="A10" t="s">
        <v>34</v>
      </c>
      <c r="B10">
        <v>84.578999999999994</v>
      </c>
      <c r="N10">
        <v>100</v>
      </c>
      <c r="O10">
        <v>219.75161170010833</v>
      </c>
    </row>
    <row r="14" spans="1:15">
      <c r="A14" t="s">
        <v>29</v>
      </c>
    </row>
    <row r="15" spans="1:15">
      <c r="A15" t="s">
        <v>32</v>
      </c>
      <c r="B15">
        <v>25.423999999999999</v>
      </c>
      <c r="D15" t="s">
        <v>32</v>
      </c>
      <c r="E15">
        <v>18.062999999999999</v>
      </c>
      <c r="H15" t="s">
        <v>32</v>
      </c>
      <c r="I15">
        <v>0.34965833639830418</v>
      </c>
      <c r="K15">
        <v>100</v>
      </c>
      <c r="O15">
        <f>TTEST(N8:N10,O8:O10,2,2)</f>
        <v>6.5769345032330739E-4</v>
      </c>
    </row>
    <row r="16" spans="1:15">
      <c r="A16" t="s">
        <v>33</v>
      </c>
      <c r="B16">
        <v>51.606000000000002</v>
      </c>
      <c r="D16" t="s">
        <v>33</v>
      </c>
      <c r="E16">
        <v>44.245000000000005</v>
      </c>
      <c r="H16" t="s">
        <v>33</v>
      </c>
      <c r="I16">
        <v>0.93830852101624451</v>
      </c>
      <c r="K16">
        <v>268.3501073308874</v>
      </c>
    </row>
    <row r="17" spans="1:11">
      <c r="A17" t="s">
        <v>34</v>
      </c>
      <c r="B17">
        <v>7.3609999999999998</v>
      </c>
    </row>
    <row r="19" spans="1:11">
      <c r="A19" t="s">
        <v>35</v>
      </c>
    </row>
    <row r="20" spans="1:11">
      <c r="A20" t="s">
        <v>37</v>
      </c>
      <c r="B20">
        <v>146.965</v>
      </c>
      <c r="C20">
        <v>51.659000000000006</v>
      </c>
    </row>
    <row r="21" spans="1:11">
      <c r="A21" t="s">
        <v>38</v>
      </c>
      <c r="B21">
        <v>142.46</v>
      </c>
      <c r="C21">
        <v>47.154000000000011</v>
      </c>
    </row>
    <row r="22" spans="1:11">
      <c r="A22" t="s">
        <v>34</v>
      </c>
      <c r="B22">
        <v>95.305999999999997</v>
      </c>
    </row>
    <row r="26" spans="1:11">
      <c r="A26" t="s">
        <v>29</v>
      </c>
    </row>
    <row r="27" spans="1:11">
      <c r="A27" t="s">
        <v>37</v>
      </c>
      <c r="B27">
        <v>41.881999999999998</v>
      </c>
      <c r="D27" t="s">
        <v>37</v>
      </c>
      <c r="E27">
        <v>6.5619999999999976</v>
      </c>
      <c r="H27" t="s">
        <v>37</v>
      </c>
      <c r="I27">
        <v>0.10522771007055801</v>
      </c>
      <c r="K27">
        <v>100</v>
      </c>
    </row>
    <row r="28" spans="1:11">
      <c r="A28" t="s">
        <v>38</v>
      </c>
      <c r="B28">
        <v>58.085999999999999</v>
      </c>
      <c r="D28" t="s">
        <v>38</v>
      </c>
      <c r="E28">
        <v>22.765999999999998</v>
      </c>
      <c r="H28" t="s">
        <v>38</v>
      </c>
      <c r="I28">
        <v>0.2312395888351684</v>
      </c>
      <c r="K28">
        <v>219.75161170010833</v>
      </c>
    </row>
    <row r="29" spans="1:11">
      <c r="A29" t="s">
        <v>34</v>
      </c>
      <c r="B29">
        <v>35.32</v>
      </c>
    </row>
    <row r="31" spans="1:11">
      <c r="A31" t="s">
        <v>35</v>
      </c>
    </row>
    <row r="32" spans="1:11">
      <c r="A32" t="s">
        <v>37</v>
      </c>
      <c r="B32">
        <v>124.843</v>
      </c>
      <c r="D32" t="s">
        <v>37</v>
      </c>
      <c r="E32">
        <v>62.360000000000007</v>
      </c>
    </row>
    <row r="33" spans="1:5">
      <c r="A33" t="s">
        <v>38</v>
      </c>
      <c r="B33">
        <v>160.935</v>
      </c>
      <c r="D33" t="s">
        <v>38</v>
      </c>
      <c r="E33">
        <v>98.451999999999998</v>
      </c>
    </row>
    <row r="34" spans="1:5">
      <c r="A34" t="s">
        <v>34</v>
      </c>
      <c r="B34">
        <v>62.482999999999997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4A1A-470F-A641-8916-C179FBE616E8}">
  <dimension ref="A1:E4"/>
  <sheetViews>
    <sheetView workbookViewId="0">
      <selection activeCell="H16" sqref="H16"/>
    </sheetView>
  </sheetViews>
  <sheetFormatPr baseColWidth="10" defaultRowHeight="16"/>
  <sheetData>
    <row r="1" spans="1:5">
      <c r="A1" t="s">
        <v>6</v>
      </c>
      <c r="B1" t="s">
        <v>28</v>
      </c>
      <c r="E1" t="s">
        <v>201</v>
      </c>
    </row>
    <row r="2" spans="1:5">
      <c r="A2">
        <v>100</v>
      </c>
      <c r="B2">
        <v>253.71333081493313</v>
      </c>
    </row>
    <row r="3" spans="1:5">
      <c r="A3">
        <v>100</v>
      </c>
      <c r="B3">
        <v>165.59148309473045</v>
      </c>
    </row>
    <row r="4" spans="1:5">
      <c r="A4">
        <v>100</v>
      </c>
      <c r="B4">
        <v>304.63290009836373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D66E7-8CD5-BD47-94AC-E200DDCCF9F4}">
  <dimension ref="A1:V46"/>
  <sheetViews>
    <sheetView topLeftCell="C1" workbookViewId="0">
      <selection activeCell="C18" sqref="C18"/>
    </sheetView>
  </sheetViews>
  <sheetFormatPr baseColWidth="10" defaultRowHeight="16"/>
  <cols>
    <col min="18" max="18" width="16.83203125" bestFit="1" customWidth="1"/>
    <col min="19" max="19" width="12.83203125" bestFit="1" customWidth="1"/>
    <col min="21" max="21" width="16.83203125" bestFit="1" customWidth="1"/>
    <col min="22" max="22" width="12.83203125" bestFit="1" customWidth="1"/>
  </cols>
  <sheetData>
    <row r="1" spans="1:22">
      <c r="A1" t="s">
        <v>3</v>
      </c>
      <c r="D1" t="s">
        <v>8</v>
      </c>
      <c r="H1" t="s">
        <v>3</v>
      </c>
      <c r="K1" t="s">
        <v>8</v>
      </c>
      <c r="O1">
        <v>100</v>
      </c>
      <c r="R1" t="s">
        <v>3</v>
      </c>
    </row>
    <row r="2" spans="1:22" ht="17" thickBot="1">
      <c r="A2" t="s">
        <v>6</v>
      </c>
      <c r="B2" t="s">
        <v>15</v>
      </c>
      <c r="D2" t="s">
        <v>6</v>
      </c>
      <c r="E2" t="s">
        <v>15</v>
      </c>
      <c r="H2" t="s">
        <v>6</v>
      </c>
      <c r="I2" t="s">
        <v>15</v>
      </c>
      <c r="K2" t="s">
        <v>6</v>
      </c>
      <c r="L2" t="s">
        <v>15</v>
      </c>
      <c r="O2">
        <v>20.75</v>
      </c>
      <c r="R2" t="s">
        <v>6</v>
      </c>
      <c r="U2" t="s">
        <v>15</v>
      </c>
    </row>
    <row r="3" spans="1:22">
      <c r="A3" s="1">
        <v>18</v>
      </c>
      <c r="B3" s="1">
        <v>12</v>
      </c>
      <c r="D3" s="1">
        <v>0</v>
      </c>
      <c r="E3" s="1">
        <v>2</v>
      </c>
      <c r="H3">
        <v>86.746987951807228</v>
      </c>
      <c r="I3">
        <v>57.831325301204814</v>
      </c>
      <c r="K3">
        <v>0</v>
      </c>
      <c r="L3">
        <v>9.6385542168674707</v>
      </c>
      <c r="O3">
        <v>18.857142857142858</v>
      </c>
      <c r="R3" s="12" t="s">
        <v>100</v>
      </c>
      <c r="S3" s="12"/>
      <c r="U3" s="12" t="s">
        <v>100</v>
      </c>
      <c r="V3" s="12"/>
    </row>
    <row r="4" spans="1:22">
      <c r="A4" s="1">
        <v>16</v>
      </c>
      <c r="B4" s="1">
        <v>14</v>
      </c>
      <c r="D4" s="1">
        <v>2</v>
      </c>
      <c r="E4" s="1">
        <v>5</v>
      </c>
      <c r="H4">
        <v>77.108433734939766</v>
      </c>
      <c r="I4">
        <v>67.46987951807229</v>
      </c>
      <c r="K4">
        <v>9.6385542168674707</v>
      </c>
      <c r="L4">
        <v>24.096385542168676</v>
      </c>
      <c r="O4">
        <v>22.888888888888889</v>
      </c>
      <c r="R4" s="10"/>
      <c r="S4" s="10"/>
      <c r="U4" s="10"/>
      <c r="V4" s="10"/>
    </row>
    <row r="5" spans="1:22">
      <c r="A5" s="1">
        <v>23</v>
      </c>
      <c r="B5" s="1">
        <v>15</v>
      </c>
      <c r="D5" s="1">
        <v>2</v>
      </c>
      <c r="E5" s="1">
        <v>6</v>
      </c>
      <c r="H5">
        <v>110.8433734939759</v>
      </c>
      <c r="I5">
        <v>72.289156626506028</v>
      </c>
      <c r="K5">
        <v>9.6385542168674707</v>
      </c>
      <c r="L5">
        <v>28.915662650602407</v>
      </c>
      <c r="O5">
        <v>25</v>
      </c>
      <c r="R5" s="10" t="s">
        <v>101</v>
      </c>
      <c r="S5" s="10">
        <v>100</v>
      </c>
      <c r="U5" s="10" t="s">
        <v>101</v>
      </c>
      <c r="V5" s="10">
        <v>89.713048486527143</v>
      </c>
    </row>
    <row r="6" spans="1:22">
      <c r="A6" s="1">
        <v>20</v>
      </c>
      <c r="B6" s="3">
        <v>16</v>
      </c>
      <c r="D6" s="1">
        <v>2</v>
      </c>
      <c r="E6" s="3">
        <v>4</v>
      </c>
      <c r="H6">
        <v>96.385542168674704</v>
      </c>
      <c r="I6">
        <v>84.848484848484844</v>
      </c>
      <c r="K6">
        <v>9.6385542168674707</v>
      </c>
      <c r="L6">
        <v>21.212121212121211</v>
      </c>
      <c r="O6">
        <v>48.428571428571431</v>
      </c>
      <c r="R6" s="10" t="s">
        <v>102</v>
      </c>
      <c r="S6" s="10">
        <v>1.5663982515862673</v>
      </c>
      <c r="U6" s="10" t="s">
        <v>102</v>
      </c>
      <c r="V6" s="10">
        <v>5.1626179375320591</v>
      </c>
    </row>
    <row r="7" spans="1:22">
      <c r="A7" s="1">
        <v>25</v>
      </c>
      <c r="B7" s="3">
        <v>15</v>
      </c>
      <c r="D7" s="1">
        <v>1</v>
      </c>
      <c r="E7" s="3">
        <v>6</v>
      </c>
      <c r="H7">
        <v>120.48192771084338</v>
      </c>
      <c r="I7">
        <v>79.545454545454547</v>
      </c>
      <c r="K7">
        <v>4.8192771084337354</v>
      </c>
      <c r="L7">
        <v>31.818181818181817</v>
      </c>
      <c r="R7" s="10" t="s">
        <v>103</v>
      </c>
      <c r="S7" s="10">
        <v>99.557522123893804</v>
      </c>
      <c r="U7" s="10" t="s">
        <v>103</v>
      </c>
      <c r="V7" s="10">
        <v>88.08460062433771</v>
      </c>
    </row>
    <row r="8" spans="1:22">
      <c r="A8" s="1">
        <v>23</v>
      </c>
      <c r="B8" s="3">
        <v>14</v>
      </c>
      <c r="D8" s="1">
        <v>1</v>
      </c>
      <c r="E8" s="3">
        <v>4</v>
      </c>
      <c r="H8">
        <v>110.8433734939759</v>
      </c>
      <c r="I8">
        <v>74.242424242424249</v>
      </c>
      <c r="K8">
        <v>4.8192771084337354</v>
      </c>
      <c r="L8">
        <v>21.212121212121211</v>
      </c>
      <c r="R8" s="10" t="s">
        <v>104</v>
      </c>
      <c r="S8" s="10">
        <v>99.115044247787608</v>
      </c>
      <c r="U8" s="10" t="s">
        <v>104</v>
      </c>
      <c r="V8" s="10">
        <v>104</v>
      </c>
    </row>
    <row r="9" spans="1:22">
      <c r="A9" s="1">
        <v>22</v>
      </c>
      <c r="B9" s="3">
        <v>19</v>
      </c>
      <c r="D9" s="1">
        <v>1</v>
      </c>
      <c r="E9" s="3">
        <v>3</v>
      </c>
      <c r="H9">
        <v>106.02409638554218</v>
      </c>
      <c r="I9">
        <v>100.75757575757575</v>
      </c>
      <c r="K9">
        <v>4.8192771084337354</v>
      </c>
      <c r="L9">
        <v>15.909090909090908</v>
      </c>
      <c r="R9" s="10" t="s">
        <v>105</v>
      </c>
      <c r="S9" s="10">
        <v>10.390310545560737</v>
      </c>
      <c r="U9" s="10" t="s">
        <v>105</v>
      </c>
      <c r="V9" s="10">
        <v>19.316747541058479</v>
      </c>
    </row>
    <row r="10" spans="1:22">
      <c r="A10" s="1">
        <v>19</v>
      </c>
      <c r="B10" s="3">
        <v>18</v>
      </c>
      <c r="D10" s="1">
        <v>0</v>
      </c>
      <c r="E10" s="3">
        <v>2</v>
      </c>
      <c r="H10">
        <v>91.566265060240966</v>
      </c>
      <c r="I10">
        <v>95.454545454545453</v>
      </c>
      <c r="K10">
        <v>0</v>
      </c>
      <c r="L10">
        <v>10.606060606060606</v>
      </c>
      <c r="R10" s="10" t="s">
        <v>106</v>
      </c>
      <c r="S10" s="10">
        <v>107.95855323319068</v>
      </c>
      <c r="U10" s="10" t="s">
        <v>106</v>
      </c>
      <c r="V10" s="10">
        <v>373.13673556498878</v>
      </c>
    </row>
    <row r="11" spans="1:22">
      <c r="A11">
        <v>18</v>
      </c>
      <c r="B11" s="1">
        <v>20</v>
      </c>
      <c r="D11">
        <v>2</v>
      </c>
      <c r="E11" s="1">
        <v>5</v>
      </c>
      <c r="H11">
        <v>95.454545454545453</v>
      </c>
      <c r="I11">
        <v>87.378640776699029</v>
      </c>
      <c r="K11">
        <v>10.606060606060606</v>
      </c>
      <c r="L11">
        <v>21.844660194174757</v>
      </c>
      <c r="R11" s="10" t="s">
        <v>107</v>
      </c>
      <c r="S11" s="10">
        <v>-0.47586466574051167</v>
      </c>
      <c r="U11" s="10" t="s">
        <v>107</v>
      </c>
      <c r="V11" s="10">
        <v>0.40696840189281058</v>
      </c>
    </row>
    <row r="12" spans="1:22">
      <c r="A12">
        <v>15</v>
      </c>
      <c r="B12" s="4">
        <v>26</v>
      </c>
      <c r="D12">
        <v>3</v>
      </c>
      <c r="E12" s="4">
        <v>9</v>
      </c>
      <c r="H12">
        <v>79.545454545454547</v>
      </c>
      <c r="I12">
        <v>104</v>
      </c>
      <c r="K12">
        <v>15.909090909090908</v>
      </c>
      <c r="L12">
        <v>36</v>
      </c>
      <c r="R12" s="10" t="s">
        <v>108</v>
      </c>
      <c r="S12" s="10">
        <v>-7.049813965827921E-2</v>
      </c>
      <c r="U12" s="10" t="s">
        <v>108</v>
      </c>
      <c r="V12" s="10">
        <v>0.434684364008112</v>
      </c>
    </row>
    <row r="13" spans="1:22">
      <c r="A13">
        <v>22</v>
      </c>
      <c r="B13" s="4">
        <v>26</v>
      </c>
      <c r="D13">
        <v>2</v>
      </c>
      <c r="E13" s="4">
        <v>6</v>
      </c>
      <c r="H13">
        <v>116.66666666666667</v>
      </c>
      <c r="I13">
        <v>104</v>
      </c>
      <c r="K13">
        <v>10.606060606060606</v>
      </c>
      <c r="L13">
        <v>24</v>
      </c>
      <c r="R13" s="10" t="s">
        <v>109</v>
      </c>
      <c r="S13" s="10">
        <v>43.373493975903614</v>
      </c>
      <c r="U13" s="10" t="s">
        <v>109</v>
      </c>
      <c r="V13" s="10">
        <v>74.168674698795186</v>
      </c>
    </row>
    <row r="14" spans="1:22">
      <c r="A14">
        <v>19</v>
      </c>
      <c r="B14" s="4">
        <v>33</v>
      </c>
      <c r="D14">
        <v>2</v>
      </c>
      <c r="E14" s="4">
        <v>6</v>
      </c>
      <c r="H14">
        <v>100.75757575757575</v>
      </c>
      <c r="I14">
        <v>132</v>
      </c>
      <c r="K14">
        <v>10.606060606060606</v>
      </c>
      <c r="L14">
        <v>24</v>
      </c>
      <c r="R14" s="10" t="s">
        <v>110</v>
      </c>
      <c r="S14" s="10">
        <v>77.108433734939766</v>
      </c>
      <c r="U14" s="10" t="s">
        <v>110</v>
      </c>
      <c r="V14" s="10">
        <v>57.831325301204814</v>
      </c>
    </row>
    <row r="15" spans="1:22">
      <c r="A15">
        <v>20</v>
      </c>
      <c r="B15">
        <v>43</v>
      </c>
      <c r="D15">
        <v>6</v>
      </c>
      <c r="E15">
        <v>7</v>
      </c>
      <c r="H15">
        <v>106.06060606060606</v>
      </c>
      <c r="I15">
        <v>88.790560471976391</v>
      </c>
      <c r="K15">
        <v>31.818181818181817</v>
      </c>
      <c r="L15">
        <v>14.454277286135692</v>
      </c>
      <c r="R15" s="10" t="s">
        <v>111</v>
      </c>
      <c r="S15" s="10">
        <v>120.48192771084338</v>
      </c>
      <c r="U15" s="10" t="s">
        <v>111</v>
      </c>
      <c r="V15" s="10">
        <v>132</v>
      </c>
    </row>
    <row r="16" spans="1:22">
      <c r="A16">
        <v>16</v>
      </c>
      <c r="B16">
        <v>52</v>
      </c>
      <c r="D16">
        <v>3</v>
      </c>
      <c r="E16">
        <v>10</v>
      </c>
      <c r="H16">
        <v>84.848484848484844</v>
      </c>
      <c r="I16">
        <v>107.37463126843659</v>
      </c>
      <c r="K16">
        <v>15.909090909090908</v>
      </c>
      <c r="L16">
        <v>20.64896755162242</v>
      </c>
      <c r="R16" s="10" t="s">
        <v>112</v>
      </c>
      <c r="S16" s="10">
        <v>4400</v>
      </c>
      <c r="U16" s="10" t="s">
        <v>112</v>
      </c>
      <c r="V16" s="10">
        <v>1255.9826788113801</v>
      </c>
    </row>
    <row r="17" spans="1:22" ht="17" thickBot="1">
      <c r="A17">
        <v>22</v>
      </c>
      <c r="D17">
        <v>1</v>
      </c>
      <c r="H17">
        <v>116.66666666666667</v>
      </c>
      <c r="K17">
        <v>5.3030303030303028</v>
      </c>
      <c r="R17" s="11" t="s">
        <v>113</v>
      </c>
      <c r="S17" s="11">
        <v>44</v>
      </c>
      <c r="U17" s="11" t="s">
        <v>113</v>
      </c>
      <c r="V17" s="11">
        <v>14</v>
      </c>
    </row>
    <row r="18" spans="1:22">
      <c r="A18" s="8">
        <v>23</v>
      </c>
      <c r="D18" s="8">
        <v>0</v>
      </c>
      <c r="H18">
        <v>100.48543689320388</v>
      </c>
      <c r="K18">
        <v>0</v>
      </c>
      <c r="S18">
        <v>-1.0075967666731034E+240</v>
      </c>
      <c r="V18">
        <v>-1.0075967666731034E+240</v>
      </c>
    </row>
    <row r="19" spans="1:22">
      <c r="A19" s="8">
        <v>22</v>
      </c>
      <c r="D19" s="8">
        <v>2</v>
      </c>
      <c r="H19">
        <v>96.116504854368941</v>
      </c>
      <c r="K19">
        <v>8.7378640776699026</v>
      </c>
    </row>
    <row r="20" spans="1:22">
      <c r="A20" s="8">
        <v>21</v>
      </c>
      <c r="D20" s="8">
        <v>3</v>
      </c>
      <c r="H20">
        <v>91.747572815533985</v>
      </c>
      <c r="K20">
        <v>13.106796116504855</v>
      </c>
    </row>
    <row r="21" spans="1:22">
      <c r="A21" s="8">
        <v>23</v>
      </c>
      <c r="D21" s="8">
        <v>1</v>
      </c>
      <c r="H21">
        <v>100.48543689320388</v>
      </c>
      <c r="K21">
        <v>4.3689320388349513</v>
      </c>
      <c r="R21" t="s">
        <v>8</v>
      </c>
    </row>
    <row r="22" spans="1:22" ht="17" thickBot="1">
      <c r="A22" s="8">
        <v>24</v>
      </c>
      <c r="D22" s="8">
        <v>3</v>
      </c>
      <c r="H22">
        <v>104.85436893203884</v>
      </c>
      <c r="K22">
        <v>13.106796116504855</v>
      </c>
      <c r="R22" t="s">
        <v>6</v>
      </c>
      <c r="U22" t="s">
        <v>15</v>
      </c>
    </row>
    <row r="23" spans="1:22">
      <c r="A23" s="8">
        <v>24</v>
      </c>
      <c r="D23" s="8">
        <v>2</v>
      </c>
      <c r="H23">
        <v>104.85436893203884</v>
      </c>
      <c r="K23">
        <v>8.7378640776699026</v>
      </c>
      <c r="R23" s="12" t="s">
        <v>100</v>
      </c>
      <c r="S23" s="12"/>
      <c r="U23" s="12" t="s">
        <v>100</v>
      </c>
      <c r="V23" s="12"/>
    </row>
    <row r="24" spans="1:22">
      <c r="A24" s="8">
        <v>21</v>
      </c>
      <c r="D24" s="8">
        <v>1</v>
      </c>
      <c r="H24">
        <v>91.747572815533985</v>
      </c>
      <c r="K24">
        <v>4.3689320388349513</v>
      </c>
      <c r="R24" s="10"/>
      <c r="S24" s="10"/>
      <c r="U24" s="10"/>
      <c r="V24" s="10"/>
    </row>
    <row r="25" spans="1:22">
      <c r="A25" s="8">
        <v>26</v>
      </c>
      <c r="D25" s="8">
        <v>2</v>
      </c>
      <c r="H25">
        <v>113.59223300970874</v>
      </c>
      <c r="K25">
        <v>8.7378640776699026</v>
      </c>
      <c r="R25" s="10" t="s">
        <v>101</v>
      </c>
      <c r="S25" s="10">
        <v>7.8442960591505928</v>
      </c>
      <c r="U25" s="10" t="s">
        <v>101</v>
      </c>
      <c r="V25" s="10">
        <v>21.739720228510517</v>
      </c>
    </row>
    <row r="26" spans="1:22">
      <c r="A26" s="8">
        <v>22</v>
      </c>
      <c r="D26" s="8">
        <v>2</v>
      </c>
      <c r="H26">
        <v>96.116504854368941</v>
      </c>
      <c r="K26">
        <v>8.7378640776699026</v>
      </c>
      <c r="R26" s="10" t="s">
        <v>102</v>
      </c>
      <c r="S26" s="10">
        <v>0.89108254732156222</v>
      </c>
      <c r="U26" s="10" t="s">
        <v>102</v>
      </c>
      <c r="V26" s="10">
        <v>2.0046987459849062</v>
      </c>
    </row>
    <row r="27" spans="1:22">
      <c r="A27" s="4">
        <v>28</v>
      </c>
      <c r="D27" s="4">
        <v>0</v>
      </c>
      <c r="H27">
        <v>112.00000000000001</v>
      </c>
      <c r="K27">
        <v>0</v>
      </c>
      <c r="R27" s="10" t="s">
        <v>103</v>
      </c>
      <c r="S27" s="10">
        <v>8.2595870206489668</v>
      </c>
      <c r="U27" s="10" t="s">
        <v>103</v>
      </c>
      <c r="V27" s="10">
        <v>21.528390703147984</v>
      </c>
    </row>
    <row r="28" spans="1:22">
      <c r="A28" s="4">
        <v>24</v>
      </c>
      <c r="D28" s="4">
        <v>4</v>
      </c>
      <c r="H28">
        <v>96</v>
      </c>
      <c r="K28">
        <v>16</v>
      </c>
      <c r="R28" s="10" t="s">
        <v>104</v>
      </c>
      <c r="S28" s="10">
        <v>0</v>
      </c>
      <c r="U28" s="10" t="s">
        <v>104</v>
      </c>
      <c r="V28" s="10">
        <v>21.212121212121211</v>
      </c>
    </row>
    <row r="29" spans="1:22">
      <c r="A29" s="4">
        <v>24</v>
      </c>
      <c r="D29" s="4">
        <v>1</v>
      </c>
      <c r="H29">
        <v>96</v>
      </c>
      <c r="K29">
        <v>4</v>
      </c>
      <c r="R29" s="10" t="s">
        <v>105</v>
      </c>
      <c r="S29" s="10">
        <v>5.9107729333994641</v>
      </c>
      <c r="U29" s="10" t="s">
        <v>105</v>
      </c>
      <c r="V29" s="10">
        <v>7.5008958711708811</v>
      </c>
    </row>
    <row r="30" spans="1:22">
      <c r="A30" s="4">
        <v>22</v>
      </c>
      <c r="D30" s="4">
        <v>0</v>
      </c>
      <c r="H30">
        <v>88</v>
      </c>
      <c r="K30">
        <v>0</v>
      </c>
      <c r="R30" s="10" t="s">
        <v>106</v>
      </c>
      <c r="S30" s="10">
        <v>34.937236670207703</v>
      </c>
      <c r="U30" s="10" t="s">
        <v>106</v>
      </c>
      <c r="V30" s="10">
        <v>56.26343887014837</v>
      </c>
    </row>
    <row r="31" spans="1:22">
      <c r="A31" s="4">
        <v>25</v>
      </c>
      <c r="D31" s="4">
        <v>1</v>
      </c>
      <c r="H31">
        <v>100</v>
      </c>
      <c r="K31">
        <v>4</v>
      </c>
      <c r="R31" s="10" t="s">
        <v>107</v>
      </c>
      <c r="S31" s="10">
        <v>4.9585725805474112</v>
      </c>
      <c r="U31" s="10" t="s">
        <v>107</v>
      </c>
      <c r="V31" s="10">
        <v>-0.16096357548037421</v>
      </c>
    </row>
    <row r="32" spans="1:22">
      <c r="A32" s="4">
        <v>27</v>
      </c>
      <c r="D32" s="4">
        <v>2</v>
      </c>
      <c r="H32">
        <v>108</v>
      </c>
      <c r="K32">
        <v>8</v>
      </c>
      <c r="R32" s="10" t="s">
        <v>108</v>
      </c>
      <c r="S32" s="10">
        <v>1.4914508668242092</v>
      </c>
      <c r="U32" s="10" t="s">
        <v>108</v>
      </c>
      <c r="V32" s="10">
        <v>0.12560047393097068</v>
      </c>
    </row>
    <row r="33" spans="1:22">
      <c r="A33">
        <v>49</v>
      </c>
      <c r="D33">
        <v>2</v>
      </c>
      <c r="H33">
        <v>101.17994100294985</v>
      </c>
      <c r="K33">
        <v>4.1297935103244834</v>
      </c>
      <c r="R33" s="10" t="s">
        <v>109</v>
      </c>
      <c r="S33" s="10">
        <v>31.818181818181817</v>
      </c>
      <c r="U33" s="10" t="s">
        <v>109</v>
      </c>
      <c r="V33" s="10">
        <v>26.361445783132531</v>
      </c>
    </row>
    <row r="34" spans="1:22">
      <c r="A34">
        <v>55</v>
      </c>
      <c r="D34">
        <v>6</v>
      </c>
      <c r="H34">
        <v>113.5693215339233</v>
      </c>
      <c r="K34">
        <v>12.389380530973451</v>
      </c>
      <c r="R34" s="10" t="s">
        <v>110</v>
      </c>
      <c r="S34" s="10">
        <v>0</v>
      </c>
      <c r="U34" s="10" t="s">
        <v>110</v>
      </c>
      <c r="V34" s="10">
        <v>9.6385542168674707</v>
      </c>
    </row>
    <row r="35" spans="1:22">
      <c r="A35">
        <v>48</v>
      </c>
      <c r="D35">
        <v>4</v>
      </c>
      <c r="H35">
        <v>99.115044247787608</v>
      </c>
      <c r="K35">
        <v>8.2595870206489668</v>
      </c>
      <c r="R35" s="10" t="s">
        <v>111</v>
      </c>
      <c r="S35" s="10">
        <v>31.818181818181817</v>
      </c>
      <c r="U35" s="10" t="s">
        <v>111</v>
      </c>
      <c r="V35" s="10">
        <v>36</v>
      </c>
    </row>
    <row r="36" spans="1:22">
      <c r="A36">
        <v>41</v>
      </c>
      <c r="D36">
        <v>2</v>
      </c>
      <c r="H36">
        <v>84.660766961651916</v>
      </c>
      <c r="K36">
        <v>4.1297935103244834</v>
      </c>
      <c r="R36" s="10" t="s">
        <v>112</v>
      </c>
      <c r="S36" s="10">
        <v>345.14902660262607</v>
      </c>
      <c r="U36" s="10" t="s">
        <v>112</v>
      </c>
      <c r="V36" s="10">
        <v>304.35608319914724</v>
      </c>
    </row>
    <row r="37" spans="1:22" ht="17" thickBot="1">
      <c r="A37">
        <v>42</v>
      </c>
      <c r="D37">
        <v>4</v>
      </c>
      <c r="H37">
        <v>86.725663716814154</v>
      </c>
      <c r="K37">
        <v>8.2595870206489668</v>
      </c>
      <c r="R37" s="11" t="s">
        <v>113</v>
      </c>
      <c r="S37" s="11">
        <v>44</v>
      </c>
      <c r="U37" s="11" t="s">
        <v>113</v>
      </c>
      <c r="V37" s="11">
        <v>14</v>
      </c>
    </row>
    <row r="38" spans="1:22">
      <c r="A38">
        <v>56</v>
      </c>
      <c r="D38">
        <v>7</v>
      </c>
      <c r="H38">
        <v>115.63421828908554</v>
      </c>
      <c r="K38">
        <v>14.454277286135692</v>
      </c>
      <c r="S38">
        <v>-1.0075967666731034E+240</v>
      </c>
      <c r="V38">
        <v>-1.0075967666731034E+240</v>
      </c>
    </row>
    <row r="39" spans="1:22">
      <c r="A39">
        <v>47</v>
      </c>
      <c r="D39">
        <v>2</v>
      </c>
      <c r="H39">
        <v>97.050147492625356</v>
      </c>
      <c r="K39">
        <v>4.1297935103244834</v>
      </c>
    </row>
    <row r="40" spans="1:22">
      <c r="A40">
        <v>48</v>
      </c>
      <c r="D40">
        <v>4</v>
      </c>
      <c r="H40">
        <v>99.115044247787608</v>
      </c>
      <c r="K40">
        <v>8.2595870206489668</v>
      </c>
    </row>
    <row r="41" spans="1:22">
      <c r="A41">
        <v>49</v>
      </c>
      <c r="D41">
        <v>5</v>
      </c>
      <c r="H41">
        <v>101.17994100294985</v>
      </c>
      <c r="K41">
        <v>10.32448377581121</v>
      </c>
    </row>
    <row r="42" spans="1:22">
      <c r="A42">
        <v>48</v>
      </c>
      <c r="D42">
        <v>6</v>
      </c>
      <c r="H42">
        <v>99.115044247787608</v>
      </c>
      <c r="K42">
        <v>12.389380530973451</v>
      </c>
    </row>
    <row r="43" spans="1:22">
      <c r="A43">
        <v>46</v>
      </c>
      <c r="D43">
        <v>0</v>
      </c>
      <c r="H43">
        <v>94.985250737463119</v>
      </c>
      <c r="K43">
        <v>0</v>
      </c>
    </row>
    <row r="44" spans="1:22">
      <c r="A44">
        <v>51</v>
      </c>
      <c r="D44">
        <v>2</v>
      </c>
      <c r="H44">
        <v>105.30973451327432</v>
      </c>
      <c r="K44">
        <v>4.1297935103244834</v>
      </c>
    </row>
    <row r="45" spans="1:22">
      <c r="A45">
        <v>54</v>
      </c>
      <c r="D45">
        <v>3</v>
      </c>
      <c r="H45">
        <v>111.50442477876106</v>
      </c>
      <c r="K45">
        <v>6.1946902654867255</v>
      </c>
    </row>
    <row r="46" spans="1:22">
      <c r="A46">
        <v>44</v>
      </c>
      <c r="D46">
        <v>1</v>
      </c>
      <c r="H46">
        <v>90.855457227138629</v>
      </c>
      <c r="K46">
        <v>2.0648967551622417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D453-68AA-CC41-96BA-C1745BB501C6}">
  <dimension ref="A1:W92"/>
  <sheetViews>
    <sheetView topLeftCell="F34" workbookViewId="0">
      <selection activeCell="U22" sqref="U22"/>
    </sheetView>
  </sheetViews>
  <sheetFormatPr baseColWidth="10" defaultRowHeight="16"/>
  <cols>
    <col min="16" max="16" width="45.1640625" bestFit="1" customWidth="1"/>
  </cols>
  <sheetData>
    <row r="1" spans="1:23">
      <c r="A1" t="s">
        <v>3</v>
      </c>
      <c r="D1" t="s">
        <v>8</v>
      </c>
      <c r="H1" t="s">
        <v>3</v>
      </c>
      <c r="J1" t="s">
        <v>8</v>
      </c>
      <c r="M1">
        <v>100</v>
      </c>
    </row>
    <row r="2" spans="1:23">
      <c r="A2" t="s">
        <v>6</v>
      </c>
      <c r="B2" t="s">
        <v>15</v>
      </c>
      <c r="D2" t="s">
        <v>6</v>
      </c>
      <c r="E2" t="s">
        <v>15</v>
      </c>
      <c r="H2" t="s">
        <v>6</v>
      </c>
      <c r="I2" t="s">
        <v>15</v>
      </c>
      <c r="J2" t="s">
        <v>6</v>
      </c>
      <c r="K2" t="s">
        <v>15</v>
      </c>
      <c r="M2">
        <v>15.247499999999999</v>
      </c>
      <c r="P2" t="s">
        <v>164</v>
      </c>
    </row>
    <row r="3" spans="1:23">
      <c r="A3">
        <v>14.901999999999999</v>
      </c>
      <c r="B3">
        <v>15.170999999999999</v>
      </c>
      <c r="D3">
        <v>22.768999999999998</v>
      </c>
      <c r="E3">
        <v>23.795000000000002</v>
      </c>
      <c r="H3">
        <v>97.734054763075918</v>
      </c>
      <c r="I3">
        <v>99.498278406296109</v>
      </c>
      <c r="J3">
        <v>149.32939826201016</v>
      </c>
      <c r="K3">
        <v>156.058370224627</v>
      </c>
      <c r="P3" t="s">
        <v>135</v>
      </c>
      <c r="W3" s="15"/>
    </row>
    <row r="4" spans="1:23">
      <c r="A4">
        <v>14.369</v>
      </c>
      <c r="B4">
        <v>13.61</v>
      </c>
      <c r="D4">
        <v>22.565999999999999</v>
      </c>
      <c r="E4">
        <v>20.945</v>
      </c>
      <c r="H4">
        <v>94.238399737661922</v>
      </c>
      <c r="I4">
        <v>89.260534513854736</v>
      </c>
      <c r="J4">
        <v>147.99803246433842</v>
      </c>
      <c r="K4">
        <v>137.36678143958028</v>
      </c>
      <c r="W4" s="15"/>
    </row>
    <row r="5" spans="1:23">
      <c r="A5">
        <v>16.190999999999999</v>
      </c>
      <c r="B5">
        <v>17.084</v>
      </c>
      <c r="D5">
        <v>21.686</v>
      </c>
      <c r="E5">
        <v>19.202999999999999</v>
      </c>
      <c r="H5">
        <v>106.18789965568125</v>
      </c>
      <c r="I5">
        <v>112.04459747499591</v>
      </c>
      <c r="J5">
        <v>142.22659452369243</v>
      </c>
      <c r="K5">
        <v>125.94195769798328</v>
      </c>
      <c r="P5" t="s">
        <v>118</v>
      </c>
      <c r="Q5">
        <v>99.498278406296109</v>
      </c>
      <c r="R5">
        <v>149.32939826201016</v>
      </c>
      <c r="S5">
        <v>156.058370224627</v>
      </c>
      <c r="T5" t="s">
        <v>134</v>
      </c>
      <c r="W5" s="15"/>
    </row>
    <row r="6" spans="1:23" ht="17" thickBot="1">
      <c r="A6">
        <v>15.707000000000001</v>
      </c>
      <c r="B6">
        <v>15.904</v>
      </c>
      <c r="D6">
        <v>22.116</v>
      </c>
      <c r="E6">
        <v>18.376999999999999</v>
      </c>
      <c r="H6">
        <v>103.01360878832597</v>
      </c>
      <c r="I6">
        <v>104.30562387276603</v>
      </c>
      <c r="J6">
        <v>145.04672897196264</v>
      </c>
      <c r="K6">
        <v>120.52467617642237</v>
      </c>
      <c r="P6" s="14">
        <v>94.238399737661922</v>
      </c>
      <c r="Q6" s="14"/>
      <c r="R6" s="14"/>
      <c r="S6" s="14"/>
      <c r="T6" s="14"/>
      <c r="W6" s="15"/>
    </row>
    <row r="7" spans="1:23">
      <c r="A7">
        <v>14.769</v>
      </c>
      <c r="B7">
        <v>14.545</v>
      </c>
      <c r="D7">
        <v>20.815000000000001</v>
      </c>
      <c r="E7">
        <v>19.782</v>
      </c>
      <c r="H7">
        <v>96.861780619773739</v>
      </c>
      <c r="I7">
        <v>95.39268732579113</v>
      </c>
      <c r="J7">
        <v>136.51418265289394</v>
      </c>
      <c r="K7">
        <v>129.73930152484016</v>
      </c>
      <c r="P7" s="10" t="s">
        <v>113</v>
      </c>
      <c r="Q7" s="10">
        <v>49</v>
      </c>
      <c r="R7" s="10">
        <v>49</v>
      </c>
      <c r="S7" s="10">
        <v>49</v>
      </c>
      <c r="T7" s="10">
        <v>147</v>
      </c>
      <c r="W7" s="15"/>
    </row>
    <row r="8" spans="1:23">
      <c r="A8">
        <v>16.501000000000001</v>
      </c>
      <c r="B8">
        <v>12.417999999999999</v>
      </c>
      <c r="D8">
        <v>23.417000000000002</v>
      </c>
      <c r="E8">
        <v>19.262</v>
      </c>
      <c r="H8">
        <v>108.22101983931793</v>
      </c>
      <c r="I8">
        <v>81.442859485161506</v>
      </c>
      <c r="J8">
        <v>153.57927529103134</v>
      </c>
      <c r="K8">
        <v>126.32890637809477</v>
      </c>
      <c r="P8" s="10" t="s">
        <v>112</v>
      </c>
      <c r="Q8" s="10">
        <v>5173.7268404656497</v>
      </c>
      <c r="R8" s="10">
        <v>8450.263977701261</v>
      </c>
      <c r="S8" s="10">
        <v>7214.9663879324489</v>
      </c>
      <c r="T8" s="10">
        <v>20838.957206099367</v>
      </c>
      <c r="W8" s="15"/>
    </row>
    <row r="9" spans="1:23">
      <c r="A9">
        <v>15.617000000000001</v>
      </c>
      <c r="B9">
        <v>13.45</v>
      </c>
      <c r="D9">
        <v>23.433</v>
      </c>
      <c r="E9">
        <v>14.952999999999999</v>
      </c>
      <c r="H9">
        <v>102.4233480898508</v>
      </c>
      <c r="I9">
        <v>88.211182161010001</v>
      </c>
      <c r="J9">
        <v>153.68421052631581</v>
      </c>
      <c r="K9">
        <v>98.068535825545183</v>
      </c>
      <c r="P9" s="10" t="s">
        <v>120</v>
      </c>
      <c r="Q9" s="10">
        <v>105.58626205031938</v>
      </c>
      <c r="R9" s="10">
        <v>172.45436689186246</v>
      </c>
      <c r="S9" s="10">
        <v>147.24421199862141</v>
      </c>
      <c r="T9" s="10">
        <v>141.76161364693448</v>
      </c>
      <c r="W9" s="15"/>
    </row>
    <row r="10" spans="1:23">
      <c r="A10">
        <v>17.393999999999998</v>
      </c>
      <c r="B10">
        <v>16.295000000000002</v>
      </c>
      <c r="D10">
        <v>21.699000000000002</v>
      </c>
      <c r="E10">
        <v>13.836</v>
      </c>
      <c r="H10">
        <v>114.07771765863257</v>
      </c>
      <c r="I10">
        <v>106.86997868503035</v>
      </c>
      <c r="J10">
        <v>142.31185440236106</v>
      </c>
      <c r="K10">
        <v>90.742744712247912</v>
      </c>
      <c r="P10" s="10" t="s">
        <v>121</v>
      </c>
      <c r="Q10" s="10">
        <v>189.16625703315125</v>
      </c>
      <c r="R10" s="10">
        <v>477.60237671004626</v>
      </c>
      <c r="S10" s="10">
        <v>341.09838985403377</v>
      </c>
      <c r="T10" s="10">
        <v>1096.8141065891896</v>
      </c>
      <c r="W10" s="15"/>
    </row>
    <row r="11" spans="1:23">
      <c r="A11">
        <v>17.827000000000002</v>
      </c>
      <c r="B11">
        <v>17.067</v>
      </c>
      <c r="D11">
        <v>19.948</v>
      </c>
      <c r="E11">
        <v>22.111999999999998</v>
      </c>
      <c r="H11">
        <v>116.91752746351862</v>
      </c>
      <c r="I11">
        <v>111.93310378750616</v>
      </c>
      <c r="J11">
        <v>130.82800459091655</v>
      </c>
      <c r="K11">
        <v>145.0204951631415</v>
      </c>
      <c r="P11" s="10"/>
      <c r="Q11" s="10"/>
      <c r="R11" s="10"/>
      <c r="S11" s="10"/>
      <c r="T11" s="10"/>
      <c r="W11" s="15"/>
    </row>
    <row r="12" spans="1:23" ht="17" thickBot="1">
      <c r="A12">
        <v>17.864000000000001</v>
      </c>
      <c r="B12">
        <v>17.481000000000002</v>
      </c>
      <c r="D12">
        <v>24.721</v>
      </c>
      <c r="E12">
        <v>19.795999999999999</v>
      </c>
      <c r="H12">
        <v>117.16019019511397</v>
      </c>
      <c r="I12">
        <v>114.64830300049191</v>
      </c>
      <c r="J12">
        <v>162.13149696671587</v>
      </c>
      <c r="K12">
        <v>129.83111985571406</v>
      </c>
      <c r="P12" s="14" t="s">
        <v>134</v>
      </c>
      <c r="Q12" s="14"/>
      <c r="R12" s="14"/>
      <c r="W12" s="15"/>
    </row>
    <row r="13" spans="1:23">
      <c r="A13">
        <v>17.367000000000001</v>
      </c>
      <c r="B13">
        <v>14.087999999999999</v>
      </c>
      <c r="D13">
        <v>24.427</v>
      </c>
      <c r="E13">
        <v>23.349</v>
      </c>
      <c r="H13">
        <v>113.90063944909004</v>
      </c>
      <c r="I13">
        <v>92.395474667978363</v>
      </c>
      <c r="J13">
        <v>160.20331201836368</v>
      </c>
      <c r="K13">
        <v>153.13330054107232</v>
      </c>
      <c r="P13" s="10" t="s">
        <v>113</v>
      </c>
      <c r="Q13" s="10">
        <v>49</v>
      </c>
      <c r="R13" s="10">
        <v>49</v>
      </c>
      <c r="S13">
        <v>49</v>
      </c>
      <c r="W13" s="15"/>
    </row>
    <row r="14" spans="1:23">
      <c r="A14">
        <v>18.234000000000002</v>
      </c>
      <c r="B14">
        <v>14.462</v>
      </c>
      <c r="D14">
        <v>26.942</v>
      </c>
      <c r="E14">
        <v>19.379000000000001</v>
      </c>
      <c r="H14">
        <v>119.58681751106741</v>
      </c>
      <c r="I14">
        <v>94.84833579275292</v>
      </c>
      <c r="J14">
        <v>176.69781931464178</v>
      </c>
      <c r="K14">
        <v>127.09624528611249</v>
      </c>
      <c r="P14" s="10" t="s">
        <v>112</v>
      </c>
      <c r="Q14" s="10">
        <v>5173.7268404656497</v>
      </c>
      <c r="R14" s="10">
        <v>8450.263977701261</v>
      </c>
      <c r="S14">
        <v>7214.9663879324489</v>
      </c>
      <c r="W14" s="15"/>
    </row>
    <row r="15" spans="1:23">
      <c r="A15">
        <v>17.393999999999998</v>
      </c>
      <c r="B15">
        <v>16.25</v>
      </c>
      <c r="D15">
        <v>28.216999999999999</v>
      </c>
      <c r="E15">
        <v>21.815999999999999</v>
      </c>
      <c r="H15">
        <v>114.07771765863257</v>
      </c>
      <c r="I15">
        <v>106.57484833579277</v>
      </c>
      <c r="J15">
        <v>185.05984587637317</v>
      </c>
      <c r="K15">
        <v>143.07919331037874</v>
      </c>
      <c r="P15" s="10" t="s">
        <v>120</v>
      </c>
      <c r="Q15" s="10">
        <v>105.58626205031938</v>
      </c>
      <c r="R15" s="10">
        <v>172.45436689186246</v>
      </c>
      <c r="S15">
        <v>147.24421199862141</v>
      </c>
      <c r="W15" s="15"/>
    </row>
    <row r="16" spans="1:23">
      <c r="A16">
        <v>18.295000000000002</v>
      </c>
      <c r="B16">
        <v>15.183999999999999</v>
      </c>
      <c r="D16">
        <v>29.539000000000001</v>
      </c>
      <c r="E16">
        <v>24.945</v>
      </c>
      <c r="H16">
        <v>119.98688309558946</v>
      </c>
      <c r="I16">
        <v>99.58353828496476</v>
      </c>
      <c r="J16">
        <v>193.73011969175278</v>
      </c>
      <c r="K16">
        <v>163.60059026069848</v>
      </c>
      <c r="P16" s="10" t="s">
        <v>121</v>
      </c>
      <c r="Q16" s="10">
        <v>189.16625703315125</v>
      </c>
      <c r="R16" s="10">
        <v>477.60237671004626</v>
      </c>
      <c r="S16">
        <v>341.09838985403377</v>
      </c>
      <c r="W16" s="15"/>
    </row>
    <row r="17" spans="1:23">
      <c r="A17">
        <v>17.779</v>
      </c>
      <c r="B17">
        <v>14.516</v>
      </c>
      <c r="D17">
        <v>29.643999999999998</v>
      </c>
      <c r="E17">
        <v>22.954999999999998</v>
      </c>
      <c r="H17">
        <v>116.60272175766519</v>
      </c>
      <c r="I17">
        <v>95.20249221183802</v>
      </c>
      <c r="J17">
        <v>194.41875717330709</v>
      </c>
      <c r="K17">
        <v>150.54927037219215</v>
      </c>
      <c r="P17" s="10"/>
      <c r="Q17" s="10"/>
      <c r="R17" s="10"/>
      <c r="W17" s="15"/>
    </row>
    <row r="18" spans="1:23">
      <c r="A18">
        <v>17.8</v>
      </c>
      <c r="B18">
        <v>13.439</v>
      </c>
      <c r="D18">
        <v>27.783999999999999</v>
      </c>
      <c r="E18">
        <v>20.608000000000001</v>
      </c>
      <c r="H18">
        <v>116.74044925397608</v>
      </c>
      <c r="I18">
        <v>88.13903918675193</v>
      </c>
      <c r="J18">
        <v>182.22003607148713</v>
      </c>
      <c r="K18">
        <v>135.15658304640107</v>
      </c>
      <c r="W18" s="15"/>
    </row>
    <row r="19" spans="1:23" ht="17" thickBot="1">
      <c r="A19">
        <v>19.158999999999999</v>
      </c>
      <c r="B19">
        <v>17.332999999999998</v>
      </c>
      <c r="D19">
        <v>28.702000000000002</v>
      </c>
      <c r="E19">
        <v>21.141999999999999</v>
      </c>
      <c r="H19">
        <v>125.65338580095099</v>
      </c>
      <c r="I19">
        <v>113.67765207411051</v>
      </c>
      <c r="J19">
        <v>188.2406951959338</v>
      </c>
      <c r="K19">
        <v>138.65879652402035</v>
      </c>
      <c r="P19" t="s">
        <v>124</v>
      </c>
      <c r="W19" s="15"/>
    </row>
    <row r="20" spans="1:23">
      <c r="A20">
        <v>21.359000000000002</v>
      </c>
      <c r="B20">
        <v>20.225000000000001</v>
      </c>
      <c r="D20">
        <v>32.569000000000003</v>
      </c>
      <c r="E20">
        <v>21.5</v>
      </c>
      <c r="H20">
        <v>140.08198065256602</v>
      </c>
      <c r="I20">
        <v>132.64469585177901</v>
      </c>
      <c r="J20">
        <v>213.60222987374985</v>
      </c>
      <c r="K20">
        <v>141.00672241351043</v>
      </c>
      <c r="P20" s="13" t="s">
        <v>125</v>
      </c>
      <c r="Q20" s="13" t="s">
        <v>126</v>
      </c>
      <c r="R20" s="13" t="s">
        <v>127</v>
      </c>
      <c r="S20" s="13" t="s">
        <v>128</v>
      </c>
      <c r="T20" s="13" t="s">
        <v>129</v>
      </c>
      <c r="U20" s="13" t="s">
        <v>130</v>
      </c>
      <c r="V20" s="13" t="s">
        <v>131</v>
      </c>
      <c r="W20" s="15"/>
    </row>
    <row r="21" spans="1:23">
      <c r="A21">
        <v>17.827000000000002</v>
      </c>
      <c r="B21">
        <v>17.698</v>
      </c>
      <c r="D21">
        <v>26.917000000000002</v>
      </c>
      <c r="E21">
        <v>21.741</v>
      </c>
      <c r="H21">
        <v>116.91752746351862</v>
      </c>
      <c r="I21">
        <v>116.07148712903756</v>
      </c>
      <c r="J21">
        <v>176.53385800950977</v>
      </c>
      <c r="K21">
        <v>142.58730939498278</v>
      </c>
      <c r="P21" s="10" t="s">
        <v>136</v>
      </c>
      <c r="Q21" s="10">
        <v>0</v>
      </c>
      <c r="R21" s="10">
        <v>0</v>
      </c>
      <c r="S21" s="10">
        <v>65535</v>
      </c>
      <c r="T21" s="10">
        <v>65535</v>
      </c>
      <c r="U21" s="10" t="e">
        <v>#NUM!</v>
      </c>
      <c r="V21" s="10" t="e">
        <v>#NUM!</v>
      </c>
      <c r="W21" s="15"/>
    </row>
    <row r="22" spans="1:23">
      <c r="A22">
        <v>15.664999999999999</v>
      </c>
      <c r="B22">
        <v>19.222999999999999</v>
      </c>
      <c r="D22">
        <v>25.210999999999999</v>
      </c>
      <c r="E22">
        <v>23.867999999999999</v>
      </c>
      <c r="H22">
        <v>102.73815379570421</v>
      </c>
      <c r="I22">
        <v>126.07312674208887</v>
      </c>
      <c r="J22">
        <v>165.34513854730284</v>
      </c>
      <c r="K22">
        <v>156.53713723561239</v>
      </c>
      <c r="P22" s="10" t="s">
        <v>137</v>
      </c>
      <c r="Q22" s="10">
        <v>111757.24242935536</v>
      </c>
      <c r="R22" s="10">
        <v>2</v>
      </c>
      <c r="S22" s="10">
        <v>55878.621214677682</v>
      </c>
      <c r="T22" s="10">
        <v>166.32736235948934</v>
      </c>
      <c r="U22" s="18">
        <v>3.7275070325914107E-38</v>
      </c>
      <c r="V22" s="10">
        <v>3.0589280005422923</v>
      </c>
      <c r="W22" s="15"/>
    </row>
    <row r="23" spans="1:23">
      <c r="A23">
        <v>12.628</v>
      </c>
      <c r="B23">
        <v>15.166</v>
      </c>
      <c r="D23">
        <v>23.044</v>
      </c>
      <c r="E23">
        <v>19.943000000000001</v>
      </c>
      <c r="H23">
        <v>82.82013444827021</v>
      </c>
      <c r="I23">
        <v>99.465486145269736</v>
      </c>
      <c r="J23">
        <v>151.13297261846205</v>
      </c>
      <c r="K23">
        <v>130.79521232989018</v>
      </c>
      <c r="P23" s="10" t="s">
        <v>138</v>
      </c>
      <c r="Q23" s="10">
        <v>7.2759576141834259E-12</v>
      </c>
      <c r="R23" s="10">
        <v>0</v>
      </c>
      <c r="S23" s="10">
        <v>65535</v>
      </c>
      <c r="T23" s="10">
        <v>65535</v>
      </c>
      <c r="U23" s="10" t="e">
        <v>#NUM!</v>
      </c>
      <c r="V23" s="10" t="e">
        <v>#NUM!</v>
      </c>
      <c r="W23" s="15"/>
    </row>
    <row r="24" spans="1:23">
      <c r="A24">
        <v>14.538</v>
      </c>
      <c r="B24">
        <v>15.166</v>
      </c>
      <c r="D24">
        <v>24.422999999999998</v>
      </c>
      <c r="E24">
        <v>20.529</v>
      </c>
      <c r="H24">
        <v>95.346778160354162</v>
      </c>
      <c r="I24">
        <v>99.465486145269736</v>
      </c>
      <c r="J24">
        <v>160.17707820954254</v>
      </c>
      <c r="K24">
        <v>134.63846532218398</v>
      </c>
      <c r="P24" s="10" t="s">
        <v>139</v>
      </c>
      <c r="Q24" s="10">
        <v>48377.617132666048</v>
      </c>
      <c r="R24" s="10">
        <v>144</v>
      </c>
      <c r="S24" s="10">
        <v>335.95567453240312</v>
      </c>
      <c r="T24" s="10"/>
      <c r="U24" s="10"/>
      <c r="V24" s="10"/>
      <c r="W24" s="15"/>
    </row>
    <row r="25" spans="1:23">
      <c r="A25">
        <v>15.146000000000001</v>
      </c>
      <c r="B25">
        <v>14.449</v>
      </c>
      <c r="D25">
        <v>24.135999999999999</v>
      </c>
      <c r="E25">
        <v>21.741</v>
      </c>
      <c r="H25">
        <v>99.334317101164132</v>
      </c>
      <c r="I25">
        <v>94.763075914084283</v>
      </c>
      <c r="J25">
        <v>158.29480242662731</v>
      </c>
      <c r="K25">
        <v>142.58730939498278</v>
      </c>
      <c r="P25" s="10"/>
      <c r="Q25" s="10"/>
      <c r="R25" s="10"/>
      <c r="S25" s="10"/>
      <c r="T25" s="10"/>
      <c r="U25" s="10"/>
      <c r="V25" s="10"/>
      <c r="W25" s="15"/>
    </row>
    <row r="26" spans="1:23" ht="17" thickBot="1">
      <c r="A26">
        <v>16.84</v>
      </c>
      <c r="B26">
        <v>15.234999999999999</v>
      </c>
      <c r="D26">
        <v>23.352</v>
      </c>
      <c r="E26">
        <v>23.58</v>
      </c>
      <c r="H26">
        <v>110.4443351369077</v>
      </c>
      <c r="I26">
        <v>99.918019347434011</v>
      </c>
      <c r="J26">
        <v>153.15297589768818</v>
      </c>
      <c r="K26">
        <v>154.64830300049189</v>
      </c>
      <c r="P26" s="11" t="s">
        <v>134</v>
      </c>
      <c r="Q26" s="11">
        <v>160134.85956202142</v>
      </c>
      <c r="R26" s="11">
        <v>146</v>
      </c>
      <c r="S26" s="11"/>
      <c r="T26" s="11"/>
      <c r="U26" s="11"/>
      <c r="V26" s="11"/>
      <c r="W26" s="15"/>
    </row>
    <row r="27" spans="1:23">
      <c r="A27">
        <v>14.304</v>
      </c>
      <c r="B27">
        <v>15.170999999999999</v>
      </c>
      <c r="D27">
        <v>25.378</v>
      </c>
      <c r="E27">
        <v>28.106000000000002</v>
      </c>
      <c r="H27">
        <v>93.81210034431875</v>
      </c>
      <c r="I27">
        <v>99.498278406296109</v>
      </c>
      <c r="J27">
        <v>166.44040006558453</v>
      </c>
      <c r="K27">
        <v>184.33185768158717</v>
      </c>
      <c r="P27" s="15"/>
      <c r="Q27" s="15"/>
      <c r="R27" s="15"/>
      <c r="S27" s="15"/>
      <c r="T27" s="15"/>
      <c r="U27" s="15"/>
      <c r="V27" s="15"/>
      <c r="W27" s="15"/>
    </row>
    <row r="28" spans="1:23">
      <c r="A28">
        <v>15.569000000000001</v>
      </c>
      <c r="B28">
        <v>14.087999999999999</v>
      </c>
      <c r="D28">
        <v>27.042999999999999</v>
      </c>
      <c r="E28">
        <v>24.565999999999999</v>
      </c>
      <c r="H28">
        <v>102.10854238399737</v>
      </c>
      <c r="I28">
        <v>92.395474667978363</v>
      </c>
      <c r="J28">
        <v>177.36022298737498</v>
      </c>
      <c r="K28">
        <v>161.11493687489752</v>
      </c>
      <c r="P28" s="16"/>
      <c r="Q28" s="16"/>
      <c r="R28" s="16"/>
      <c r="S28" s="16"/>
      <c r="T28" s="16"/>
      <c r="U28" s="16"/>
      <c r="V28" s="16"/>
      <c r="W28" s="15"/>
    </row>
    <row r="29" spans="1:23">
      <c r="A29">
        <v>14.414999999999999</v>
      </c>
      <c r="B29">
        <v>15.532</v>
      </c>
      <c r="D29">
        <v>26.748999999999999</v>
      </c>
      <c r="E29">
        <v>26.54</v>
      </c>
      <c r="H29">
        <v>94.540088539104772</v>
      </c>
      <c r="I29">
        <v>101.86587965240204</v>
      </c>
      <c r="J29">
        <v>175.43203803902279</v>
      </c>
      <c r="K29">
        <v>174.06132152811938</v>
      </c>
      <c r="P29" s="10"/>
      <c r="Q29" s="10"/>
      <c r="R29" s="10"/>
      <c r="S29" s="10"/>
      <c r="T29" s="10"/>
      <c r="U29" s="10"/>
      <c r="V29" s="10"/>
      <c r="W29" s="15"/>
    </row>
    <row r="30" spans="1:23">
      <c r="A30">
        <v>14.205</v>
      </c>
      <c r="B30">
        <v>17.698</v>
      </c>
      <c r="D30">
        <v>25.684000000000001</v>
      </c>
      <c r="E30">
        <v>23.876999999999999</v>
      </c>
      <c r="H30">
        <v>93.162813575996068</v>
      </c>
      <c r="I30">
        <v>116.07148712903756</v>
      </c>
      <c r="J30">
        <v>168.44728644040009</v>
      </c>
      <c r="K30">
        <v>156.59616330545992</v>
      </c>
      <c r="P30" s="10"/>
      <c r="Q30" s="10"/>
      <c r="R30" s="10"/>
      <c r="S30" s="10"/>
      <c r="T30" s="10"/>
      <c r="U30" s="10"/>
      <c r="V30" s="10"/>
      <c r="W30" s="15"/>
    </row>
    <row r="31" spans="1:23">
      <c r="A31">
        <v>12.516</v>
      </c>
      <c r="B31">
        <v>18.088000000000001</v>
      </c>
      <c r="D31">
        <v>28.797000000000001</v>
      </c>
      <c r="E31">
        <v>27.635999999999999</v>
      </c>
      <c r="H31">
        <v>82.085587801278905</v>
      </c>
      <c r="I31">
        <v>118.62928348909658</v>
      </c>
      <c r="J31">
        <v>188.86374815543533</v>
      </c>
      <c r="K31">
        <v>181.24938514510575</v>
      </c>
      <c r="P31" s="10"/>
      <c r="Q31" s="10"/>
      <c r="R31" s="10"/>
      <c r="S31" s="10"/>
      <c r="T31" s="10"/>
      <c r="U31" s="10"/>
      <c r="V31" s="10"/>
      <c r="W31" s="15"/>
    </row>
    <row r="32" spans="1:23">
      <c r="A32">
        <v>14.972</v>
      </c>
      <c r="B32">
        <v>19.152000000000001</v>
      </c>
      <c r="D32">
        <v>29.248000000000001</v>
      </c>
      <c r="E32">
        <v>25.288</v>
      </c>
      <c r="H32">
        <v>98.19314641744549</v>
      </c>
      <c r="I32">
        <v>125.60747663551403</v>
      </c>
      <c r="J32">
        <v>191.82161010001641</v>
      </c>
      <c r="K32">
        <v>165.85013936710936</v>
      </c>
      <c r="P32" s="10"/>
      <c r="Q32" s="10"/>
      <c r="R32" s="10"/>
      <c r="S32" s="10"/>
      <c r="T32" s="10"/>
      <c r="U32" s="10"/>
      <c r="V32" s="10"/>
      <c r="W32" s="15"/>
    </row>
    <row r="33" spans="1:23">
      <c r="A33">
        <v>13.045</v>
      </c>
      <c r="B33">
        <v>16.614999999999998</v>
      </c>
      <c r="D33">
        <v>27.015000000000001</v>
      </c>
      <c r="E33">
        <v>22.335999999999999</v>
      </c>
      <c r="H33">
        <v>85.555009017871782</v>
      </c>
      <c r="I33">
        <v>108.96868339071979</v>
      </c>
      <c r="J33">
        <v>177.17658632562717</v>
      </c>
      <c r="K33">
        <v>146.48958845712411</v>
      </c>
      <c r="P33" s="15"/>
      <c r="Q33" s="15"/>
      <c r="R33" s="15"/>
      <c r="S33" s="15"/>
      <c r="T33" s="15"/>
      <c r="U33" s="15"/>
      <c r="V33" s="15"/>
      <c r="W33" s="15"/>
    </row>
    <row r="34" spans="1:23">
      <c r="A34">
        <v>16.045000000000002</v>
      </c>
      <c r="B34">
        <v>18.07</v>
      </c>
      <c r="D34">
        <v>30.047000000000001</v>
      </c>
      <c r="E34">
        <v>22.838000000000001</v>
      </c>
      <c r="H34">
        <v>105.23036563371046</v>
      </c>
      <c r="I34">
        <v>118.51123134940156</v>
      </c>
      <c r="J34">
        <v>197.06181341203478</v>
      </c>
      <c r="K34">
        <v>149.78193146417448</v>
      </c>
    </row>
    <row r="35" spans="1:23">
      <c r="A35">
        <v>14.833</v>
      </c>
      <c r="B35">
        <v>18.059000000000001</v>
      </c>
      <c r="D35">
        <v>31.834</v>
      </c>
      <c r="E35">
        <v>21.451000000000001</v>
      </c>
      <c r="H35">
        <v>97.281521560911628</v>
      </c>
      <c r="I35">
        <v>118.43908837514347</v>
      </c>
      <c r="J35">
        <v>208.78176750286931</v>
      </c>
      <c r="K35">
        <v>140.68535825545172</v>
      </c>
    </row>
    <row r="36" spans="1:23">
      <c r="A36">
        <v>12.211</v>
      </c>
      <c r="B36">
        <v>17.367000000000001</v>
      </c>
      <c r="D36">
        <v>25.920999999999999</v>
      </c>
      <c r="E36">
        <v>21.009</v>
      </c>
      <c r="H36">
        <v>80.085259878668651</v>
      </c>
      <c r="I36">
        <v>113.90063944909004</v>
      </c>
      <c r="J36">
        <v>170.00163961305134</v>
      </c>
      <c r="K36">
        <v>137.78652238071817</v>
      </c>
    </row>
    <row r="37" spans="1:23">
      <c r="A37">
        <v>12.936999999999999</v>
      </c>
      <c r="B37">
        <v>18.791</v>
      </c>
      <c r="D37">
        <v>26.879000000000001</v>
      </c>
      <c r="E37">
        <v>24.565999999999999</v>
      </c>
      <c r="H37">
        <v>84.846696179701595</v>
      </c>
      <c r="I37">
        <v>123.2398753894081</v>
      </c>
      <c r="J37">
        <v>176.28463682570916</v>
      </c>
      <c r="K37">
        <v>161.11493687489752</v>
      </c>
    </row>
    <row r="38" spans="1:23">
      <c r="A38">
        <v>13.997999999999999</v>
      </c>
      <c r="B38">
        <v>19.89</v>
      </c>
      <c r="D38">
        <v>29.666</v>
      </c>
      <c r="E38">
        <v>25.614999999999998</v>
      </c>
      <c r="H38">
        <v>91.8052139695032</v>
      </c>
      <c r="I38">
        <v>130.44761436301033</v>
      </c>
      <c r="J38">
        <v>194.56304312182326</v>
      </c>
      <c r="K38">
        <v>167.99475323823577</v>
      </c>
      <c r="P38" t="s">
        <v>152</v>
      </c>
    </row>
    <row r="39" spans="1:23">
      <c r="A39">
        <v>15.252000000000001</v>
      </c>
      <c r="B39">
        <v>19.152000000000001</v>
      </c>
      <c r="D39">
        <v>30.922999999999998</v>
      </c>
      <c r="E39">
        <v>24.611000000000001</v>
      </c>
      <c r="H39">
        <v>100.02951303492378</v>
      </c>
      <c r="I39">
        <v>125.60747663551403</v>
      </c>
      <c r="J39">
        <v>202.80701754385967</v>
      </c>
      <c r="K39">
        <v>161.4100672241351</v>
      </c>
      <c r="P39" s="17"/>
      <c r="Q39" s="17"/>
      <c r="R39" s="17"/>
      <c r="S39" s="17"/>
      <c r="T39" s="17"/>
      <c r="U39" s="15"/>
      <c r="V39" s="15"/>
      <c r="W39" s="15"/>
    </row>
    <row r="40" spans="1:23">
      <c r="A40">
        <v>15.785</v>
      </c>
      <c r="B40">
        <v>19.503</v>
      </c>
      <c r="D40">
        <v>31.818999999999999</v>
      </c>
      <c r="E40">
        <v>26.736000000000001</v>
      </c>
      <c r="H40">
        <v>103.52516806033778</v>
      </c>
      <c r="I40">
        <v>127.90949335956716</v>
      </c>
      <c r="J40">
        <v>208.68339071979017</v>
      </c>
      <c r="K40">
        <v>175.34677816035418</v>
      </c>
      <c r="P40" s="10" t="s">
        <v>158</v>
      </c>
      <c r="Q40" s="10"/>
      <c r="R40" s="10"/>
      <c r="S40" s="10"/>
      <c r="T40" s="10"/>
      <c r="U40" s="15"/>
      <c r="V40" s="15"/>
      <c r="W40" s="15"/>
    </row>
    <row r="41" spans="1:23">
      <c r="A41">
        <v>16.456</v>
      </c>
      <c r="B41">
        <v>19.138000000000002</v>
      </c>
      <c r="D41">
        <v>31.405000000000001</v>
      </c>
      <c r="E41">
        <v>21.454999999999998</v>
      </c>
      <c r="H41">
        <v>107.92588949008035</v>
      </c>
      <c r="I41">
        <v>125.51565830464013</v>
      </c>
      <c r="J41">
        <v>205.96819150680443</v>
      </c>
      <c r="K41">
        <v>140.71159206427285</v>
      </c>
      <c r="P41" s="10" t="s">
        <v>159</v>
      </c>
      <c r="Q41" s="10"/>
      <c r="R41" s="10"/>
      <c r="S41" s="10"/>
      <c r="T41" s="10"/>
      <c r="U41" s="15"/>
      <c r="V41" s="15"/>
      <c r="W41" s="15"/>
    </row>
    <row r="42" spans="1:23">
      <c r="A42">
        <v>14.833</v>
      </c>
      <c r="B42">
        <v>16.646000000000001</v>
      </c>
      <c r="D42">
        <v>30.503</v>
      </c>
      <c r="E42">
        <v>22.574000000000002</v>
      </c>
      <c r="H42">
        <v>97.281521560911628</v>
      </c>
      <c r="I42">
        <v>109.17199540908346</v>
      </c>
      <c r="J42">
        <v>200.05246761764224</v>
      </c>
      <c r="K42">
        <v>148.05050008198069</v>
      </c>
      <c r="P42" s="10" t="s">
        <v>160</v>
      </c>
      <c r="Q42" s="10"/>
      <c r="R42" s="10"/>
      <c r="S42" s="10"/>
      <c r="T42" s="10"/>
      <c r="U42" s="15"/>
      <c r="V42" s="15"/>
      <c r="W42" s="15"/>
    </row>
    <row r="43" spans="1:23">
      <c r="A43">
        <v>13.722</v>
      </c>
      <c r="B43">
        <v>12.644</v>
      </c>
      <c r="D43">
        <v>21.009</v>
      </c>
      <c r="E43">
        <v>25.702000000000002</v>
      </c>
      <c r="H43">
        <v>89.995081160846041</v>
      </c>
      <c r="I43">
        <v>82.925069683554682</v>
      </c>
      <c r="J43">
        <v>137.78652238071817</v>
      </c>
      <c r="K43">
        <v>168.56533858009513</v>
      </c>
      <c r="P43" s="10" t="s">
        <v>161</v>
      </c>
      <c r="Q43" s="10"/>
      <c r="R43" s="10"/>
      <c r="S43" s="10"/>
      <c r="T43" s="10"/>
      <c r="U43" s="15"/>
      <c r="V43" s="15"/>
      <c r="W43" s="15"/>
    </row>
    <row r="44" spans="1:23">
      <c r="A44">
        <v>11.2</v>
      </c>
      <c r="B44">
        <v>13.722</v>
      </c>
      <c r="D44">
        <v>20.379000000000001</v>
      </c>
      <c r="E44">
        <v>24.78</v>
      </c>
      <c r="H44">
        <v>73.454664699131015</v>
      </c>
      <c r="I44">
        <v>89.995081160846041</v>
      </c>
      <c r="J44">
        <v>133.65469749139206</v>
      </c>
      <c r="K44">
        <v>162.51844564682739</v>
      </c>
      <c r="P44" s="10" t="s">
        <v>150</v>
      </c>
      <c r="Q44" s="10"/>
      <c r="R44" s="10"/>
      <c r="S44" s="10"/>
      <c r="T44" s="10"/>
      <c r="U44" s="15"/>
      <c r="V44" s="15"/>
      <c r="W44" s="15"/>
    </row>
    <row r="45" spans="1:23">
      <c r="A45">
        <v>13.045</v>
      </c>
      <c r="B45">
        <v>13.727</v>
      </c>
      <c r="D45">
        <v>24.462</v>
      </c>
      <c r="E45">
        <v>23.135999999999999</v>
      </c>
      <c r="H45">
        <v>85.555009017871782</v>
      </c>
      <c r="I45">
        <v>90.027873421872457</v>
      </c>
      <c r="J45">
        <v>160.43285784554845</v>
      </c>
      <c r="K45">
        <v>151.73635022134778</v>
      </c>
      <c r="P45" s="17" t="s">
        <v>151</v>
      </c>
      <c r="Q45" s="17"/>
      <c r="R45" s="17"/>
      <c r="S45" s="15"/>
      <c r="T45" s="15"/>
      <c r="U45" s="15"/>
      <c r="V45" s="15"/>
      <c r="W45" s="15"/>
    </row>
    <row r="46" spans="1:23">
      <c r="A46">
        <v>13.005000000000001</v>
      </c>
      <c r="B46">
        <v>14.087999999999999</v>
      </c>
      <c r="D46">
        <v>23.094000000000001</v>
      </c>
      <c r="E46">
        <v>22.100999999999999</v>
      </c>
      <c r="H46">
        <v>85.292670929660602</v>
      </c>
      <c r="I46">
        <v>92.395474667978363</v>
      </c>
      <c r="J46">
        <v>151.46089522872603</v>
      </c>
      <c r="K46">
        <v>144.94835218888343</v>
      </c>
      <c r="P46" s="10"/>
      <c r="Q46" s="10"/>
      <c r="R46" s="10"/>
      <c r="S46" s="15"/>
      <c r="T46" s="15"/>
      <c r="U46" s="15"/>
      <c r="V46" s="15"/>
      <c r="W46" s="15"/>
    </row>
    <row r="47" spans="1:23">
      <c r="A47">
        <v>14.444000000000001</v>
      </c>
      <c r="B47">
        <v>13.765000000000001</v>
      </c>
      <c r="D47">
        <v>26.032</v>
      </c>
      <c r="E47">
        <v>22.774999999999999</v>
      </c>
      <c r="H47">
        <v>94.730283653057896</v>
      </c>
      <c r="I47">
        <v>90.277094605673071</v>
      </c>
      <c r="J47">
        <v>170.72962780783735</v>
      </c>
      <c r="K47">
        <v>149.36874897524183</v>
      </c>
      <c r="P47" s="10"/>
      <c r="Q47" s="10"/>
      <c r="R47" s="10"/>
      <c r="S47" s="15"/>
      <c r="T47" s="15"/>
      <c r="U47" s="15"/>
      <c r="V47" s="15"/>
      <c r="W47" s="15"/>
    </row>
    <row r="48" spans="1:23">
      <c r="A48">
        <v>14.087999999999999</v>
      </c>
      <c r="B48">
        <v>16.614999999999998</v>
      </c>
      <c r="D48">
        <v>26.555</v>
      </c>
      <c r="E48">
        <v>23.541</v>
      </c>
      <c r="H48">
        <v>92.395474667978363</v>
      </c>
      <c r="I48">
        <v>108.96868339071979</v>
      </c>
      <c r="J48">
        <v>174.15969831119858</v>
      </c>
      <c r="K48">
        <v>154.39252336448598</v>
      </c>
      <c r="P48" s="10"/>
      <c r="Q48" s="10"/>
      <c r="R48" s="10"/>
      <c r="S48" s="15"/>
      <c r="T48" s="15"/>
      <c r="U48" s="15"/>
      <c r="V48" s="15"/>
      <c r="W48" s="15"/>
    </row>
    <row r="49" spans="1:23">
      <c r="A49">
        <v>14.449</v>
      </c>
      <c r="B49">
        <v>17.332999999999998</v>
      </c>
      <c r="D49">
        <v>27.983000000000001</v>
      </c>
      <c r="E49">
        <v>21.332999999999998</v>
      </c>
      <c r="H49">
        <v>94.763075914084283</v>
      </c>
      <c r="I49">
        <v>113.67765207411051</v>
      </c>
      <c r="J49">
        <v>183.52516806033779</v>
      </c>
      <c r="K49">
        <v>139.91146089522871</v>
      </c>
      <c r="P49" s="10"/>
      <c r="Q49" s="10"/>
      <c r="R49" s="10"/>
      <c r="S49" s="15"/>
      <c r="T49" s="15"/>
      <c r="U49" s="15"/>
      <c r="V49" s="15"/>
      <c r="W49" s="15"/>
    </row>
    <row r="50" spans="1:23">
      <c r="A50">
        <v>14.449</v>
      </c>
      <c r="B50">
        <v>14.449</v>
      </c>
      <c r="D50">
        <v>29.585999999999999</v>
      </c>
      <c r="E50">
        <v>23.876999999999999</v>
      </c>
      <c r="H50">
        <v>94.763075914084283</v>
      </c>
      <c r="I50">
        <v>94.763075914084283</v>
      </c>
      <c r="J50">
        <v>194.0383669454009</v>
      </c>
      <c r="K50">
        <v>156.59616330545992</v>
      </c>
      <c r="P50" s="10"/>
      <c r="Q50" s="10"/>
      <c r="R50" s="10"/>
      <c r="S50" s="15"/>
      <c r="T50" s="15"/>
      <c r="U50" s="15"/>
      <c r="V50" s="15"/>
      <c r="W50" s="15"/>
    </row>
    <row r="51" spans="1:23">
      <c r="A51">
        <v>13.366</v>
      </c>
      <c r="B51">
        <v>14.102</v>
      </c>
      <c r="D51">
        <v>26.911000000000001</v>
      </c>
      <c r="E51">
        <v>23.901</v>
      </c>
      <c r="H51">
        <v>87.660272175766522</v>
      </c>
      <c r="I51">
        <v>92.487292998852283</v>
      </c>
      <c r="J51">
        <v>176.4945072962781</v>
      </c>
      <c r="K51">
        <v>156.75356615838663</v>
      </c>
      <c r="P51" s="15"/>
      <c r="Q51" s="15"/>
      <c r="R51" s="15"/>
      <c r="S51" s="15"/>
      <c r="T51" s="15"/>
      <c r="U51" s="15"/>
      <c r="V51" s="15"/>
      <c r="W51" s="15"/>
    </row>
    <row r="52" spans="1:23">
      <c r="A52">
        <v>15.526999999999999</v>
      </c>
      <c r="B52">
        <v>15.170999999999999</v>
      </c>
      <c r="D52">
        <v>28.224</v>
      </c>
      <c r="E52">
        <v>24.39</v>
      </c>
      <c r="H52">
        <v>101.83308739137564</v>
      </c>
      <c r="I52">
        <v>99.498278406296109</v>
      </c>
      <c r="J52">
        <v>185.10575504181014</v>
      </c>
      <c r="K52">
        <v>159.96064928676833</v>
      </c>
      <c r="P52" s="15"/>
      <c r="Q52" s="15"/>
      <c r="R52" s="15"/>
      <c r="S52" s="15"/>
      <c r="T52" s="15"/>
      <c r="U52" s="15"/>
      <c r="V52" s="15"/>
      <c r="W52" s="15"/>
    </row>
    <row r="53" spans="1:23">
      <c r="A53">
        <v>13.02</v>
      </c>
      <c r="B53">
        <v>16.25</v>
      </c>
      <c r="D53">
        <v>22.738</v>
      </c>
      <c r="H53">
        <v>85.391047712739805</v>
      </c>
      <c r="I53">
        <v>106.57484833579277</v>
      </c>
      <c r="J53">
        <v>149.12608624364651</v>
      </c>
      <c r="P53" s="16"/>
      <c r="Q53" s="16"/>
      <c r="R53" s="16"/>
      <c r="S53" s="16"/>
      <c r="T53" s="16"/>
      <c r="U53" s="16"/>
      <c r="V53" s="16"/>
      <c r="W53" s="15"/>
    </row>
    <row r="54" spans="1:23">
      <c r="A54">
        <v>11.922000000000001</v>
      </c>
      <c r="B54">
        <v>15.183999999999999</v>
      </c>
      <c r="D54">
        <v>24.945</v>
      </c>
      <c r="H54">
        <v>78.189867191342856</v>
      </c>
      <c r="I54">
        <v>99.58353828496476</v>
      </c>
      <c r="J54">
        <v>163.60059026069848</v>
      </c>
      <c r="P54" s="10"/>
      <c r="Q54" s="10"/>
      <c r="R54" s="10"/>
      <c r="S54" s="10"/>
      <c r="T54" s="10"/>
      <c r="U54" s="10"/>
      <c r="V54" s="10"/>
      <c r="W54" s="15"/>
    </row>
    <row r="55" spans="1:23">
      <c r="A55">
        <v>14.087999999999999</v>
      </c>
      <c r="B55">
        <v>15.532</v>
      </c>
      <c r="D55">
        <v>26.085000000000001</v>
      </c>
      <c r="H55">
        <v>92.395474667978363</v>
      </c>
      <c r="I55">
        <v>101.86587965240204</v>
      </c>
      <c r="J55">
        <v>171.07722577471719</v>
      </c>
      <c r="P55" s="10"/>
      <c r="Q55" s="10"/>
      <c r="R55" s="10"/>
      <c r="S55" s="10"/>
      <c r="T55" s="10"/>
      <c r="U55" s="10"/>
      <c r="V55" s="10"/>
      <c r="W55" s="15"/>
    </row>
    <row r="56" spans="1:23">
      <c r="A56">
        <v>12.298999999999999</v>
      </c>
      <c r="B56">
        <v>16.265999999999998</v>
      </c>
      <c r="D56">
        <v>24.218</v>
      </c>
      <c r="H56">
        <v>80.662403672733234</v>
      </c>
      <c r="I56">
        <v>106.67978357107721</v>
      </c>
      <c r="J56">
        <v>158.83259550746024</v>
      </c>
      <c r="P56" s="10"/>
      <c r="Q56" s="10"/>
      <c r="R56" s="10"/>
      <c r="S56" s="10"/>
      <c r="T56" s="10"/>
      <c r="U56" s="10"/>
      <c r="V56" s="10"/>
      <c r="W56" s="15"/>
    </row>
    <row r="57" spans="1:23">
      <c r="A57">
        <v>14.102</v>
      </c>
      <c r="B57">
        <v>14.102</v>
      </c>
      <c r="D57">
        <v>25.148</v>
      </c>
      <c r="H57">
        <v>92.487292998852283</v>
      </c>
      <c r="I57">
        <v>92.487292998852283</v>
      </c>
      <c r="J57">
        <v>164.93195605837025</v>
      </c>
      <c r="P57" s="10"/>
      <c r="Q57" s="10"/>
      <c r="R57" s="10"/>
      <c r="S57" s="10"/>
      <c r="T57" s="10"/>
      <c r="U57" s="10"/>
      <c r="V57" s="10"/>
      <c r="W57" s="15"/>
    </row>
    <row r="58" spans="1:23">
      <c r="A58">
        <v>13.741</v>
      </c>
      <c r="B58">
        <v>13.727</v>
      </c>
      <c r="D58">
        <v>24.01</v>
      </c>
      <c r="H58">
        <v>90.119691752746363</v>
      </c>
      <c r="I58">
        <v>90.027873421872457</v>
      </c>
      <c r="J58">
        <v>157.4684374487621</v>
      </c>
      <c r="P58" s="10"/>
      <c r="Q58" s="10"/>
      <c r="R58" s="10"/>
      <c r="S58" s="10"/>
      <c r="T58" s="10"/>
      <c r="U58" s="10"/>
      <c r="V58" s="10"/>
      <c r="W58" s="15"/>
    </row>
    <row r="59" spans="1:23">
      <c r="A59">
        <v>12.685</v>
      </c>
      <c r="B59">
        <v>14.449</v>
      </c>
      <c r="D59">
        <v>23.657</v>
      </c>
      <c r="H59">
        <v>83.193966223971145</v>
      </c>
      <c r="I59">
        <v>94.763075914084283</v>
      </c>
      <c r="J59">
        <v>155.15330382029842</v>
      </c>
      <c r="P59" s="10"/>
      <c r="Q59" s="10"/>
      <c r="R59" s="10"/>
      <c r="S59" s="10"/>
      <c r="T59" s="10"/>
      <c r="U59" s="10"/>
      <c r="V59" s="10"/>
      <c r="W59" s="15"/>
    </row>
    <row r="60" spans="1:23">
      <c r="A60">
        <v>14.449</v>
      </c>
      <c r="B60">
        <v>12.638999999999999</v>
      </c>
      <c r="D60">
        <v>26.911000000000001</v>
      </c>
      <c r="H60">
        <v>94.763075914084283</v>
      </c>
      <c r="I60">
        <v>82.892277422528281</v>
      </c>
      <c r="J60">
        <v>176.4945072962781</v>
      </c>
      <c r="P60" s="15"/>
      <c r="Q60" s="15"/>
      <c r="R60" s="15"/>
      <c r="S60" s="15"/>
      <c r="T60" s="15"/>
      <c r="U60" s="15"/>
      <c r="V60" s="15"/>
      <c r="W60" s="15"/>
    </row>
    <row r="61" spans="1:23">
      <c r="A61">
        <v>13.798</v>
      </c>
      <c r="B61">
        <v>15.565</v>
      </c>
      <c r="D61">
        <v>24.01</v>
      </c>
      <c r="H61">
        <v>90.493523528447298</v>
      </c>
      <c r="I61">
        <v>102.08230857517626</v>
      </c>
      <c r="J61">
        <v>157.4684374487621</v>
      </c>
      <c r="P61" s="15"/>
      <c r="Q61" s="15"/>
      <c r="R61" s="15"/>
      <c r="S61" s="15"/>
      <c r="T61" s="15"/>
      <c r="U61" s="15"/>
      <c r="V61" s="15"/>
      <c r="W61" s="15"/>
    </row>
    <row r="62" spans="1:23">
      <c r="A62">
        <v>15.888999999999999</v>
      </c>
      <c r="B62">
        <v>15.170999999999999</v>
      </c>
      <c r="D62">
        <v>27.065999999999999</v>
      </c>
      <c r="H62">
        <v>104.20724708968683</v>
      </c>
      <c r="I62">
        <v>99.498278406296109</v>
      </c>
      <c r="J62">
        <v>177.51106738809642</v>
      </c>
    </row>
    <row r="63" spans="1:23">
      <c r="A63">
        <v>15.544</v>
      </c>
      <c r="D63">
        <v>24.366</v>
      </c>
      <c r="H63">
        <v>101.9445810788654</v>
      </c>
      <c r="J63">
        <v>159.80324643384162</v>
      </c>
    </row>
    <row r="64" spans="1:23">
      <c r="A64">
        <v>14.823</v>
      </c>
      <c r="D64">
        <v>25.484999999999999</v>
      </c>
      <c r="H64">
        <v>97.21593703885884</v>
      </c>
      <c r="J64">
        <v>167.14215445154946</v>
      </c>
    </row>
    <row r="65" spans="1:10">
      <c r="A65">
        <v>16.986999999999998</v>
      </c>
      <c r="D65">
        <v>25.533999999999999</v>
      </c>
      <c r="H65">
        <v>111.40842761108378</v>
      </c>
      <c r="J65">
        <v>167.46351860960814</v>
      </c>
    </row>
    <row r="66" spans="1:10">
      <c r="A66">
        <v>14.462</v>
      </c>
      <c r="D66">
        <v>23.649000000000001</v>
      </c>
      <c r="H66">
        <v>94.84833579275292</v>
      </c>
      <c r="J66">
        <v>155.10083620265621</v>
      </c>
    </row>
    <row r="67" spans="1:10">
      <c r="A67">
        <v>16.626000000000001</v>
      </c>
      <c r="D67">
        <v>22.795000000000002</v>
      </c>
      <c r="H67">
        <v>109.04082636497787</v>
      </c>
      <c r="J67">
        <v>149.49991801934746</v>
      </c>
    </row>
    <row r="68" spans="1:10">
      <c r="A68">
        <v>15.888999999999999</v>
      </c>
      <c r="D68">
        <v>23.876999999999999</v>
      </c>
      <c r="H68">
        <v>104.20724708968683</v>
      </c>
      <c r="J68">
        <v>156.59616330545992</v>
      </c>
    </row>
    <row r="69" spans="1:10">
      <c r="A69">
        <v>18.43</v>
      </c>
      <c r="D69">
        <v>24.597000000000001</v>
      </c>
      <c r="H69">
        <v>120.87227414330219</v>
      </c>
      <c r="J69">
        <v>161.3182488932612</v>
      </c>
    </row>
    <row r="70" spans="1:10">
      <c r="A70">
        <v>18.059000000000001</v>
      </c>
      <c r="D70">
        <v>25.318000000000001</v>
      </c>
      <c r="H70">
        <v>118.43908837514347</v>
      </c>
      <c r="J70">
        <v>166.04689293326777</v>
      </c>
    </row>
    <row r="71" spans="1:10">
      <c r="A71">
        <v>20.956</v>
      </c>
      <c r="D71">
        <v>24.236999999999998</v>
      </c>
      <c r="H71">
        <v>137.43892441383835</v>
      </c>
      <c r="J71">
        <v>158.95720609936055</v>
      </c>
    </row>
    <row r="72" spans="1:10">
      <c r="A72">
        <v>19.5</v>
      </c>
      <c r="D72">
        <v>25.37</v>
      </c>
      <c r="H72">
        <v>127.88981800295132</v>
      </c>
      <c r="J72">
        <v>166.38793244794229</v>
      </c>
    </row>
    <row r="73" spans="1:10">
      <c r="A73">
        <v>18.055</v>
      </c>
      <c r="D73">
        <v>23.416</v>
      </c>
      <c r="H73">
        <v>118.41285456632235</v>
      </c>
      <c r="J73">
        <v>153.57271683882604</v>
      </c>
    </row>
    <row r="74" spans="1:10">
      <c r="A74">
        <v>17.337</v>
      </c>
      <c r="D74">
        <v>24.007000000000001</v>
      </c>
      <c r="H74">
        <v>113.70388588293163</v>
      </c>
      <c r="J74">
        <v>157.44876209214627</v>
      </c>
    </row>
    <row r="75" spans="1:10">
      <c r="A75">
        <v>16.986999999999998</v>
      </c>
      <c r="D75">
        <v>23.756</v>
      </c>
      <c r="H75">
        <v>111.40842761108378</v>
      </c>
      <c r="J75">
        <v>155.80259058862109</v>
      </c>
    </row>
    <row r="76" spans="1:10">
      <c r="A76">
        <v>17.347999999999999</v>
      </c>
      <c r="D76">
        <v>24.218</v>
      </c>
      <c r="H76">
        <v>113.77602885718971</v>
      </c>
      <c r="J76">
        <v>158.83259550746024</v>
      </c>
    </row>
    <row r="77" spans="1:10">
      <c r="A77">
        <v>15.532</v>
      </c>
      <c r="D77">
        <v>25.248999999999999</v>
      </c>
      <c r="H77">
        <v>101.86587965240204</v>
      </c>
      <c r="J77">
        <v>165.59435973110345</v>
      </c>
    </row>
    <row r="78" spans="1:10">
      <c r="A78">
        <v>16.25</v>
      </c>
      <c r="D78">
        <v>26.38</v>
      </c>
      <c r="H78">
        <v>106.57484833579277</v>
      </c>
      <c r="J78">
        <v>173.01196917527463</v>
      </c>
    </row>
    <row r="79" spans="1:10">
      <c r="A79">
        <v>15.544</v>
      </c>
      <c r="D79">
        <v>29.69</v>
      </c>
      <c r="H79">
        <v>101.9445810788654</v>
      </c>
      <c r="J79">
        <v>194.72044597474996</v>
      </c>
    </row>
    <row r="80" spans="1:10">
      <c r="A80">
        <v>16.254000000000001</v>
      </c>
      <c r="D80">
        <v>27.169</v>
      </c>
      <c r="H80">
        <v>106.60108214461388</v>
      </c>
      <c r="J80">
        <v>178.18658796524022</v>
      </c>
    </row>
    <row r="81" spans="1:10">
      <c r="A81">
        <v>15.893000000000001</v>
      </c>
      <c r="D81">
        <v>25.661000000000001</v>
      </c>
      <c r="H81">
        <v>104.23348089850796</v>
      </c>
      <c r="J81">
        <v>168.29644203967865</v>
      </c>
    </row>
    <row r="82" spans="1:10">
      <c r="A82">
        <v>16.626000000000001</v>
      </c>
      <c r="D82">
        <v>26.911000000000001</v>
      </c>
      <c r="H82">
        <v>109.04082636497787</v>
      </c>
      <c r="J82">
        <v>176.4945072962781</v>
      </c>
    </row>
    <row r="83" spans="1:10">
      <c r="A83">
        <v>12.659000000000001</v>
      </c>
      <c r="D83">
        <v>25.28</v>
      </c>
      <c r="H83">
        <v>83.023446466633885</v>
      </c>
      <c r="J83">
        <v>165.79767174946716</v>
      </c>
    </row>
    <row r="84" spans="1:10">
      <c r="A84">
        <v>11.922000000000001</v>
      </c>
      <c r="D84">
        <v>25.044</v>
      </c>
      <c r="H84">
        <v>78.189867191342856</v>
      </c>
      <c r="J84">
        <v>164.24987702902115</v>
      </c>
    </row>
    <row r="85" spans="1:10">
      <c r="A85">
        <v>13.005000000000001</v>
      </c>
      <c r="D85">
        <v>26.695</v>
      </c>
      <c r="H85">
        <v>85.292670929660602</v>
      </c>
      <c r="J85">
        <v>175.07788161993773</v>
      </c>
    </row>
    <row r="86" spans="1:10">
      <c r="A86">
        <v>11.2</v>
      </c>
      <c r="D86">
        <v>26.489000000000001</v>
      </c>
      <c r="H86">
        <v>73.454664699131015</v>
      </c>
      <c r="J86">
        <v>173.72684046565013</v>
      </c>
    </row>
    <row r="87" spans="1:10">
      <c r="A87">
        <v>12.278</v>
      </c>
      <c r="D87">
        <v>28.908999999999999</v>
      </c>
      <c r="H87">
        <v>80.524676176422375</v>
      </c>
      <c r="J87">
        <v>189.59829480242664</v>
      </c>
    </row>
    <row r="88" spans="1:10">
      <c r="A88">
        <v>13.38</v>
      </c>
      <c r="D88">
        <v>27.619</v>
      </c>
      <c r="H88">
        <v>87.752090506640442</v>
      </c>
      <c r="J88">
        <v>181.13789145761601</v>
      </c>
    </row>
    <row r="89" spans="1:10">
      <c r="A89">
        <v>12.278</v>
      </c>
      <c r="D89">
        <v>27.814</v>
      </c>
      <c r="H89">
        <v>80.524676176422375</v>
      </c>
      <c r="J89">
        <v>182.41678963764554</v>
      </c>
    </row>
    <row r="90" spans="1:10">
      <c r="A90">
        <v>14.083</v>
      </c>
      <c r="D90">
        <v>29.234000000000002</v>
      </c>
      <c r="H90">
        <v>92.362682406951961</v>
      </c>
      <c r="J90">
        <v>191.72979176914251</v>
      </c>
    </row>
    <row r="91" spans="1:10">
      <c r="A91">
        <v>14.444000000000001</v>
      </c>
      <c r="D91">
        <v>29.079000000000001</v>
      </c>
      <c r="H91">
        <v>94.730283653057896</v>
      </c>
      <c r="J91">
        <v>190.71323167732416</v>
      </c>
    </row>
    <row r="92" spans="1:10">
      <c r="A92">
        <v>14.087999999999999</v>
      </c>
      <c r="D92">
        <v>27.452999999999999</v>
      </c>
      <c r="H92">
        <v>92.395474667978363</v>
      </c>
      <c r="J92">
        <v>180.04918839153962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20DB-B1B2-4B4C-9AEA-7D147D0C9D4E}">
  <dimension ref="A1:Q106"/>
  <sheetViews>
    <sheetView zoomScaleNormal="100" workbookViewId="0">
      <selection activeCell="B114" sqref="B114"/>
    </sheetView>
  </sheetViews>
  <sheetFormatPr baseColWidth="10" defaultRowHeight="16"/>
  <sheetData>
    <row r="1" spans="1:16">
      <c r="A1" t="s">
        <v>44</v>
      </c>
      <c r="B1" t="s">
        <v>42</v>
      </c>
      <c r="D1" t="s">
        <v>47</v>
      </c>
      <c r="F1">
        <v>35.22</v>
      </c>
      <c r="G1">
        <v>35.22</v>
      </c>
      <c r="H1">
        <v>0</v>
      </c>
    </row>
    <row r="2" spans="1:16">
      <c r="A2" t="s">
        <v>45</v>
      </c>
      <c r="B2" t="s">
        <v>42</v>
      </c>
      <c r="D2" t="s">
        <v>47</v>
      </c>
      <c r="F2">
        <v>35.26</v>
      </c>
      <c r="G2">
        <v>35.26</v>
      </c>
      <c r="H2">
        <v>0</v>
      </c>
      <c r="J2">
        <f>TTEST(G1:G3,G5:G7,2,2)</f>
        <v>1.75423647956435E-3</v>
      </c>
    </row>
    <row r="3" spans="1:16">
      <c r="A3" t="s">
        <v>46</v>
      </c>
      <c r="B3" t="s">
        <v>42</v>
      </c>
      <c r="D3" t="s">
        <v>47</v>
      </c>
      <c r="F3">
        <v>35.32</v>
      </c>
      <c r="G3">
        <v>35.32</v>
      </c>
      <c r="H3">
        <v>0</v>
      </c>
      <c r="M3" t="s">
        <v>68</v>
      </c>
      <c r="O3" t="s">
        <v>43</v>
      </c>
    </row>
    <row r="4" spans="1:16">
      <c r="L4" t="s">
        <v>70</v>
      </c>
      <c r="M4">
        <v>22.926666666666666</v>
      </c>
      <c r="O4">
        <v>35.266666666666659</v>
      </c>
      <c r="P4">
        <f>STDEV(G1:G3)</f>
        <v>5.033222956847247E-2</v>
      </c>
    </row>
    <row r="5" spans="1:16">
      <c r="A5" t="s">
        <v>48</v>
      </c>
      <c r="B5" t="s">
        <v>42</v>
      </c>
      <c r="D5" t="s">
        <v>51</v>
      </c>
      <c r="F5">
        <v>34.14</v>
      </c>
      <c r="G5">
        <v>34.14</v>
      </c>
      <c r="H5">
        <v>0</v>
      </c>
      <c r="L5" t="s">
        <v>88</v>
      </c>
      <c r="M5">
        <v>22.543333333333333</v>
      </c>
      <c r="O5">
        <v>33.973333333333329</v>
      </c>
      <c r="P5">
        <f>STDEV(G5:G7)</f>
        <v>0.29737742572921083</v>
      </c>
    </row>
    <row r="6" spans="1:16">
      <c r="A6" t="s">
        <v>49</v>
      </c>
      <c r="B6" t="s">
        <v>42</v>
      </c>
      <c r="D6" t="s">
        <v>51</v>
      </c>
      <c r="F6">
        <v>34.15</v>
      </c>
      <c r="G6">
        <v>34.15</v>
      </c>
      <c r="H6">
        <v>0</v>
      </c>
    </row>
    <row r="7" spans="1:16">
      <c r="A7" t="s">
        <v>50</v>
      </c>
      <c r="B7" t="s">
        <v>42</v>
      </c>
      <c r="D7" t="s">
        <v>51</v>
      </c>
      <c r="F7">
        <v>33.630000000000003</v>
      </c>
      <c r="G7">
        <v>33.630000000000003</v>
      </c>
      <c r="H7">
        <v>0</v>
      </c>
    </row>
    <row r="8" spans="1:16">
      <c r="M8" t="s">
        <v>68</v>
      </c>
      <c r="O8" t="s">
        <v>43</v>
      </c>
    </row>
    <row r="9" spans="1:16">
      <c r="L9" t="s">
        <v>70</v>
      </c>
      <c r="M9">
        <v>22.926666666666666</v>
      </c>
      <c r="O9">
        <v>12.339999999999993</v>
      </c>
    </row>
    <row r="10" spans="1:16">
      <c r="A10" t="s">
        <v>52</v>
      </c>
      <c r="B10" t="s">
        <v>42</v>
      </c>
      <c r="D10" t="s">
        <v>55</v>
      </c>
      <c r="F10">
        <v>22.76</v>
      </c>
      <c r="G10">
        <v>22.76</v>
      </c>
      <c r="H10">
        <v>0</v>
      </c>
      <c r="L10" t="s">
        <v>88</v>
      </c>
      <c r="M10">
        <v>22.543333333333333</v>
      </c>
      <c r="O10">
        <v>11.429999999999996</v>
      </c>
    </row>
    <row r="11" spans="1:16">
      <c r="A11" t="s">
        <v>53</v>
      </c>
      <c r="B11" t="s">
        <v>42</v>
      </c>
      <c r="D11" t="s">
        <v>55</v>
      </c>
      <c r="F11">
        <v>22.85</v>
      </c>
      <c r="G11">
        <v>22.85</v>
      </c>
      <c r="H11">
        <v>0</v>
      </c>
    </row>
    <row r="12" spans="1:16">
      <c r="A12" t="s">
        <v>54</v>
      </c>
      <c r="B12" t="s">
        <v>42</v>
      </c>
      <c r="D12" t="s">
        <v>55</v>
      </c>
      <c r="F12">
        <v>23.17</v>
      </c>
      <c r="G12">
        <v>23.17</v>
      </c>
      <c r="H12">
        <v>0</v>
      </c>
    </row>
    <row r="13" spans="1:16">
      <c r="O13" t="s">
        <v>43</v>
      </c>
    </row>
    <row r="14" spans="1:16">
      <c r="A14" t="s">
        <v>56</v>
      </c>
      <c r="B14" t="s">
        <v>42</v>
      </c>
      <c r="D14" t="s">
        <v>59</v>
      </c>
      <c r="F14">
        <v>22.34</v>
      </c>
      <c r="G14">
        <v>22.34</v>
      </c>
      <c r="H14">
        <v>0</v>
      </c>
      <c r="N14" t="s">
        <v>70</v>
      </c>
      <c r="O14">
        <v>1</v>
      </c>
    </row>
    <row r="15" spans="1:16">
      <c r="A15" t="s">
        <v>57</v>
      </c>
      <c r="B15" t="s">
        <v>42</v>
      </c>
      <c r="D15" t="s">
        <v>59</v>
      </c>
      <c r="F15">
        <v>22.69</v>
      </c>
      <c r="G15">
        <v>22.69</v>
      </c>
      <c r="H15">
        <v>0</v>
      </c>
      <c r="N15" t="s">
        <v>88</v>
      </c>
      <c r="O15">
        <v>-0.90999999999999659</v>
      </c>
    </row>
    <row r="16" spans="1:16">
      <c r="A16" t="s">
        <v>58</v>
      </c>
      <c r="B16" t="s">
        <v>42</v>
      </c>
      <c r="D16" t="s">
        <v>59</v>
      </c>
      <c r="F16">
        <v>22.6</v>
      </c>
      <c r="G16">
        <v>22.6</v>
      </c>
      <c r="H16">
        <v>0</v>
      </c>
    </row>
    <row r="18" spans="1:16">
      <c r="O18" t="s">
        <v>43</v>
      </c>
    </row>
    <row r="19" spans="1:16">
      <c r="N19" t="s">
        <v>70</v>
      </c>
      <c r="O19">
        <v>1</v>
      </c>
    </row>
    <row r="20" spans="1:16">
      <c r="N20" t="s">
        <v>88</v>
      </c>
      <c r="O20">
        <v>1.8790454984280196</v>
      </c>
    </row>
    <row r="31" spans="1:16">
      <c r="A31" t="s">
        <v>52</v>
      </c>
      <c r="B31" t="s">
        <v>42</v>
      </c>
      <c r="D31" t="s">
        <v>55</v>
      </c>
      <c r="F31">
        <v>23.13</v>
      </c>
      <c r="G31">
        <v>23.13</v>
      </c>
      <c r="H31">
        <v>0</v>
      </c>
    </row>
    <row r="32" spans="1:16">
      <c r="A32" t="s">
        <v>53</v>
      </c>
      <c r="B32" t="s">
        <v>42</v>
      </c>
      <c r="D32" t="s">
        <v>55</v>
      </c>
      <c r="F32">
        <v>23.33</v>
      </c>
      <c r="G32">
        <v>23.33</v>
      </c>
      <c r="H32">
        <v>0</v>
      </c>
      <c r="N32" t="s">
        <v>68</v>
      </c>
      <c r="P32" t="s">
        <v>73</v>
      </c>
    </row>
    <row r="33" spans="1:17">
      <c r="A33" t="s">
        <v>54</v>
      </c>
      <c r="B33" t="s">
        <v>42</v>
      </c>
      <c r="D33" t="s">
        <v>55</v>
      </c>
      <c r="F33">
        <v>23.22</v>
      </c>
      <c r="G33">
        <v>23.22</v>
      </c>
      <c r="H33">
        <v>0</v>
      </c>
      <c r="M33" t="s">
        <v>70</v>
      </c>
      <c r="N33">
        <v>23.226666666666663</v>
      </c>
      <c r="P33">
        <v>29.2</v>
      </c>
      <c r="Q33">
        <f>STDEV(G40:G42)</f>
        <v>0.41218927691050022</v>
      </c>
    </row>
    <row r="34" spans="1:17">
      <c r="M34" t="s">
        <v>88</v>
      </c>
      <c r="N34">
        <v>22.83666666666667</v>
      </c>
      <c r="P34">
        <v>32.013333333333328</v>
      </c>
      <c r="Q34">
        <f>STDEV(G44:G46)</f>
        <v>0.18929694486000775</v>
      </c>
    </row>
    <row r="35" spans="1:17">
      <c r="A35" t="s">
        <v>56</v>
      </c>
      <c r="B35" t="s">
        <v>42</v>
      </c>
      <c r="D35" t="s">
        <v>59</v>
      </c>
      <c r="F35">
        <v>22.61</v>
      </c>
      <c r="G35">
        <v>22.61</v>
      </c>
      <c r="H35">
        <v>0</v>
      </c>
    </row>
    <row r="36" spans="1:17">
      <c r="A36" t="s">
        <v>57</v>
      </c>
      <c r="B36" t="s">
        <v>42</v>
      </c>
      <c r="D36" t="s">
        <v>59</v>
      </c>
      <c r="F36">
        <v>23.31</v>
      </c>
      <c r="G36">
        <v>23.31</v>
      </c>
      <c r="H36">
        <v>0</v>
      </c>
    </row>
    <row r="37" spans="1:17">
      <c r="A37" t="s">
        <v>58</v>
      </c>
      <c r="B37" t="s">
        <v>42</v>
      </c>
      <c r="D37" t="s">
        <v>59</v>
      </c>
      <c r="F37">
        <v>22.59</v>
      </c>
      <c r="G37">
        <v>22.59</v>
      </c>
      <c r="H37">
        <v>0</v>
      </c>
    </row>
    <row r="38" spans="1:17">
      <c r="N38" t="s">
        <v>68</v>
      </c>
      <c r="P38" t="s">
        <v>73</v>
      </c>
    </row>
    <row r="39" spans="1:17">
      <c r="M39" t="s">
        <v>70</v>
      </c>
      <c r="N39">
        <v>23.226666666666663</v>
      </c>
      <c r="P39">
        <v>5.9733333333333363</v>
      </c>
    </row>
    <row r="40" spans="1:17">
      <c r="A40" t="s">
        <v>60</v>
      </c>
      <c r="B40" t="s">
        <v>42</v>
      </c>
      <c r="D40" t="s">
        <v>71</v>
      </c>
      <c r="F40">
        <v>28.9</v>
      </c>
      <c r="G40">
        <v>28.9</v>
      </c>
      <c r="H40">
        <v>0</v>
      </c>
      <c r="J40">
        <f>TTEST(G40:G42,G44:G46,2,2)</f>
        <v>4.2555386521816004E-4</v>
      </c>
      <c r="M40" t="s">
        <v>88</v>
      </c>
      <c r="N40">
        <v>22.83666666666667</v>
      </c>
      <c r="P40">
        <v>9.1766666666666588</v>
      </c>
    </row>
    <row r="41" spans="1:17">
      <c r="A41" t="s">
        <v>61</v>
      </c>
      <c r="B41" t="s">
        <v>42</v>
      </c>
      <c r="D41" t="s">
        <v>71</v>
      </c>
      <c r="F41">
        <v>29.03</v>
      </c>
      <c r="G41">
        <v>29.03</v>
      </c>
      <c r="H41">
        <v>0</v>
      </c>
    </row>
    <row r="42" spans="1:17">
      <c r="A42" t="s">
        <v>62</v>
      </c>
      <c r="B42" t="s">
        <v>42</v>
      </c>
      <c r="D42" t="s">
        <v>71</v>
      </c>
      <c r="F42">
        <v>29.67</v>
      </c>
      <c r="G42">
        <v>29.67</v>
      </c>
      <c r="H42">
        <v>0</v>
      </c>
    </row>
    <row r="44" spans="1:17">
      <c r="A44" t="s">
        <v>64</v>
      </c>
      <c r="B44" t="s">
        <v>42</v>
      </c>
      <c r="D44" t="s">
        <v>72</v>
      </c>
      <c r="F44">
        <v>31.88</v>
      </c>
      <c r="G44">
        <v>31.88</v>
      </c>
      <c r="H44">
        <v>0</v>
      </c>
      <c r="P44" t="s">
        <v>73</v>
      </c>
    </row>
    <row r="45" spans="1:17">
      <c r="A45" t="s">
        <v>65</v>
      </c>
      <c r="B45" t="s">
        <v>42</v>
      </c>
      <c r="D45" t="s">
        <v>72</v>
      </c>
      <c r="F45">
        <v>31.93</v>
      </c>
      <c r="G45">
        <v>31.93</v>
      </c>
      <c r="H45">
        <v>0</v>
      </c>
      <c r="M45" t="s">
        <v>70</v>
      </c>
      <c r="P45">
        <v>1</v>
      </c>
    </row>
    <row r="46" spans="1:17">
      <c r="A46" t="s">
        <v>66</v>
      </c>
      <c r="B46" t="s">
        <v>42</v>
      </c>
      <c r="D46" t="s">
        <v>72</v>
      </c>
      <c r="F46">
        <v>32.229999999999997</v>
      </c>
      <c r="G46">
        <v>32.229999999999997</v>
      </c>
      <c r="H46">
        <v>0</v>
      </c>
      <c r="M46" t="s">
        <v>88</v>
      </c>
      <c r="P46">
        <v>3.2033333333333225</v>
      </c>
    </row>
    <row r="50" spans="1:16">
      <c r="P50" t="s">
        <v>73</v>
      </c>
    </row>
    <row r="51" spans="1:16">
      <c r="M51" t="s">
        <v>70</v>
      </c>
      <c r="P51">
        <v>1</v>
      </c>
    </row>
    <row r="52" spans="1:16">
      <c r="M52" t="s">
        <v>88</v>
      </c>
      <c r="P52">
        <v>0.10856768578396783</v>
      </c>
    </row>
    <row r="60" spans="1:16">
      <c r="A60" t="s">
        <v>75</v>
      </c>
      <c r="B60" t="s">
        <v>42</v>
      </c>
      <c r="D60" t="s">
        <v>55</v>
      </c>
      <c r="F60">
        <v>24.12</v>
      </c>
      <c r="G60">
        <v>24.12</v>
      </c>
    </row>
    <row r="61" spans="1:16">
      <c r="A61" t="s">
        <v>76</v>
      </c>
      <c r="B61" t="s">
        <v>42</v>
      </c>
      <c r="D61" t="s">
        <v>55</v>
      </c>
      <c r="F61">
        <v>24.13</v>
      </c>
      <c r="G61">
        <v>24.13</v>
      </c>
      <c r="M61" t="s">
        <v>68</v>
      </c>
      <c r="O61" t="s">
        <v>7</v>
      </c>
    </row>
    <row r="62" spans="1:16">
      <c r="A62" t="s">
        <v>77</v>
      </c>
      <c r="B62" t="s">
        <v>42</v>
      </c>
      <c r="D62" t="s">
        <v>55</v>
      </c>
      <c r="F62">
        <v>24.09</v>
      </c>
      <c r="G62">
        <v>24.09</v>
      </c>
      <c r="L62" t="s">
        <v>74</v>
      </c>
      <c r="M62">
        <v>24.113333333333333</v>
      </c>
      <c r="O62">
        <v>36.573333333333331</v>
      </c>
      <c r="P62">
        <f>STDEV(G69:G71)</f>
        <v>0.40414518843273556</v>
      </c>
    </row>
    <row r="63" spans="1:16">
      <c r="L63" t="s">
        <v>88</v>
      </c>
      <c r="M63">
        <v>24.89</v>
      </c>
      <c r="O63">
        <v>36.194999999999993</v>
      </c>
      <c r="P63">
        <f>STDEV(G73:G74)</f>
        <v>0.40305086527633227</v>
      </c>
    </row>
    <row r="64" spans="1:16">
      <c r="A64" t="s">
        <v>78</v>
      </c>
      <c r="B64" t="s">
        <v>42</v>
      </c>
      <c r="D64" t="s">
        <v>59</v>
      </c>
      <c r="F64">
        <v>24.68</v>
      </c>
      <c r="G64">
        <v>24.68</v>
      </c>
      <c r="H64">
        <v>0</v>
      </c>
    </row>
    <row r="65" spans="1:15">
      <c r="A65" t="s">
        <v>79</v>
      </c>
      <c r="B65" t="s">
        <v>42</v>
      </c>
      <c r="D65" t="s">
        <v>59</v>
      </c>
      <c r="F65">
        <v>26.04</v>
      </c>
      <c r="G65">
        <v>26.04</v>
      </c>
      <c r="H65">
        <v>0</v>
      </c>
    </row>
    <row r="66" spans="1:15">
      <c r="A66" t="s">
        <v>80</v>
      </c>
      <c r="B66" t="s">
        <v>42</v>
      </c>
      <c r="D66" t="s">
        <v>59</v>
      </c>
      <c r="F66">
        <v>23.95</v>
      </c>
      <c r="G66">
        <v>23.95</v>
      </c>
      <c r="H66">
        <v>0</v>
      </c>
      <c r="M66" t="s">
        <v>68</v>
      </c>
      <c r="O66" t="s">
        <v>7</v>
      </c>
    </row>
    <row r="67" spans="1:15">
      <c r="L67" t="s">
        <v>74</v>
      </c>
      <c r="M67">
        <v>24.113333333333333</v>
      </c>
      <c r="O67">
        <v>12.459999999999997</v>
      </c>
    </row>
    <row r="68" spans="1:15">
      <c r="L68" t="s">
        <v>88</v>
      </c>
      <c r="M68">
        <v>24.89</v>
      </c>
      <c r="O68">
        <v>11.304999999999993</v>
      </c>
    </row>
    <row r="69" spans="1:15">
      <c r="A69" t="s">
        <v>81</v>
      </c>
      <c r="B69" t="s">
        <v>42</v>
      </c>
      <c r="D69" t="s">
        <v>84</v>
      </c>
      <c r="F69">
        <v>37.04</v>
      </c>
      <c r="G69">
        <v>37.04</v>
      </c>
      <c r="H69">
        <v>0</v>
      </c>
    </row>
    <row r="70" spans="1:15">
      <c r="A70" t="s">
        <v>82</v>
      </c>
      <c r="B70" t="s">
        <v>42</v>
      </c>
      <c r="D70" t="s">
        <v>84</v>
      </c>
      <c r="F70">
        <v>36.340000000000003</v>
      </c>
      <c r="G70">
        <v>36.340000000000003</v>
      </c>
      <c r="H70">
        <v>0</v>
      </c>
    </row>
    <row r="71" spans="1:15">
      <c r="A71" t="s">
        <v>83</v>
      </c>
      <c r="B71" t="s">
        <v>42</v>
      </c>
      <c r="D71" t="s">
        <v>84</v>
      </c>
      <c r="F71">
        <v>36.340000000000003</v>
      </c>
      <c r="G71">
        <v>36.340000000000003</v>
      </c>
      <c r="H71">
        <v>0</v>
      </c>
      <c r="O71" t="s">
        <v>7</v>
      </c>
    </row>
    <row r="72" spans="1:15">
      <c r="L72" t="s">
        <v>74</v>
      </c>
      <c r="O72">
        <v>1</v>
      </c>
    </row>
    <row r="73" spans="1:15">
      <c r="A73" t="s">
        <v>85</v>
      </c>
      <c r="B73" t="s">
        <v>42</v>
      </c>
      <c r="D73" t="s">
        <v>87</v>
      </c>
      <c r="F73">
        <v>36.479999999999997</v>
      </c>
      <c r="G73">
        <v>36.479999999999997</v>
      </c>
      <c r="H73">
        <v>0</v>
      </c>
      <c r="L73" t="s">
        <v>88</v>
      </c>
      <c r="O73">
        <v>-0.59333333333334437</v>
      </c>
    </row>
    <row r="74" spans="1:15">
      <c r="A74" t="s">
        <v>86</v>
      </c>
      <c r="B74" t="s">
        <v>42</v>
      </c>
      <c r="D74" t="s">
        <v>87</v>
      </c>
      <c r="F74">
        <v>35.909999999999997</v>
      </c>
      <c r="G74">
        <v>35.909999999999997</v>
      </c>
      <c r="H74">
        <v>0</v>
      </c>
    </row>
    <row r="76" spans="1:15">
      <c r="O76" t="s">
        <v>7</v>
      </c>
    </row>
    <row r="77" spans="1:15">
      <c r="L77" t="s">
        <v>74</v>
      </c>
      <c r="O77">
        <v>1</v>
      </c>
    </row>
    <row r="78" spans="1:15">
      <c r="L78" t="s">
        <v>88</v>
      </c>
      <c r="O78">
        <v>1.5087286267502449</v>
      </c>
    </row>
    <row r="85" spans="1:16">
      <c r="A85" t="s">
        <v>75</v>
      </c>
      <c r="B85" t="s">
        <v>42</v>
      </c>
      <c r="D85" t="s">
        <v>55</v>
      </c>
      <c r="F85">
        <v>23.24</v>
      </c>
      <c r="G85">
        <v>23.24</v>
      </c>
      <c r="H85">
        <v>0</v>
      </c>
      <c r="M85" t="s">
        <v>68</v>
      </c>
      <c r="O85" t="s">
        <v>69</v>
      </c>
    </row>
    <row r="86" spans="1:16">
      <c r="A86" t="s">
        <v>76</v>
      </c>
      <c r="B86" t="s">
        <v>42</v>
      </c>
      <c r="D86" t="s">
        <v>55</v>
      </c>
      <c r="F86">
        <v>23.68</v>
      </c>
      <c r="G86">
        <v>23.68</v>
      </c>
      <c r="H86">
        <v>0</v>
      </c>
    </row>
    <row r="87" spans="1:16">
      <c r="A87" t="s">
        <v>77</v>
      </c>
      <c r="B87" t="s">
        <v>42</v>
      </c>
      <c r="D87" t="s">
        <v>55</v>
      </c>
      <c r="F87">
        <v>23.55</v>
      </c>
      <c r="G87">
        <v>23.55</v>
      </c>
      <c r="H87">
        <v>0</v>
      </c>
      <c r="L87" t="s">
        <v>74</v>
      </c>
      <c r="M87">
        <v>23.49</v>
      </c>
      <c r="O87">
        <v>33.473333333333329</v>
      </c>
      <c r="P87">
        <f>STDEV(G94:G96)</f>
        <v>0.307300070506554</v>
      </c>
    </row>
    <row r="88" spans="1:16">
      <c r="L88" t="s">
        <v>88</v>
      </c>
      <c r="M88">
        <v>23.72</v>
      </c>
      <c r="O88">
        <v>32.57</v>
      </c>
      <c r="P88">
        <f>STDEV(G98:G100)</f>
        <v>0.19313207915828079</v>
      </c>
    </row>
    <row r="89" spans="1:16">
      <c r="A89" t="s">
        <v>78</v>
      </c>
      <c r="B89" t="s">
        <v>42</v>
      </c>
      <c r="D89" t="s">
        <v>59</v>
      </c>
      <c r="F89">
        <v>23.85</v>
      </c>
      <c r="G89">
        <v>23.85</v>
      </c>
      <c r="H89">
        <v>0</v>
      </c>
    </row>
    <row r="90" spans="1:16">
      <c r="A90" t="s">
        <v>79</v>
      </c>
      <c r="B90" t="s">
        <v>42</v>
      </c>
      <c r="D90" t="s">
        <v>59</v>
      </c>
      <c r="F90">
        <v>23.7</v>
      </c>
      <c r="G90">
        <v>23.7</v>
      </c>
      <c r="H90">
        <v>0</v>
      </c>
    </row>
    <row r="91" spans="1:16">
      <c r="A91" t="s">
        <v>80</v>
      </c>
      <c r="B91" t="s">
        <v>42</v>
      </c>
      <c r="D91" t="s">
        <v>59</v>
      </c>
      <c r="F91">
        <v>23.61</v>
      </c>
      <c r="G91">
        <v>23.61</v>
      </c>
      <c r="H91">
        <v>0</v>
      </c>
      <c r="M91" t="s">
        <v>68</v>
      </c>
      <c r="O91" t="s">
        <v>69</v>
      </c>
    </row>
    <row r="93" spans="1:16">
      <c r="L93" t="s">
        <v>74</v>
      </c>
      <c r="M93">
        <v>23.49</v>
      </c>
      <c r="O93">
        <v>9.9833333333333307</v>
      </c>
    </row>
    <row r="94" spans="1:16">
      <c r="A94" t="s">
        <v>89</v>
      </c>
      <c r="B94" t="s">
        <v>42</v>
      </c>
      <c r="D94" t="s">
        <v>63</v>
      </c>
      <c r="F94">
        <v>33.799999999999997</v>
      </c>
      <c r="G94">
        <v>33.799999999999997</v>
      </c>
      <c r="H94">
        <v>0</v>
      </c>
      <c r="L94" t="s">
        <v>88</v>
      </c>
      <c r="M94">
        <v>23.72</v>
      </c>
      <c r="O94">
        <v>8.8500000000000014</v>
      </c>
    </row>
    <row r="95" spans="1:16">
      <c r="A95" t="s">
        <v>90</v>
      </c>
      <c r="B95" t="s">
        <v>42</v>
      </c>
      <c r="D95" t="s">
        <v>63</v>
      </c>
      <c r="F95">
        <v>33.43</v>
      </c>
      <c r="G95">
        <v>33.43</v>
      </c>
      <c r="H95">
        <v>0</v>
      </c>
    </row>
    <row r="96" spans="1:16">
      <c r="A96" t="s">
        <v>91</v>
      </c>
      <c r="B96" t="s">
        <v>42</v>
      </c>
      <c r="D96" t="s">
        <v>63</v>
      </c>
      <c r="F96">
        <v>33.19</v>
      </c>
      <c r="G96">
        <v>33.19</v>
      </c>
      <c r="H96">
        <v>0</v>
      </c>
    </row>
    <row r="97" spans="1:15">
      <c r="O97" t="s">
        <v>69</v>
      </c>
    </row>
    <row r="98" spans="1:15">
      <c r="A98" t="s">
        <v>92</v>
      </c>
      <c r="B98" t="s">
        <v>42</v>
      </c>
      <c r="D98" t="s">
        <v>67</v>
      </c>
      <c r="F98">
        <v>32.74</v>
      </c>
      <c r="G98">
        <v>32.74</v>
      </c>
      <c r="H98">
        <v>0</v>
      </c>
      <c r="J98">
        <f>TTEST(G94:G96,G98:G100,2,2)</f>
        <v>1.253782560945352E-2</v>
      </c>
    </row>
    <row r="99" spans="1:15">
      <c r="A99" t="s">
        <v>93</v>
      </c>
      <c r="B99" t="s">
        <v>42</v>
      </c>
      <c r="D99" t="s">
        <v>67</v>
      </c>
      <c r="F99">
        <v>32.36</v>
      </c>
      <c r="G99">
        <v>32.36</v>
      </c>
      <c r="H99">
        <v>0</v>
      </c>
      <c r="L99" t="s">
        <v>74</v>
      </c>
      <c r="O99">
        <v>1</v>
      </c>
    </row>
    <row r="100" spans="1:15">
      <c r="A100" t="s">
        <v>94</v>
      </c>
      <c r="B100" t="s">
        <v>42</v>
      </c>
      <c r="D100" t="s">
        <v>67</v>
      </c>
      <c r="F100">
        <v>32.61</v>
      </c>
      <c r="G100">
        <v>32.61</v>
      </c>
      <c r="H100">
        <v>0</v>
      </c>
      <c r="L100" t="s">
        <v>88</v>
      </c>
      <c r="O100">
        <v>-1.1999999999999993</v>
      </c>
    </row>
    <row r="103" spans="1:15">
      <c r="O103" t="s">
        <v>69</v>
      </c>
    </row>
    <row r="105" spans="1:15">
      <c r="L105" t="s">
        <v>74</v>
      </c>
      <c r="O105">
        <v>1</v>
      </c>
    </row>
    <row r="106" spans="1:15">
      <c r="L106" t="s">
        <v>88</v>
      </c>
      <c r="O106">
        <v>2.2973967099940702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 2C</vt:lpstr>
      <vt:lpstr>Fig 2D</vt:lpstr>
      <vt:lpstr>Fig 2G</vt:lpstr>
      <vt:lpstr>Fig 2H</vt:lpstr>
      <vt:lpstr>Fig 2K</vt:lpstr>
      <vt:lpstr>Fig 2L</vt:lpstr>
      <vt:lpstr>Fig 3E</vt:lpstr>
      <vt:lpstr>Fig 3I</vt:lpstr>
      <vt:lpstr>Fig 4I</vt:lpstr>
      <vt:lpstr>Fig 4J</vt:lpstr>
      <vt:lpstr>Fig 5A</vt:lpstr>
      <vt:lpstr>Fig 5B</vt:lpstr>
      <vt:lpstr>Fig 5C</vt:lpstr>
      <vt:lpstr>Fig 5D</vt:lpstr>
      <vt:lpstr>Fig 5E</vt:lpstr>
      <vt:lpstr>Fig. 5G-pdgf vein</vt:lpstr>
      <vt:lpstr>Fig 5G</vt:lpstr>
      <vt:lpstr>Fig 5I</vt:lpstr>
      <vt:lpstr>Fig 6D,E</vt:lpstr>
      <vt:lpstr>Fig 6F</vt:lpstr>
      <vt:lpstr>Fig 6G</vt:lpstr>
      <vt:lpstr>Fig 6H</vt:lpstr>
      <vt:lpstr>Fig 6I and J </vt:lpstr>
      <vt:lpstr>Fig 6K</vt:lpstr>
      <vt:lpstr>Flow 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2019-05-07T16:49:14Z</dcterms:created>
  <dcterms:modified xsi:type="dcterms:W3CDTF">2020-10-21T17:40:09Z</dcterms:modified>
</cp:coreProperties>
</file>