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iMacSapporo/Library/Containers/com.apple.mail/Data/Library/Mail Downloads/A2FC2D3C-F06A-48E7-9AB7-63A09D4BC1EF/"/>
    </mc:Choice>
  </mc:AlternateContent>
  <bookViews>
    <workbookView xWindow="0" yWindow="460" windowWidth="29480" windowHeight="19360" tabRatio="500" activeTab="2"/>
  </bookViews>
  <sheets>
    <sheet name="Fig.2" sheetId="2" r:id="rId1"/>
    <sheet name="Fig3a" sheetId="3" r:id="rId2"/>
    <sheet name="Fig3b" sheetId="1" r:id="rId3"/>
    <sheet name="shear force (dried)" sheetId="4" r:id="rId4"/>
    <sheet name="shear force (high water)" sheetId="5" r:id="rId5"/>
    <sheet name="area of device" sheetId="6" r:id="rId6"/>
    <sheet name="area of footpad hair" sheetId="7" r:id="rId7"/>
  </sheets>
  <calcPr calcId="18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" i="7" l="1"/>
  <c r="D11" i="7"/>
  <c r="D16" i="6"/>
  <c r="D17" i="6"/>
  <c r="D12" i="5"/>
  <c r="D11" i="5"/>
  <c r="D17" i="4"/>
  <c r="D16" i="4"/>
  <c r="F74" i="1"/>
  <c r="E74" i="1"/>
  <c r="D74" i="1"/>
  <c r="C74" i="1"/>
  <c r="F76" i="3"/>
  <c r="F77" i="3"/>
  <c r="E76" i="3"/>
  <c r="E77" i="3"/>
  <c r="D76" i="3"/>
  <c r="D77" i="3"/>
  <c r="C76" i="3"/>
  <c r="C77" i="3"/>
  <c r="F75" i="3"/>
  <c r="E75" i="3"/>
  <c r="D75" i="3"/>
  <c r="C75" i="3"/>
  <c r="C74" i="3"/>
  <c r="F74" i="3"/>
  <c r="E74" i="3"/>
  <c r="D74" i="3"/>
  <c r="E16" i="2"/>
  <c r="E17" i="2"/>
  <c r="E14" i="2"/>
  <c r="E15" i="2"/>
  <c r="D16" i="2"/>
  <c r="D14" i="2"/>
  <c r="D17" i="2"/>
  <c r="D15" i="2"/>
  <c r="C14" i="2"/>
  <c r="C16" i="2"/>
  <c r="C17" i="2"/>
  <c r="C15" i="2"/>
</calcChain>
</file>

<file path=xl/sharedStrings.xml><?xml version="1.0" encoding="utf-8"?>
<sst xmlns="http://schemas.openxmlformats.org/spreadsheetml/2006/main" count="112" uniqueCount="48">
  <si>
    <t>CS</t>
    <phoneticPr fontId="2"/>
  </si>
  <si>
    <t>svp&gt;Act5C-RNAi, elav-GAL80</t>
  </si>
  <si>
    <t>n</t>
    <phoneticPr fontId="2"/>
  </si>
  <si>
    <t>AVERAGE</t>
    <phoneticPr fontId="2"/>
  </si>
  <si>
    <t>STDEV</t>
    <phoneticPr fontId="2"/>
  </si>
  <si>
    <t>S.E.</t>
    <phoneticPr fontId="2"/>
  </si>
  <si>
    <t>elav-gal80, svp&gt;Act5c RNAi</t>
    <phoneticPr fontId="2"/>
  </si>
  <si>
    <t>gal80ts, svp&gt;Act5c RNAi</t>
    <phoneticPr fontId="2"/>
  </si>
  <si>
    <t>#</t>
    <phoneticPr fontId="2"/>
  </si>
  <si>
    <t>(No. of malformed spatula/15 spatura examined)</t>
    <phoneticPr fontId="2"/>
  </si>
  <si>
    <t xml:space="preserve">percentage of malformed spatula (%) </t>
  </si>
  <si>
    <t>one-way ANOVA</t>
  </si>
  <si>
    <t>Tukey-Kramer</t>
  </si>
  <si>
    <t>CS</t>
  </si>
  <si>
    <t>svp&gt;Act5C-RNAi, GAL80 TS</t>
  </si>
  <si>
    <t>p values</t>
    <phoneticPr fontId="2"/>
  </si>
  <si>
    <t>CS</t>
    <phoneticPr fontId="2"/>
  </si>
  <si>
    <t>CS</t>
    <phoneticPr fontId="2"/>
  </si>
  <si>
    <t>+/ +; svp-GAL4/+</t>
  </si>
  <si>
    <t>UAS-Act5C RNAi/+; elav-GAL80/+</t>
    <phoneticPr fontId="2"/>
  </si>
  <si>
    <t>UAS-Act5C RNAi/ +; svp-Gal4/elav-Gal80</t>
  </si>
  <si>
    <t>CS</t>
    <phoneticPr fontId="2"/>
  </si>
  <si>
    <t>**</t>
  </si>
  <si>
    <t>*</t>
  </si>
  <si>
    <t>*：P&lt;0.05 **：P&lt;0.01</t>
  </si>
  <si>
    <t xml:space="preserve">No. of flise </t>
    <phoneticPr fontId="2"/>
  </si>
  <si>
    <t>capable of overcoming the constriction point</t>
    <phoneticPr fontId="2"/>
  </si>
  <si>
    <t>Kruskal-Wallis test</t>
  </si>
  <si>
    <t>Scheffe test</t>
    <phoneticPr fontId="2"/>
  </si>
  <si>
    <t>Climbing assay 1</t>
    <phoneticPr fontId="2"/>
  </si>
  <si>
    <t>genotype</t>
    <phoneticPr fontId="2"/>
  </si>
  <si>
    <t>statistics</t>
  </si>
  <si>
    <t>statistics</t>
    <phoneticPr fontId="2"/>
  </si>
  <si>
    <t>time taken to climb the 8cm vertical glass wall (sec)</t>
    <phoneticPr fontId="2"/>
  </si>
  <si>
    <t>Climbing assay 2</t>
    <phoneticPr fontId="2"/>
  </si>
  <si>
    <t>1: No of flies capable of overcoming the constriction point</t>
    <phoneticPr fontId="2"/>
  </si>
  <si>
    <t>incapable of overcoming the constriction point</t>
    <phoneticPr fontId="2"/>
  </si>
  <si>
    <t>0: No of flies incapable of overcoming the constriction point</t>
    <phoneticPr fontId="2"/>
  </si>
  <si>
    <t>flies capable of overcoming the constriction point on the Pasteur pipette in 1 min</t>
    <phoneticPr fontId="2"/>
  </si>
  <si>
    <t>Average</t>
    <phoneticPr fontId="2"/>
  </si>
  <si>
    <t>SE</t>
    <phoneticPr fontId="2"/>
  </si>
  <si>
    <t>Shear force (dried)</t>
    <phoneticPr fontId="2"/>
  </si>
  <si>
    <t>mN</t>
    <phoneticPr fontId="2"/>
  </si>
  <si>
    <t>Shear force (high water)</t>
    <phoneticPr fontId="2"/>
  </si>
  <si>
    <t>area</t>
    <phoneticPr fontId="2"/>
  </si>
  <si>
    <t>mm2</t>
    <phoneticPr fontId="2"/>
  </si>
  <si>
    <t>µm2</t>
    <phoneticPr fontId="2"/>
  </si>
  <si>
    <t>contact area of a footpad hair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</si>
</sst>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[&lt;0.001]&quot;P &lt; 0.001&quot;;0.0000"/>
    <numFmt numFmtId="178" formatCode="0.0_ "/>
    <numFmt numFmtId="179" formatCode="0_ "/>
  </numFmts>
  <fonts count="7" x14ac:knownFonts="1"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93">
    <xf numFmtId="0" fontId="0" fillId="0" borderId="0" xfId="0"/>
    <xf numFmtId="0" fontId="0" fillId="0" borderId="0" xfId="0" applyAlignment="1">
      <alignment horizontal="right"/>
    </xf>
    <xf numFmtId="0" fontId="3" fillId="0" borderId="0" xfId="1" applyFont="1">
      <alignment vertical="center"/>
    </xf>
    <xf numFmtId="0" fontId="4" fillId="0" borderId="0" xfId="1" applyFont="1" applyFill="1" applyBorder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right" vertical="center"/>
    </xf>
    <xf numFmtId="0" fontId="3" fillId="0" borderId="0" xfId="1" applyFont="1" applyFill="1" applyAlignment="1">
      <alignment horizontal="right" vertical="center"/>
    </xf>
    <xf numFmtId="176" fontId="3" fillId="0" borderId="0" xfId="1" applyNumberFormat="1" applyFont="1" applyFill="1" applyAlignment="1">
      <alignment horizontal="right" vertical="center"/>
    </xf>
    <xf numFmtId="176" fontId="3" fillId="0" borderId="0" xfId="1" applyNumberFormat="1" applyFont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3" fillId="0" borderId="0" xfId="0" applyFont="1" applyFill="1"/>
    <xf numFmtId="0" fontId="3" fillId="0" borderId="1" xfId="1" applyFont="1" applyBorder="1">
      <alignment vertical="center"/>
    </xf>
    <xf numFmtId="0" fontId="3" fillId="0" borderId="1" xfId="1" applyFont="1" applyBorder="1" applyAlignment="1">
      <alignment horizontal="right" vertical="center"/>
    </xf>
    <xf numFmtId="0" fontId="3" fillId="0" borderId="0" xfId="0" applyFont="1" applyFill="1" applyAlignment="1">
      <alignment horizontal="right"/>
    </xf>
    <xf numFmtId="0" fontId="3" fillId="0" borderId="1" xfId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right" vertical="center" wrapText="1"/>
    </xf>
    <xf numFmtId="0" fontId="4" fillId="0" borderId="1" xfId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 wrapText="1"/>
    </xf>
    <xf numFmtId="0" fontId="3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Fill="1"/>
    <xf numFmtId="49" fontId="3" fillId="0" borderId="0" xfId="0" applyNumberFormat="1" applyFont="1" applyFill="1" applyAlignment="1">
      <alignment wrapText="1"/>
    </xf>
    <xf numFmtId="0" fontId="3" fillId="0" borderId="0" xfId="1" applyFont="1" applyBorder="1" applyAlignment="1">
      <alignment horizontal="right" vertical="center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Fill="1" applyBorder="1" applyAlignment="1">
      <alignment vertical="center"/>
    </xf>
    <xf numFmtId="0" fontId="3" fillId="0" borderId="2" xfId="1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177" fontId="3" fillId="0" borderId="0" xfId="0" applyNumberFormat="1" applyFont="1" applyFill="1"/>
    <xf numFmtId="0" fontId="3" fillId="0" borderId="2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Fill="1" applyAlignment="1">
      <alignment wrapText="1"/>
    </xf>
    <xf numFmtId="0" fontId="4" fillId="0" borderId="2" xfId="1" applyFont="1" applyFill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5" fillId="0" borderId="3" xfId="0" applyFont="1" applyBorder="1"/>
    <xf numFmtId="0" fontId="3" fillId="0" borderId="3" xfId="0" applyFont="1" applyFill="1" applyBorder="1"/>
    <xf numFmtId="0" fontId="3" fillId="0" borderId="3" xfId="1" applyFont="1" applyBorder="1" applyAlignment="1">
      <alignment horizontal="right" vertical="center"/>
    </xf>
    <xf numFmtId="0" fontId="3" fillId="0" borderId="0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7" fontId="3" fillId="0" borderId="3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3" xfId="1" applyFont="1" applyFill="1" applyBorder="1" applyAlignment="1">
      <alignment horizontal="right" vertical="center"/>
    </xf>
    <xf numFmtId="0" fontId="3" fillId="0" borderId="3" xfId="1" applyFont="1" applyBorder="1">
      <alignment vertical="center"/>
    </xf>
    <xf numFmtId="0" fontId="3" fillId="0" borderId="2" xfId="0" applyFont="1" applyFill="1" applyBorder="1" applyAlignment="1"/>
    <xf numFmtId="20" fontId="3" fillId="0" borderId="0" xfId="0" applyNumberFormat="1" applyFont="1"/>
    <xf numFmtId="0" fontId="5" fillId="0" borderId="1" xfId="0" applyFont="1" applyBorder="1"/>
    <xf numFmtId="0" fontId="3" fillId="0" borderId="2" xfId="0" applyFont="1" applyBorder="1"/>
    <xf numFmtId="0" fontId="5" fillId="0" borderId="0" xfId="0" applyFont="1"/>
    <xf numFmtId="0" fontId="3" fillId="0" borderId="0" xfId="1" applyFont="1" applyBorder="1" applyAlignment="1">
      <alignment horizontal="right" vertical="center" wrapText="1"/>
    </xf>
    <xf numFmtId="178" fontId="0" fillId="0" borderId="0" xfId="0" applyNumberFormat="1"/>
    <xf numFmtId="17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179" fontId="0" fillId="0" borderId="1" xfId="0" applyNumberFormat="1" applyBorder="1"/>
    <xf numFmtId="0" fontId="0" fillId="0" borderId="2" xfId="0" applyBorder="1"/>
    <xf numFmtId="179" fontId="0" fillId="0" borderId="2" xfId="0" applyNumberFormat="1" applyBorder="1"/>
    <xf numFmtId="178" fontId="0" fillId="0" borderId="1" xfId="0" applyNumberFormat="1" applyBorder="1"/>
    <xf numFmtId="178" fontId="0" fillId="0" borderId="2" xfId="0" applyNumberFormat="1" applyBorder="1"/>
  </cellXfs>
  <cellStyles count="2">
    <cellStyle name="標準" xfId="0" builtinId="0"/>
    <cellStyle name="標準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4"/>
  <sheetViews>
    <sheetView zoomScaleNormal="108" zoomScalePageLayoutView="108" workbookViewId="0">
      <selection activeCell="J13" sqref="J13"/>
    </sheetView>
  </sheetViews>
  <sheetFormatPr baseColWidth="12" defaultColWidth="11.5703125" defaultRowHeight="16" x14ac:dyDescent="0.3"/>
  <cols>
    <col min="1" max="1" width="11.5703125" style="2"/>
    <col min="2" max="2" width="7.5703125" style="5" customWidth="1"/>
    <col min="3" max="3" width="13.28515625" style="5" customWidth="1"/>
    <col min="4" max="5" width="11.5703125" style="2"/>
    <col min="6" max="6" width="5.28515625" style="2" customWidth="1"/>
    <col min="7" max="7" width="14" style="2" customWidth="1"/>
    <col min="8" max="9" width="10" style="2" customWidth="1"/>
    <col min="10" max="10" width="10.28515625" style="2" customWidth="1"/>
    <col min="11" max="16384" width="11.5703125" style="2"/>
  </cols>
  <sheetData>
    <row r="1" spans="2:5" x14ac:dyDescent="0.3">
      <c r="B1" s="28" t="s">
        <v>10</v>
      </c>
      <c r="C1" s="29"/>
      <c r="D1" s="30"/>
      <c r="E1" s="30"/>
    </row>
    <row r="2" spans="2:5" x14ac:dyDescent="0.3">
      <c r="B2" s="31" t="s">
        <v>9</v>
      </c>
      <c r="C2" s="32"/>
      <c r="D2" s="16"/>
      <c r="E2" s="16"/>
    </row>
    <row r="3" spans="2:5" ht="48" x14ac:dyDescent="0.3">
      <c r="B3" s="17" t="s">
        <v>8</v>
      </c>
      <c r="C3" s="17" t="s">
        <v>0</v>
      </c>
      <c r="D3" s="27" t="s">
        <v>7</v>
      </c>
      <c r="E3" s="27" t="s">
        <v>6</v>
      </c>
    </row>
    <row r="4" spans="2:5" x14ac:dyDescent="0.3">
      <c r="B4" s="8">
        <v>1</v>
      </c>
      <c r="C4" s="9">
        <v>0</v>
      </c>
      <c r="D4" s="10">
        <v>80</v>
      </c>
      <c r="E4" s="10">
        <v>80</v>
      </c>
    </row>
    <row r="5" spans="2:5" x14ac:dyDescent="0.3">
      <c r="B5" s="8">
        <v>2</v>
      </c>
      <c r="C5" s="9">
        <v>0</v>
      </c>
      <c r="D5" s="10">
        <v>93.333333333333329</v>
      </c>
      <c r="E5" s="10">
        <v>80</v>
      </c>
    </row>
    <row r="6" spans="2:5" x14ac:dyDescent="0.3">
      <c r="B6" s="8">
        <v>3</v>
      </c>
      <c r="C6" s="9">
        <v>0</v>
      </c>
      <c r="D6" s="10">
        <v>80</v>
      </c>
      <c r="E6" s="10">
        <v>60</v>
      </c>
    </row>
    <row r="7" spans="2:5" x14ac:dyDescent="0.3">
      <c r="B7" s="8">
        <v>4</v>
      </c>
      <c r="C7" s="9">
        <v>0</v>
      </c>
      <c r="D7" s="10">
        <v>100</v>
      </c>
      <c r="E7" s="10">
        <v>73.333333333333329</v>
      </c>
    </row>
    <row r="8" spans="2:5" x14ac:dyDescent="0.3">
      <c r="B8" s="8">
        <v>5</v>
      </c>
      <c r="C8" s="9">
        <v>0</v>
      </c>
      <c r="D8" s="10">
        <v>80</v>
      </c>
      <c r="E8" s="10">
        <v>80</v>
      </c>
    </row>
    <row r="9" spans="2:5" x14ac:dyDescent="0.3">
      <c r="B9" s="8">
        <v>6</v>
      </c>
      <c r="C9" s="9">
        <v>0</v>
      </c>
      <c r="D9" s="10">
        <v>60</v>
      </c>
      <c r="E9" s="10">
        <v>80</v>
      </c>
    </row>
    <row r="10" spans="2:5" x14ac:dyDescent="0.3">
      <c r="B10" s="8">
        <v>7</v>
      </c>
      <c r="C10" s="9">
        <v>0</v>
      </c>
      <c r="D10" s="10"/>
      <c r="E10" s="10">
        <v>80</v>
      </c>
    </row>
    <row r="11" spans="2:5" x14ac:dyDescent="0.3">
      <c r="B11" s="8">
        <v>8</v>
      </c>
      <c r="C11" s="9"/>
      <c r="D11" s="10"/>
      <c r="E11" s="10">
        <v>73.333333333333329</v>
      </c>
    </row>
    <row r="12" spans="2:5" x14ac:dyDescent="0.3">
      <c r="B12" s="8">
        <v>9</v>
      </c>
      <c r="C12" s="9"/>
      <c r="D12" s="10"/>
      <c r="E12" s="10">
        <v>66.666666666666657</v>
      </c>
    </row>
    <row r="13" spans="2:5" x14ac:dyDescent="0.3">
      <c r="B13" s="19">
        <v>10</v>
      </c>
      <c r="C13" s="25"/>
      <c r="D13" s="26"/>
      <c r="E13" s="26">
        <v>80</v>
      </c>
    </row>
    <row r="14" spans="2:5" x14ac:dyDescent="0.3">
      <c r="B14" s="11" t="s">
        <v>2</v>
      </c>
      <c r="C14" s="12">
        <f>COUNT(C4:C13)</f>
        <v>7</v>
      </c>
      <c r="D14" s="12">
        <f>COUNT(D4:D13)</f>
        <v>6</v>
      </c>
      <c r="E14" s="12">
        <f>COUNT(E4:E13)</f>
        <v>10</v>
      </c>
    </row>
    <row r="15" spans="2:5" x14ac:dyDescent="0.3">
      <c r="B15" s="8" t="s">
        <v>3</v>
      </c>
      <c r="C15" s="10">
        <f>AVERAGE(C4:C13)</f>
        <v>0</v>
      </c>
      <c r="D15" s="10">
        <f>AVERAGE(D4:D13)</f>
        <v>82.222222222222214</v>
      </c>
      <c r="E15" s="10">
        <f>AVERAGE(E4:E13)</f>
        <v>75.333333333333329</v>
      </c>
    </row>
    <row r="16" spans="2:5" x14ac:dyDescent="0.3">
      <c r="B16" s="11" t="s">
        <v>4</v>
      </c>
      <c r="C16" s="13">
        <f>STDEV(C4:C13)</f>
        <v>0</v>
      </c>
      <c r="D16" s="13">
        <f>STDEV(D4:D13)</f>
        <v>13.770607453181963</v>
      </c>
      <c r="E16" s="13">
        <f>STDEV(E4:E13)</f>
        <v>7.0623327031425367</v>
      </c>
    </row>
    <row r="17" spans="2:10" x14ac:dyDescent="0.3">
      <c r="B17" s="24" t="s">
        <v>5</v>
      </c>
      <c r="C17" s="33">
        <f>C16/SQRT(C14)</f>
        <v>0</v>
      </c>
      <c r="D17" s="33">
        <f>D16/SQRT(D14)</f>
        <v>5.6218269514104673</v>
      </c>
      <c r="E17" s="33">
        <f>E16/SQRT(E14)</f>
        <v>2.2333056935824205</v>
      </c>
    </row>
    <row r="18" spans="2:10" x14ac:dyDescent="0.3">
      <c r="B18" s="3"/>
      <c r="C18" s="4"/>
      <c r="D18" s="4"/>
      <c r="E18" s="4"/>
      <c r="G18" s="16" t="s">
        <v>32</v>
      </c>
      <c r="H18" s="16"/>
      <c r="I18" s="16"/>
      <c r="J18" s="16"/>
    </row>
    <row r="19" spans="2:10" x14ac:dyDescent="0.3">
      <c r="B19" s="2"/>
      <c r="C19" s="2"/>
      <c r="G19" s="17"/>
      <c r="H19" s="17"/>
      <c r="I19" s="17"/>
      <c r="J19" s="17" t="s">
        <v>15</v>
      </c>
    </row>
    <row r="20" spans="2:10" x14ac:dyDescent="0.2">
      <c r="B20" s="2"/>
      <c r="C20" s="2"/>
      <c r="G20" s="18" t="s">
        <v>11</v>
      </c>
      <c r="H20" s="8"/>
      <c r="I20" s="8"/>
      <c r="J20" s="7">
        <v>3.3048301744470268E-14</v>
      </c>
    </row>
    <row r="21" spans="2:10" x14ac:dyDescent="0.3">
      <c r="B21" s="2"/>
      <c r="C21" s="2"/>
      <c r="G21" s="19"/>
      <c r="H21" s="19"/>
      <c r="I21" s="19"/>
      <c r="J21" s="17"/>
    </row>
    <row r="22" spans="2:10" ht="48" x14ac:dyDescent="0.3">
      <c r="B22" s="2"/>
      <c r="C22" s="2"/>
      <c r="G22" s="20" t="s">
        <v>12</v>
      </c>
      <c r="H22" s="21" t="s">
        <v>13</v>
      </c>
      <c r="I22" s="21" t="s">
        <v>14</v>
      </c>
      <c r="J22" s="7">
        <v>3.2618352463487099E-13</v>
      </c>
    </row>
    <row r="23" spans="2:10" ht="48" x14ac:dyDescent="0.3">
      <c r="B23" s="2"/>
      <c r="C23" s="2"/>
      <c r="G23" s="20"/>
      <c r="H23" s="21" t="s">
        <v>13</v>
      </c>
      <c r="I23" s="21" t="s">
        <v>1</v>
      </c>
      <c r="J23" s="7">
        <v>1.6986412276764895E-13</v>
      </c>
    </row>
    <row r="24" spans="2:10" ht="48" x14ac:dyDescent="0.3">
      <c r="B24" s="2"/>
      <c r="C24" s="2"/>
      <c r="G24" s="22"/>
      <c r="H24" s="23" t="s">
        <v>14</v>
      </c>
      <c r="I24" s="23" t="s">
        <v>1</v>
      </c>
      <c r="J24" s="17">
        <v>0.27031757412520963</v>
      </c>
    </row>
    <row r="25" spans="2:10" x14ac:dyDescent="0.3">
      <c r="B25" s="2"/>
      <c r="C25" s="2"/>
    </row>
    <row r="26" spans="2:10" x14ac:dyDescent="0.3">
      <c r="B26" s="2"/>
      <c r="C26" s="2"/>
    </row>
    <row r="27" spans="2:10" x14ac:dyDescent="0.3">
      <c r="B27" s="2"/>
      <c r="C27" s="2"/>
    </row>
    <row r="28" spans="2:10" x14ac:dyDescent="0.3">
      <c r="B28" s="2"/>
      <c r="C28" s="2"/>
    </row>
    <row r="29" spans="2:10" x14ac:dyDescent="0.3">
      <c r="B29" s="2"/>
      <c r="C29" s="2"/>
    </row>
    <row r="30" spans="2:10" x14ac:dyDescent="0.3">
      <c r="B30" s="2"/>
      <c r="C30" s="2"/>
    </row>
    <row r="31" spans="2:10" x14ac:dyDescent="0.3">
      <c r="B31" s="2"/>
      <c r="C31" s="2"/>
    </row>
    <row r="32" spans="2:10" x14ac:dyDescent="0.3">
      <c r="B32" s="2"/>
      <c r="C32" s="2"/>
    </row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</sheetData>
  <phoneticPr fontId="2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zoomScale="108" zoomScaleNormal="108" zoomScalePageLayoutView="108" workbookViewId="0">
      <selection activeCell="D5" sqref="D5"/>
    </sheetView>
  </sheetViews>
  <sheetFormatPr baseColWidth="12" defaultColWidth="11.5703125" defaultRowHeight="16" x14ac:dyDescent="0.3"/>
  <cols>
    <col min="1" max="1" width="11.5703125" style="2"/>
    <col min="2" max="2" width="7.5703125" style="5" customWidth="1"/>
    <col min="3" max="3" width="10" style="5" customWidth="1"/>
    <col min="4" max="6" width="11.28515625" style="2" customWidth="1"/>
    <col min="7" max="7" width="14" style="2" customWidth="1"/>
    <col min="8" max="8" width="11" style="2" customWidth="1"/>
    <col min="9" max="9" width="7.7109375" style="2" customWidth="1"/>
    <col min="10" max="10" width="10.28515625" style="2" customWidth="1"/>
    <col min="11" max="16384" width="11.5703125" style="2"/>
  </cols>
  <sheetData>
    <row r="1" spans="1:13" x14ac:dyDescent="0.3">
      <c r="A1" s="2" t="s">
        <v>29</v>
      </c>
      <c r="C1" s="29"/>
      <c r="D1" s="30"/>
      <c r="E1" s="30"/>
      <c r="I1" s="5"/>
      <c r="J1" s="29"/>
      <c r="K1" s="30"/>
      <c r="L1" s="30"/>
    </row>
    <row r="2" spans="1:13" x14ac:dyDescent="0.3">
      <c r="B2" s="28" t="s">
        <v>33</v>
      </c>
      <c r="C2" s="32"/>
      <c r="D2" s="16"/>
      <c r="E2" s="16"/>
      <c r="F2" s="16"/>
      <c r="I2" s="28"/>
      <c r="J2" s="29"/>
      <c r="K2" s="30"/>
      <c r="L2" s="30"/>
      <c r="M2" s="30"/>
    </row>
    <row r="3" spans="1:13" ht="64" x14ac:dyDescent="0.3">
      <c r="B3" s="46" t="s">
        <v>8</v>
      </c>
      <c r="C3" s="47" t="s">
        <v>17</v>
      </c>
      <c r="D3" s="48" t="s">
        <v>18</v>
      </c>
      <c r="E3" s="48" t="s">
        <v>19</v>
      </c>
      <c r="F3" s="49" t="s">
        <v>20</v>
      </c>
      <c r="G3" s="6"/>
      <c r="I3" s="83"/>
      <c r="J3" s="34"/>
      <c r="K3" s="50"/>
      <c r="L3" s="50"/>
      <c r="M3" s="51"/>
    </row>
    <row r="4" spans="1:13" ht="17" customHeight="1" x14ac:dyDescent="0.3">
      <c r="B4" s="8">
        <v>1</v>
      </c>
      <c r="C4" s="36">
        <v>5</v>
      </c>
      <c r="D4" s="36">
        <v>9</v>
      </c>
      <c r="E4" s="36">
        <v>6</v>
      </c>
      <c r="F4" s="36">
        <v>8</v>
      </c>
      <c r="I4" s="8"/>
      <c r="J4"/>
      <c r="K4"/>
      <c r="L4"/>
      <c r="M4" s="64"/>
    </row>
    <row r="5" spans="1:13" ht="17" customHeight="1" x14ac:dyDescent="0.3">
      <c r="B5" s="8">
        <v>2</v>
      </c>
      <c r="C5" s="36">
        <v>5</v>
      </c>
      <c r="D5" s="36">
        <v>14</v>
      </c>
      <c r="E5" s="36">
        <v>4</v>
      </c>
      <c r="F5" s="36">
        <v>13</v>
      </c>
      <c r="I5" s="8"/>
      <c r="J5"/>
      <c r="K5"/>
      <c r="L5"/>
      <c r="M5"/>
    </row>
    <row r="6" spans="1:13" ht="17" customHeight="1" x14ac:dyDescent="0.3">
      <c r="B6" s="8">
        <v>3</v>
      </c>
      <c r="C6" s="36">
        <v>6</v>
      </c>
      <c r="D6" s="36">
        <v>10</v>
      </c>
      <c r="E6" s="36">
        <v>7</v>
      </c>
      <c r="F6" s="36">
        <v>10</v>
      </c>
      <c r="I6" s="8"/>
      <c r="J6"/>
      <c r="K6"/>
      <c r="L6"/>
      <c r="M6"/>
    </row>
    <row r="7" spans="1:13" ht="17" customHeight="1" x14ac:dyDescent="0.3">
      <c r="B7" s="8">
        <v>4</v>
      </c>
      <c r="C7" s="36">
        <v>4</v>
      </c>
      <c r="D7" s="36">
        <v>12</v>
      </c>
      <c r="E7" s="36">
        <v>4</v>
      </c>
      <c r="F7" s="36">
        <v>12</v>
      </c>
      <c r="I7" s="8"/>
      <c r="J7"/>
      <c r="K7"/>
      <c r="L7"/>
      <c r="M7"/>
    </row>
    <row r="8" spans="1:13" ht="17" customHeight="1" x14ac:dyDescent="0.3">
      <c r="B8" s="8">
        <v>5</v>
      </c>
      <c r="C8" s="36">
        <v>6</v>
      </c>
      <c r="D8" s="36">
        <v>15</v>
      </c>
      <c r="E8" s="36">
        <v>5</v>
      </c>
      <c r="F8" s="36">
        <v>15</v>
      </c>
      <c r="I8" s="8"/>
      <c r="J8"/>
      <c r="K8"/>
      <c r="L8"/>
      <c r="M8"/>
    </row>
    <row r="9" spans="1:13" ht="17" customHeight="1" x14ac:dyDescent="0.3">
      <c r="B9" s="8">
        <v>6</v>
      </c>
      <c r="C9" s="36">
        <v>6</v>
      </c>
      <c r="D9" s="36">
        <v>18</v>
      </c>
      <c r="E9" s="36">
        <v>4</v>
      </c>
      <c r="F9" s="36">
        <v>18</v>
      </c>
      <c r="I9" s="8"/>
      <c r="J9"/>
      <c r="K9"/>
      <c r="L9"/>
      <c r="M9"/>
    </row>
    <row r="10" spans="1:13" ht="17" customHeight="1" x14ac:dyDescent="0.3">
      <c r="B10" s="8">
        <v>7</v>
      </c>
      <c r="C10" s="36">
        <v>6</v>
      </c>
      <c r="D10" s="36">
        <v>16</v>
      </c>
      <c r="E10" s="36">
        <v>6</v>
      </c>
      <c r="F10" s="36">
        <v>16</v>
      </c>
      <c r="I10" s="8"/>
      <c r="J10"/>
      <c r="K10"/>
      <c r="L10"/>
      <c r="M10"/>
    </row>
    <row r="11" spans="1:13" ht="17" customHeight="1" x14ac:dyDescent="0.3">
      <c r="B11" s="8">
        <v>8</v>
      </c>
      <c r="C11" s="36">
        <v>7</v>
      </c>
      <c r="D11" s="36">
        <v>9</v>
      </c>
      <c r="E11" s="36">
        <v>6</v>
      </c>
      <c r="F11" s="36">
        <v>9</v>
      </c>
      <c r="I11" s="8"/>
      <c r="J11"/>
      <c r="K11"/>
      <c r="L11"/>
      <c r="M11"/>
    </row>
    <row r="12" spans="1:13" ht="17" customHeight="1" x14ac:dyDescent="0.3">
      <c r="B12" s="8">
        <v>9</v>
      </c>
      <c r="C12" s="36">
        <v>5</v>
      </c>
      <c r="D12" s="36">
        <v>18</v>
      </c>
      <c r="E12" s="36">
        <v>8</v>
      </c>
      <c r="F12" s="36">
        <v>18</v>
      </c>
      <c r="I12" s="8"/>
      <c r="J12"/>
      <c r="K12"/>
      <c r="L12"/>
      <c r="M12"/>
    </row>
    <row r="13" spans="1:13" ht="17" customHeight="1" x14ac:dyDescent="0.3">
      <c r="B13" s="8">
        <v>10</v>
      </c>
      <c r="C13" s="36">
        <v>6</v>
      </c>
      <c r="D13" s="36">
        <v>9</v>
      </c>
      <c r="E13" s="36">
        <v>4</v>
      </c>
      <c r="F13" s="36">
        <v>9</v>
      </c>
      <c r="I13" s="8"/>
      <c r="J13"/>
      <c r="K13"/>
      <c r="L13"/>
      <c r="M13"/>
    </row>
    <row r="14" spans="1:13" ht="17" customHeight="1" x14ac:dyDescent="0.3">
      <c r="B14" s="8">
        <v>11</v>
      </c>
      <c r="C14" s="36">
        <v>11</v>
      </c>
      <c r="D14" s="36">
        <v>10</v>
      </c>
      <c r="E14" s="36">
        <v>8</v>
      </c>
      <c r="F14" s="36">
        <v>6</v>
      </c>
      <c r="I14" s="8"/>
      <c r="J14"/>
      <c r="K14"/>
      <c r="L14"/>
      <c r="M14"/>
    </row>
    <row r="15" spans="1:13" ht="17" customHeight="1" x14ac:dyDescent="0.3">
      <c r="B15" s="8">
        <v>12</v>
      </c>
      <c r="C15" s="36">
        <v>5</v>
      </c>
      <c r="D15" s="36">
        <v>8</v>
      </c>
      <c r="E15" s="36">
        <v>5</v>
      </c>
      <c r="F15" s="36">
        <v>19</v>
      </c>
      <c r="I15" s="8"/>
      <c r="J15"/>
      <c r="K15"/>
      <c r="L15"/>
      <c r="M15"/>
    </row>
    <row r="16" spans="1:13" ht="17" customHeight="1" x14ac:dyDescent="0.3">
      <c r="B16" s="8">
        <v>13</v>
      </c>
      <c r="C16" s="36">
        <v>7</v>
      </c>
      <c r="D16" s="36">
        <v>10</v>
      </c>
      <c r="E16" s="36">
        <v>7</v>
      </c>
      <c r="F16" s="36">
        <v>10</v>
      </c>
      <c r="I16" s="8"/>
      <c r="J16"/>
      <c r="K16"/>
      <c r="L16"/>
      <c r="M16"/>
    </row>
    <row r="17" spans="2:13" ht="17" customHeight="1" x14ac:dyDescent="0.3">
      <c r="B17" s="8">
        <v>14</v>
      </c>
      <c r="C17" s="36">
        <v>6</v>
      </c>
      <c r="D17" s="36">
        <v>9</v>
      </c>
      <c r="E17" s="36">
        <v>5</v>
      </c>
      <c r="F17" s="36">
        <v>16</v>
      </c>
      <c r="I17" s="8"/>
      <c r="J17"/>
      <c r="K17"/>
      <c r="L17"/>
      <c r="M17"/>
    </row>
    <row r="18" spans="2:13" ht="17" customHeight="1" x14ac:dyDescent="0.3">
      <c r="B18" s="8">
        <v>15</v>
      </c>
      <c r="C18" s="36">
        <v>6</v>
      </c>
      <c r="D18" s="36">
        <v>7</v>
      </c>
      <c r="E18" s="36">
        <v>5</v>
      </c>
      <c r="F18" s="36">
        <v>10</v>
      </c>
      <c r="I18" s="8"/>
      <c r="J18"/>
      <c r="K18"/>
      <c r="L18"/>
      <c r="M18"/>
    </row>
    <row r="19" spans="2:13" ht="17" customHeight="1" x14ac:dyDescent="0.3">
      <c r="B19" s="8">
        <v>16</v>
      </c>
      <c r="C19" s="36">
        <v>8</v>
      </c>
      <c r="D19" s="36">
        <v>12</v>
      </c>
      <c r="E19" s="36">
        <v>5</v>
      </c>
      <c r="F19" s="36">
        <v>9</v>
      </c>
      <c r="I19" s="8"/>
      <c r="J19"/>
      <c r="K19"/>
      <c r="L19"/>
      <c r="M19"/>
    </row>
    <row r="20" spans="2:13" ht="17" customHeight="1" x14ac:dyDescent="0.3">
      <c r="B20" s="8">
        <v>17</v>
      </c>
      <c r="C20" s="36">
        <v>6</v>
      </c>
      <c r="D20" s="36">
        <v>10</v>
      </c>
      <c r="E20" s="36">
        <v>8</v>
      </c>
      <c r="F20" s="36">
        <v>15</v>
      </c>
      <c r="I20" s="8"/>
      <c r="J20"/>
      <c r="K20"/>
      <c r="L20"/>
      <c r="M20"/>
    </row>
    <row r="21" spans="2:13" ht="17" customHeight="1" x14ac:dyDescent="0.3">
      <c r="B21" s="8">
        <v>18</v>
      </c>
      <c r="C21" s="36">
        <v>5</v>
      </c>
      <c r="D21" s="36">
        <v>7</v>
      </c>
      <c r="E21" s="36">
        <v>8</v>
      </c>
      <c r="F21" s="36">
        <v>11</v>
      </c>
      <c r="I21" s="8"/>
      <c r="J21"/>
      <c r="K21"/>
      <c r="L21"/>
      <c r="M21"/>
    </row>
    <row r="22" spans="2:13" ht="17" customHeight="1" x14ac:dyDescent="0.3">
      <c r="B22" s="8">
        <v>19</v>
      </c>
      <c r="C22" s="36">
        <v>7</v>
      </c>
      <c r="D22" s="36">
        <v>6</v>
      </c>
      <c r="E22" s="36">
        <v>7</v>
      </c>
      <c r="F22" s="36">
        <v>43</v>
      </c>
      <c r="I22" s="8"/>
      <c r="J22"/>
      <c r="K22"/>
      <c r="L22"/>
      <c r="M22"/>
    </row>
    <row r="23" spans="2:13" ht="17" customHeight="1" x14ac:dyDescent="0.3">
      <c r="B23" s="8">
        <v>20</v>
      </c>
      <c r="C23" s="36">
        <v>9</v>
      </c>
      <c r="D23" s="36">
        <v>7</v>
      </c>
      <c r="E23" s="36">
        <v>7</v>
      </c>
      <c r="F23" s="36">
        <v>24</v>
      </c>
      <c r="I23" s="8"/>
      <c r="J23"/>
      <c r="K23"/>
      <c r="L23"/>
      <c r="M23"/>
    </row>
    <row r="24" spans="2:13" ht="17" customHeight="1" x14ac:dyDescent="0.3">
      <c r="B24" s="8">
        <v>21</v>
      </c>
      <c r="C24" s="36">
        <v>7</v>
      </c>
      <c r="D24" s="36">
        <v>7</v>
      </c>
      <c r="E24" s="36">
        <v>7</v>
      </c>
      <c r="F24" s="36">
        <v>8</v>
      </c>
      <c r="I24" s="8"/>
      <c r="J24"/>
      <c r="K24"/>
      <c r="L24"/>
      <c r="M24"/>
    </row>
    <row r="25" spans="2:13" ht="17" customHeight="1" x14ac:dyDescent="0.3">
      <c r="B25" s="8">
        <v>22</v>
      </c>
      <c r="C25" s="36">
        <v>6</v>
      </c>
      <c r="D25" s="36">
        <v>9</v>
      </c>
      <c r="E25" s="36">
        <v>8</v>
      </c>
      <c r="F25" s="36">
        <v>21</v>
      </c>
      <c r="I25" s="8"/>
      <c r="J25"/>
      <c r="K25"/>
      <c r="L25"/>
      <c r="M25"/>
    </row>
    <row r="26" spans="2:13" ht="17" customHeight="1" x14ac:dyDescent="0.3">
      <c r="B26" s="8">
        <v>23</v>
      </c>
      <c r="C26" s="36">
        <v>6</v>
      </c>
      <c r="D26" s="36">
        <v>6</v>
      </c>
      <c r="E26" s="36">
        <v>5</v>
      </c>
      <c r="F26" s="36">
        <v>11</v>
      </c>
      <c r="I26" s="8"/>
      <c r="J26"/>
      <c r="K26"/>
      <c r="L26"/>
      <c r="M26"/>
    </row>
    <row r="27" spans="2:13" ht="17" customHeight="1" x14ac:dyDescent="0.3">
      <c r="B27" s="8">
        <v>24</v>
      </c>
      <c r="C27" s="36">
        <v>4</v>
      </c>
      <c r="D27" s="36">
        <v>6</v>
      </c>
      <c r="E27" s="36">
        <v>5</v>
      </c>
      <c r="F27" s="36">
        <v>16</v>
      </c>
      <c r="I27" s="8"/>
      <c r="J27"/>
      <c r="K27"/>
      <c r="L27"/>
      <c r="M27"/>
    </row>
    <row r="28" spans="2:13" ht="17" customHeight="1" x14ac:dyDescent="0.3">
      <c r="B28" s="8">
        <v>25</v>
      </c>
      <c r="C28" s="36">
        <v>7</v>
      </c>
      <c r="D28" s="36">
        <v>6</v>
      </c>
      <c r="E28" s="36">
        <v>6</v>
      </c>
      <c r="F28" s="36">
        <v>23</v>
      </c>
      <c r="I28" s="8"/>
      <c r="J28"/>
      <c r="K28"/>
      <c r="L28"/>
      <c r="M28"/>
    </row>
    <row r="29" spans="2:13" ht="17" customHeight="1" x14ac:dyDescent="0.3">
      <c r="B29" s="8">
        <v>26</v>
      </c>
      <c r="C29" s="36">
        <v>10</v>
      </c>
      <c r="D29" s="36">
        <v>7</v>
      </c>
      <c r="E29" s="36">
        <v>14</v>
      </c>
      <c r="F29" s="36">
        <v>16</v>
      </c>
      <c r="I29" s="8"/>
      <c r="J29"/>
      <c r="K29"/>
      <c r="L29"/>
      <c r="M29"/>
    </row>
    <row r="30" spans="2:13" ht="17" customHeight="1" x14ac:dyDescent="0.3">
      <c r="B30" s="8">
        <v>27</v>
      </c>
      <c r="C30" s="36">
        <v>7</v>
      </c>
      <c r="D30" s="36">
        <v>8</v>
      </c>
      <c r="E30" s="36">
        <v>6</v>
      </c>
      <c r="F30" s="36">
        <v>14</v>
      </c>
      <c r="I30" s="8"/>
      <c r="J30"/>
      <c r="K30"/>
      <c r="L30"/>
      <c r="M30"/>
    </row>
    <row r="31" spans="2:13" ht="17" customHeight="1" x14ac:dyDescent="0.3">
      <c r="B31" s="8">
        <v>28</v>
      </c>
      <c r="C31" s="36">
        <v>6</v>
      </c>
      <c r="D31" s="36">
        <v>7</v>
      </c>
      <c r="E31" s="36">
        <v>9</v>
      </c>
      <c r="F31" s="36">
        <v>16</v>
      </c>
      <c r="I31" s="8"/>
      <c r="J31"/>
      <c r="K31"/>
      <c r="L31"/>
      <c r="M31"/>
    </row>
    <row r="32" spans="2:13" ht="17" customHeight="1" x14ac:dyDescent="0.3">
      <c r="B32" s="8">
        <v>29</v>
      </c>
      <c r="C32" s="36">
        <v>8</v>
      </c>
      <c r="D32" s="36">
        <v>7</v>
      </c>
      <c r="E32" s="36">
        <v>6</v>
      </c>
      <c r="F32" s="36">
        <v>24</v>
      </c>
      <c r="I32" s="8"/>
      <c r="J32"/>
      <c r="K32"/>
      <c r="L32"/>
      <c r="M32"/>
    </row>
    <row r="33" spans="2:13" ht="17" customHeight="1" x14ac:dyDescent="0.3">
      <c r="B33" s="8">
        <v>30</v>
      </c>
      <c r="C33" s="36">
        <v>7</v>
      </c>
      <c r="D33" s="36">
        <v>9</v>
      </c>
      <c r="E33" s="36">
        <v>6</v>
      </c>
      <c r="F33" s="36">
        <v>14</v>
      </c>
      <c r="I33" s="8"/>
      <c r="J33"/>
      <c r="K33"/>
      <c r="L33"/>
      <c r="M33"/>
    </row>
    <row r="34" spans="2:13" ht="17" customHeight="1" x14ac:dyDescent="0.3">
      <c r="B34" s="8">
        <v>31</v>
      </c>
      <c r="C34" s="36">
        <v>9</v>
      </c>
      <c r="D34" s="36">
        <v>10</v>
      </c>
      <c r="E34" s="36">
        <v>5</v>
      </c>
      <c r="F34" s="36">
        <v>7</v>
      </c>
      <c r="I34" s="8"/>
      <c r="J34"/>
      <c r="K34"/>
      <c r="L34"/>
      <c r="M34"/>
    </row>
    <row r="35" spans="2:13" ht="17" customHeight="1" x14ac:dyDescent="0.3">
      <c r="B35" s="8">
        <v>32</v>
      </c>
      <c r="C35" s="36">
        <v>7</v>
      </c>
      <c r="D35" s="36">
        <v>10</v>
      </c>
      <c r="E35" s="36">
        <v>8</v>
      </c>
      <c r="F35" s="36">
        <v>20</v>
      </c>
      <c r="I35" s="8"/>
      <c r="J35"/>
      <c r="K35"/>
      <c r="L35"/>
      <c r="M35"/>
    </row>
    <row r="36" spans="2:13" ht="17" customHeight="1" x14ac:dyDescent="0.3">
      <c r="B36" s="8">
        <v>33</v>
      </c>
      <c r="C36" s="36">
        <v>8</v>
      </c>
      <c r="D36" s="36">
        <v>9</v>
      </c>
      <c r="E36" s="36">
        <v>6</v>
      </c>
      <c r="F36" s="36">
        <v>12</v>
      </c>
      <c r="I36" s="8"/>
      <c r="J36"/>
      <c r="K36"/>
      <c r="L36"/>
      <c r="M36"/>
    </row>
    <row r="37" spans="2:13" ht="17" customHeight="1" x14ac:dyDescent="0.3">
      <c r="B37" s="8">
        <v>34</v>
      </c>
      <c r="C37" s="36">
        <v>10</v>
      </c>
      <c r="D37" s="36">
        <v>7</v>
      </c>
      <c r="E37" s="36">
        <v>5</v>
      </c>
      <c r="F37" s="36">
        <v>8</v>
      </c>
      <c r="I37" s="8"/>
      <c r="J37"/>
      <c r="K37"/>
      <c r="L37"/>
      <c r="M37"/>
    </row>
    <row r="38" spans="2:13" ht="17" customHeight="1" x14ac:dyDescent="0.3">
      <c r="B38" s="8">
        <v>35</v>
      </c>
      <c r="C38" s="36">
        <v>12</v>
      </c>
      <c r="D38" s="36">
        <v>7</v>
      </c>
      <c r="E38" s="36">
        <v>5</v>
      </c>
      <c r="F38" s="36">
        <v>12</v>
      </c>
      <c r="I38" s="8"/>
      <c r="J38"/>
      <c r="K38"/>
      <c r="L38"/>
      <c r="M38"/>
    </row>
    <row r="39" spans="2:13" ht="17" customHeight="1" x14ac:dyDescent="0.3">
      <c r="B39" s="8">
        <v>36</v>
      </c>
      <c r="C39" s="36">
        <v>6</v>
      </c>
      <c r="D39" s="36">
        <v>7</v>
      </c>
      <c r="E39" s="36">
        <v>4</v>
      </c>
      <c r="F39" s="36">
        <v>11</v>
      </c>
      <c r="I39" s="8"/>
      <c r="J39"/>
      <c r="K39"/>
      <c r="L39"/>
      <c r="M39"/>
    </row>
    <row r="40" spans="2:13" ht="17" customHeight="1" x14ac:dyDescent="0.3">
      <c r="B40" s="8">
        <v>37</v>
      </c>
      <c r="C40" s="36">
        <v>5</v>
      </c>
      <c r="D40" s="36">
        <v>13</v>
      </c>
      <c r="E40" s="36">
        <v>5</v>
      </c>
      <c r="F40" s="36">
        <v>9</v>
      </c>
      <c r="I40" s="8"/>
      <c r="J40"/>
      <c r="K40"/>
      <c r="L40"/>
      <c r="M40"/>
    </row>
    <row r="41" spans="2:13" ht="17" customHeight="1" x14ac:dyDescent="0.3">
      <c r="B41" s="8">
        <v>38</v>
      </c>
      <c r="C41" s="36">
        <v>6</v>
      </c>
      <c r="D41" s="36">
        <v>5</v>
      </c>
      <c r="E41" s="36">
        <v>7</v>
      </c>
      <c r="F41" s="36">
        <v>34</v>
      </c>
      <c r="I41" s="8"/>
      <c r="J41"/>
      <c r="K41"/>
      <c r="L41"/>
      <c r="M41"/>
    </row>
    <row r="42" spans="2:13" ht="17" customHeight="1" x14ac:dyDescent="0.3">
      <c r="B42" s="8">
        <v>39</v>
      </c>
      <c r="C42" s="36">
        <v>7</v>
      </c>
      <c r="D42" s="36">
        <v>4</v>
      </c>
      <c r="E42" s="36">
        <v>7</v>
      </c>
      <c r="F42" s="36">
        <v>8</v>
      </c>
      <c r="I42" s="8"/>
      <c r="J42"/>
      <c r="K42"/>
      <c r="L42"/>
      <c r="M42"/>
    </row>
    <row r="43" spans="2:13" ht="17" customHeight="1" x14ac:dyDescent="0.3">
      <c r="B43" s="8">
        <v>40</v>
      </c>
      <c r="C43" s="36">
        <v>8</v>
      </c>
      <c r="D43" s="36">
        <v>11</v>
      </c>
      <c r="E43" s="36">
        <v>6</v>
      </c>
      <c r="F43" s="36">
        <v>7</v>
      </c>
      <c r="I43" s="8"/>
      <c r="J43"/>
      <c r="K43"/>
      <c r="L43"/>
      <c r="M43"/>
    </row>
    <row r="44" spans="2:13" ht="17" customHeight="1" x14ac:dyDescent="0.3">
      <c r="B44" s="8">
        <v>41</v>
      </c>
      <c r="C44" s="36">
        <v>8</v>
      </c>
      <c r="D44" s="36">
        <v>7</v>
      </c>
      <c r="E44" s="36">
        <v>7</v>
      </c>
      <c r="F44" s="36">
        <v>14</v>
      </c>
      <c r="I44" s="8"/>
      <c r="J44"/>
      <c r="K44"/>
      <c r="L44"/>
      <c r="M44"/>
    </row>
    <row r="45" spans="2:13" ht="17" customHeight="1" x14ac:dyDescent="0.3">
      <c r="B45" s="8">
        <v>42</v>
      </c>
      <c r="C45" s="36">
        <v>5</v>
      </c>
      <c r="D45" s="36">
        <v>7</v>
      </c>
      <c r="E45" s="36">
        <v>8</v>
      </c>
      <c r="F45" s="36">
        <v>11</v>
      </c>
      <c r="I45" s="8"/>
      <c r="J45"/>
      <c r="K45"/>
      <c r="L45"/>
      <c r="M45"/>
    </row>
    <row r="46" spans="2:13" ht="17" customHeight="1" x14ac:dyDescent="0.3">
      <c r="B46" s="8">
        <v>43</v>
      </c>
      <c r="C46" s="36">
        <v>6</v>
      </c>
      <c r="D46" s="36">
        <v>6</v>
      </c>
      <c r="E46" s="36">
        <v>6</v>
      </c>
      <c r="F46" s="36">
        <v>12</v>
      </c>
      <c r="I46" s="8"/>
      <c r="J46"/>
      <c r="K46"/>
      <c r="L46"/>
      <c r="M46"/>
    </row>
    <row r="47" spans="2:13" ht="17" customHeight="1" x14ac:dyDescent="0.3">
      <c r="B47" s="8">
        <v>44</v>
      </c>
      <c r="C47" s="36">
        <v>6</v>
      </c>
      <c r="D47" s="36">
        <v>6</v>
      </c>
      <c r="E47" s="36">
        <v>6</v>
      </c>
      <c r="F47" s="36">
        <v>11</v>
      </c>
      <c r="I47" s="8"/>
      <c r="J47"/>
      <c r="K47"/>
      <c r="L47"/>
      <c r="M47"/>
    </row>
    <row r="48" spans="2:13" ht="17" customHeight="1" x14ac:dyDescent="0.3">
      <c r="B48" s="8">
        <v>45</v>
      </c>
      <c r="C48" s="36">
        <v>6</v>
      </c>
      <c r="D48" s="36">
        <v>9</v>
      </c>
      <c r="E48" s="36">
        <v>5</v>
      </c>
      <c r="F48" s="36">
        <v>8</v>
      </c>
      <c r="I48" s="8"/>
      <c r="J48"/>
      <c r="K48"/>
      <c r="L48"/>
      <c r="M48"/>
    </row>
    <row r="49" spans="2:13" ht="17" customHeight="1" x14ac:dyDescent="0.3">
      <c r="B49" s="8">
        <v>46</v>
      </c>
      <c r="C49" s="36">
        <v>6</v>
      </c>
      <c r="D49" s="36">
        <v>9</v>
      </c>
      <c r="E49" s="36">
        <v>10</v>
      </c>
      <c r="F49" s="36">
        <v>11</v>
      </c>
      <c r="I49" s="8"/>
      <c r="J49"/>
      <c r="K49"/>
      <c r="L49"/>
      <c r="M49"/>
    </row>
    <row r="50" spans="2:13" ht="17" customHeight="1" x14ac:dyDescent="0.3">
      <c r="B50" s="8">
        <v>47</v>
      </c>
      <c r="C50" s="36">
        <v>6</v>
      </c>
      <c r="D50" s="36">
        <v>7</v>
      </c>
      <c r="E50" s="36">
        <v>4</v>
      </c>
      <c r="F50" s="36">
        <v>9</v>
      </c>
      <c r="I50" s="8"/>
      <c r="J50"/>
      <c r="K50"/>
      <c r="L50"/>
      <c r="M50"/>
    </row>
    <row r="51" spans="2:13" ht="17" customHeight="1" x14ac:dyDescent="0.3">
      <c r="B51" s="8">
        <v>48</v>
      </c>
      <c r="C51" s="36">
        <v>6</v>
      </c>
      <c r="D51" s="36">
        <v>6</v>
      </c>
      <c r="E51" s="36">
        <v>6</v>
      </c>
      <c r="F51" s="36">
        <v>35</v>
      </c>
      <c r="I51" s="8"/>
      <c r="J51"/>
      <c r="K51"/>
      <c r="L51"/>
      <c r="M51"/>
    </row>
    <row r="52" spans="2:13" ht="17" customHeight="1" x14ac:dyDescent="0.3">
      <c r="B52" s="8">
        <v>49</v>
      </c>
      <c r="C52" s="36">
        <v>5</v>
      </c>
      <c r="D52" s="36">
        <v>7</v>
      </c>
      <c r="E52" s="36">
        <v>9</v>
      </c>
      <c r="F52" s="36">
        <v>17</v>
      </c>
      <c r="I52" s="8"/>
      <c r="J52"/>
      <c r="K52"/>
      <c r="L52"/>
      <c r="M52"/>
    </row>
    <row r="53" spans="2:13" ht="17" customHeight="1" x14ac:dyDescent="0.3">
      <c r="B53" s="8">
        <v>50</v>
      </c>
      <c r="C53" s="36">
        <v>6</v>
      </c>
      <c r="D53" s="36">
        <v>7</v>
      </c>
      <c r="E53" s="36">
        <v>10</v>
      </c>
      <c r="F53" s="36">
        <v>11</v>
      </c>
      <c r="I53" s="8"/>
      <c r="J53"/>
      <c r="K53"/>
      <c r="L53"/>
      <c r="M53"/>
    </row>
    <row r="54" spans="2:13" ht="17" customHeight="1" x14ac:dyDescent="0.3">
      <c r="B54" s="8">
        <v>51</v>
      </c>
      <c r="C54" s="36">
        <v>6</v>
      </c>
      <c r="D54" s="36">
        <v>8</v>
      </c>
      <c r="E54" s="36"/>
      <c r="F54" s="36">
        <v>25</v>
      </c>
      <c r="I54" s="8"/>
      <c r="J54"/>
      <c r="K54"/>
      <c r="L54"/>
      <c r="M54"/>
    </row>
    <row r="55" spans="2:13" ht="17" customHeight="1" x14ac:dyDescent="0.3">
      <c r="B55" s="8">
        <v>52</v>
      </c>
      <c r="C55" s="36">
        <v>5</v>
      </c>
      <c r="D55" s="36">
        <v>12</v>
      </c>
      <c r="E55" s="36"/>
      <c r="F55" s="36">
        <v>15</v>
      </c>
      <c r="I55" s="8"/>
      <c r="J55"/>
      <c r="K55"/>
      <c r="L55"/>
      <c r="M55"/>
    </row>
    <row r="56" spans="2:13" ht="17" customHeight="1" x14ac:dyDescent="0.3">
      <c r="B56" s="8">
        <v>53</v>
      </c>
      <c r="C56" s="36">
        <v>4</v>
      </c>
      <c r="D56" s="36">
        <v>6</v>
      </c>
      <c r="E56" s="36"/>
      <c r="F56" s="36">
        <v>22</v>
      </c>
      <c r="I56" s="8"/>
      <c r="J56"/>
      <c r="K56"/>
      <c r="L56"/>
      <c r="M56"/>
    </row>
    <row r="57" spans="2:13" ht="17" customHeight="1" x14ac:dyDescent="0.3">
      <c r="B57" s="8">
        <v>54</v>
      </c>
      <c r="C57" s="36">
        <v>4</v>
      </c>
      <c r="D57" s="36">
        <v>8</v>
      </c>
      <c r="E57" s="36"/>
      <c r="F57" s="36">
        <v>9</v>
      </c>
      <c r="I57" s="8"/>
      <c r="J57"/>
      <c r="K57"/>
      <c r="L57"/>
      <c r="M57"/>
    </row>
    <row r="58" spans="2:13" ht="17" customHeight="1" x14ac:dyDescent="0.3">
      <c r="B58" s="8">
        <v>55</v>
      </c>
      <c r="C58" s="36">
        <v>5</v>
      </c>
      <c r="D58" s="36">
        <v>8</v>
      </c>
      <c r="E58" s="36"/>
      <c r="F58" s="36">
        <v>14</v>
      </c>
      <c r="I58" s="8"/>
      <c r="J58"/>
      <c r="K58"/>
      <c r="L58"/>
      <c r="M58"/>
    </row>
    <row r="59" spans="2:13" ht="17" customHeight="1" x14ac:dyDescent="0.3">
      <c r="B59" s="8">
        <v>56</v>
      </c>
      <c r="C59" s="36">
        <v>6</v>
      </c>
      <c r="D59" s="36">
        <v>8</v>
      </c>
      <c r="E59" s="36"/>
      <c r="F59" s="36">
        <v>11</v>
      </c>
      <c r="I59" s="8"/>
      <c r="J59"/>
      <c r="K59"/>
      <c r="L59"/>
      <c r="M59"/>
    </row>
    <row r="60" spans="2:13" ht="17" customHeight="1" x14ac:dyDescent="0.3">
      <c r="B60" s="8">
        <v>57</v>
      </c>
      <c r="C60" s="36">
        <v>6</v>
      </c>
      <c r="D60" s="36">
        <v>9</v>
      </c>
      <c r="E60" s="36"/>
      <c r="F60" s="36">
        <v>7</v>
      </c>
      <c r="I60" s="8"/>
      <c r="J60"/>
      <c r="K60"/>
      <c r="L60"/>
      <c r="M60"/>
    </row>
    <row r="61" spans="2:13" ht="17" customHeight="1" x14ac:dyDescent="0.3">
      <c r="B61" s="8">
        <v>58</v>
      </c>
      <c r="C61" s="36">
        <v>5</v>
      </c>
      <c r="D61" s="36">
        <v>11</v>
      </c>
      <c r="E61" s="36"/>
      <c r="F61" s="36">
        <v>6</v>
      </c>
      <c r="I61" s="8"/>
      <c r="J61"/>
      <c r="K61"/>
      <c r="L61"/>
      <c r="M61"/>
    </row>
    <row r="62" spans="2:13" ht="17" customHeight="1" x14ac:dyDescent="0.3">
      <c r="B62" s="8">
        <v>59</v>
      </c>
      <c r="C62" s="36">
        <v>6</v>
      </c>
      <c r="D62" s="36">
        <v>11</v>
      </c>
      <c r="E62" s="36"/>
      <c r="F62" s="36">
        <v>12</v>
      </c>
      <c r="I62" s="8"/>
      <c r="J62"/>
      <c r="K62"/>
      <c r="L62"/>
      <c r="M62"/>
    </row>
    <row r="63" spans="2:13" ht="17" customHeight="1" x14ac:dyDescent="0.3">
      <c r="B63" s="8">
        <v>60</v>
      </c>
      <c r="C63" s="36">
        <v>4</v>
      </c>
      <c r="D63" s="36"/>
      <c r="E63" s="36"/>
      <c r="F63" s="36">
        <v>21</v>
      </c>
      <c r="I63" s="8"/>
      <c r="J63"/>
      <c r="K63"/>
      <c r="L63"/>
      <c r="M63"/>
    </row>
    <row r="64" spans="2:13" ht="17" customHeight="1" x14ac:dyDescent="0.3">
      <c r="B64" s="8">
        <v>61</v>
      </c>
      <c r="C64" s="36">
        <v>11</v>
      </c>
      <c r="D64" s="36"/>
      <c r="E64" s="36"/>
      <c r="F64" s="36">
        <v>12</v>
      </c>
      <c r="I64" s="8"/>
      <c r="J64"/>
      <c r="K64"/>
      <c r="L64"/>
      <c r="M64"/>
    </row>
    <row r="65" spans="2:13" ht="17" customHeight="1" x14ac:dyDescent="0.3">
      <c r="B65" s="8">
        <v>62</v>
      </c>
      <c r="C65" s="36">
        <v>15</v>
      </c>
      <c r="D65" s="36"/>
      <c r="E65" s="36"/>
      <c r="F65" s="36">
        <v>11</v>
      </c>
      <c r="I65" s="8"/>
      <c r="J65"/>
      <c r="K65"/>
      <c r="L65"/>
      <c r="M65"/>
    </row>
    <row r="66" spans="2:13" ht="17" customHeight="1" x14ac:dyDescent="0.3">
      <c r="B66" s="8">
        <v>63</v>
      </c>
      <c r="C66" s="36">
        <v>11</v>
      </c>
      <c r="D66" s="36"/>
      <c r="E66" s="36"/>
      <c r="F66" s="36">
        <v>14</v>
      </c>
      <c r="I66" s="8"/>
      <c r="J66"/>
      <c r="K66"/>
      <c r="L66"/>
      <c r="M66"/>
    </row>
    <row r="67" spans="2:13" ht="17" customHeight="1" x14ac:dyDescent="0.3">
      <c r="B67" s="8">
        <v>64</v>
      </c>
      <c r="C67" s="36">
        <v>11</v>
      </c>
      <c r="D67" s="36"/>
      <c r="E67" s="36"/>
      <c r="F67" s="36">
        <v>18</v>
      </c>
      <c r="I67" s="8"/>
      <c r="J67"/>
      <c r="K67"/>
      <c r="L67"/>
      <c r="M67"/>
    </row>
    <row r="68" spans="2:13" ht="17" customHeight="1" x14ac:dyDescent="0.3">
      <c r="B68" s="8">
        <v>65</v>
      </c>
      <c r="C68" s="36">
        <v>13</v>
      </c>
      <c r="D68" s="36"/>
      <c r="E68" s="36"/>
      <c r="F68" s="36">
        <v>14</v>
      </c>
      <c r="I68" s="8"/>
      <c r="J68"/>
      <c r="K68"/>
      <c r="L68"/>
      <c r="M68"/>
    </row>
    <row r="69" spans="2:13" ht="17" customHeight="1" x14ac:dyDescent="0.3">
      <c r="B69" s="8">
        <v>66</v>
      </c>
      <c r="C69" s="36">
        <v>12</v>
      </c>
      <c r="D69" s="36"/>
      <c r="E69" s="36"/>
      <c r="F69" s="36">
        <v>11</v>
      </c>
      <c r="I69" s="8"/>
      <c r="J69"/>
      <c r="K69"/>
      <c r="L69"/>
      <c r="M69"/>
    </row>
    <row r="70" spans="2:13" ht="17" customHeight="1" x14ac:dyDescent="0.3">
      <c r="B70" s="8">
        <v>67</v>
      </c>
      <c r="C70" s="36">
        <v>9</v>
      </c>
      <c r="D70" s="36"/>
      <c r="E70" s="36"/>
      <c r="F70" s="36">
        <v>13</v>
      </c>
      <c r="I70" s="8"/>
      <c r="J70"/>
      <c r="K70"/>
      <c r="L70"/>
      <c r="M70"/>
    </row>
    <row r="71" spans="2:13" ht="17" customHeight="1" x14ac:dyDescent="0.3">
      <c r="B71" s="8">
        <v>68</v>
      </c>
      <c r="C71" s="36">
        <v>15</v>
      </c>
      <c r="D71" s="36"/>
      <c r="E71" s="36"/>
      <c r="F71" s="36">
        <v>12</v>
      </c>
      <c r="I71" s="8"/>
      <c r="J71"/>
      <c r="K71"/>
      <c r="L71"/>
      <c r="M71"/>
    </row>
    <row r="72" spans="2:13" ht="17" customHeight="1" x14ac:dyDescent="0.3">
      <c r="B72" s="8">
        <v>69</v>
      </c>
      <c r="C72" s="36">
        <v>11</v>
      </c>
      <c r="D72" s="36"/>
      <c r="E72" s="36"/>
      <c r="F72" s="36">
        <v>12</v>
      </c>
      <c r="I72" s="8"/>
      <c r="J72"/>
      <c r="K72"/>
      <c r="L72"/>
      <c r="M72"/>
    </row>
    <row r="73" spans="2:13" ht="17" customHeight="1" x14ac:dyDescent="0.2">
      <c r="B73" s="19">
        <v>70</v>
      </c>
      <c r="C73" s="37">
        <v>9</v>
      </c>
      <c r="D73" s="37"/>
      <c r="E73" s="37"/>
      <c r="F73" s="37"/>
    </row>
    <row r="74" spans="2:13" x14ac:dyDescent="0.3">
      <c r="B74" s="11" t="s">
        <v>2</v>
      </c>
      <c r="C74" s="12">
        <f>COUNT(C4:C73)</f>
        <v>70</v>
      </c>
      <c r="D74" s="12">
        <f>COUNT(D4:D73)</f>
        <v>59</v>
      </c>
      <c r="E74" s="12">
        <f t="shared" ref="E74:F74" si="0">COUNT(E4:E73)</f>
        <v>50</v>
      </c>
      <c r="F74" s="12">
        <f t="shared" si="0"/>
        <v>69</v>
      </c>
    </row>
    <row r="75" spans="2:13" x14ac:dyDescent="0.3">
      <c r="B75" s="8" t="s">
        <v>3</v>
      </c>
      <c r="C75" s="10">
        <f>AVERAGE(C4:C73)</f>
        <v>7.1428571428571432</v>
      </c>
      <c r="D75" s="10">
        <f t="shared" ref="D75:F75" si="1">AVERAGE(D4:D73)</f>
        <v>8.8644067796610173</v>
      </c>
      <c r="E75" s="10">
        <f t="shared" si="1"/>
        <v>6.4</v>
      </c>
      <c r="F75" s="10">
        <f t="shared" si="1"/>
        <v>14.202898550724637</v>
      </c>
      <c r="I75" s="8"/>
      <c r="J75" s="10"/>
      <c r="K75" s="10"/>
      <c r="L75" s="10"/>
      <c r="M75" s="10"/>
    </row>
    <row r="76" spans="2:13" x14ac:dyDescent="0.3">
      <c r="B76" s="11" t="s">
        <v>4</v>
      </c>
      <c r="C76" s="13">
        <f>STDEV(C4:C73)</f>
        <v>2.5383191647613219</v>
      </c>
      <c r="D76" s="13">
        <f>STDEV(D4:D62)</f>
        <v>2.9679763634076255</v>
      </c>
      <c r="E76" s="13">
        <f>STDEV(E4:E53)</f>
        <v>1.9059520091609048</v>
      </c>
      <c r="F76" s="13">
        <f>STDEV(F4:F72)</f>
        <v>6.818184401559872</v>
      </c>
      <c r="I76" s="11"/>
      <c r="J76" s="13"/>
      <c r="K76" s="13"/>
      <c r="L76" s="13"/>
      <c r="M76" s="13"/>
    </row>
    <row r="77" spans="2:13" x14ac:dyDescent="0.3">
      <c r="B77" s="24" t="s">
        <v>5</v>
      </c>
      <c r="C77" s="33">
        <f>C76/SQRT(COUNT(C4:C73))</f>
        <v>0.30338716853445141</v>
      </c>
      <c r="D77" s="33">
        <f>D76/SQRT(COUNT(D4:D62))</f>
        <v>0.38639761056886474</v>
      </c>
      <c r="E77" s="33">
        <f>E76/SQRT(COUNT(E4:E53))</f>
        <v>0.26954231805876011</v>
      </c>
      <c r="F77" s="33">
        <f>F76/SQRT(COUNT(F4:F72))</f>
        <v>0.82081294567787</v>
      </c>
    </row>
    <row r="80" spans="2:13" x14ac:dyDescent="0.3">
      <c r="B80" s="16" t="s">
        <v>31</v>
      </c>
      <c r="C80" s="16"/>
      <c r="D80" s="16"/>
      <c r="E80" s="16"/>
      <c r="F80" s="16"/>
    </row>
    <row r="81" spans="2:6" x14ac:dyDescent="0.3">
      <c r="B81" s="17"/>
      <c r="C81" s="17"/>
      <c r="D81" s="17"/>
      <c r="E81" s="17" t="s">
        <v>15</v>
      </c>
      <c r="F81" s="16"/>
    </row>
    <row r="82" spans="2:6" x14ac:dyDescent="0.2">
      <c r="B82" s="75" t="s">
        <v>11</v>
      </c>
      <c r="C82" s="76"/>
      <c r="D82" s="76"/>
      <c r="E82" s="69">
        <v>1.7308559256197308E-23</v>
      </c>
      <c r="F82" s="77"/>
    </row>
    <row r="83" spans="2:6" x14ac:dyDescent="0.2">
      <c r="B83" s="75"/>
      <c r="C83" s="76"/>
      <c r="D83" s="76"/>
      <c r="E83" s="69"/>
      <c r="F83" s="77"/>
    </row>
    <row r="84" spans="2:6" x14ac:dyDescent="0.2">
      <c r="B84" s="74"/>
      <c r="C84" s="19"/>
      <c r="D84" s="19"/>
      <c r="E84" s="17"/>
      <c r="F84" s="16"/>
    </row>
    <row r="85" spans="2:6" x14ac:dyDescent="0.2">
      <c r="B85" s="78" t="s">
        <v>12</v>
      </c>
      <c r="C85" s="19"/>
      <c r="D85" s="19"/>
      <c r="E85" s="17" t="s">
        <v>15</v>
      </c>
      <c r="F85" s="37" t="s">
        <v>24</v>
      </c>
    </row>
    <row r="86" spans="2:6" ht="34" x14ac:dyDescent="0.3">
      <c r="B86" s="61"/>
      <c r="C86" s="39" t="s">
        <v>16</v>
      </c>
      <c r="D86" s="41" t="s">
        <v>18</v>
      </c>
      <c r="E86" s="40">
        <v>9.5888840709758116E-2</v>
      </c>
      <c r="F86" s="38"/>
    </row>
    <row r="87" spans="2:6" ht="48" x14ac:dyDescent="0.2">
      <c r="B87" s="15"/>
      <c r="C87" s="39" t="s">
        <v>21</v>
      </c>
      <c r="D87" s="41" t="s">
        <v>19</v>
      </c>
      <c r="E87" s="40">
        <v>0.77433569702823191</v>
      </c>
      <c r="F87" s="14"/>
    </row>
    <row r="88" spans="2:6" ht="64" x14ac:dyDescent="0.2">
      <c r="B88" s="15"/>
      <c r="C88" s="39" t="s">
        <v>21</v>
      </c>
      <c r="D88" s="42" t="s">
        <v>20</v>
      </c>
      <c r="E88" s="40">
        <v>8.1268325402561459E-14</v>
      </c>
      <c r="F88" s="14" t="s">
        <v>22</v>
      </c>
    </row>
    <row r="89" spans="2:6" ht="48" x14ac:dyDescent="0.2">
      <c r="B89" s="15"/>
      <c r="C89" s="41" t="s">
        <v>18</v>
      </c>
      <c r="D89" s="41" t="s">
        <v>19</v>
      </c>
      <c r="E89" s="30">
        <v>1.3223607666889792E-2</v>
      </c>
      <c r="F89" s="14" t="s">
        <v>23</v>
      </c>
    </row>
    <row r="90" spans="2:6" ht="64" x14ac:dyDescent="0.2">
      <c r="B90" s="15"/>
      <c r="C90" s="41" t="s">
        <v>18</v>
      </c>
      <c r="D90" s="42" t="s">
        <v>20</v>
      </c>
      <c r="E90" s="30">
        <v>5.1325832473025912E-11</v>
      </c>
      <c r="F90" s="14" t="s">
        <v>22</v>
      </c>
    </row>
    <row r="91" spans="2:6" ht="64" x14ac:dyDescent="0.2">
      <c r="B91" s="35"/>
      <c r="C91" s="43" t="s">
        <v>19</v>
      </c>
      <c r="D91" s="44" t="s">
        <v>20</v>
      </c>
      <c r="E91" s="16">
        <v>7.971401316808624E-14</v>
      </c>
      <c r="F91" s="45" t="s">
        <v>22</v>
      </c>
    </row>
    <row r="92" spans="2:6" x14ac:dyDescent="0.3">
      <c r="B92" s="2"/>
      <c r="C92" s="2"/>
    </row>
    <row r="93" spans="2:6" x14ac:dyDescent="0.3">
      <c r="B93" s="2"/>
      <c r="C93" s="2"/>
    </row>
    <row r="94" spans="2:6" x14ac:dyDescent="0.3">
      <c r="B94" s="2"/>
      <c r="C94" s="2"/>
    </row>
    <row r="95" spans="2:6" x14ac:dyDescent="0.3">
      <c r="B95" s="2"/>
      <c r="C95" s="2"/>
    </row>
    <row r="96" spans="2:6" x14ac:dyDescent="0.3">
      <c r="B96" s="2"/>
      <c r="C96" s="2"/>
    </row>
    <row r="97" spans="2:3" x14ac:dyDescent="0.3">
      <c r="B97" s="2"/>
      <c r="C97" s="2"/>
    </row>
    <row r="98" spans="2:3" x14ac:dyDescent="0.3">
      <c r="B98" s="2"/>
      <c r="C98" s="2"/>
    </row>
    <row r="99" spans="2:3" x14ac:dyDescent="0.3">
      <c r="B99" s="2"/>
      <c r="C99" s="2"/>
    </row>
    <row r="100" spans="2:3" x14ac:dyDescent="0.3">
      <c r="B100" s="2"/>
      <c r="C100" s="2"/>
    </row>
    <row r="101" spans="2:3" x14ac:dyDescent="0.3">
      <c r="B101" s="2"/>
      <c r="C101" s="2"/>
    </row>
    <row r="102" spans="2:3" x14ac:dyDescent="0.3">
      <c r="B102" s="2"/>
      <c r="C102" s="2"/>
    </row>
    <row r="103" spans="2:3" x14ac:dyDescent="0.3">
      <c r="B103" s="2"/>
      <c r="C103" s="2"/>
    </row>
    <row r="104" spans="2:3" x14ac:dyDescent="0.3">
      <c r="B104" s="2"/>
      <c r="C104" s="2"/>
    </row>
    <row r="105" spans="2:3" x14ac:dyDescent="0.3">
      <c r="B105" s="2"/>
      <c r="C105" s="2"/>
    </row>
    <row r="106" spans="2:3" x14ac:dyDescent="0.3">
      <c r="B106" s="2"/>
      <c r="C106" s="2"/>
    </row>
    <row r="107" spans="2:3" x14ac:dyDescent="0.3">
      <c r="B107" s="2"/>
      <c r="C107" s="2"/>
    </row>
    <row r="108" spans="2:3" x14ac:dyDescent="0.3">
      <c r="B108" s="2"/>
      <c r="C108" s="2"/>
    </row>
    <row r="109" spans="2:3" x14ac:dyDescent="0.3">
      <c r="B109" s="2"/>
      <c r="C109" s="2"/>
    </row>
    <row r="110" spans="2:3" x14ac:dyDescent="0.3">
      <c r="B110" s="2"/>
      <c r="C110" s="2"/>
    </row>
    <row r="111" spans="2:3" x14ac:dyDescent="0.3">
      <c r="B111" s="2"/>
      <c r="C111" s="2"/>
    </row>
    <row r="112" spans="2:3" x14ac:dyDescent="0.3">
      <c r="B112" s="2"/>
      <c r="C112" s="2"/>
    </row>
    <row r="113" spans="2:3" x14ac:dyDescent="0.3">
      <c r="B113" s="2"/>
      <c r="C113" s="2"/>
    </row>
    <row r="114" spans="2:3" x14ac:dyDescent="0.3">
      <c r="B114" s="2"/>
      <c r="C114" s="2"/>
    </row>
    <row r="115" spans="2:3" x14ac:dyDescent="0.3">
      <c r="B115" s="2"/>
      <c r="C115" s="2"/>
    </row>
    <row r="116" spans="2:3" x14ac:dyDescent="0.3">
      <c r="B116" s="2"/>
      <c r="C116" s="2"/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abSelected="1" workbookViewId="0">
      <selection activeCell="H28" sqref="H28"/>
    </sheetView>
  </sheetViews>
  <sheetFormatPr baseColWidth="12" defaultColWidth="12.7109375" defaultRowHeight="20" x14ac:dyDescent="0.3"/>
  <cols>
    <col min="2" max="2" width="6.5703125" customWidth="1"/>
    <col min="7" max="7" width="17.140625" customWidth="1"/>
    <col min="8" max="8" width="13" customWidth="1"/>
    <col min="9" max="10" width="15" style="52" customWidth="1"/>
    <col min="13" max="13" width="6.7109375" style="1" customWidth="1"/>
  </cols>
  <sheetData>
    <row r="1" spans="1:6" x14ac:dyDescent="0.3">
      <c r="A1" s="2" t="s">
        <v>34</v>
      </c>
      <c r="B1" s="5"/>
      <c r="C1" s="29"/>
      <c r="D1" s="30"/>
      <c r="E1" s="30"/>
      <c r="F1" s="2"/>
    </row>
    <row r="2" spans="1:6" x14ac:dyDescent="0.3">
      <c r="A2" s="2"/>
      <c r="B2" s="82" t="s">
        <v>38</v>
      </c>
      <c r="C2" s="32"/>
      <c r="D2" s="16"/>
      <c r="E2" s="16"/>
      <c r="F2" s="16"/>
    </row>
    <row r="3" spans="1:6" ht="64" x14ac:dyDescent="0.3">
      <c r="A3" s="2"/>
      <c r="B3" s="46" t="s">
        <v>8</v>
      </c>
      <c r="C3" s="47" t="s">
        <v>0</v>
      </c>
      <c r="D3" s="48" t="s">
        <v>18</v>
      </c>
      <c r="E3" s="48" t="s">
        <v>19</v>
      </c>
      <c r="F3" s="49" t="s">
        <v>20</v>
      </c>
    </row>
    <row r="4" spans="1:6" x14ac:dyDescent="0.3">
      <c r="A4" s="2"/>
      <c r="B4" s="8">
        <v>1</v>
      </c>
      <c r="C4" s="36">
        <v>1</v>
      </c>
      <c r="D4" s="36">
        <v>1</v>
      </c>
      <c r="E4" s="36">
        <v>1</v>
      </c>
      <c r="F4" s="36">
        <v>0</v>
      </c>
    </row>
    <row r="5" spans="1:6" x14ac:dyDescent="0.3">
      <c r="A5" s="2"/>
      <c r="B5" s="8">
        <v>2</v>
      </c>
      <c r="C5" s="36">
        <v>1</v>
      </c>
      <c r="D5" s="36">
        <v>1</v>
      </c>
      <c r="E5" s="36">
        <v>1</v>
      </c>
      <c r="F5" s="36">
        <v>0</v>
      </c>
    </row>
    <row r="6" spans="1:6" x14ac:dyDescent="0.3">
      <c r="A6" s="2"/>
      <c r="B6" s="8">
        <v>3</v>
      </c>
      <c r="C6" s="36">
        <v>1</v>
      </c>
      <c r="D6" s="36">
        <v>0</v>
      </c>
      <c r="E6" s="36">
        <v>1</v>
      </c>
      <c r="F6" s="36">
        <v>0</v>
      </c>
    </row>
    <row r="7" spans="1:6" x14ac:dyDescent="0.3">
      <c r="A7" s="2"/>
      <c r="B7" s="8">
        <v>4</v>
      </c>
      <c r="C7" s="36">
        <v>1</v>
      </c>
      <c r="D7" s="36">
        <v>1</v>
      </c>
      <c r="E7" s="36">
        <v>1</v>
      </c>
      <c r="F7" s="36">
        <v>0</v>
      </c>
    </row>
    <row r="8" spans="1:6" x14ac:dyDescent="0.3">
      <c r="A8" s="2"/>
      <c r="B8" s="8">
        <v>5</v>
      </c>
      <c r="C8" s="36">
        <v>1</v>
      </c>
      <c r="D8" s="36">
        <v>1</v>
      </c>
      <c r="E8" s="36">
        <v>1</v>
      </c>
      <c r="F8" s="36">
        <v>0</v>
      </c>
    </row>
    <row r="9" spans="1:6" x14ac:dyDescent="0.3">
      <c r="A9" s="2"/>
      <c r="B9" s="8">
        <v>6</v>
      </c>
      <c r="C9" s="36">
        <v>1</v>
      </c>
      <c r="D9" s="36">
        <v>1</v>
      </c>
      <c r="E9" s="36">
        <v>1</v>
      </c>
      <c r="F9" s="36">
        <v>0</v>
      </c>
    </row>
    <row r="10" spans="1:6" x14ac:dyDescent="0.3">
      <c r="A10" s="2"/>
      <c r="B10" s="8">
        <v>7</v>
      </c>
      <c r="C10" s="36">
        <v>1</v>
      </c>
      <c r="D10" s="36">
        <v>1</v>
      </c>
      <c r="E10" s="36">
        <v>1</v>
      </c>
      <c r="F10" s="36">
        <v>0</v>
      </c>
    </row>
    <row r="11" spans="1:6" x14ac:dyDescent="0.3">
      <c r="A11" s="2"/>
      <c r="B11" s="8">
        <v>8</v>
      </c>
      <c r="C11" s="36">
        <v>1</v>
      </c>
      <c r="D11" s="36">
        <v>1</v>
      </c>
      <c r="E11" s="36">
        <v>1</v>
      </c>
      <c r="F11" s="36">
        <v>0</v>
      </c>
    </row>
    <row r="12" spans="1:6" x14ac:dyDescent="0.3">
      <c r="A12" s="2"/>
      <c r="B12" s="8">
        <v>9</v>
      </c>
      <c r="C12" s="36">
        <v>1</v>
      </c>
      <c r="D12" s="36">
        <v>1</v>
      </c>
      <c r="E12" s="36">
        <v>1</v>
      </c>
      <c r="F12" s="36">
        <v>0</v>
      </c>
    </row>
    <row r="13" spans="1:6" x14ac:dyDescent="0.3">
      <c r="A13" s="2"/>
      <c r="B13" s="8">
        <v>10</v>
      </c>
      <c r="C13" s="36">
        <v>1</v>
      </c>
      <c r="D13" s="36">
        <v>1</v>
      </c>
      <c r="E13" s="36">
        <v>1</v>
      </c>
      <c r="F13" s="36">
        <v>0</v>
      </c>
    </row>
    <row r="14" spans="1:6" x14ac:dyDescent="0.3">
      <c r="A14" s="2"/>
      <c r="B14" s="8">
        <v>11</v>
      </c>
      <c r="C14" s="36">
        <v>1</v>
      </c>
      <c r="D14" s="36">
        <v>1</v>
      </c>
      <c r="E14" s="36">
        <v>1</v>
      </c>
      <c r="F14" s="36">
        <v>1</v>
      </c>
    </row>
    <row r="15" spans="1:6" x14ac:dyDescent="0.3">
      <c r="A15" s="2"/>
      <c r="B15" s="8">
        <v>12</v>
      </c>
      <c r="C15" s="36">
        <v>1</v>
      </c>
      <c r="D15" s="36">
        <v>1</v>
      </c>
      <c r="E15" s="36">
        <v>1</v>
      </c>
      <c r="F15" s="36">
        <v>1</v>
      </c>
    </row>
    <row r="16" spans="1:6" x14ac:dyDescent="0.3">
      <c r="A16" s="2"/>
      <c r="B16" s="8">
        <v>13</v>
      </c>
      <c r="C16" s="36">
        <v>1</v>
      </c>
      <c r="D16" s="36">
        <v>1</v>
      </c>
      <c r="E16" s="36">
        <v>1</v>
      </c>
      <c r="F16" s="36">
        <v>1</v>
      </c>
    </row>
    <row r="17" spans="1:6" x14ac:dyDescent="0.3">
      <c r="A17" s="2"/>
      <c r="B17" s="8">
        <v>14</v>
      </c>
      <c r="C17" s="36">
        <v>1</v>
      </c>
      <c r="D17" s="36">
        <v>1</v>
      </c>
      <c r="E17" s="36">
        <v>1</v>
      </c>
      <c r="F17" s="36">
        <v>0</v>
      </c>
    </row>
    <row r="18" spans="1:6" x14ac:dyDescent="0.3">
      <c r="A18" s="2"/>
      <c r="B18" s="8">
        <v>15</v>
      </c>
      <c r="C18" s="36">
        <v>1</v>
      </c>
      <c r="D18" s="36">
        <v>1</v>
      </c>
      <c r="E18" s="36">
        <v>1</v>
      </c>
      <c r="F18" s="36">
        <v>0</v>
      </c>
    </row>
    <row r="19" spans="1:6" x14ac:dyDescent="0.3">
      <c r="A19" s="2"/>
      <c r="B19" s="8">
        <v>16</v>
      </c>
      <c r="C19" s="36">
        <v>1</v>
      </c>
      <c r="D19" s="36">
        <v>1</v>
      </c>
      <c r="E19" s="36">
        <v>1</v>
      </c>
      <c r="F19" s="36">
        <v>0</v>
      </c>
    </row>
    <row r="20" spans="1:6" x14ac:dyDescent="0.3">
      <c r="A20" s="2"/>
      <c r="B20" s="8">
        <v>17</v>
      </c>
      <c r="C20" s="36">
        <v>1</v>
      </c>
      <c r="D20" s="36">
        <v>1</v>
      </c>
      <c r="E20" s="36">
        <v>1</v>
      </c>
      <c r="F20" s="36">
        <v>0</v>
      </c>
    </row>
    <row r="21" spans="1:6" x14ac:dyDescent="0.3">
      <c r="A21" s="2"/>
      <c r="B21" s="8">
        <v>18</v>
      </c>
      <c r="C21" s="36">
        <v>1</v>
      </c>
      <c r="D21" s="36">
        <v>1</v>
      </c>
      <c r="E21" s="36">
        <v>1</v>
      </c>
      <c r="F21" s="36">
        <v>0</v>
      </c>
    </row>
    <row r="22" spans="1:6" x14ac:dyDescent="0.3">
      <c r="A22" s="2"/>
      <c r="B22" s="8">
        <v>19</v>
      </c>
      <c r="C22" s="36">
        <v>1</v>
      </c>
      <c r="D22" s="36">
        <v>1</v>
      </c>
      <c r="E22" s="36">
        <v>1</v>
      </c>
      <c r="F22" s="36">
        <v>0</v>
      </c>
    </row>
    <row r="23" spans="1:6" x14ac:dyDescent="0.3">
      <c r="A23" s="2"/>
      <c r="B23" s="8">
        <v>20</v>
      </c>
      <c r="C23" s="36">
        <v>1</v>
      </c>
      <c r="D23" s="36">
        <v>1</v>
      </c>
      <c r="E23" s="36">
        <v>1</v>
      </c>
      <c r="F23" s="36">
        <v>0</v>
      </c>
    </row>
    <row r="24" spans="1:6" x14ac:dyDescent="0.3">
      <c r="A24" s="2"/>
      <c r="B24" s="8">
        <v>21</v>
      </c>
      <c r="C24" s="36">
        <v>1</v>
      </c>
      <c r="D24" s="36">
        <v>1</v>
      </c>
      <c r="E24" s="36">
        <v>1</v>
      </c>
      <c r="F24" s="36">
        <v>0</v>
      </c>
    </row>
    <row r="25" spans="1:6" x14ac:dyDescent="0.3">
      <c r="A25" s="2"/>
      <c r="B25" s="8">
        <v>22</v>
      </c>
      <c r="C25" s="36">
        <v>1</v>
      </c>
      <c r="D25" s="36">
        <v>1</v>
      </c>
      <c r="E25" s="36">
        <v>1</v>
      </c>
      <c r="F25" s="36">
        <v>0</v>
      </c>
    </row>
    <row r="26" spans="1:6" x14ac:dyDescent="0.3">
      <c r="A26" s="2"/>
      <c r="B26" s="8">
        <v>23</v>
      </c>
      <c r="C26" s="36">
        <v>1</v>
      </c>
      <c r="D26" s="36">
        <v>1</v>
      </c>
      <c r="E26" s="36">
        <v>1</v>
      </c>
      <c r="F26" s="36">
        <v>0</v>
      </c>
    </row>
    <row r="27" spans="1:6" x14ac:dyDescent="0.3">
      <c r="A27" s="2"/>
      <c r="B27" s="8">
        <v>24</v>
      </c>
      <c r="C27" s="36">
        <v>1</v>
      </c>
      <c r="D27" s="36">
        <v>1</v>
      </c>
      <c r="E27" s="36">
        <v>1</v>
      </c>
      <c r="F27" s="36">
        <v>0</v>
      </c>
    </row>
    <row r="28" spans="1:6" x14ac:dyDescent="0.3">
      <c r="A28" s="2"/>
      <c r="B28" s="8">
        <v>25</v>
      </c>
      <c r="C28" s="36">
        <v>1</v>
      </c>
      <c r="D28" s="36">
        <v>1</v>
      </c>
      <c r="E28" s="36">
        <v>1</v>
      </c>
      <c r="F28" s="36">
        <v>0</v>
      </c>
    </row>
    <row r="29" spans="1:6" x14ac:dyDescent="0.3">
      <c r="A29" s="2"/>
      <c r="B29" s="8">
        <v>26</v>
      </c>
      <c r="C29" s="36">
        <v>1</v>
      </c>
      <c r="D29" s="36">
        <v>1</v>
      </c>
      <c r="E29" s="36">
        <v>1</v>
      </c>
      <c r="F29" s="36">
        <v>0</v>
      </c>
    </row>
    <row r="30" spans="1:6" x14ac:dyDescent="0.3">
      <c r="A30" s="2"/>
      <c r="B30" s="8">
        <v>27</v>
      </c>
      <c r="C30" s="36">
        <v>1</v>
      </c>
      <c r="D30" s="36">
        <v>1</v>
      </c>
      <c r="E30" s="36">
        <v>1</v>
      </c>
      <c r="F30" s="36">
        <v>0</v>
      </c>
    </row>
    <row r="31" spans="1:6" x14ac:dyDescent="0.3">
      <c r="A31" s="2"/>
      <c r="B31" s="8">
        <v>28</v>
      </c>
      <c r="C31" s="36">
        <v>1</v>
      </c>
      <c r="D31" s="36">
        <v>1</v>
      </c>
      <c r="E31" s="36">
        <v>1</v>
      </c>
      <c r="F31" s="36">
        <v>0</v>
      </c>
    </row>
    <row r="32" spans="1:6" x14ac:dyDescent="0.3">
      <c r="A32" s="2"/>
      <c r="B32" s="8">
        <v>29</v>
      </c>
      <c r="C32" s="36">
        <v>1</v>
      </c>
      <c r="D32" s="36">
        <v>1</v>
      </c>
      <c r="E32" s="36">
        <v>1</v>
      </c>
      <c r="F32" s="36">
        <v>0</v>
      </c>
    </row>
    <row r="33" spans="1:6" x14ac:dyDescent="0.3">
      <c r="A33" s="2"/>
      <c r="B33" s="8">
        <v>30</v>
      </c>
      <c r="C33" s="36">
        <v>1</v>
      </c>
      <c r="D33" s="36">
        <v>0</v>
      </c>
      <c r="E33" s="36">
        <v>1</v>
      </c>
      <c r="F33" s="36">
        <v>0</v>
      </c>
    </row>
    <row r="34" spans="1:6" x14ac:dyDescent="0.3">
      <c r="A34" s="2"/>
      <c r="B34" s="8">
        <v>31</v>
      </c>
      <c r="C34" s="36">
        <v>1</v>
      </c>
      <c r="D34" s="36">
        <v>1</v>
      </c>
      <c r="E34" s="36">
        <v>1</v>
      </c>
      <c r="F34" s="36">
        <v>1</v>
      </c>
    </row>
    <row r="35" spans="1:6" x14ac:dyDescent="0.3">
      <c r="A35" s="2"/>
      <c r="B35" s="8">
        <v>32</v>
      </c>
      <c r="C35" s="36">
        <v>1</v>
      </c>
      <c r="D35" s="36">
        <v>1</v>
      </c>
      <c r="E35" s="36">
        <v>1</v>
      </c>
      <c r="F35" s="36">
        <v>0</v>
      </c>
    </row>
    <row r="36" spans="1:6" x14ac:dyDescent="0.3">
      <c r="A36" s="2"/>
      <c r="B36" s="8">
        <v>33</v>
      </c>
      <c r="C36" s="36">
        <v>1</v>
      </c>
      <c r="D36" s="36">
        <v>1</v>
      </c>
      <c r="E36" s="36">
        <v>1</v>
      </c>
      <c r="F36" s="36">
        <v>0</v>
      </c>
    </row>
    <row r="37" spans="1:6" x14ac:dyDescent="0.3">
      <c r="A37" s="2"/>
      <c r="B37" s="8">
        <v>34</v>
      </c>
      <c r="C37" s="36">
        <v>1</v>
      </c>
      <c r="D37" s="36">
        <v>1</v>
      </c>
      <c r="E37" s="36">
        <v>1</v>
      </c>
      <c r="F37" s="36">
        <v>1</v>
      </c>
    </row>
    <row r="38" spans="1:6" x14ac:dyDescent="0.3">
      <c r="A38" s="2"/>
      <c r="B38" s="8">
        <v>35</v>
      </c>
      <c r="C38" s="36">
        <v>1</v>
      </c>
      <c r="D38" s="36">
        <v>1</v>
      </c>
      <c r="E38" s="36">
        <v>1</v>
      </c>
      <c r="F38" s="36">
        <v>0</v>
      </c>
    </row>
    <row r="39" spans="1:6" x14ac:dyDescent="0.3">
      <c r="A39" s="2"/>
      <c r="B39" s="8">
        <v>36</v>
      </c>
      <c r="C39" s="36">
        <v>1</v>
      </c>
      <c r="D39" s="36">
        <v>1</v>
      </c>
      <c r="E39" s="36">
        <v>1</v>
      </c>
      <c r="F39" s="36">
        <v>0</v>
      </c>
    </row>
    <row r="40" spans="1:6" x14ac:dyDescent="0.3">
      <c r="A40" s="2"/>
      <c r="B40" s="8">
        <v>37</v>
      </c>
      <c r="C40" s="36">
        <v>1</v>
      </c>
      <c r="D40" s="36">
        <v>1</v>
      </c>
      <c r="E40" s="36">
        <v>1</v>
      </c>
      <c r="F40" s="36">
        <v>0</v>
      </c>
    </row>
    <row r="41" spans="1:6" x14ac:dyDescent="0.3">
      <c r="A41" s="2"/>
      <c r="B41" s="8">
        <v>38</v>
      </c>
      <c r="C41" s="36">
        <v>1</v>
      </c>
      <c r="D41" s="36">
        <v>1</v>
      </c>
      <c r="E41" s="36">
        <v>1</v>
      </c>
      <c r="F41" s="36">
        <v>0</v>
      </c>
    </row>
    <row r="42" spans="1:6" x14ac:dyDescent="0.3">
      <c r="A42" s="2"/>
      <c r="B42" s="8">
        <v>39</v>
      </c>
      <c r="C42" s="36">
        <v>1</v>
      </c>
      <c r="D42" s="36">
        <v>1</v>
      </c>
      <c r="E42" s="36">
        <v>1</v>
      </c>
      <c r="F42" s="36">
        <v>1</v>
      </c>
    </row>
    <row r="43" spans="1:6" x14ac:dyDescent="0.3">
      <c r="A43" s="2"/>
      <c r="B43" s="8">
        <v>40</v>
      </c>
      <c r="C43" s="36">
        <v>1</v>
      </c>
      <c r="D43" s="36">
        <v>1</v>
      </c>
      <c r="E43" s="36">
        <v>1</v>
      </c>
      <c r="F43" s="36">
        <v>1</v>
      </c>
    </row>
    <row r="44" spans="1:6" x14ac:dyDescent="0.3">
      <c r="A44" s="2"/>
      <c r="B44" s="8">
        <v>41</v>
      </c>
      <c r="C44" s="36">
        <v>1</v>
      </c>
      <c r="D44" s="36">
        <v>1</v>
      </c>
      <c r="E44" s="36">
        <v>1</v>
      </c>
      <c r="F44" s="36">
        <v>0</v>
      </c>
    </row>
    <row r="45" spans="1:6" x14ac:dyDescent="0.3">
      <c r="A45" s="2"/>
      <c r="B45" s="8">
        <v>42</v>
      </c>
      <c r="C45" s="36">
        <v>1</v>
      </c>
      <c r="D45" s="36">
        <v>1</v>
      </c>
      <c r="E45" s="36">
        <v>1</v>
      </c>
      <c r="F45" s="36">
        <v>0</v>
      </c>
    </row>
    <row r="46" spans="1:6" x14ac:dyDescent="0.3">
      <c r="A46" s="2"/>
      <c r="B46" s="8">
        <v>43</v>
      </c>
      <c r="C46" s="36">
        <v>1</v>
      </c>
      <c r="D46" s="36">
        <v>0</v>
      </c>
      <c r="E46" s="36">
        <v>1</v>
      </c>
      <c r="F46" s="36">
        <v>0</v>
      </c>
    </row>
    <row r="47" spans="1:6" x14ac:dyDescent="0.3">
      <c r="A47" s="2"/>
      <c r="B47" s="8">
        <v>44</v>
      </c>
      <c r="C47" s="36">
        <v>1</v>
      </c>
      <c r="D47" s="36">
        <v>1</v>
      </c>
      <c r="E47" s="36">
        <v>1</v>
      </c>
      <c r="F47" s="36">
        <v>0</v>
      </c>
    </row>
    <row r="48" spans="1:6" x14ac:dyDescent="0.3">
      <c r="A48" s="2"/>
      <c r="B48" s="8">
        <v>45</v>
      </c>
      <c r="C48" s="36">
        <v>1</v>
      </c>
      <c r="D48" s="36">
        <v>0</v>
      </c>
      <c r="E48" s="36">
        <v>1</v>
      </c>
      <c r="F48" s="36">
        <v>1</v>
      </c>
    </row>
    <row r="49" spans="1:6" x14ac:dyDescent="0.3">
      <c r="A49" s="2"/>
      <c r="B49" s="8">
        <v>46</v>
      </c>
      <c r="C49" s="36">
        <v>1</v>
      </c>
      <c r="D49" s="36">
        <v>1</v>
      </c>
      <c r="E49" s="36">
        <v>1</v>
      </c>
      <c r="F49" s="36">
        <v>0</v>
      </c>
    </row>
    <row r="50" spans="1:6" x14ac:dyDescent="0.3">
      <c r="A50" s="2"/>
      <c r="B50" s="8">
        <v>47</v>
      </c>
      <c r="C50" s="36">
        <v>1</v>
      </c>
      <c r="D50" s="36">
        <v>1</v>
      </c>
      <c r="E50" s="36">
        <v>1</v>
      </c>
      <c r="F50" s="36">
        <v>0</v>
      </c>
    </row>
    <row r="51" spans="1:6" x14ac:dyDescent="0.3">
      <c r="A51" s="2"/>
      <c r="B51" s="8">
        <v>48</v>
      </c>
      <c r="C51" s="36">
        <v>1</v>
      </c>
      <c r="D51" s="36">
        <v>1</v>
      </c>
      <c r="E51" s="36">
        <v>1</v>
      </c>
      <c r="F51" s="36">
        <v>0</v>
      </c>
    </row>
    <row r="52" spans="1:6" x14ac:dyDescent="0.3">
      <c r="A52" s="2"/>
      <c r="B52" s="8">
        <v>49</v>
      </c>
      <c r="C52" s="36">
        <v>1</v>
      </c>
      <c r="D52" s="36">
        <v>1</v>
      </c>
      <c r="E52" s="36">
        <v>1</v>
      </c>
      <c r="F52" s="36">
        <v>0</v>
      </c>
    </row>
    <row r="53" spans="1:6" x14ac:dyDescent="0.3">
      <c r="A53" s="2"/>
      <c r="B53" s="8">
        <v>50</v>
      </c>
      <c r="C53" s="36">
        <v>1</v>
      </c>
      <c r="D53" s="36">
        <v>1</v>
      </c>
      <c r="E53" s="36">
        <v>1</v>
      </c>
      <c r="F53" s="36">
        <v>0</v>
      </c>
    </row>
    <row r="54" spans="1:6" x14ac:dyDescent="0.3">
      <c r="A54" s="2"/>
      <c r="B54" s="8">
        <v>51</v>
      </c>
      <c r="C54" s="36">
        <v>1</v>
      </c>
      <c r="D54" s="36">
        <v>1</v>
      </c>
      <c r="E54" s="36"/>
      <c r="F54" s="36">
        <v>0</v>
      </c>
    </row>
    <row r="55" spans="1:6" x14ac:dyDescent="0.3">
      <c r="A55" s="2"/>
      <c r="B55" s="8">
        <v>52</v>
      </c>
      <c r="C55" s="36">
        <v>1</v>
      </c>
      <c r="D55" s="36">
        <v>0</v>
      </c>
      <c r="E55" s="36"/>
      <c r="F55" s="36">
        <v>0</v>
      </c>
    </row>
    <row r="56" spans="1:6" x14ac:dyDescent="0.3">
      <c r="A56" s="2"/>
      <c r="B56" s="8">
        <v>53</v>
      </c>
      <c r="C56" s="36">
        <v>1</v>
      </c>
      <c r="D56" s="36">
        <v>0</v>
      </c>
      <c r="E56" s="36"/>
      <c r="F56" s="36">
        <v>0</v>
      </c>
    </row>
    <row r="57" spans="1:6" x14ac:dyDescent="0.3">
      <c r="A57" s="2"/>
      <c r="B57" s="8">
        <v>54</v>
      </c>
      <c r="C57" s="36">
        <v>1</v>
      </c>
      <c r="D57" s="36">
        <v>0</v>
      </c>
      <c r="E57" s="36"/>
      <c r="F57" s="36">
        <v>0</v>
      </c>
    </row>
    <row r="58" spans="1:6" x14ac:dyDescent="0.3">
      <c r="A58" s="2"/>
      <c r="B58" s="8">
        <v>55</v>
      </c>
      <c r="C58" s="36">
        <v>1</v>
      </c>
      <c r="D58" s="36">
        <v>1</v>
      </c>
      <c r="E58" s="36"/>
      <c r="F58" s="36">
        <v>0</v>
      </c>
    </row>
    <row r="59" spans="1:6" x14ac:dyDescent="0.3">
      <c r="A59" s="2"/>
      <c r="B59" s="8">
        <v>56</v>
      </c>
      <c r="C59" s="36">
        <v>1</v>
      </c>
      <c r="D59" s="36">
        <v>1</v>
      </c>
      <c r="E59" s="36"/>
      <c r="F59" s="36">
        <v>0</v>
      </c>
    </row>
    <row r="60" spans="1:6" x14ac:dyDescent="0.3">
      <c r="A60" s="2"/>
      <c r="B60" s="8">
        <v>57</v>
      </c>
      <c r="C60" s="36">
        <v>1</v>
      </c>
      <c r="D60" s="36">
        <v>1</v>
      </c>
      <c r="E60" s="36"/>
      <c r="F60" s="36">
        <v>0</v>
      </c>
    </row>
    <row r="61" spans="1:6" x14ac:dyDescent="0.3">
      <c r="A61" s="2"/>
      <c r="B61" s="8">
        <v>58</v>
      </c>
      <c r="C61" s="36">
        <v>1</v>
      </c>
      <c r="D61" s="36">
        <v>1</v>
      </c>
      <c r="E61" s="36"/>
      <c r="F61" s="36">
        <v>0</v>
      </c>
    </row>
    <row r="62" spans="1:6" x14ac:dyDescent="0.3">
      <c r="A62" s="2"/>
      <c r="B62" s="8">
        <v>59</v>
      </c>
      <c r="C62" s="36">
        <v>1</v>
      </c>
      <c r="D62" s="36">
        <v>1</v>
      </c>
      <c r="E62" s="36"/>
      <c r="F62" s="36">
        <v>0</v>
      </c>
    </row>
    <row r="63" spans="1:6" x14ac:dyDescent="0.3">
      <c r="A63" s="2"/>
      <c r="B63" s="8">
        <v>60</v>
      </c>
      <c r="C63" s="36">
        <v>1</v>
      </c>
      <c r="D63" s="36"/>
      <c r="E63" s="36"/>
      <c r="F63" s="36">
        <v>0</v>
      </c>
    </row>
    <row r="64" spans="1:6" x14ac:dyDescent="0.3">
      <c r="A64" s="2"/>
      <c r="B64" s="8">
        <v>61</v>
      </c>
      <c r="C64" s="36">
        <v>1</v>
      </c>
      <c r="D64" s="36"/>
      <c r="E64" s="36"/>
      <c r="F64" s="36">
        <v>0</v>
      </c>
    </row>
    <row r="65" spans="1:13" x14ac:dyDescent="0.3">
      <c r="A65" s="2"/>
      <c r="B65" s="8">
        <v>62</v>
      </c>
      <c r="C65" s="36">
        <v>1</v>
      </c>
      <c r="D65" s="36"/>
      <c r="E65" s="36"/>
      <c r="F65" s="36">
        <v>0</v>
      </c>
    </row>
    <row r="66" spans="1:13" x14ac:dyDescent="0.3">
      <c r="A66" s="2"/>
      <c r="B66" s="8">
        <v>63</v>
      </c>
      <c r="C66" s="36">
        <v>1</v>
      </c>
      <c r="D66" s="36"/>
      <c r="E66" s="36"/>
      <c r="F66" s="36">
        <v>1</v>
      </c>
    </row>
    <row r="67" spans="1:13" x14ac:dyDescent="0.3">
      <c r="A67" s="2"/>
      <c r="B67" s="8">
        <v>64</v>
      </c>
      <c r="C67" s="36">
        <v>1</v>
      </c>
      <c r="D67" s="36"/>
      <c r="E67" s="36"/>
      <c r="F67" s="36">
        <v>0</v>
      </c>
    </row>
    <row r="68" spans="1:13" x14ac:dyDescent="0.3">
      <c r="A68" s="2"/>
      <c r="B68" s="8">
        <v>65</v>
      </c>
      <c r="C68" s="36">
        <v>1</v>
      </c>
      <c r="D68" s="36"/>
      <c r="E68" s="36"/>
      <c r="F68" s="36">
        <v>0</v>
      </c>
    </row>
    <row r="69" spans="1:13" x14ac:dyDescent="0.3">
      <c r="A69" s="2"/>
      <c r="B69" s="8">
        <v>66</v>
      </c>
      <c r="C69" s="36">
        <v>1</v>
      </c>
      <c r="D69" s="36"/>
      <c r="E69" s="36"/>
      <c r="F69" s="36">
        <v>0</v>
      </c>
    </row>
    <row r="70" spans="1:13" x14ac:dyDescent="0.3">
      <c r="A70" s="2"/>
      <c r="B70" s="8">
        <v>67</v>
      </c>
      <c r="C70" s="36">
        <v>1</v>
      </c>
      <c r="D70" s="36"/>
      <c r="E70" s="36"/>
      <c r="F70" s="36">
        <v>0</v>
      </c>
    </row>
    <row r="71" spans="1:13" x14ac:dyDescent="0.3">
      <c r="A71" s="2"/>
      <c r="B71" s="8">
        <v>68</v>
      </c>
      <c r="C71" s="36">
        <v>1</v>
      </c>
      <c r="D71" s="36"/>
      <c r="E71" s="36"/>
      <c r="F71" s="36">
        <v>0</v>
      </c>
    </row>
    <row r="72" spans="1:13" x14ac:dyDescent="0.3">
      <c r="A72" s="2"/>
      <c r="B72" s="8">
        <v>69</v>
      </c>
      <c r="C72" s="36">
        <v>1</v>
      </c>
      <c r="D72" s="36"/>
      <c r="E72" s="36"/>
      <c r="F72" s="36">
        <v>0</v>
      </c>
    </row>
    <row r="73" spans="1:13" x14ac:dyDescent="0.3">
      <c r="A73" s="2"/>
      <c r="B73" s="19">
        <v>70</v>
      </c>
      <c r="C73" s="37">
        <v>1</v>
      </c>
      <c r="D73" s="37"/>
      <c r="E73" s="37"/>
      <c r="F73" s="37"/>
    </row>
    <row r="74" spans="1:13" x14ac:dyDescent="0.3">
      <c r="A74" s="2"/>
      <c r="B74" s="62" t="s">
        <v>2</v>
      </c>
      <c r="C74" s="63">
        <f>COUNT(C4:C73)</f>
        <v>70</v>
      </c>
      <c r="D74" s="63">
        <f>COUNT(D4:D73)</f>
        <v>59</v>
      </c>
      <c r="E74" s="63">
        <f t="shared" ref="E74:F74" si="0">COUNT(E4:E73)</f>
        <v>50</v>
      </c>
      <c r="F74" s="63">
        <f t="shared" si="0"/>
        <v>69</v>
      </c>
    </row>
    <row r="75" spans="1:13" x14ac:dyDescent="0.3">
      <c r="B75" s="79" t="s">
        <v>35</v>
      </c>
    </row>
    <row r="76" spans="1:13" x14ac:dyDescent="0.3">
      <c r="B76" s="79" t="s">
        <v>37</v>
      </c>
    </row>
    <row r="78" spans="1:13" x14ac:dyDescent="0.3">
      <c r="G78" s="30"/>
      <c r="H78" s="65"/>
      <c r="I78" s="66"/>
      <c r="J78" s="66"/>
      <c r="K78" s="36"/>
    </row>
    <row r="79" spans="1:13" x14ac:dyDescent="0.3">
      <c r="C79" s="58"/>
      <c r="D79" s="59" t="s">
        <v>25</v>
      </c>
      <c r="E79" s="59"/>
      <c r="G79" s="36"/>
      <c r="H79" s="65"/>
      <c r="I79" s="66"/>
      <c r="J79" s="66"/>
      <c r="K79" s="36"/>
      <c r="M79"/>
    </row>
    <row r="80" spans="1:13" ht="66" x14ac:dyDescent="0.3">
      <c r="C80" s="37" t="s">
        <v>30</v>
      </c>
      <c r="D80" s="60" t="s">
        <v>26</v>
      </c>
      <c r="E80" s="60" t="s">
        <v>36</v>
      </c>
      <c r="G80" s="36"/>
      <c r="H80" s="65"/>
      <c r="I80" s="66"/>
      <c r="J80" s="66"/>
      <c r="K80" s="36"/>
      <c r="M80"/>
    </row>
    <row r="81" spans="3:13" x14ac:dyDescent="0.3">
      <c r="C81" s="34" t="s">
        <v>0</v>
      </c>
      <c r="D81" s="57">
        <v>70</v>
      </c>
      <c r="E81" s="57">
        <v>0</v>
      </c>
      <c r="G81" s="36"/>
      <c r="H81" s="34"/>
      <c r="I81" s="66"/>
      <c r="J81" s="66"/>
      <c r="K81" s="36"/>
      <c r="M81"/>
    </row>
    <row r="82" spans="3:13" ht="32" x14ac:dyDescent="0.3">
      <c r="C82" s="50" t="s">
        <v>18</v>
      </c>
      <c r="D82" s="57">
        <v>52</v>
      </c>
      <c r="E82" s="57">
        <v>7</v>
      </c>
      <c r="G82" s="36"/>
      <c r="H82" s="50"/>
      <c r="I82" s="57"/>
      <c r="J82" s="57"/>
      <c r="K82" s="36"/>
      <c r="M82"/>
    </row>
    <row r="83" spans="3:13" ht="48" x14ac:dyDescent="0.3">
      <c r="C83" s="50" t="s">
        <v>19</v>
      </c>
      <c r="D83" s="57">
        <v>50</v>
      </c>
      <c r="E83" s="57">
        <v>0</v>
      </c>
      <c r="G83" s="36"/>
      <c r="H83" s="50"/>
      <c r="I83" s="57"/>
      <c r="J83" s="57"/>
      <c r="K83" s="36"/>
      <c r="M83"/>
    </row>
    <row r="84" spans="3:13" ht="64" x14ac:dyDescent="0.3">
      <c r="C84" s="53" t="s">
        <v>20</v>
      </c>
      <c r="D84" s="60">
        <v>9</v>
      </c>
      <c r="E84" s="60">
        <v>60</v>
      </c>
      <c r="G84" s="36"/>
      <c r="H84" s="51"/>
      <c r="I84" s="66"/>
      <c r="J84" s="66"/>
      <c r="K84" s="36"/>
      <c r="M84"/>
    </row>
    <row r="85" spans="3:13" x14ac:dyDescent="0.3">
      <c r="G85" s="36"/>
      <c r="H85" s="36"/>
      <c r="I85" s="57"/>
      <c r="J85" s="57"/>
      <c r="K85" s="36"/>
      <c r="M85"/>
    </row>
    <row r="86" spans="3:13" x14ac:dyDescent="0.3">
      <c r="G86" s="36"/>
      <c r="H86" s="36"/>
      <c r="I86" s="57"/>
      <c r="J86" s="57"/>
      <c r="K86" s="36"/>
      <c r="M86"/>
    </row>
    <row r="87" spans="3:13" x14ac:dyDescent="0.3">
      <c r="G87" s="36"/>
      <c r="H87" s="36"/>
      <c r="I87" s="57"/>
      <c r="J87" s="57"/>
      <c r="K87" s="65"/>
      <c r="M87"/>
    </row>
    <row r="88" spans="3:13" x14ac:dyDescent="0.3">
      <c r="G88" s="16" t="s">
        <v>31</v>
      </c>
      <c r="H88" s="15"/>
      <c r="I88" s="15"/>
      <c r="J88" s="17" t="s">
        <v>15</v>
      </c>
      <c r="K88" s="35"/>
      <c r="L88" s="38"/>
      <c r="M88"/>
    </row>
    <row r="89" spans="3:13" x14ac:dyDescent="0.3">
      <c r="G89" s="67" t="s">
        <v>27</v>
      </c>
      <c r="H89" s="68"/>
      <c r="I89" s="68"/>
      <c r="J89" s="81">
        <v>5.5370669191596699E-38</v>
      </c>
      <c r="M89"/>
    </row>
    <row r="90" spans="3:13" x14ac:dyDescent="0.3">
      <c r="G90" s="67"/>
      <c r="H90" s="68"/>
      <c r="I90" s="68"/>
      <c r="J90" s="36"/>
      <c r="K90" s="68"/>
      <c r="M90"/>
    </row>
    <row r="91" spans="3:13" x14ac:dyDescent="0.3">
      <c r="G91" s="80"/>
      <c r="H91" s="35"/>
      <c r="I91" s="35"/>
      <c r="J91" s="37"/>
      <c r="K91" s="35"/>
      <c r="M91"/>
    </row>
    <row r="92" spans="3:13" x14ac:dyDescent="0.3">
      <c r="G92" s="55" t="s">
        <v>28</v>
      </c>
      <c r="H92" s="70"/>
      <c r="I92" s="70"/>
      <c r="J92" s="17" t="s">
        <v>15</v>
      </c>
      <c r="K92" s="68" t="s">
        <v>24</v>
      </c>
      <c r="M92"/>
    </row>
    <row r="93" spans="3:13" x14ac:dyDescent="0.3">
      <c r="H93" s="71" t="s">
        <v>17</v>
      </c>
      <c r="I93" s="72" t="s">
        <v>18</v>
      </c>
      <c r="J93" s="73">
        <v>0.51705804331502025</v>
      </c>
      <c r="K93" s="68"/>
      <c r="M93"/>
    </row>
    <row r="94" spans="3:13" ht="48" x14ac:dyDescent="0.3">
      <c r="G94" s="36"/>
      <c r="H94" s="34" t="s">
        <v>17</v>
      </c>
      <c r="I94" s="50" t="s">
        <v>19</v>
      </c>
      <c r="J94" s="54">
        <v>1</v>
      </c>
      <c r="K94" s="15"/>
      <c r="M94"/>
    </row>
    <row r="95" spans="3:13" ht="48" x14ac:dyDescent="0.3">
      <c r="G95" s="36"/>
      <c r="H95" s="34" t="s">
        <v>17</v>
      </c>
      <c r="I95" s="51" t="s">
        <v>20</v>
      </c>
      <c r="J95" s="36">
        <v>1.40331993416853E-28</v>
      </c>
      <c r="K95" s="15" t="s">
        <v>22</v>
      </c>
      <c r="M95"/>
    </row>
    <row r="96" spans="3:13" ht="48" x14ac:dyDescent="0.3">
      <c r="G96" s="36"/>
      <c r="H96" s="50" t="s">
        <v>18</v>
      </c>
      <c r="I96" s="50" t="s">
        <v>19</v>
      </c>
      <c r="J96" s="54">
        <v>0.58825678248172797</v>
      </c>
      <c r="K96" s="15"/>
    </row>
    <row r="97" spans="7:11" ht="48" x14ac:dyDescent="0.3">
      <c r="G97" s="36"/>
      <c r="H97" s="50" t="s">
        <v>18</v>
      </c>
      <c r="I97" s="51" t="s">
        <v>20</v>
      </c>
      <c r="J97" s="36">
        <v>1.6370487689397113E-19</v>
      </c>
      <c r="K97" s="15" t="s">
        <v>22</v>
      </c>
    </row>
    <row r="98" spans="7:11" ht="48" x14ac:dyDescent="0.3">
      <c r="G98" s="37"/>
      <c r="H98" s="56" t="s">
        <v>19</v>
      </c>
      <c r="I98" s="53" t="s">
        <v>20</v>
      </c>
      <c r="J98" s="37">
        <v>7.6362001903590812E-24</v>
      </c>
      <c r="K98" s="35" t="s">
        <v>22</v>
      </c>
    </row>
    <row r="99" spans="7:11" x14ac:dyDescent="0.3">
      <c r="G99" s="36"/>
      <c r="H99" s="36"/>
      <c r="I99" s="57"/>
      <c r="J99" s="57"/>
      <c r="K99" s="36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17"/>
  <sheetViews>
    <sheetView workbookViewId="0">
      <selection activeCell="D16" sqref="D16"/>
    </sheetView>
  </sheetViews>
  <sheetFormatPr baseColWidth="12" defaultColWidth="10.7109375" defaultRowHeight="20" x14ac:dyDescent="0.3"/>
  <sheetData>
    <row r="2" spans="3:4" x14ac:dyDescent="0.3">
      <c r="D2" t="s">
        <v>41</v>
      </c>
    </row>
    <row r="3" spans="3:4" x14ac:dyDescent="0.3">
      <c r="C3" s="86" t="s">
        <v>8</v>
      </c>
      <c r="D3" s="87" t="s">
        <v>42</v>
      </c>
    </row>
    <row r="4" spans="3:4" x14ac:dyDescent="0.3">
      <c r="C4">
        <v>1</v>
      </c>
      <c r="D4" s="85">
        <v>457.38101</v>
      </c>
    </row>
    <row r="5" spans="3:4" x14ac:dyDescent="0.3">
      <c r="C5">
        <v>2</v>
      </c>
      <c r="D5" s="85">
        <v>503.71403000000004</v>
      </c>
    </row>
    <row r="6" spans="3:4" x14ac:dyDescent="0.3">
      <c r="C6">
        <v>3</v>
      </c>
      <c r="D6" s="85">
        <v>876.02218000000005</v>
      </c>
    </row>
    <row r="7" spans="3:4" x14ac:dyDescent="0.3">
      <c r="C7">
        <v>4</v>
      </c>
      <c r="D7" s="85">
        <v>1359.6288399999999</v>
      </c>
    </row>
    <row r="8" spans="3:4" x14ac:dyDescent="0.3">
      <c r="C8">
        <v>5</v>
      </c>
      <c r="D8" s="85">
        <v>431.86968999999999</v>
      </c>
    </row>
    <row r="9" spans="3:4" x14ac:dyDescent="0.3">
      <c r="C9">
        <v>6</v>
      </c>
      <c r="D9" s="85">
        <v>310.53516999999999</v>
      </c>
    </row>
    <row r="10" spans="3:4" x14ac:dyDescent="0.3">
      <c r="C10">
        <v>7</v>
      </c>
      <c r="D10" s="85">
        <v>899.6018499999999</v>
      </c>
    </row>
    <row r="11" spans="3:4" x14ac:dyDescent="0.3">
      <c r="C11">
        <v>8</v>
      </c>
      <c r="D11" s="85">
        <v>1327.21156</v>
      </c>
    </row>
    <row r="12" spans="3:4" x14ac:dyDescent="0.3">
      <c r="C12">
        <v>9</v>
      </c>
      <c r="D12" s="85">
        <v>795.43247999999994</v>
      </c>
    </row>
    <row r="13" spans="3:4" x14ac:dyDescent="0.3">
      <c r="C13">
        <v>10</v>
      </c>
      <c r="D13" s="85">
        <v>1022.01141</v>
      </c>
    </row>
    <row r="14" spans="3:4" x14ac:dyDescent="0.3">
      <c r="C14" s="86">
        <v>11</v>
      </c>
      <c r="D14" s="88">
        <v>586.0947900000001</v>
      </c>
    </row>
    <row r="16" spans="3:4" x14ac:dyDescent="0.3">
      <c r="C16" s="86" t="s">
        <v>39</v>
      </c>
      <c r="D16" s="88">
        <f>AVERAGE(D4:D14)</f>
        <v>779.04572818181816</v>
      </c>
    </row>
    <row r="17" spans="3:4" x14ac:dyDescent="0.3">
      <c r="C17" s="89" t="s">
        <v>40</v>
      </c>
      <c r="D17" s="90">
        <f>STDEV(D4:D14)/(COUNT(D4:D14))^0.5</f>
        <v>107.75986484689804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12"/>
  <sheetViews>
    <sheetView workbookViewId="0">
      <selection activeCell="F34" sqref="F34"/>
    </sheetView>
  </sheetViews>
  <sheetFormatPr baseColWidth="12" defaultColWidth="10.7109375" defaultRowHeight="20" x14ac:dyDescent="0.3"/>
  <sheetData>
    <row r="2" spans="3:4" x14ac:dyDescent="0.3">
      <c r="D2" t="s">
        <v>43</v>
      </c>
    </row>
    <row r="3" spans="3:4" x14ac:dyDescent="0.3">
      <c r="C3" s="86" t="s">
        <v>8</v>
      </c>
      <c r="D3" s="87" t="s">
        <v>42</v>
      </c>
    </row>
    <row r="4" spans="3:4" x14ac:dyDescent="0.3">
      <c r="C4">
        <v>1</v>
      </c>
      <c r="D4" s="85">
        <v>5.4129800000000001</v>
      </c>
    </row>
    <row r="5" spans="3:4" x14ac:dyDescent="0.3">
      <c r="C5">
        <v>2</v>
      </c>
      <c r="D5" s="85">
        <v>33.433440000000004</v>
      </c>
    </row>
    <row r="6" spans="3:4" x14ac:dyDescent="0.3">
      <c r="C6">
        <v>3</v>
      </c>
      <c r="D6" s="85">
        <v>98.716459999999998</v>
      </c>
    </row>
    <row r="7" spans="3:4" x14ac:dyDescent="0.3">
      <c r="C7">
        <v>4</v>
      </c>
      <c r="D7" s="85">
        <v>61.030789999999996</v>
      </c>
    </row>
    <row r="8" spans="3:4" x14ac:dyDescent="0.3">
      <c r="C8">
        <v>5</v>
      </c>
      <c r="D8" s="85">
        <v>39.638170000000002</v>
      </c>
    </row>
    <row r="9" spans="3:4" x14ac:dyDescent="0.3">
      <c r="C9">
        <v>6</v>
      </c>
      <c r="D9" s="85">
        <v>2.2907899999999994</v>
      </c>
    </row>
    <row r="11" spans="3:4" x14ac:dyDescent="0.3">
      <c r="C11" s="86" t="s">
        <v>39</v>
      </c>
      <c r="D11" s="88">
        <f>AVERAGE(D4:D9)</f>
        <v>40.087105000000001</v>
      </c>
    </row>
    <row r="12" spans="3:4" x14ac:dyDescent="0.3">
      <c r="C12" s="89" t="s">
        <v>40</v>
      </c>
      <c r="D12" s="90">
        <f>STDEV(D4:D9)/(COUNT(D4:D9))^0.5</f>
        <v>14.777650221146517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17"/>
  <sheetViews>
    <sheetView workbookViewId="0">
      <selection activeCell="H12" sqref="H12"/>
    </sheetView>
  </sheetViews>
  <sheetFormatPr baseColWidth="12" defaultColWidth="10.7109375" defaultRowHeight="20" x14ac:dyDescent="0.3"/>
  <sheetData>
    <row r="2" spans="3:4" x14ac:dyDescent="0.3">
      <c r="D2" t="s">
        <v>44</v>
      </c>
    </row>
    <row r="3" spans="3:4" x14ac:dyDescent="0.3">
      <c r="C3" s="86" t="s">
        <v>8</v>
      </c>
      <c r="D3" s="87" t="s">
        <v>45</v>
      </c>
    </row>
    <row r="4" spans="3:4" x14ac:dyDescent="0.3">
      <c r="C4">
        <v>1</v>
      </c>
      <c r="D4" s="84">
        <v>1.75250884</v>
      </c>
    </row>
    <row r="5" spans="3:4" x14ac:dyDescent="0.3">
      <c r="C5">
        <v>2</v>
      </c>
      <c r="D5" s="84">
        <v>0.89268375</v>
      </c>
    </row>
    <row r="6" spans="3:4" x14ac:dyDescent="0.3">
      <c r="C6">
        <v>3</v>
      </c>
      <c r="D6" s="84">
        <v>0.82583110999999998</v>
      </c>
    </row>
    <row r="7" spans="3:4" x14ac:dyDescent="0.3">
      <c r="C7">
        <v>4</v>
      </c>
      <c r="D7" s="84">
        <v>0.84572873999999998</v>
      </c>
    </row>
    <row r="8" spans="3:4" x14ac:dyDescent="0.3">
      <c r="C8">
        <v>5</v>
      </c>
      <c r="D8" s="84">
        <v>1.3930013299999999</v>
      </c>
    </row>
    <row r="9" spans="3:4" x14ac:dyDescent="0.3">
      <c r="C9">
        <v>6</v>
      </c>
      <c r="D9" s="84">
        <v>1.3007317299999996</v>
      </c>
    </row>
    <row r="10" spans="3:4" x14ac:dyDescent="0.3">
      <c r="C10">
        <v>7</v>
      </c>
      <c r="D10" s="84">
        <v>0.99082170999999997</v>
      </c>
    </row>
    <row r="11" spans="3:4" x14ac:dyDescent="0.3">
      <c r="C11">
        <v>8</v>
      </c>
      <c r="D11" s="84">
        <v>1.2250498700000001</v>
      </c>
    </row>
    <row r="12" spans="3:4" x14ac:dyDescent="0.3">
      <c r="C12">
        <v>9</v>
      </c>
      <c r="D12" s="84">
        <v>1.3486748900000001</v>
      </c>
    </row>
    <row r="13" spans="3:4" x14ac:dyDescent="0.3">
      <c r="C13">
        <v>10</v>
      </c>
      <c r="D13" s="84">
        <v>1.8951397399999994</v>
      </c>
    </row>
    <row r="14" spans="3:4" x14ac:dyDescent="0.3">
      <c r="C14" s="86">
        <v>11</v>
      </c>
      <c r="D14" s="91">
        <v>0.39997305999999999</v>
      </c>
    </row>
    <row r="16" spans="3:4" x14ac:dyDescent="0.3">
      <c r="C16" s="86" t="s">
        <v>39</v>
      </c>
      <c r="D16" s="91">
        <f>AVERAGE(D4:D14)</f>
        <v>1.1700131609090909</v>
      </c>
    </row>
    <row r="17" spans="3:4" x14ac:dyDescent="0.3">
      <c r="C17" s="89" t="s">
        <v>40</v>
      </c>
      <c r="D17" s="92">
        <f>STDEV(D4:D14)/(COUNT(D4:D14))^0.5</f>
        <v>0.13116521495521191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11"/>
  <sheetViews>
    <sheetView topLeftCell="A2" workbookViewId="0">
      <selection activeCell="K34" sqref="K34"/>
    </sheetView>
  </sheetViews>
  <sheetFormatPr baseColWidth="12" defaultColWidth="10.7109375" defaultRowHeight="20" x14ac:dyDescent="0.3"/>
  <sheetData>
    <row r="2" spans="3:4" x14ac:dyDescent="0.3">
      <c r="D2" t="s">
        <v>47</v>
      </c>
    </row>
    <row r="3" spans="3:4" x14ac:dyDescent="0.3">
      <c r="C3" s="86" t="s">
        <v>8</v>
      </c>
      <c r="D3" s="87" t="s">
        <v>46</v>
      </c>
    </row>
    <row r="4" spans="3:4" x14ac:dyDescent="0.3">
      <c r="C4">
        <v>1</v>
      </c>
      <c r="D4" s="84">
        <v>3.24</v>
      </c>
    </row>
    <row r="5" spans="3:4" x14ac:dyDescent="0.3">
      <c r="C5">
        <v>2</v>
      </c>
      <c r="D5" s="84">
        <v>2.87</v>
      </c>
    </row>
    <row r="6" spans="3:4" x14ac:dyDescent="0.3">
      <c r="C6">
        <v>3</v>
      </c>
      <c r="D6" s="84">
        <v>3.03</v>
      </c>
    </row>
    <row r="7" spans="3:4" x14ac:dyDescent="0.3">
      <c r="C7">
        <v>4</v>
      </c>
      <c r="D7" s="84">
        <v>2.71</v>
      </c>
    </row>
    <row r="8" spans="3:4" x14ac:dyDescent="0.3">
      <c r="C8" s="86">
        <v>5</v>
      </c>
      <c r="D8" s="91">
        <v>3.27</v>
      </c>
    </row>
    <row r="10" spans="3:4" x14ac:dyDescent="0.3">
      <c r="C10" s="86" t="s">
        <v>39</v>
      </c>
      <c r="D10" s="91">
        <f>AVERAGE(D4:D8)</f>
        <v>3.024</v>
      </c>
    </row>
    <row r="11" spans="3:4" x14ac:dyDescent="0.3">
      <c r="C11" s="89" t="s">
        <v>40</v>
      </c>
      <c r="D11" s="92">
        <f>STDEV(D4:D8)/(COUNT(D4:D8))^0.5</f>
        <v>0.10712609392673667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Fig.2</vt:lpstr>
      <vt:lpstr>Fig3a</vt:lpstr>
      <vt:lpstr>Fig3b</vt:lpstr>
      <vt:lpstr>shear force (dried)</vt:lpstr>
      <vt:lpstr>shear force (high water)</vt:lpstr>
      <vt:lpstr>area of device</vt:lpstr>
      <vt:lpstr>area of footpad hair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2020-04-22T02:12:28Z</dcterms:created>
  <dcterms:modified xsi:type="dcterms:W3CDTF">2020-04-24T04:53:14Z</dcterms:modified>
</cp:coreProperties>
</file>