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59"/>
  <workbookPr autoCompressPictures="0" defaultThemeVersion="124226"/>
  <mc:AlternateContent xmlns:mc="http://schemas.openxmlformats.org/markup-compatibility/2006">
    <mc:Choice Requires="x15">
      <x15ac:absPath xmlns:x15ac="http://schemas.microsoft.com/office/spreadsheetml/2010/11/ac" url="C:\Users\lucp10294\Desktop\manuscript corrections\comm biology submission 10 april 2020\for submission 21 May 2020\"/>
    </mc:Choice>
  </mc:AlternateContent>
  <xr:revisionPtr revIDLastSave="0" documentId="8_{2A714B26-0D99-4741-8C24-69B6A29AFC11}" xr6:coauthVersionLast="36" xr6:coauthVersionMax="36" xr10:uidLastSave="{00000000-0000-0000-0000-000000000000}"/>
  <bookViews>
    <workbookView xWindow="0" yWindow="0" windowWidth="28800" windowHeight="11925" xr2:uid="{00000000-000D-0000-FFFF-FFFF00000000}"/>
  </bookViews>
  <sheets>
    <sheet name="ADS783" sheetId="10" r:id="rId1"/>
  </sheets>
  <definedNames>
    <definedName name="_xlnm.Print_Area" localSheetId="0">'ADS783'!$C$2:$R$19</definedName>
  </definedNames>
  <calcPr calcId="191029"/>
</workbook>
</file>

<file path=xl/calcChain.xml><?xml version="1.0" encoding="utf-8"?>
<calcChain xmlns="http://schemas.openxmlformats.org/spreadsheetml/2006/main">
  <c r="O9" i="10" l="1"/>
  <c r="P9" i="10"/>
  <c r="Q9" i="10"/>
  <c r="R9" i="10"/>
  <c r="O10" i="10"/>
  <c r="P10" i="10"/>
  <c r="Q10" i="10"/>
  <c r="R10" i="10"/>
  <c r="O11" i="10"/>
  <c r="P11" i="10"/>
  <c r="Q11" i="10"/>
  <c r="R11" i="10"/>
  <c r="O12" i="10"/>
  <c r="P12" i="10"/>
  <c r="Q12" i="10"/>
  <c r="R12" i="10"/>
  <c r="O13" i="10"/>
  <c r="P13" i="10"/>
  <c r="Q13" i="10"/>
  <c r="R13" i="10"/>
  <c r="O14" i="10"/>
  <c r="P14" i="10"/>
  <c r="Q14" i="10"/>
  <c r="R14" i="10"/>
  <c r="O15" i="10"/>
  <c r="P15" i="10"/>
  <c r="Q15" i="10"/>
  <c r="R15" i="10"/>
  <c r="O16" i="10"/>
  <c r="P16" i="10"/>
  <c r="Q16" i="10"/>
  <c r="R16" i="10"/>
  <c r="O17" i="10"/>
  <c r="P17" i="10"/>
  <c r="Q17" i="10"/>
  <c r="R17" i="10"/>
  <c r="O18" i="10"/>
  <c r="P18" i="10"/>
  <c r="Q18" i="10"/>
  <c r="R18" i="10"/>
  <c r="O19" i="10"/>
  <c r="P19" i="10"/>
  <c r="Q19" i="10"/>
  <c r="R19" i="10"/>
  <c r="O20" i="10"/>
  <c r="P20" i="10"/>
  <c r="Q20" i="10"/>
  <c r="R20" i="10"/>
  <c r="O21" i="10"/>
  <c r="P21" i="10"/>
  <c r="Q21" i="10"/>
  <c r="R21" i="10"/>
  <c r="O22" i="10"/>
  <c r="P22" i="10"/>
  <c r="Q22" i="10"/>
  <c r="R22" i="10"/>
  <c r="R8" i="10"/>
  <c r="Q8" i="10"/>
  <c r="P8" i="10"/>
  <c r="O8" i="10"/>
</calcChain>
</file>

<file path=xl/sharedStrings.xml><?xml version="1.0" encoding="utf-8"?>
<sst xmlns="http://schemas.openxmlformats.org/spreadsheetml/2006/main" count="80" uniqueCount="72">
  <si>
    <t>From ATG</t>
  </si>
  <si>
    <t>From TSS</t>
  </si>
  <si>
    <t>NTC</t>
  </si>
  <si>
    <t>Mean</t>
  </si>
  <si>
    <t>St Dev</t>
  </si>
  <si>
    <t>Min</t>
  </si>
  <si>
    <t>Max</t>
  </si>
  <si>
    <t>Overall Region</t>
  </si>
  <si>
    <t>CpG #'s are relative to the ATG translational start codon</t>
  </si>
  <si>
    <t>-</t>
  </si>
  <si>
    <t>GRCh38, ChrX</t>
  </si>
  <si>
    <t>CpG#-42</t>
  </si>
  <si>
    <t>CpG#-41</t>
  </si>
  <si>
    <t>CpG#-40</t>
  </si>
  <si>
    <t>CpG#-39</t>
  </si>
  <si>
    <t>CpG#-38</t>
  </si>
  <si>
    <t>CpG#-37</t>
  </si>
  <si>
    <t>CpG#-36</t>
  </si>
  <si>
    <t>CpG#-35</t>
  </si>
  <si>
    <t>CpG#-34</t>
  </si>
  <si>
    <t>Well</t>
  </si>
  <si>
    <t>ADS783-FS2</t>
  </si>
  <si>
    <t>-2330 to -2263</t>
  </si>
  <si>
    <t>+3992 to +4059</t>
  </si>
  <si>
    <t>chrX:49260835-49260768</t>
  </si>
  <si>
    <t>Sample ID</t>
  </si>
  <si>
    <t>Low</t>
  </si>
  <si>
    <t>Med</t>
  </si>
  <si>
    <t>High</t>
  </si>
  <si>
    <t>EpigenDx ID</t>
  </si>
  <si>
    <t>Methylation Controls</t>
  </si>
  <si>
    <t>F7</t>
  </si>
  <si>
    <t>E7</t>
  </si>
  <si>
    <t>E8</t>
  </si>
  <si>
    <t>Human FOXP3 Methylation Analysis - Results in % Methylation (11-8-18 AM)</t>
  </si>
  <si>
    <t>A7</t>
  </si>
  <si>
    <t>B7</t>
  </si>
  <si>
    <t>C7</t>
  </si>
  <si>
    <t>D7</t>
  </si>
  <si>
    <t>G7</t>
  </si>
  <si>
    <t>H7</t>
  </si>
  <si>
    <t>A8</t>
  </si>
  <si>
    <t>B8</t>
  </si>
  <si>
    <t>C8</t>
  </si>
  <si>
    <t>D8</t>
  </si>
  <si>
    <t>F8</t>
  </si>
  <si>
    <t>G8</t>
  </si>
  <si>
    <t>H8</t>
  </si>
  <si>
    <t>B128661</t>
  </si>
  <si>
    <t>B128662</t>
  </si>
  <si>
    <t>B128663</t>
  </si>
  <si>
    <t>B128664</t>
  </si>
  <si>
    <t>B128665</t>
  </si>
  <si>
    <t>B128666</t>
  </si>
  <si>
    <t>B128667</t>
  </si>
  <si>
    <t>B128668</t>
  </si>
  <si>
    <t>B128669</t>
  </si>
  <si>
    <t>B128670</t>
  </si>
  <si>
    <t>B128671</t>
  </si>
  <si>
    <t>B128672</t>
  </si>
  <si>
    <t>C45 CD27Treg</t>
  </si>
  <si>
    <t>C45 CD70Treg</t>
  </si>
  <si>
    <t>C46 CD27Treg</t>
  </si>
  <si>
    <t>C46 CD70Treg</t>
  </si>
  <si>
    <t>C47 CD27Treg</t>
  </si>
  <si>
    <t>C47 CD70Treg</t>
  </si>
  <si>
    <t>C27 CD27Treg</t>
  </si>
  <si>
    <t>C27 CD70Treg</t>
  </si>
  <si>
    <t>C28 CD27Treg</t>
  </si>
  <si>
    <t>C28 CD70Treg</t>
  </si>
  <si>
    <t>C31 CD27Treg</t>
  </si>
  <si>
    <t>C31 CD70Treg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</si>
</sst>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8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11"/>
      <color theme="1"/>
      <name val="Times New Roman"/>
      <family val="1"/>
    </font>
    <font>
      <b/>
      <sz val="11"/>
      <color theme="1"/>
      <name val="Times New Roman"/>
      <family val="1"/>
    </font>
    <font>
      <b/>
      <sz val="14"/>
      <name val="Times New Roman"/>
      <family val="1"/>
    </font>
    <font>
      <b/>
      <sz val="11"/>
      <name val="Times New Roman"/>
      <family val="1"/>
    </font>
    <font>
      <sz val="11"/>
      <color theme="1"/>
      <name val="Calibri"/>
      <family val="2"/>
      <scheme val="minor"/>
    </font>
    <font>
      <sz val="1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8" tint="0.59999389629810485"/>
        <bgColor indexed="64"/>
      </patternFill>
    </fill>
  </fills>
  <borders count="2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double">
        <color auto="1"/>
      </left>
      <right/>
      <top style="double">
        <color auto="1"/>
      </top>
      <bottom/>
      <diagonal/>
    </border>
    <border>
      <left/>
      <right style="double">
        <color auto="1"/>
      </right>
      <top style="double">
        <color auto="1"/>
      </top>
      <bottom/>
      <diagonal/>
    </border>
    <border>
      <left style="double">
        <color auto="1"/>
      </left>
      <right/>
      <top/>
      <bottom/>
      <diagonal/>
    </border>
    <border>
      <left/>
      <right style="double">
        <color auto="1"/>
      </right>
      <top/>
      <bottom/>
      <diagonal/>
    </border>
    <border>
      <left style="double">
        <color auto="1"/>
      </left>
      <right/>
      <top/>
      <bottom style="double">
        <color auto="1"/>
      </bottom>
      <diagonal/>
    </border>
    <border>
      <left/>
      <right style="double">
        <color auto="1"/>
      </right>
      <top/>
      <bottom style="double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</borders>
  <cellStyleXfs count="3">
    <xf numFmtId="0" fontId="0" fillId="0" borderId="0"/>
    <xf numFmtId="0" fontId="1" fillId="0" borderId="0"/>
    <xf numFmtId="0" fontId="6" fillId="0" borderId="0"/>
  </cellStyleXfs>
  <cellXfs count="69">
    <xf numFmtId="0" fontId="0" fillId="0" borderId="0" xfId="0"/>
    <xf numFmtId="0" fontId="2" fillId="0" borderId="0" xfId="0" applyFont="1"/>
    <xf numFmtId="0" fontId="4" fillId="0" borderId="8" xfId="0" applyFont="1" applyFill="1" applyBorder="1" applyAlignment="1"/>
    <xf numFmtId="0" fontId="4" fillId="0" borderId="11" xfId="0" applyFont="1" applyFill="1" applyBorder="1" applyAlignment="1"/>
    <xf numFmtId="0" fontId="5" fillId="2" borderId="1" xfId="0" applyFont="1" applyFill="1" applyBorder="1" applyAlignment="1">
      <alignment horizontal="center"/>
    </xf>
    <xf numFmtId="164" fontId="2" fillId="3" borderId="0" xfId="0" applyNumberFormat="1" applyFont="1" applyFill="1" applyBorder="1" applyAlignment="1">
      <alignment horizontal="center"/>
    </xf>
    <xf numFmtId="164" fontId="2" fillId="3" borderId="7" xfId="0" applyNumberFormat="1" applyFont="1" applyFill="1" applyBorder="1" applyAlignment="1">
      <alignment horizontal="center"/>
    </xf>
    <xf numFmtId="0" fontId="2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2" fillId="4" borderId="1" xfId="0" applyFont="1" applyFill="1" applyBorder="1" applyAlignment="1">
      <alignment horizontal="center" wrapText="1"/>
    </xf>
    <xf numFmtId="0" fontId="3" fillId="4" borderId="1" xfId="0" applyFont="1" applyFill="1" applyBorder="1" applyAlignment="1">
      <alignment horizontal="center" wrapText="1"/>
    </xf>
    <xf numFmtId="0" fontId="3" fillId="2" borderId="1" xfId="0" applyFont="1" applyFill="1" applyBorder="1" applyAlignment="1">
      <alignment vertical="center" wrapText="1"/>
    </xf>
    <xf numFmtId="164" fontId="2" fillId="3" borderId="6" xfId="0" applyNumberFormat="1" applyFont="1" applyFill="1" applyBorder="1" applyAlignment="1">
      <alignment horizontal="center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164" fontId="2" fillId="3" borderId="20" xfId="0" applyNumberFormat="1" applyFont="1" applyFill="1" applyBorder="1" applyAlignment="1">
      <alignment horizontal="center"/>
    </xf>
    <xf numFmtId="164" fontId="2" fillId="3" borderId="21" xfId="0" applyNumberFormat="1" applyFont="1" applyFill="1" applyBorder="1" applyAlignment="1">
      <alignment horizontal="center"/>
    </xf>
    <xf numFmtId="164" fontId="2" fillId="3" borderId="5" xfId="0" applyNumberFormat="1" applyFont="1" applyFill="1" applyBorder="1" applyAlignment="1">
      <alignment horizontal="center"/>
    </xf>
    <xf numFmtId="0" fontId="3" fillId="3" borderId="18" xfId="0" applyFont="1" applyFill="1" applyBorder="1" applyAlignment="1">
      <alignment horizontal="center"/>
    </xf>
    <xf numFmtId="0" fontId="0" fillId="2" borderId="20" xfId="0" applyFill="1" applyBorder="1" applyAlignment="1">
      <alignment horizontal="center"/>
    </xf>
    <xf numFmtId="164" fontId="0" fillId="2" borderId="20" xfId="0" applyNumberFormat="1" applyFill="1" applyBorder="1" applyAlignment="1">
      <alignment horizontal="center"/>
    </xf>
    <xf numFmtId="164" fontId="0" fillId="2" borderId="21" xfId="0" applyNumberFormat="1" applyFill="1" applyBorder="1" applyAlignment="1">
      <alignment horizontal="center"/>
    </xf>
    <xf numFmtId="164" fontId="2" fillId="2" borderId="20" xfId="0" applyNumberFormat="1" applyFont="1" applyFill="1" applyBorder="1" applyAlignment="1">
      <alignment horizontal="center"/>
    </xf>
    <xf numFmtId="164" fontId="2" fillId="2" borderId="21" xfId="0" applyNumberFormat="1" applyFont="1" applyFill="1" applyBorder="1" applyAlignment="1">
      <alignment horizontal="center"/>
    </xf>
    <xf numFmtId="164" fontId="2" fillId="2" borderId="5" xfId="0" applyNumberFormat="1" applyFont="1" applyFill="1" applyBorder="1" applyAlignment="1">
      <alignment horizontal="center"/>
    </xf>
    <xf numFmtId="0" fontId="0" fillId="2" borderId="6" xfId="0" applyFill="1" applyBorder="1" applyAlignment="1">
      <alignment horizontal="center"/>
    </xf>
    <xf numFmtId="164" fontId="0" fillId="2" borderId="6" xfId="0" applyNumberFormat="1" applyFill="1" applyBorder="1" applyAlignment="1">
      <alignment horizontal="center"/>
    </xf>
    <xf numFmtId="164" fontId="0" fillId="2" borderId="0" xfId="0" applyNumberFormat="1" applyFill="1" applyBorder="1" applyAlignment="1">
      <alignment horizontal="center"/>
    </xf>
    <xf numFmtId="164" fontId="2" fillId="2" borderId="6" xfId="0" applyNumberFormat="1" applyFont="1" applyFill="1" applyBorder="1" applyAlignment="1">
      <alignment horizontal="center"/>
    </xf>
    <xf numFmtId="164" fontId="2" fillId="2" borderId="0" xfId="0" applyNumberFormat="1" applyFont="1" applyFill="1" applyBorder="1" applyAlignment="1">
      <alignment horizontal="center"/>
    </xf>
    <xf numFmtId="164" fontId="2" fillId="2" borderId="7" xfId="0" applyNumberFormat="1" applyFont="1" applyFill="1" applyBorder="1" applyAlignment="1">
      <alignment horizontal="center"/>
    </xf>
    <xf numFmtId="0" fontId="0" fillId="2" borderId="8" xfId="0" applyFill="1" applyBorder="1" applyAlignment="1">
      <alignment horizontal="center"/>
    </xf>
    <xf numFmtId="164" fontId="0" fillId="2" borderId="8" xfId="0" applyNumberFormat="1" applyFill="1" applyBorder="1" applyAlignment="1">
      <alignment horizontal="center"/>
    </xf>
    <xf numFmtId="164" fontId="0" fillId="2" borderId="11" xfId="0" applyNumberFormat="1" applyFill="1" applyBorder="1" applyAlignment="1">
      <alignment horizontal="center"/>
    </xf>
    <xf numFmtId="164" fontId="2" fillId="2" borderId="8" xfId="0" applyNumberFormat="1" applyFont="1" applyFill="1" applyBorder="1" applyAlignment="1">
      <alignment horizontal="center"/>
    </xf>
    <xf numFmtId="164" fontId="2" fillId="2" borderId="11" xfId="0" applyNumberFormat="1" applyFont="1" applyFill="1" applyBorder="1" applyAlignment="1">
      <alignment horizontal="center"/>
    </xf>
    <xf numFmtId="164" fontId="2" fillId="2" borderId="10" xfId="0" applyNumberFormat="1" applyFont="1" applyFill="1" applyBorder="1" applyAlignment="1">
      <alignment horizontal="center"/>
    </xf>
    <xf numFmtId="0" fontId="0" fillId="0" borderId="0" xfId="0" applyFill="1" applyBorder="1" applyAlignment="1">
      <alignment horizontal="center"/>
    </xf>
    <xf numFmtId="0" fontId="0" fillId="2" borderId="0" xfId="0" applyFill="1" applyBorder="1" applyAlignment="1">
      <alignment horizontal="center"/>
    </xf>
    <xf numFmtId="0" fontId="0" fillId="0" borderId="20" xfId="0" applyBorder="1" applyAlignment="1">
      <alignment horizontal="center"/>
    </xf>
    <xf numFmtId="0" fontId="0" fillId="0" borderId="6" xfId="0" applyBorder="1" applyAlignment="1">
      <alignment horizontal="center"/>
    </xf>
    <xf numFmtId="164" fontId="0" fillId="0" borderId="20" xfId="0" applyNumberFormat="1" applyBorder="1" applyAlignment="1">
      <alignment horizontal="center"/>
    </xf>
    <xf numFmtId="164" fontId="0" fillId="0" borderId="21" xfId="0" applyNumberFormat="1" applyBorder="1" applyAlignment="1">
      <alignment horizontal="center"/>
    </xf>
    <xf numFmtId="164" fontId="0" fillId="0" borderId="6" xfId="0" applyNumberFormat="1" applyBorder="1" applyAlignment="1">
      <alignment horizontal="center"/>
    </xf>
    <xf numFmtId="164" fontId="0" fillId="0" borderId="0" xfId="0" applyNumberFormat="1" applyBorder="1" applyAlignment="1">
      <alignment horizontal="center"/>
    </xf>
    <xf numFmtId="0" fontId="0" fillId="2" borderId="21" xfId="0" applyFill="1" applyBorder="1" applyAlignment="1">
      <alignment horizontal="center"/>
    </xf>
    <xf numFmtId="0" fontId="0" fillId="2" borderId="11" xfId="0" applyFill="1" applyBorder="1" applyAlignment="1">
      <alignment horizontal="center"/>
    </xf>
    <xf numFmtId="0" fontId="0" fillId="2" borderId="19" xfId="0" applyFill="1" applyBorder="1"/>
    <xf numFmtId="0" fontId="0" fillId="2" borderId="9" xfId="0" applyFill="1" applyBorder="1"/>
    <xf numFmtId="0" fontId="0" fillId="2" borderId="18" xfId="0" applyFont="1" applyFill="1" applyBorder="1" applyAlignment="1">
      <alignment horizontal="center"/>
    </xf>
    <xf numFmtId="0" fontId="7" fillId="0" borderId="18" xfId="0" applyFont="1" applyBorder="1" applyAlignment="1">
      <alignment horizontal="center"/>
    </xf>
    <xf numFmtId="0" fontId="7" fillId="0" borderId="19" xfId="0" applyFont="1" applyBorder="1" applyAlignment="1">
      <alignment horizontal="center"/>
    </xf>
    <xf numFmtId="0" fontId="4" fillId="2" borderId="3" xfId="0" applyFont="1" applyFill="1" applyBorder="1" applyAlignment="1">
      <alignment horizontal="center"/>
    </xf>
    <xf numFmtId="0" fontId="4" fillId="2" borderId="4" xfId="0" applyFont="1" applyFill="1" applyBorder="1" applyAlignment="1">
      <alignment horizontal="center"/>
    </xf>
    <xf numFmtId="0" fontId="4" fillId="2" borderId="2" xfId="0" applyFont="1" applyFill="1" applyBorder="1" applyAlignment="1">
      <alignment horizontal="center"/>
    </xf>
    <xf numFmtId="0" fontId="3" fillId="4" borderId="3" xfId="0" applyFont="1" applyFill="1" applyBorder="1" applyAlignment="1">
      <alignment horizontal="center"/>
    </xf>
    <xf numFmtId="0" fontId="3" fillId="4" borderId="4" xfId="0" applyFont="1" applyFill="1" applyBorder="1" applyAlignment="1">
      <alignment horizontal="center"/>
    </xf>
    <xf numFmtId="0" fontId="3" fillId="4" borderId="2" xfId="0" applyFont="1" applyFill="1" applyBorder="1" applyAlignment="1">
      <alignment horizontal="center"/>
    </xf>
    <xf numFmtId="0" fontId="3" fillId="3" borderId="9" xfId="0" applyFont="1" applyFill="1" applyBorder="1" applyAlignment="1">
      <alignment horizontal="center"/>
    </xf>
    <xf numFmtId="0" fontId="2" fillId="0" borderId="12" xfId="0" applyFont="1" applyBorder="1" applyAlignment="1">
      <alignment horizontal="center" vertical="center" wrapText="1"/>
    </xf>
    <xf numFmtId="0" fontId="2" fillId="0" borderId="13" xfId="0" applyFont="1" applyBorder="1" applyAlignment="1">
      <alignment horizontal="center" vertical="center" wrapText="1"/>
    </xf>
    <xf numFmtId="0" fontId="2" fillId="0" borderId="14" xfId="0" applyFont="1" applyBorder="1" applyAlignment="1">
      <alignment horizontal="center" vertical="center" wrapText="1"/>
    </xf>
    <xf numFmtId="0" fontId="2" fillId="0" borderId="15" xfId="0" applyFont="1" applyBorder="1" applyAlignment="1">
      <alignment horizontal="center" vertical="center" wrapText="1"/>
    </xf>
    <xf numFmtId="0" fontId="2" fillId="0" borderId="16" xfId="0" applyFont="1" applyBorder="1" applyAlignment="1">
      <alignment horizontal="center" vertical="center" wrapText="1"/>
    </xf>
    <xf numFmtId="0" fontId="2" fillId="0" borderId="17" xfId="0" applyFont="1" applyBorder="1" applyAlignment="1">
      <alignment horizontal="center" vertical="center" wrapText="1"/>
    </xf>
    <xf numFmtId="49" fontId="2" fillId="3" borderId="3" xfId="0" applyNumberFormat="1" applyFont="1" applyFill="1" applyBorder="1" applyAlignment="1">
      <alignment horizontal="center" wrapText="1"/>
    </xf>
    <xf numFmtId="49" fontId="2" fillId="3" borderId="4" xfId="0" applyNumberFormat="1" applyFont="1" applyFill="1" applyBorder="1" applyAlignment="1">
      <alignment horizontal="center" wrapText="1"/>
    </xf>
    <xf numFmtId="49" fontId="2" fillId="3" borderId="2" xfId="0" applyNumberFormat="1" applyFont="1" applyFill="1" applyBorder="1" applyAlignment="1">
      <alignment horizontal="center" wrapText="1"/>
    </xf>
    <xf numFmtId="49" fontId="2" fillId="3" borderId="9" xfId="0" applyNumberFormat="1" applyFont="1" applyFill="1" applyBorder="1" applyAlignment="1">
      <alignment horizontal="center"/>
    </xf>
  </cellXfs>
  <cellStyles count="3">
    <cellStyle name="Normal" xfId="0" builtinId="0"/>
    <cellStyle name="Normal 2" xfId="1" xr:uid="{00000000-0005-0000-0000-000001000000}"/>
    <cellStyle name="Normal 33" xfId="2" xr:uid="{00000000-0005-0000-0000-000002000000}"/>
  </cellStyles>
  <dxfs count="0"/>
  <tableStyles count="0" defaultTableStyle="TableStyleMedium2" defaultPivotStyle="PivotStyleLight16"/>
  <colors>
    <mruColors>
      <color rgb="FF72BFC5"/>
      <color rgb="FFCCFFFF"/>
      <color rgb="FFA2341E"/>
      <color rgb="FFAC1F14"/>
      <color rgb="FF4C6CF2"/>
      <color rgb="FF4A4AF4"/>
      <color rgb="FF0B0B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2:R23"/>
  <sheetViews>
    <sheetView tabSelected="1" zoomScale="80" zoomScaleNormal="80" workbookViewId="0">
      <selection activeCell="G28" sqref="G28"/>
    </sheetView>
  </sheetViews>
  <sheetFormatPr defaultColWidth="8.85546875" defaultRowHeight="15" x14ac:dyDescent="0.25"/>
  <cols>
    <col min="1" max="1" width="9.85546875" customWidth="1"/>
    <col min="2" max="2" width="9.85546875" style="8" customWidth="1"/>
    <col min="3" max="3" width="12.28515625" customWidth="1"/>
    <col min="4" max="4" width="20" bestFit="1" customWidth="1"/>
    <col min="5" max="5" width="19" customWidth="1"/>
    <col min="6" max="14" width="12.140625" customWidth="1"/>
  </cols>
  <sheetData>
    <row r="2" spans="1:18" ht="18.75" x14ac:dyDescent="0.3">
      <c r="B2" s="7"/>
      <c r="C2" s="1"/>
      <c r="D2" s="1"/>
      <c r="E2" s="52" t="s">
        <v>34</v>
      </c>
      <c r="F2" s="53"/>
      <c r="G2" s="53"/>
      <c r="H2" s="53"/>
      <c r="I2" s="53"/>
      <c r="J2" s="53"/>
      <c r="K2" s="53"/>
      <c r="L2" s="53"/>
      <c r="M2" s="53"/>
      <c r="N2" s="54"/>
      <c r="O2" s="2"/>
      <c r="P2" s="3"/>
      <c r="Q2" s="3"/>
      <c r="R2" s="3"/>
    </row>
    <row r="3" spans="1:18" ht="15.75" customHeight="1" thickBot="1" x14ac:dyDescent="0.3">
      <c r="A3" s="1"/>
      <c r="B3" s="7"/>
      <c r="C3" s="1"/>
      <c r="D3" s="1"/>
      <c r="E3" s="11"/>
      <c r="F3" s="55" t="s">
        <v>21</v>
      </c>
      <c r="G3" s="56"/>
      <c r="H3" s="56"/>
      <c r="I3" s="56"/>
      <c r="J3" s="56"/>
      <c r="K3" s="56"/>
      <c r="L3" s="56"/>
      <c r="M3" s="56"/>
      <c r="N3" s="57"/>
      <c r="O3" s="58" t="s">
        <v>7</v>
      </c>
      <c r="P3" s="58"/>
      <c r="Q3" s="58"/>
      <c r="R3" s="58"/>
    </row>
    <row r="4" spans="1:18" ht="15.75" customHeight="1" thickTop="1" x14ac:dyDescent="0.25">
      <c r="A4" s="59" t="s">
        <v>8</v>
      </c>
      <c r="B4" s="60"/>
      <c r="C4" s="1"/>
      <c r="D4" s="1"/>
      <c r="E4" s="4" t="s">
        <v>0</v>
      </c>
      <c r="F4" s="9">
        <v>-2330</v>
      </c>
      <c r="G4" s="9">
        <v>-2322</v>
      </c>
      <c r="H4" s="9">
        <v>-2312</v>
      </c>
      <c r="I4" s="9">
        <v>-2309</v>
      </c>
      <c r="J4" s="9">
        <v>-2303</v>
      </c>
      <c r="K4" s="9">
        <v>-2299</v>
      </c>
      <c r="L4" s="9">
        <v>-2291</v>
      </c>
      <c r="M4" s="9">
        <v>-2282</v>
      </c>
      <c r="N4" s="9">
        <v>-2263</v>
      </c>
      <c r="O4" s="65" t="s">
        <v>22</v>
      </c>
      <c r="P4" s="66"/>
      <c r="Q4" s="66"/>
      <c r="R4" s="67"/>
    </row>
    <row r="5" spans="1:18" x14ac:dyDescent="0.25">
      <c r="A5" s="61"/>
      <c r="B5" s="62"/>
      <c r="C5" s="1"/>
      <c r="D5" s="1"/>
      <c r="E5" s="4" t="s">
        <v>1</v>
      </c>
      <c r="F5" s="9">
        <v>3992</v>
      </c>
      <c r="G5" s="9">
        <v>4000</v>
      </c>
      <c r="H5" s="9">
        <v>4010</v>
      </c>
      <c r="I5" s="9">
        <v>4013</v>
      </c>
      <c r="J5" s="9">
        <v>4019</v>
      </c>
      <c r="K5" s="9">
        <v>4023</v>
      </c>
      <c r="L5" s="9">
        <v>4031</v>
      </c>
      <c r="M5" s="9">
        <v>4040</v>
      </c>
      <c r="N5" s="9">
        <v>4059</v>
      </c>
      <c r="O5" s="65" t="s">
        <v>23</v>
      </c>
      <c r="P5" s="66"/>
      <c r="Q5" s="66"/>
      <c r="R5" s="67"/>
    </row>
    <row r="6" spans="1:18" ht="15.75" thickBot="1" x14ac:dyDescent="0.3">
      <c r="A6" s="63"/>
      <c r="B6" s="64"/>
      <c r="C6" s="1"/>
      <c r="D6" s="1"/>
      <c r="E6" s="4" t="s">
        <v>10</v>
      </c>
      <c r="F6" s="9">
        <v>49260835</v>
      </c>
      <c r="G6" s="9">
        <v>49260827</v>
      </c>
      <c r="H6" s="9">
        <v>49260817</v>
      </c>
      <c r="I6" s="9">
        <v>49260814</v>
      </c>
      <c r="J6" s="9">
        <v>49260808</v>
      </c>
      <c r="K6" s="9">
        <v>49260804</v>
      </c>
      <c r="L6" s="9">
        <v>49260796</v>
      </c>
      <c r="M6" s="9">
        <v>49260787</v>
      </c>
      <c r="N6" s="9">
        <v>49260768</v>
      </c>
      <c r="O6" s="68" t="s">
        <v>24</v>
      </c>
      <c r="P6" s="68"/>
      <c r="Q6" s="68"/>
      <c r="R6" s="68"/>
    </row>
    <row r="7" spans="1:18" ht="15.75" thickTop="1" x14ac:dyDescent="0.25">
      <c r="A7" s="1"/>
      <c r="B7" s="7"/>
      <c r="C7" s="4" t="s">
        <v>20</v>
      </c>
      <c r="D7" s="4" t="s">
        <v>25</v>
      </c>
      <c r="E7" s="4" t="s">
        <v>29</v>
      </c>
      <c r="F7" s="10" t="s">
        <v>11</v>
      </c>
      <c r="G7" s="10" t="s">
        <v>12</v>
      </c>
      <c r="H7" s="10" t="s">
        <v>13</v>
      </c>
      <c r="I7" s="10" t="s">
        <v>14</v>
      </c>
      <c r="J7" s="10" t="s">
        <v>15</v>
      </c>
      <c r="K7" s="10" t="s">
        <v>16</v>
      </c>
      <c r="L7" s="10" t="s">
        <v>17</v>
      </c>
      <c r="M7" s="10" t="s">
        <v>18</v>
      </c>
      <c r="N7" s="10" t="s">
        <v>19</v>
      </c>
      <c r="O7" s="18" t="s">
        <v>3</v>
      </c>
      <c r="P7" s="18" t="s">
        <v>4</v>
      </c>
      <c r="Q7" s="18" t="s">
        <v>5</v>
      </c>
      <c r="R7" s="18" t="s">
        <v>6</v>
      </c>
    </row>
    <row r="8" spans="1:18" x14ac:dyDescent="0.25">
      <c r="B8" s="37"/>
      <c r="C8" s="13" t="s">
        <v>35</v>
      </c>
      <c r="D8" s="50" t="s">
        <v>60</v>
      </c>
      <c r="E8" s="39" t="s">
        <v>48</v>
      </c>
      <c r="F8" s="41">
        <v>11.15</v>
      </c>
      <c r="G8" s="42">
        <v>4.78</v>
      </c>
      <c r="H8" s="42">
        <v>5.36</v>
      </c>
      <c r="I8" s="42">
        <v>3.46</v>
      </c>
      <c r="J8" s="42">
        <v>4.71</v>
      </c>
      <c r="K8" s="42">
        <v>4.5</v>
      </c>
      <c r="L8" s="42">
        <v>3.76</v>
      </c>
      <c r="M8" s="42">
        <v>3.76</v>
      </c>
      <c r="N8" s="42">
        <v>3.67</v>
      </c>
      <c r="O8" s="15">
        <f>AVERAGE(F8:N8)</f>
        <v>5.0166666666666666</v>
      </c>
      <c r="P8" s="16">
        <f>STDEV(F8:N8)</f>
        <v>2.3861003750890299</v>
      </c>
      <c r="Q8" s="16">
        <f>MIN(F8:N8)</f>
        <v>3.46</v>
      </c>
      <c r="R8" s="17">
        <f>MAX(F8:N8)</f>
        <v>11.15</v>
      </c>
    </row>
    <row r="9" spans="1:18" x14ac:dyDescent="0.25">
      <c r="C9" s="14" t="s">
        <v>36</v>
      </c>
      <c r="D9" s="51" t="s">
        <v>61</v>
      </c>
      <c r="E9" s="40" t="s">
        <v>49</v>
      </c>
      <c r="F9" s="43">
        <v>24.76</v>
      </c>
      <c r="G9" s="44">
        <v>16.43</v>
      </c>
      <c r="H9" s="44">
        <v>15.45</v>
      </c>
      <c r="I9" s="44">
        <v>14.5</v>
      </c>
      <c r="J9" s="44">
        <v>15.71</v>
      </c>
      <c r="K9" s="44">
        <v>18.46</v>
      </c>
      <c r="L9" s="44">
        <v>15.61</v>
      </c>
      <c r="M9" s="44">
        <v>14.94</v>
      </c>
      <c r="N9" s="44">
        <v>12.52</v>
      </c>
      <c r="O9" s="12">
        <f t="shared" ref="O9:O22" si="0">AVERAGE(F9:N9)</f>
        <v>16.486666666666668</v>
      </c>
      <c r="P9" s="5">
        <f t="shared" ref="P9:P22" si="1">STDEV(F9:N9)</f>
        <v>3.4796767091211005</v>
      </c>
      <c r="Q9" s="5">
        <f t="shared" ref="Q9:Q22" si="2">MIN(F9:N9)</f>
        <v>12.52</v>
      </c>
      <c r="R9" s="6">
        <f t="shared" ref="R9:R22" si="3">MAX(F9:N9)</f>
        <v>24.76</v>
      </c>
    </row>
    <row r="10" spans="1:18" x14ac:dyDescent="0.25">
      <c r="C10" s="14" t="s">
        <v>37</v>
      </c>
      <c r="D10" s="51" t="s">
        <v>62</v>
      </c>
      <c r="E10" s="40" t="s">
        <v>50</v>
      </c>
      <c r="F10" s="43">
        <v>18.010000000000002</v>
      </c>
      <c r="G10" s="44">
        <v>7.35</v>
      </c>
      <c r="H10" s="44">
        <v>10.72</v>
      </c>
      <c r="I10" s="44">
        <v>6.54</v>
      </c>
      <c r="J10" s="44">
        <v>6.82</v>
      </c>
      <c r="K10" s="44">
        <v>5.96</v>
      </c>
      <c r="L10" s="44">
        <v>4.92</v>
      </c>
      <c r="M10" s="44">
        <v>5.15</v>
      </c>
      <c r="N10" s="44">
        <v>5.76</v>
      </c>
      <c r="O10" s="12">
        <f t="shared" si="0"/>
        <v>7.9144444444444453</v>
      </c>
      <c r="P10" s="5">
        <f t="shared" si="1"/>
        <v>4.1573312085733294</v>
      </c>
      <c r="Q10" s="5">
        <f t="shared" si="2"/>
        <v>4.92</v>
      </c>
      <c r="R10" s="6">
        <f t="shared" si="3"/>
        <v>18.010000000000002</v>
      </c>
    </row>
    <row r="11" spans="1:18" x14ac:dyDescent="0.25">
      <c r="C11" s="14" t="s">
        <v>38</v>
      </c>
      <c r="D11" s="51" t="s">
        <v>63</v>
      </c>
      <c r="E11" s="40" t="s">
        <v>51</v>
      </c>
      <c r="F11" s="43">
        <v>46.76</v>
      </c>
      <c r="G11" s="44">
        <v>31.73</v>
      </c>
      <c r="H11" s="44">
        <v>35.03</v>
      </c>
      <c r="I11" s="44">
        <v>25.87</v>
      </c>
      <c r="J11" s="44">
        <v>33.75</v>
      </c>
      <c r="K11" s="44">
        <v>34.4</v>
      </c>
      <c r="L11" s="44">
        <v>27.28</v>
      </c>
      <c r="M11" s="44">
        <v>26.82</v>
      </c>
      <c r="N11" s="44">
        <v>30.02</v>
      </c>
      <c r="O11" s="12">
        <f t="shared" si="0"/>
        <v>32.406666666666666</v>
      </c>
      <c r="P11" s="5">
        <f t="shared" si="1"/>
        <v>6.374299961564418</v>
      </c>
      <c r="Q11" s="5">
        <f t="shared" si="2"/>
        <v>25.87</v>
      </c>
      <c r="R11" s="6">
        <f t="shared" si="3"/>
        <v>46.76</v>
      </c>
    </row>
    <row r="12" spans="1:18" x14ac:dyDescent="0.25">
      <c r="C12" s="14" t="s">
        <v>32</v>
      </c>
      <c r="D12" s="51" t="s">
        <v>64</v>
      </c>
      <c r="E12" s="40" t="s">
        <v>52</v>
      </c>
      <c r="F12" s="43">
        <v>15.66</v>
      </c>
      <c r="G12" s="44">
        <v>7.34</v>
      </c>
      <c r="H12" s="44">
        <v>9.4700000000000006</v>
      </c>
      <c r="I12" s="44">
        <v>5.71</v>
      </c>
      <c r="J12" s="44">
        <v>7.85</v>
      </c>
      <c r="K12" s="44">
        <v>6.66</v>
      </c>
      <c r="L12" s="44">
        <v>5.3</v>
      </c>
      <c r="M12" s="44">
        <v>5.96</v>
      </c>
      <c r="N12" s="44">
        <v>5.74</v>
      </c>
      <c r="O12" s="12">
        <f t="shared" si="0"/>
        <v>7.7433333333333332</v>
      </c>
      <c r="P12" s="5">
        <f t="shared" si="1"/>
        <v>3.2461631197461416</v>
      </c>
      <c r="Q12" s="5">
        <f t="shared" si="2"/>
        <v>5.3</v>
      </c>
      <c r="R12" s="6">
        <f t="shared" si="3"/>
        <v>15.66</v>
      </c>
    </row>
    <row r="13" spans="1:18" x14ac:dyDescent="0.25">
      <c r="C13" s="14" t="s">
        <v>31</v>
      </c>
      <c r="D13" s="51" t="s">
        <v>65</v>
      </c>
      <c r="E13" s="40" t="s">
        <v>53</v>
      </c>
      <c r="F13" s="43">
        <v>27.67</v>
      </c>
      <c r="G13" s="44">
        <v>18.89</v>
      </c>
      <c r="H13" s="44">
        <v>16.760000000000002</v>
      </c>
      <c r="I13" s="44">
        <v>16.11</v>
      </c>
      <c r="J13" s="44">
        <v>16.98</v>
      </c>
      <c r="K13" s="44">
        <v>19.02</v>
      </c>
      <c r="L13" s="44">
        <v>15.97</v>
      </c>
      <c r="M13" s="44">
        <v>13.03</v>
      </c>
      <c r="N13" s="44">
        <v>11.18</v>
      </c>
      <c r="O13" s="12">
        <f t="shared" si="0"/>
        <v>17.290000000000003</v>
      </c>
      <c r="P13" s="5">
        <f t="shared" si="1"/>
        <v>4.6407003781756941</v>
      </c>
      <c r="Q13" s="5">
        <f t="shared" si="2"/>
        <v>11.18</v>
      </c>
      <c r="R13" s="6">
        <f t="shared" si="3"/>
        <v>27.67</v>
      </c>
    </row>
    <row r="14" spans="1:18" x14ac:dyDescent="0.25">
      <c r="C14" s="14" t="s">
        <v>39</v>
      </c>
      <c r="D14" s="51" t="s">
        <v>66</v>
      </c>
      <c r="E14" s="40" t="s">
        <v>54</v>
      </c>
      <c r="F14" s="43">
        <v>60.36</v>
      </c>
      <c r="G14" s="44">
        <v>47.42</v>
      </c>
      <c r="H14" s="44">
        <v>51.2</v>
      </c>
      <c r="I14" s="44">
        <v>43.51</v>
      </c>
      <c r="J14" s="44">
        <v>46.76</v>
      </c>
      <c r="K14" s="44">
        <v>47.76</v>
      </c>
      <c r="L14" s="44">
        <v>43.01</v>
      </c>
      <c r="M14" s="44">
        <v>42.61</v>
      </c>
      <c r="N14" s="44">
        <v>40.549999999999997</v>
      </c>
      <c r="O14" s="12">
        <f t="shared" si="0"/>
        <v>47.02</v>
      </c>
      <c r="P14" s="5">
        <f t="shared" si="1"/>
        <v>5.9782146164218357</v>
      </c>
      <c r="Q14" s="5">
        <f t="shared" si="2"/>
        <v>40.549999999999997</v>
      </c>
      <c r="R14" s="6">
        <f t="shared" si="3"/>
        <v>60.36</v>
      </c>
    </row>
    <row r="15" spans="1:18" x14ac:dyDescent="0.25">
      <c r="C15" s="14" t="s">
        <v>40</v>
      </c>
      <c r="D15" s="51" t="s">
        <v>67</v>
      </c>
      <c r="E15" s="40" t="s">
        <v>55</v>
      </c>
      <c r="F15" s="43">
        <v>100</v>
      </c>
      <c r="G15" s="44">
        <v>80.73</v>
      </c>
      <c r="H15" s="44">
        <v>77.27</v>
      </c>
      <c r="I15" s="44">
        <v>80.680000000000007</v>
      </c>
      <c r="J15" s="44">
        <v>85.87</v>
      </c>
      <c r="K15" s="44">
        <v>83.45</v>
      </c>
      <c r="L15" s="44">
        <v>69.849999999999994</v>
      </c>
      <c r="M15" s="44">
        <v>68.739999999999995</v>
      </c>
      <c r="N15" s="44">
        <v>66.7</v>
      </c>
      <c r="O15" s="12">
        <f t="shared" si="0"/>
        <v>79.254444444444459</v>
      </c>
      <c r="P15" s="5">
        <f t="shared" si="1"/>
        <v>10.347131379168609</v>
      </c>
      <c r="Q15" s="5">
        <f t="shared" si="2"/>
        <v>66.7</v>
      </c>
      <c r="R15" s="6">
        <f t="shared" si="3"/>
        <v>100</v>
      </c>
    </row>
    <row r="16" spans="1:18" x14ac:dyDescent="0.25">
      <c r="C16" s="14" t="s">
        <v>41</v>
      </c>
      <c r="D16" s="51" t="s">
        <v>68</v>
      </c>
      <c r="E16" s="40" t="s">
        <v>56</v>
      </c>
      <c r="F16" s="43">
        <v>26.63</v>
      </c>
      <c r="G16" s="44">
        <v>19.03</v>
      </c>
      <c r="H16" s="44">
        <v>20.64</v>
      </c>
      <c r="I16" s="44">
        <v>16.239999999999998</v>
      </c>
      <c r="J16" s="44">
        <v>18.13</v>
      </c>
      <c r="K16" s="44">
        <v>19.13</v>
      </c>
      <c r="L16" s="44">
        <v>18.350000000000001</v>
      </c>
      <c r="M16" s="44">
        <v>16.7</v>
      </c>
      <c r="N16" s="44">
        <v>15.54</v>
      </c>
      <c r="O16" s="12">
        <f t="shared" si="0"/>
        <v>18.932222222222219</v>
      </c>
      <c r="P16" s="5">
        <f t="shared" si="1"/>
        <v>3.2966186380053983</v>
      </c>
      <c r="Q16" s="5">
        <f t="shared" si="2"/>
        <v>15.54</v>
      </c>
      <c r="R16" s="6">
        <f t="shared" si="3"/>
        <v>26.63</v>
      </c>
    </row>
    <row r="17" spans="3:18" x14ac:dyDescent="0.25">
      <c r="C17" s="14" t="s">
        <v>42</v>
      </c>
      <c r="D17" s="51" t="s">
        <v>69</v>
      </c>
      <c r="E17" s="40" t="s">
        <v>57</v>
      </c>
      <c r="F17" s="43">
        <v>100</v>
      </c>
      <c r="G17" s="44">
        <v>77.400000000000006</v>
      </c>
      <c r="H17" s="44">
        <v>81.94</v>
      </c>
      <c r="I17" s="44">
        <v>73</v>
      </c>
      <c r="J17" s="44">
        <v>78.42</v>
      </c>
      <c r="K17" s="44">
        <v>80.88</v>
      </c>
      <c r="L17" s="44">
        <v>69.34</v>
      </c>
      <c r="M17" s="44">
        <v>67.69</v>
      </c>
      <c r="N17" s="44">
        <v>67.069999999999993</v>
      </c>
      <c r="O17" s="12">
        <f t="shared" si="0"/>
        <v>77.304444444444442</v>
      </c>
      <c r="P17" s="5">
        <f t="shared" si="1"/>
        <v>10.18428214346879</v>
      </c>
      <c r="Q17" s="5">
        <f t="shared" si="2"/>
        <v>67.069999999999993</v>
      </c>
      <c r="R17" s="6">
        <f t="shared" si="3"/>
        <v>100</v>
      </c>
    </row>
    <row r="18" spans="3:18" x14ac:dyDescent="0.25">
      <c r="C18" s="14" t="s">
        <v>43</v>
      </c>
      <c r="D18" s="51" t="s">
        <v>70</v>
      </c>
      <c r="E18" s="40" t="s">
        <v>58</v>
      </c>
      <c r="F18" s="43">
        <v>48.1</v>
      </c>
      <c r="G18" s="44">
        <v>31.21</v>
      </c>
      <c r="H18" s="44">
        <v>29.59</v>
      </c>
      <c r="I18" s="44">
        <v>24.48</v>
      </c>
      <c r="J18" s="44">
        <v>26.85</v>
      </c>
      <c r="K18" s="44">
        <v>27.08</v>
      </c>
      <c r="L18" s="44">
        <v>25.21</v>
      </c>
      <c r="M18" s="44">
        <v>24.21</v>
      </c>
      <c r="N18" s="44">
        <v>24.61</v>
      </c>
      <c r="O18" s="12">
        <f t="shared" si="0"/>
        <v>29.03777777777778</v>
      </c>
      <c r="P18" s="5">
        <f t="shared" si="1"/>
        <v>7.5444429512353191</v>
      </c>
      <c r="Q18" s="5">
        <f t="shared" si="2"/>
        <v>24.21</v>
      </c>
      <c r="R18" s="6">
        <f t="shared" si="3"/>
        <v>48.1</v>
      </c>
    </row>
    <row r="19" spans="3:18" x14ac:dyDescent="0.25">
      <c r="C19" s="14" t="s">
        <v>44</v>
      </c>
      <c r="D19" s="51" t="s">
        <v>71</v>
      </c>
      <c r="E19" s="40" t="s">
        <v>59</v>
      </c>
      <c r="F19" s="43">
        <v>94.07</v>
      </c>
      <c r="G19" s="44">
        <v>79.489999999999995</v>
      </c>
      <c r="H19" s="44">
        <v>79.849999999999994</v>
      </c>
      <c r="I19" s="44">
        <v>71.569999999999993</v>
      </c>
      <c r="J19" s="44">
        <v>74.849999999999994</v>
      </c>
      <c r="K19" s="44">
        <v>81.760000000000005</v>
      </c>
      <c r="L19" s="44">
        <v>56.5</v>
      </c>
      <c r="M19" s="44">
        <v>64.150000000000006</v>
      </c>
      <c r="N19" s="44">
        <v>47.45</v>
      </c>
      <c r="O19" s="12">
        <f t="shared" si="0"/>
        <v>72.187777777777782</v>
      </c>
      <c r="P19" s="5">
        <f t="shared" si="1"/>
        <v>14.197843830823166</v>
      </c>
      <c r="Q19" s="5">
        <f t="shared" si="2"/>
        <v>47.45</v>
      </c>
      <c r="R19" s="6">
        <f t="shared" si="3"/>
        <v>94.07</v>
      </c>
    </row>
    <row r="20" spans="3:18" x14ac:dyDescent="0.25">
      <c r="C20" s="19" t="s">
        <v>33</v>
      </c>
      <c r="D20" s="49" t="s">
        <v>30</v>
      </c>
      <c r="E20" s="45" t="s">
        <v>26</v>
      </c>
      <c r="F20" s="20">
        <v>18.739999999999998</v>
      </c>
      <c r="G20" s="21">
        <v>4.41</v>
      </c>
      <c r="H20" s="21">
        <v>6.66</v>
      </c>
      <c r="I20" s="21">
        <v>2.0499999999999998</v>
      </c>
      <c r="J20" s="21">
        <v>3.89</v>
      </c>
      <c r="K20" s="21">
        <v>2.0499999999999998</v>
      </c>
      <c r="L20" s="21">
        <v>4.4800000000000004</v>
      </c>
      <c r="M20" s="21">
        <v>2.88</v>
      </c>
      <c r="N20" s="21">
        <v>4.37</v>
      </c>
      <c r="O20" s="22">
        <f t="shared" si="0"/>
        <v>5.5033333333333339</v>
      </c>
      <c r="P20" s="23">
        <f t="shared" si="1"/>
        <v>5.1649056138520075</v>
      </c>
      <c r="Q20" s="23">
        <f t="shared" si="2"/>
        <v>2.0499999999999998</v>
      </c>
      <c r="R20" s="24">
        <f t="shared" si="3"/>
        <v>18.739999999999998</v>
      </c>
    </row>
    <row r="21" spans="3:18" x14ac:dyDescent="0.25">
      <c r="C21" s="25" t="s">
        <v>45</v>
      </c>
      <c r="D21" s="47"/>
      <c r="E21" s="38" t="s">
        <v>27</v>
      </c>
      <c r="F21" s="26">
        <v>58.96</v>
      </c>
      <c r="G21" s="27">
        <v>46.72</v>
      </c>
      <c r="H21" s="27">
        <v>42.2</v>
      </c>
      <c r="I21" s="27">
        <v>37.35</v>
      </c>
      <c r="J21" s="27">
        <v>42.43</v>
      </c>
      <c r="K21" s="27">
        <v>43.89</v>
      </c>
      <c r="L21" s="27">
        <v>42.38</v>
      </c>
      <c r="M21" s="27">
        <v>36.14</v>
      </c>
      <c r="N21" s="27">
        <v>44.14</v>
      </c>
      <c r="O21" s="28">
        <f t="shared" si="0"/>
        <v>43.801111111111112</v>
      </c>
      <c r="P21" s="29">
        <f t="shared" si="1"/>
        <v>6.5689334074194301</v>
      </c>
      <c r="Q21" s="29">
        <f t="shared" si="2"/>
        <v>36.14</v>
      </c>
      <c r="R21" s="30">
        <f t="shared" si="3"/>
        <v>58.96</v>
      </c>
    </row>
    <row r="22" spans="3:18" x14ac:dyDescent="0.25">
      <c r="C22" s="25" t="s">
        <v>46</v>
      </c>
      <c r="D22" s="47"/>
      <c r="E22" s="38" t="s">
        <v>28</v>
      </c>
      <c r="F22" s="26">
        <v>100</v>
      </c>
      <c r="G22" s="27">
        <v>94.59</v>
      </c>
      <c r="H22" s="27">
        <v>100</v>
      </c>
      <c r="I22" s="27">
        <v>92.21</v>
      </c>
      <c r="J22" s="27">
        <v>91.3</v>
      </c>
      <c r="K22" s="27">
        <v>92.34</v>
      </c>
      <c r="L22" s="27">
        <v>81.680000000000007</v>
      </c>
      <c r="M22" s="27">
        <v>77.83</v>
      </c>
      <c r="N22" s="27">
        <v>93.6</v>
      </c>
      <c r="O22" s="28">
        <f t="shared" si="0"/>
        <v>91.505555555555574</v>
      </c>
      <c r="P22" s="29">
        <f t="shared" si="1"/>
        <v>7.4415121297877196</v>
      </c>
      <c r="Q22" s="29">
        <f t="shared" si="2"/>
        <v>77.83</v>
      </c>
      <c r="R22" s="30">
        <f t="shared" si="3"/>
        <v>100</v>
      </c>
    </row>
    <row r="23" spans="3:18" x14ac:dyDescent="0.25">
      <c r="C23" s="31" t="s">
        <v>47</v>
      </c>
      <c r="D23" s="48"/>
      <c r="E23" s="46" t="s">
        <v>2</v>
      </c>
      <c r="F23" s="32" t="s">
        <v>9</v>
      </c>
      <c r="G23" s="33" t="s">
        <v>9</v>
      </c>
      <c r="H23" s="33" t="s">
        <v>9</v>
      </c>
      <c r="I23" s="33" t="s">
        <v>9</v>
      </c>
      <c r="J23" s="33" t="s">
        <v>9</v>
      </c>
      <c r="K23" s="33" t="s">
        <v>9</v>
      </c>
      <c r="L23" s="33" t="s">
        <v>9</v>
      </c>
      <c r="M23" s="33" t="s">
        <v>9</v>
      </c>
      <c r="N23" s="33" t="s">
        <v>9</v>
      </c>
      <c r="O23" s="34"/>
      <c r="P23" s="35"/>
      <c r="Q23" s="35"/>
      <c r="R23" s="36"/>
    </row>
  </sheetData>
  <mergeCells count="7">
    <mergeCell ref="E2:N2"/>
    <mergeCell ref="F3:N3"/>
    <mergeCell ref="O3:R3"/>
    <mergeCell ref="A4:B6"/>
    <mergeCell ref="O4:R4"/>
    <mergeCell ref="O5:R5"/>
    <mergeCell ref="O6:R6"/>
  </mergeCells>
  <pageMargins left="0.7" right="0.7" top="0.75" bottom="0.75" header="0.3" footer="0.3"/>
  <pageSetup scale="6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ADS783</vt:lpstr>
      <vt:lpstr>'ADS783'!Print_Area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Liying Yan</dc:creator>
  <cp:lastModifiedBy>ARROYO HORNERO Rebeca</cp:lastModifiedBy>
  <cp:lastPrinted>2018-03-02T16:27:34Z</cp:lastPrinted>
  <dcterms:created xsi:type="dcterms:W3CDTF">2011-06-02T02:19:45Z</dcterms:created>
  <dcterms:modified xsi:type="dcterms:W3CDTF">2020-05-26T15:45:24Z</dcterms:modified>
</cp:coreProperties>
</file>