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oiswohl/Desktop/AHKO paper/final Version/"/>
    </mc:Choice>
  </mc:AlternateContent>
  <xr:revisionPtr revIDLastSave="0" documentId="13_ncr:1_{4AA3FA2A-6920-1D40-8908-9D1B4DF95C25}" xr6:coauthVersionLast="46" xr6:coauthVersionMax="46" xr10:uidLastSave="{00000000-0000-0000-0000-000000000000}"/>
  <bookViews>
    <workbookView xWindow="3600" yWindow="1000" windowWidth="46860" windowHeight="22880" activeTab="1" xr2:uid="{01E73B4D-A802-4ABC-B5BD-EE20B5DA7C9C}"/>
  </bookViews>
  <sheets>
    <sheet name="Table 1" sheetId="3" r:id="rId1"/>
    <sheet name="Figure 1" sheetId="1" r:id="rId2"/>
    <sheet name="Figure 2" sheetId="2" r:id="rId3"/>
    <sheet name="Figure 3" sheetId="4" r:id="rId4"/>
    <sheet name="Figure 4" sheetId="5" r:id="rId5"/>
    <sheet name="Figure 5" sheetId="6" r:id="rId6"/>
    <sheet name="Figure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7" i="3" l="1"/>
  <c r="Z7" i="3"/>
  <c r="AA7" i="3"/>
  <c r="J44" i="4"/>
  <c r="K44" i="4"/>
  <c r="I73" i="2"/>
  <c r="I70" i="2" l="1"/>
  <c r="AM20" i="2" l="1"/>
  <c r="AM21" i="2"/>
  <c r="AM22" i="2"/>
  <c r="AM23" i="2"/>
  <c r="AM24" i="2"/>
  <c r="AM19" i="2"/>
  <c r="AL20" i="2"/>
  <c r="AL21" i="2"/>
  <c r="AL22" i="2"/>
  <c r="AL23" i="2"/>
  <c r="AL24" i="2"/>
  <c r="AL19" i="2"/>
  <c r="V19" i="2"/>
  <c r="H28" i="1"/>
  <c r="AL5" i="3"/>
  <c r="AM5" i="3"/>
  <c r="AL6" i="3"/>
  <c r="AM6" i="3"/>
  <c r="AM7" i="3"/>
  <c r="AM4" i="3"/>
  <c r="AL4" i="3"/>
  <c r="AA5" i="3"/>
  <c r="AA6" i="3"/>
  <c r="AA4" i="3"/>
  <c r="Z5" i="3"/>
  <c r="Z6" i="3"/>
  <c r="Z4" i="3"/>
  <c r="S4" i="3"/>
  <c r="R5" i="3"/>
  <c r="R4" i="3"/>
  <c r="L5" i="3"/>
  <c r="M5" i="3"/>
  <c r="L6" i="3"/>
  <c r="M6" i="3"/>
  <c r="M4" i="3"/>
  <c r="L4" i="3"/>
  <c r="S5" i="3"/>
  <c r="R6" i="3"/>
  <c r="S6" i="3"/>
  <c r="Q58" i="5" l="1"/>
  <c r="Q80" i="7"/>
  <c r="Y74" i="7"/>
  <c r="S26" i="7"/>
  <c r="K31" i="7"/>
  <c r="P37" i="7"/>
  <c r="Y47" i="7"/>
  <c r="AB55" i="7"/>
  <c r="AB63" i="7"/>
  <c r="P63" i="7"/>
  <c r="V80" i="7"/>
  <c r="U80" i="7"/>
  <c r="L80" i="7"/>
  <c r="K80" i="7"/>
  <c r="G80" i="7"/>
  <c r="F80" i="7"/>
  <c r="P80" i="7"/>
  <c r="Z72" i="7"/>
  <c r="Z73" i="7"/>
  <c r="Z74" i="7"/>
  <c r="Z75" i="7"/>
  <c r="Y72" i="7"/>
  <c r="Y73" i="7"/>
  <c r="Y75" i="7"/>
  <c r="Z71" i="7"/>
  <c r="Y71" i="7"/>
  <c r="O72" i="7"/>
  <c r="O73" i="7"/>
  <c r="O74" i="7"/>
  <c r="O75" i="7"/>
  <c r="O71" i="7"/>
  <c r="N72" i="7"/>
  <c r="N73" i="7"/>
  <c r="N74" i="7"/>
  <c r="N75" i="7"/>
  <c r="N71" i="7"/>
  <c r="Q66" i="7"/>
  <c r="P66" i="7"/>
  <c r="Q65" i="7"/>
  <c r="P65" i="7"/>
  <c r="Q64" i="7"/>
  <c r="P64" i="7"/>
  <c r="Q63" i="7"/>
  <c r="Q62" i="7"/>
  <c r="P62" i="7"/>
  <c r="AB66" i="7"/>
  <c r="AA66" i="7"/>
  <c r="AB65" i="7"/>
  <c r="AA65" i="7"/>
  <c r="AB64" i="7"/>
  <c r="AA64" i="7"/>
  <c r="AA63" i="7"/>
  <c r="AB62" i="7"/>
  <c r="AA62" i="7"/>
  <c r="AB58" i="7"/>
  <c r="AA58" i="7"/>
  <c r="AB57" i="7"/>
  <c r="AA57" i="7"/>
  <c r="AB56" i="7"/>
  <c r="AA56" i="7"/>
  <c r="AA55" i="7"/>
  <c r="AB54" i="7"/>
  <c r="AA54" i="7"/>
  <c r="Q58" i="7"/>
  <c r="P58" i="7"/>
  <c r="Q57" i="7"/>
  <c r="P57" i="7"/>
  <c r="Q56" i="7"/>
  <c r="P56" i="7"/>
  <c r="Q55" i="7"/>
  <c r="P55" i="7"/>
  <c r="Q54" i="7"/>
  <c r="P54" i="7"/>
  <c r="Z46" i="7"/>
  <c r="Z47" i="7"/>
  <c r="Z48" i="7"/>
  <c r="Z49" i="7"/>
  <c r="Y46" i="7"/>
  <c r="Y48" i="7"/>
  <c r="Y49" i="7"/>
  <c r="Z45" i="7"/>
  <c r="Y45" i="7"/>
  <c r="M46" i="7"/>
  <c r="M47" i="7"/>
  <c r="M48" i="7"/>
  <c r="M49" i="7"/>
  <c r="M45" i="7"/>
  <c r="L46" i="7"/>
  <c r="L47" i="7"/>
  <c r="L48" i="7"/>
  <c r="L49" i="7"/>
  <c r="L45" i="7"/>
  <c r="P36" i="7"/>
  <c r="Q36" i="7"/>
  <c r="AB37" i="7"/>
  <c r="AB38" i="7"/>
  <c r="AB39" i="7"/>
  <c r="AB40" i="7"/>
  <c r="AA37" i="7"/>
  <c r="AA38" i="7"/>
  <c r="AA39" i="7"/>
  <c r="AA40" i="7"/>
  <c r="AB36" i="7"/>
  <c r="AA36" i="7"/>
  <c r="Q37" i="7"/>
  <c r="Q38" i="7"/>
  <c r="Q39" i="7"/>
  <c r="Q40" i="7"/>
  <c r="P38" i="7"/>
  <c r="P39" i="7"/>
  <c r="P40" i="7"/>
  <c r="J30" i="7" l="1"/>
  <c r="Z20" i="7"/>
  <c r="Y20" i="7"/>
  <c r="Z19" i="7"/>
  <c r="Y19" i="7"/>
  <c r="O20" i="7"/>
  <c r="N20" i="7"/>
  <c r="O19" i="7"/>
  <c r="N19" i="7"/>
  <c r="T31" i="7"/>
  <c r="S31" i="7"/>
  <c r="T30" i="7"/>
  <c r="S30" i="7"/>
  <c r="R25" i="7"/>
  <c r="R26" i="7"/>
  <c r="S25" i="7"/>
  <c r="J31" i="7"/>
  <c r="K30" i="7"/>
  <c r="K26" i="7"/>
  <c r="J26" i="7"/>
  <c r="K25" i="7"/>
  <c r="J25" i="7"/>
  <c r="V15" i="7"/>
  <c r="U15" i="7"/>
  <c r="V14" i="7"/>
  <c r="U14" i="7"/>
  <c r="N15" i="7"/>
  <c r="M15" i="7"/>
  <c r="N14" i="7"/>
  <c r="M14" i="7"/>
  <c r="Q8" i="7"/>
  <c r="AD9" i="7"/>
  <c r="AC9" i="7"/>
  <c r="AD8" i="7"/>
  <c r="AC8" i="7"/>
  <c r="X5" i="7"/>
  <c r="K5" i="7"/>
  <c r="K4" i="7"/>
  <c r="R9" i="7"/>
  <c r="Q9" i="7"/>
  <c r="R8" i="7"/>
  <c r="W5" i="7"/>
  <c r="X4" i="7"/>
  <c r="W4" i="7"/>
  <c r="J5" i="7"/>
  <c r="J4" i="7"/>
  <c r="K27" i="6"/>
  <c r="K20" i="6"/>
  <c r="K9" i="6"/>
  <c r="R10" i="6"/>
  <c r="S11" i="6"/>
  <c r="S18" i="6"/>
  <c r="S25" i="6"/>
  <c r="R25" i="6"/>
  <c r="S27" i="6"/>
  <c r="R27" i="6"/>
  <c r="S26" i="6"/>
  <c r="R26" i="6"/>
  <c r="S20" i="6"/>
  <c r="R20" i="6"/>
  <c r="S19" i="6"/>
  <c r="R19" i="6"/>
  <c r="R18" i="6"/>
  <c r="S17" i="6"/>
  <c r="R17" i="6"/>
  <c r="S12" i="6"/>
  <c r="R12" i="6"/>
  <c r="R11" i="6"/>
  <c r="S10" i="6"/>
  <c r="S9" i="6"/>
  <c r="R9" i="6"/>
  <c r="S8" i="6"/>
  <c r="R8" i="6"/>
  <c r="S7" i="6"/>
  <c r="R7" i="6"/>
  <c r="S6" i="6"/>
  <c r="R6" i="6"/>
  <c r="S5" i="6"/>
  <c r="R5" i="6"/>
  <c r="S4" i="6"/>
  <c r="R4" i="6"/>
  <c r="K26" i="6"/>
  <c r="J26" i="6"/>
  <c r="J27" i="6"/>
  <c r="K18" i="6"/>
  <c r="K19" i="6"/>
  <c r="J18" i="6"/>
  <c r="J19" i="6"/>
  <c r="J20" i="6"/>
  <c r="K5" i="6"/>
  <c r="K6" i="6"/>
  <c r="K7" i="6"/>
  <c r="K8" i="6"/>
  <c r="K10" i="6"/>
  <c r="K11" i="6"/>
  <c r="K12" i="6"/>
  <c r="J5" i="6"/>
  <c r="J6" i="6"/>
  <c r="J7" i="6"/>
  <c r="J8" i="6"/>
  <c r="J9" i="6"/>
  <c r="J10" i="6"/>
  <c r="J11" i="6"/>
  <c r="J12" i="6"/>
  <c r="K25" i="6"/>
  <c r="J25" i="6"/>
  <c r="K17" i="6"/>
  <c r="J17" i="6"/>
  <c r="K4" i="6"/>
  <c r="J4" i="6"/>
  <c r="X69" i="5"/>
  <c r="W69" i="5"/>
  <c r="AF69" i="5"/>
  <c r="AE69" i="5"/>
  <c r="R69" i="5"/>
  <c r="Q69" i="5"/>
  <c r="J69" i="5"/>
  <c r="I69" i="5"/>
  <c r="W64" i="5"/>
  <c r="V64" i="5"/>
  <c r="W63" i="5"/>
  <c r="V63" i="5"/>
  <c r="R64" i="5"/>
  <c r="Q64" i="5"/>
  <c r="R63" i="5"/>
  <c r="Q63" i="5"/>
  <c r="M64" i="5"/>
  <c r="L64" i="5"/>
  <c r="M63" i="5"/>
  <c r="L63" i="5"/>
  <c r="H64" i="5"/>
  <c r="G64" i="5"/>
  <c r="H63" i="5"/>
  <c r="G63" i="5"/>
  <c r="V58" i="5"/>
  <c r="U58" i="5"/>
  <c r="P58" i="5"/>
  <c r="L58" i="5"/>
  <c r="K58" i="5"/>
  <c r="G58" i="5"/>
  <c r="F58" i="5"/>
  <c r="M53" i="5"/>
  <c r="L53" i="5"/>
  <c r="M52" i="5"/>
  <c r="L52" i="5"/>
  <c r="M51" i="5"/>
  <c r="L51" i="5"/>
  <c r="M50" i="5"/>
  <c r="L50" i="5"/>
  <c r="X53" i="5"/>
  <c r="W53" i="5"/>
  <c r="X52" i="5"/>
  <c r="W52" i="5"/>
  <c r="X51" i="5"/>
  <c r="W51" i="5"/>
  <c r="X50" i="5"/>
  <c r="W50" i="5"/>
  <c r="W46" i="5"/>
  <c r="M46" i="5"/>
  <c r="L43" i="5"/>
  <c r="X44" i="5"/>
  <c r="X45" i="5"/>
  <c r="X46" i="5"/>
  <c r="W44" i="5"/>
  <c r="W45" i="5"/>
  <c r="X43" i="5"/>
  <c r="W43" i="5"/>
  <c r="M44" i="5"/>
  <c r="M45" i="5"/>
  <c r="L44" i="5"/>
  <c r="L45" i="5"/>
  <c r="L46" i="5"/>
  <c r="M43" i="5"/>
  <c r="S37" i="5"/>
  <c r="R37" i="5"/>
  <c r="S38" i="5"/>
  <c r="R38" i="5"/>
  <c r="S36" i="5"/>
  <c r="R36" i="5"/>
  <c r="S35" i="5"/>
  <c r="R35" i="5"/>
  <c r="S34" i="5"/>
  <c r="R34" i="5"/>
  <c r="K35" i="5"/>
  <c r="K36" i="5"/>
  <c r="K37" i="5"/>
  <c r="K38" i="5"/>
  <c r="J35" i="5"/>
  <c r="J36" i="5"/>
  <c r="J37" i="5"/>
  <c r="J38" i="5"/>
  <c r="K34" i="5"/>
  <c r="J34" i="5"/>
  <c r="K29" i="5"/>
  <c r="L29" i="5"/>
  <c r="AY29" i="5"/>
  <c r="AX29" i="5"/>
  <c r="AJ29" i="5"/>
  <c r="AI29" i="5"/>
  <c r="P24" i="5"/>
  <c r="AE24" i="5"/>
  <c r="AE20" i="5"/>
  <c r="W29" i="5"/>
  <c r="V29" i="5"/>
  <c r="AE15" i="5"/>
  <c r="AD15" i="5"/>
  <c r="AE14" i="5"/>
  <c r="AD14" i="5"/>
  <c r="AE21" i="5"/>
  <c r="AE22" i="5"/>
  <c r="AE23" i="5"/>
  <c r="AD21" i="5"/>
  <c r="AD22" i="5"/>
  <c r="AD23" i="5"/>
  <c r="AD24" i="5"/>
  <c r="AD20" i="5"/>
  <c r="P21" i="5"/>
  <c r="P22" i="5"/>
  <c r="P23" i="5"/>
  <c r="O21" i="5"/>
  <c r="O22" i="5"/>
  <c r="O23" i="5"/>
  <c r="O24" i="5"/>
  <c r="P20" i="5"/>
  <c r="O20" i="5"/>
  <c r="O15" i="5"/>
  <c r="P15" i="5"/>
  <c r="P14" i="5"/>
  <c r="O14" i="5"/>
  <c r="Y9" i="5"/>
  <c r="X9" i="5"/>
  <c r="N9" i="5"/>
  <c r="M9" i="5"/>
  <c r="Y4" i="5"/>
  <c r="X4" i="5"/>
  <c r="M4" i="5"/>
  <c r="N4" i="5"/>
  <c r="Q79" i="4"/>
  <c r="R79" i="4"/>
  <c r="J79" i="4"/>
  <c r="I79" i="4"/>
  <c r="J74" i="4"/>
  <c r="S74" i="4"/>
  <c r="R72" i="4"/>
  <c r="R74" i="4"/>
  <c r="S73" i="4"/>
  <c r="R73" i="4"/>
  <c r="S72" i="4"/>
  <c r="K74" i="4"/>
  <c r="K73" i="4"/>
  <c r="J73" i="4"/>
  <c r="K72" i="4"/>
  <c r="J72" i="4"/>
  <c r="S66" i="4"/>
  <c r="S67" i="4"/>
  <c r="R66" i="4"/>
  <c r="R67" i="4"/>
  <c r="R65" i="4"/>
  <c r="S65" i="4"/>
  <c r="K67" i="4"/>
  <c r="J67" i="4"/>
  <c r="K66" i="4"/>
  <c r="J66" i="4"/>
  <c r="K65" i="4"/>
  <c r="J65" i="4"/>
  <c r="K53" i="4"/>
  <c r="K54" i="4"/>
  <c r="K55" i="4"/>
  <c r="K56" i="4"/>
  <c r="K57" i="4"/>
  <c r="K58" i="4"/>
  <c r="K59" i="4"/>
  <c r="K60" i="4"/>
  <c r="J53" i="4"/>
  <c r="J54" i="4"/>
  <c r="J55" i="4"/>
  <c r="J56" i="4"/>
  <c r="J57" i="4"/>
  <c r="J58" i="4"/>
  <c r="J59" i="4"/>
  <c r="J60" i="4"/>
  <c r="K52" i="4"/>
  <c r="J52" i="4"/>
  <c r="K45" i="4"/>
  <c r="K46" i="4"/>
  <c r="K47" i="4"/>
  <c r="J45" i="4"/>
  <c r="J46" i="4"/>
  <c r="J47" i="4"/>
  <c r="L33" i="4"/>
  <c r="M34" i="4"/>
  <c r="L34" i="4"/>
  <c r="M33" i="4"/>
  <c r="M39" i="4"/>
  <c r="L39" i="4"/>
  <c r="M38" i="4"/>
  <c r="L38" i="4"/>
  <c r="H39" i="4"/>
  <c r="G39" i="4"/>
  <c r="H38" i="4"/>
  <c r="G38" i="4"/>
  <c r="H34" i="4"/>
  <c r="G34" i="4"/>
  <c r="H33" i="4"/>
  <c r="G33" i="4"/>
  <c r="Q26" i="4"/>
  <c r="Q27" i="4"/>
  <c r="Q28" i="4"/>
  <c r="P26" i="4"/>
  <c r="P27" i="4"/>
  <c r="P28" i="4"/>
  <c r="Q25" i="4"/>
  <c r="P25" i="4"/>
  <c r="J28" i="4"/>
  <c r="J26" i="4"/>
  <c r="J27" i="4"/>
  <c r="J25" i="4"/>
  <c r="I26" i="4"/>
  <c r="I27" i="4"/>
  <c r="I28" i="4"/>
  <c r="I25" i="4"/>
  <c r="T20" i="4"/>
  <c r="S18" i="4"/>
  <c r="T19" i="4"/>
  <c r="T21" i="4"/>
  <c r="S19" i="4"/>
  <c r="S20" i="4"/>
  <c r="S21" i="4"/>
  <c r="T18" i="4"/>
  <c r="L21" i="4"/>
  <c r="K21" i="4"/>
  <c r="L20" i="4"/>
  <c r="K20" i="4"/>
  <c r="L19" i="4"/>
  <c r="K19" i="4"/>
  <c r="L18" i="4"/>
  <c r="K18" i="4"/>
  <c r="U10" i="4"/>
  <c r="U11" i="4"/>
  <c r="U12" i="4"/>
  <c r="U13" i="4"/>
  <c r="T10" i="4"/>
  <c r="T11" i="4"/>
  <c r="T12" i="4"/>
  <c r="T13" i="4"/>
  <c r="L10" i="4"/>
  <c r="L11" i="4"/>
  <c r="L12" i="4"/>
  <c r="L13" i="4"/>
  <c r="K10" i="4"/>
  <c r="K11" i="4"/>
  <c r="K12" i="4"/>
  <c r="K13" i="4"/>
  <c r="T9" i="4"/>
  <c r="U9" i="4"/>
  <c r="L9" i="4"/>
  <c r="K9" i="4"/>
  <c r="AQ4" i="4"/>
  <c r="AP4" i="4"/>
  <c r="AG4" i="4"/>
  <c r="AF4" i="4"/>
  <c r="U4" i="4"/>
  <c r="T4" i="4"/>
  <c r="I4" i="4"/>
  <c r="J4" i="4"/>
  <c r="AE88" i="2"/>
  <c r="AD88" i="2"/>
  <c r="AE87" i="2"/>
  <c r="AD87" i="2"/>
  <c r="AE86" i="2"/>
  <c r="AD86" i="2"/>
  <c r="AE85" i="2"/>
  <c r="AD85" i="2"/>
  <c r="AE84" i="2"/>
  <c r="AD84" i="2"/>
  <c r="AE83" i="2"/>
  <c r="AD83" i="2"/>
  <c r="AE82" i="2"/>
  <c r="AD82" i="2"/>
  <c r="AE81" i="2"/>
  <c r="AD81" i="2"/>
  <c r="AE71" i="2"/>
  <c r="AE72" i="2"/>
  <c r="AE73" i="2"/>
  <c r="AE74" i="2"/>
  <c r="AE75" i="2"/>
  <c r="AE76" i="2"/>
  <c r="AE77" i="2"/>
  <c r="AD71" i="2"/>
  <c r="AD72" i="2"/>
  <c r="AD73" i="2"/>
  <c r="AD74" i="2"/>
  <c r="AD75" i="2"/>
  <c r="AD76" i="2"/>
  <c r="AD77" i="2"/>
  <c r="AE70" i="2"/>
  <c r="AD70" i="2"/>
  <c r="X82" i="2"/>
  <c r="X83" i="2"/>
  <c r="X84" i="2"/>
  <c r="X85" i="2"/>
  <c r="X86" i="2"/>
  <c r="X87" i="2"/>
  <c r="X88" i="2"/>
  <c r="W82" i="2"/>
  <c r="W83" i="2"/>
  <c r="W84" i="2"/>
  <c r="W85" i="2"/>
  <c r="W86" i="2"/>
  <c r="W87" i="2"/>
  <c r="W88" i="2"/>
  <c r="X81" i="2"/>
  <c r="W81" i="2"/>
  <c r="X71" i="2"/>
  <c r="X72" i="2"/>
  <c r="X73" i="2"/>
  <c r="X74" i="2"/>
  <c r="X75" i="2"/>
  <c r="X76" i="2"/>
  <c r="X77" i="2"/>
  <c r="X70" i="2"/>
  <c r="W71" i="2"/>
  <c r="W72" i="2"/>
  <c r="W73" i="2"/>
  <c r="W74" i="2"/>
  <c r="W75" i="2"/>
  <c r="W76" i="2"/>
  <c r="W77" i="2"/>
  <c r="W70" i="2"/>
  <c r="Q82" i="2"/>
  <c r="Q83" i="2"/>
  <c r="Q84" i="2"/>
  <c r="Q85" i="2"/>
  <c r="Q86" i="2"/>
  <c r="Q87" i="2"/>
  <c r="Q88" i="2"/>
  <c r="P82" i="2"/>
  <c r="P83" i="2"/>
  <c r="P84" i="2"/>
  <c r="P85" i="2"/>
  <c r="P86" i="2"/>
  <c r="P87" i="2"/>
  <c r="P88" i="2"/>
  <c r="Q81" i="2"/>
  <c r="P81" i="2"/>
  <c r="R71" i="2"/>
  <c r="R72" i="2"/>
  <c r="R73" i="2"/>
  <c r="R74" i="2"/>
  <c r="R75" i="2"/>
  <c r="R76" i="2"/>
  <c r="R77" i="2"/>
  <c r="Q71" i="2"/>
  <c r="Q72" i="2"/>
  <c r="Q73" i="2"/>
  <c r="Q74" i="2"/>
  <c r="Q75" i="2"/>
  <c r="Q76" i="2"/>
  <c r="Q77" i="2"/>
  <c r="R70" i="2"/>
  <c r="Q70" i="2"/>
  <c r="I82" i="2"/>
  <c r="I83" i="2"/>
  <c r="I84" i="2"/>
  <c r="I85" i="2"/>
  <c r="I86" i="2"/>
  <c r="I87" i="2"/>
  <c r="I88" i="2"/>
  <c r="H82" i="2"/>
  <c r="H83" i="2"/>
  <c r="H84" i="2"/>
  <c r="H85" i="2"/>
  <c r="H86" i="2"/>
  <c r="H87" i="2"/>
  <c r="H88" i="2"/>
  <c r="I81" i="2"/>
  <c r="H81" i="2"/>
  <c r="J71" i="2"/>
  <c r="J72" i="2"/>
  <c r="J73" i="2"/>
  <c r="J74" i="2"/>
  <c r="J75" i="2"/>
  <c r="J76" i="2"/>
  <c r="J77" i="2"/>
  <c r="I71" i="2"/>
  <c r="I72" i="2"/>
  <c r="I74" i="2"/>
  <c r="I75" i="2"/>
  <c r="I76" i="2"/>
  <c r="I77" i="2"/>
  <c r="J64" i="2"/>
  <c r="I64" i="2"/>
  <c r="J70" i="2"/>
  <c r="X64" i="2"/>
  <c r="AF65" i="2"/>
  <c r="AE65" i="2"/>
  <c r="AF64" i="2"/>
  <c r="AE64" i="2"/>
  <c r="AB60" i="2"/>
  <c r="AA60" i="2"/>
  <c r="AB59" i="2"/>
  <c r="AA59" i="2"/>
  <c r="Y65" i="2"/>
  <c r="X65" i="2"/>
  <c r="Y64" i="2"/>
  <c r="U60" i="2"/>
  <c r="T60" i="2"/>
  <c r="U59" i="2"/>
  <c r="T59" i="2"/>
  <c r="R65" i="2"/>
  <c r="Q65" i="2"/>
  <c r="R64" i="2"/>
  <c r="Q64" i="2"/>
  <c r="J65" i="2"/>
  <c r="I65" i="2"/>
  <c r="P59" i="2"/>
  <c r="O59" i="2"/>
  <c r="J60" i="2"/>
  <c r="O60" i="2" s="1"/>
  <c r="J59" i="2"/>
  <c r="I60" i="2"/>
  <c r="I59" i="2"/>
  <c r="AI53" i="2"/>
  <c r="AI54" i="2"/>
  <c r="AH53" i="2"/>
  <c r="AH54" i="2"/>
  <c r="AI52" i="2"/>
  <c r="AH52" i="2"/>
  <c r="AR53" i="2"/>
  <c r="AR54" i="2"/>
  <c r="AQ53" i="2"/>
  <c r="AQ54" i="2"/>
  <c r="AR52" i="2"/>
  <c r="AQ52" i="2"/>
  <c r="V53" i="2"/>
  <c r="V54" i="2"/>
  <c r="U53" i="2"/>
  <c r="U54" i="2"/>
  <c r="V52" i="2"/>
  <c r="U52" i="2"/>
  <c r="K53" i="2"/>
  <c r="K54" i="2"/>
  <c r="J53" i="2"/>
  <c r="J54" i="2"/>
  <c r="K52" i="2"/>
  <c r="J52" i="2"/>
  <c r="O47" i="2"/>
  <c r="N47" i="2"/>
  <c r="O46" i="2"/>
  <c r="N46" i="2"/>
  <c r="O45" i="2"/>
  <c r="N45" i="2"/>
  <c r="O44" i="2"/>
  <c r="N44" i="2"/>
  <c r="O43" i="2"/>
  <c r="N43" i="2"/>
  <c r="H44" i="2"/>
  <c r="H45" i="2"/>
  <c r="H46" i="2"/>
  <c r="H47" i="2"/>
  <c r="I44" i="2"/>
  <c r="I45" i="2"/>
  <c r="I46" i="2"/>
  <c r="I47" i="2"/>
  <c r="I43" i="2"/>
  <c r="H43" i="2"/>
  <c r="Y35" i="2"/>
  <c r="Y36" i="2"/>
  <c r="Y37" i="2"/>
  <c r="Y38" i="2"/>
  <c r="X35" i="2"/>
  <c r="X36" i="2"/>
  <c r="X37" i="2"/>
  <c r="X38" i="2"/>
  <c r="Y34" i="2"/>
  <c r="X34" i="2"/>
  <c r="P35" i="2"/>
  <c r="P36" i="2"/>
  <c r="P37" i="2"/>
  <c r="P38" i="2"/>
  <c r="P34" i="2"/>
  <c r="O35" i="2"/>
  <c r="O36" i="2"/>
  <c r="O37" i="2"/>
  <c r="O38" i="2"/>
  <c r="O34" i="2"/>
  <c r="P60" i="2" l="1"/>
  <c r="BC29" i="2" l="1"/>
  <c r="BB29" i="2"/>
  <c r="AC29" i="2"/>
  <c r="AB29" i="2"/>
  <c r="W20" i="2"/>
  <c r="W21" i="2"/>
  <c r="W22" i="2"/>
  <c r="W23" i="2"/>
  <c r="W24" i="2"/>
  <c r="V20" i="2"/>
  <c r="V21" i="2"/>
  <c r="V22" i="2"/>
  <c r="V23" i="2"/>
  <c r="V24" i="2"/>
  <c r="W19" i="2"/>
  <c r="BD5" i="2"/>
  <c r="BD6" i="2"/>
  <c r="BD7" i="2"/>
  <c r="BD8" i="2"/>
  <c r="BD9" i="2"/>
  <c r="BD10" i="2"/>
  <c r="BD11" i="2"/>
  <c r="BD12" i="2"/>
  <c r="BD13" i="2"/>
  <c r="BD14" i="2"/>
  <c r="BD4" i="2"/>
  <c r="BC5" i="2"/>
  <c r="BC6" i="2"/>
  <c r="BC7" i="2"/>
  <c r="BC8" i="2"/>
  <c r="BC9" i="2"/>
  <c r="BC10" i="2"/>
  <c r="BC11" i="2"/>
  <c r="BC12" i="2"/>
  <c r="BC13" i="2"/>
  <c r="BC14" i="2"/>
  <c r="BC4" i="2"/>
  <c r="AB5" i="2"/>
  <c r="AB6" i="2"/>
  <c r="AB7" i="2"/>
  <c r="AB8" i="2"/>
  <c r="AB9" i="2"/>
  <c r="AB10" i="2"/>
  <c r="AB11" i="2"/>
  <c r="AB12" i="2"/>
  <c r="AB13" i="2"/>
  <c r="AB14" i="2"/>
  <c r="AB4" i="2"/>
  <c r="O31" i="1"/>
  <c r="O28" i="1"/>
  <c r="H31" i="1"/>
  <c r="K23" i="1"/>
  <c r="F23" i="1"/>
  <c r="F22" i="1"/>
  <c r="U17" i="1"/>
  <c r="U16" i="1"/>
  <c r="K22" i="1"/>
  <c r="K17" i="1"/>
  <c r="K16" i="1"/>
  <c r="O5" i="1"/>
  <c r="O6" i="1"/>
  <c r="O7" i="1"/>
  <c r="O8" i="1"/>
  <c r="O9" i="1"/>
  <c r="O10" i="1"/>
  <c r="O11" i="1"/>
  <c r="O4" i="1"/>
  <c r="H5" i="1"/>
  <c r="H6" i="1"/>
  <c r="H7" i="1"/>
  <c r="H8" i="1"/>
  <c r="H9" i="1"/>
  <c r="H10" i="1"/>
  <c r="H11" i="1"/>
  <c r="H4" i="1"/>
  <c r="AC5" i="2"/>
  <c r="AC6" i="2"/>
  <c r="AC7" i="2"/>
  <c r="AC8" i="2"/>
  <c r="AC9" i="2"/>
  <c r="AC10" i="2"/>
  <c r="AC11" i="2"/>
  <c r="AC12" i="2"/>
  <c r="AC13" i="2"/>
  <c r="AC14" i="2"/>
  <c r="AC4" i="2"/>
  <c r="P31" i="1"/>
  <c r="P28" i="1"/>
  <c r="I31" i="1"/>
  <c r="I28" i="1"/>
  <c r="L23" i="1"/>
  <c r="L22" i="1"/>
  <c r="G23" i="1"/>
  <c r="G22" i="1"/>
  <c r="V16" i="1"/>
  <c r="V17" i="1"/>
  <c r="L17" i="1"/>
  <c r="L16" i="1"/>
  <c r="P5" i="1"/>
  <c r="P6" i="1"/>
  <c r="P7" i="1"/>
  <c r="P8" i="1"/>
  <c r="P9" i="1"/>
  <c r="P10" i="1"/>
  <c r="P11" i="1"/>
  <c r="P4" i="1"/>
  <c r="I5" i="1"/>
  <c r="I6" i="1"/>
  <c r="I7" i="1"/>
  <c r="I8" i="1"/>
  <c r="I9" i="1"/>
  <c r="I10" i="1"/>
  <c r="I11" i="1"/>
  <c r="I4" i="1"/>
  <c r="T44" i="4"/>
  <c r="U44" i="4"/>
  <c r="T46" i="4"/>
  <c r="U46" i="4"/>
  <c r="S60" i="4"/>
  <c r="R60" i="4"/>
  <c r="T47" i="4"/>
  <c r="U47" i="4"/>
  <c r="S55" i="4"/>
  <c r="R55" i="4"/>
  <c r="R57" i="4"/>
  <c r="S57" i="4"/>
  <c r="T45" i="4"/>
  <c r="U45" i="4"/>
  <c r="R54" i="4"/>
  <c r="S54" i="4"/>
  <c r="R52" i="4"/>
  <c r="S52" i="4"/>
  <c r="S59" i="4"/>
  <c r="R59" i="4"/>
  <c r="R58" i="4"/>
  <c r="S58" i="4"/>
  <c r="S53" i="4"/>
  <c r="R53" i="4"/>
  <c r="R56" i="4"/>
  <c r="S56" i="4"/>
</calcChain>
</file>

<file path=xl/sharedStrings.xml><?xml version="1.0" encoding="utf-8"?>
<sst xmlns="http://schemas.openxmlformats.org/spreadsheetml/2006/main" count="715" uniqueCount="158">
  <si>
    <t>Figure 1a</t>
  </si>
  <si>
    <t>Control</t>
  </si>
  <si>
    <t>AHKO</t>
  </si>
  <si>
    <t>PGAT</t>
  </si>
  <si>
    <t>SCAT</t>
  </si>
  <si>
    <t>BAT</t>
  </si>
  <si>
    <t>Liver</t>
  </si>
  <si>
    <t>Spleen</t>
  </si>
  <si>
    <t>Panc</t>
  </si>
  <si>
    <t>SM</t>
  </si>
  <si>
    <t>CM</t>
  </si>
  <si>
    <t>basal</t>
  </si>
  <si>
    <t>stimulated</t>
  </si>
  <si>
    <t>Figure 1c</t>
  </si>
  <si>
    <t>Figure 1d</t>
  </si>
  <si>
    <t>Figure 1b</t>
  </si>
  <si>
    <t>NEFA</t>
  </si>
  <si>
    <t>Glycerol</t>
  </si>
  <si>
    <t>Mean</t>
  </si>
  <si>
    <t>Std Error</t>
  </si>
  <si>
    <t>Age</t>
  </si>
  <si>
    <t>Figure 2a</t>
  </si>
  <si>
    <t>Figure 2b</t>
  </si>
  <si>
    <t>Fat mass</t>
  </si>
  <si>
    <t>Body weight</t>
  </si>
  <si>
    <t>Lean mass</t>
  </si>
  <si>
    <t>Figure 2c</t>
  </si>
  <si>
    <t>Tissue</t>
  </si>
  <si>
    <t>Figure 2d</t>
  </si>
  <si>
    <t>Figure 2e</t>
  </si>
  <si>
    <t>1-4</t>
  </si>
  <si>
    <t>5-8</t>
  </si>
  <si>
    <t>9-12</t>
  </si>
  <si>
    <t>13-16</t>
  </si>
  <si>
    <t>17-20</t>
  </si>
  <si>
    <t>Week</t>
  </si>
  <si>
    <t>Figure 2f</t>
  </si>
  <si>
    <t>Control-HFD (10wk)</t>
  </si>
  <si>
    <t>AHKO-HFD (10wk)</t>
  </si>
  <si>
    <t>Control-HFD (26wk)</t>
  </si>
  <si>
    <t>AHKO-HFD (26wk)</t>
  </si>
  <si>
    <t>Figure 2g</t>
  </si>
  <si>
    <t>F4/80</t>
  </si>
  <si>
    <t>Cd11c</t>
  </si>
  <si>
    <t>Gene</t>
  </si>
  <si>
    <t>Pparg2</t>
  </si>
  <si>
    <t>Cebp1a</t>
  </si>
  <si>
    <t>Srebp1c</t>
  </si>
  <si>
    <t>Cd36</t>
  </si>
  <si>
    <t>Fabp4</t>
  </si>
  <si>
    <t>Pepck</t>
  </si>
  <si>
    <t>Fasn</t>
  </si>
  <si>
    <t>Dgat2</t>
  </si>
  <si>
    <t>Figure 2h</t>
  </si>
  <si>
    <t xml:space="preserve"> </t>
  </si>
  <si>
    <t>(g)</t>
  </si>
  <si>
    <t>(mg)</t>
  </si>
  <si>
    <t>Figure 3a</t>
  </si>
  <si>
    <t>Control-HFD</t>
  </si>
  <si>
    <t>AHKO-HFD</t>
  </si>
  <si>
    <t>TG</t>
  </si>
  <si>
    <t>Col1a1</t>
  </si>
  <si>
    <t>Col1a2</t>
  </si>
  <si>
    <t>Tgfb</t>
  </si>
  <si>
    <t>Figure 3b</t>
  </si>
  <si>
    <t>(nmol/mg protein)</t>
  </si>
  <si>
    <t>(kcal/mouse)</t>
  </si>
  <si>
    <t>(mM)</t>
  </si>
  <si>
    <t>(nmol/h/mg protein)</t>
  </si>
  <si>
    <t xml:space="preserve">Tissue </t>
  </si>
  <si>
    <t>fasted</t>
  </si>
  <si>
    <t>2h refed</t>
  </si>
  <si>
    <t>4h refed</t>
  </si>
  <si>
    <t>8h refed</t>
  </si>
  <si>
    <t>Figure 3c</t>
  </si>
  <si>
    <t>Timepoint</t>
  </si>
  <si>
    <t>Figure 3d</t>
  </si>
  <si>
    <t>Insulin</t>
  </si>
  <si>
    <t>(ng/ml)</t>
  </si>
  <si>
    <t>Saline</t>
  </si>
  <si>
    <t>Treatment</t>
  </si>
  <si>
    <t>Fabp1</t>
  </si>
  <si>
    <t>Fabp3</t>
  </si>
  <si>
    <t>Figure 3e</t>
  </si>
  <si>
    <t>Lxra</t>
  </si>
  <si>
    <t>Chrebp</t>
  </si>
  <si>
    <t>Acc1</t>
  </si>
  <si>
    <t>Scd1</t>
  </si>
  <si>
    <t>Gyk</t>
  </si>
  <si>
    <t>Figure 3f</t>
  </si>
  <si>
    <t>SREBP1c</t>
  </si>
  <si>
    <t>FAS</t>
  </si>
  <si>
    <t>SCD1</t>
  </si>
  <si>
    <t>Figure 3g</t>
  </si>
  <si>
    <t>Protein</t>
  </si>
  <si>
    <t>HSL</t>
  </si>
  <si>
    <t>ATGL</t>
  </si>
  <si>
    <t>ABHD5</t>
  </si>
  <si>
    <t>Figure 3h</t>
  </si>
  <si>
    <t>Figure 3i</t>
  </si>
  <si>
    <t>Figure 4a</t>
  </si>
  <si>
    <t>Figure 4b</t>
  </si>
  <si>
    <t>weight</t>
  </si>
  <si>
    <t>Figure 4c</t>
  </si>
  <si>
    <t>Figure 4d</t>
  </si>
  <si>
    <t>Figure 4e</t>
  </si>
  <si>
    <t>Figure 4f</t>
  </si>
  <si>
    <t>Figure 4h</t>
  </si>
  <si>
    <t>Control-HFD (46wk)</t>
  </si>
  <si>
    <t>AHKO-HFD (46wk)</t>
  </si>
  <si>
    <t>Figure 4i</t>
  </si>
  <si>
    <t>Figure 4j</t>
  </si>
  <si>
    <t>Figure 4k</t>
  </si>
  <si>
    <t>(nmol FA/ h/ mg protein)</t>
  </si>
  <si>
    <t>(delta CT)</t>
  </si>
  <si>
    <t>TG Liver</t>
  </si>
  <si>
    <t>FA</t>
  </si>
  <si>
    <t>(rel. Intensity)</t>
  </si>
  <si>
    <t>(rel. intensity)</t>
  </si>
  <si>
    <t>TGH-Assay Liver</t>
  </si>
  <si>
    <t>PGAT TGH-Assay</t>
  </si>
  <si>
    <t>Food intake</t>
  </si>
  <si>
    <t>Figure 5a</t>
  </si>
  <si>
    <t>Figure 5b</t>
  </si>
  <si>
    <t>ACC</t>
  </si>
  <si>
    <t>Figure 5c</t>
  </si>
  <si>
    <t>Figure 6a</t>
  </si>
  <si>
    <t>fed</t>
  </si>
  <si>
    <t>Figure 6b</t>
  </si>
  <si>
    <t>Figure 6c</t>
  </si>
  <si>
    <t>Figure 6d</t>
  </si>
  <si>
    <t>Figure 6e</t>
  </si>
  <si>
    <t>Figure 6f</t>
  </si>
  <si>
    <t xml:space="preserve">26wk </t>
  </si>
  <si>
    <t>Glucose</t>
  </si>
  <si>
    <t>(mg/dl)</t>
  </si>
  <si>
    <t xml:space="preserve">44wk </t>
  </si>
  <si>
    <t>feeding status</t>
  </si>
  <si>
    <t>26wk</t>
  </si>
  <si>
    <t>44wk</t>
  </si>
  <si>
    <t>Timepoint (min)</t>
  </si>
  <si>
    <t>Control-HFD (44wk)</t>
  </si>
  <si>
    <t>AHKO-HFD (44wk)</t>
  </si>
  <si>
    <t xml:space="preserve">22wk </t>
  </si>
  <si>
    <t xml:space="preserve">20wk </t>
  </si>
  <si>
    <t>30wk</t>
  </si>
  <si>
    <t>40wk</t>
  </si>
  <si>
    <t>42wk</t>
  </si>
  <si>
    <t>SEM</t>
  </si>
  <si>
    <t>Control-HFD (fed)</t>
  </si>
  <si>
    <t>AHKO-HFD (fed)</t>
  </si>
  <si>
    <t>Control-HFD (fasted)</t>
  </si>
  <si>
    <t>AHKO-HFD (fasted)</t>
  </si>
  <si>
    <t>Table 1</t>
  </si>
  <si>
    <t>Fatty acid (mM)</t>
  </si>
  <si>
    <t>Glycerol (mM)</t>
  </si>
  <si>
    <t>Triglyceride (mM)</t>
  </si>
  <si>
    <t>Ketone bodies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</si>
</sst>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"/>
    <numFmt numFmtId="167" formatCode="0.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i/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791A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5214F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34">
    <xf numFmtId="0" fontId="0" fillId="0" borderId="0" xfId="0"/>
    <xf numFmtId="0" fontId="2" fillId="0" borderId="0" xfId="0" applyFont="1"/>
    <xf numFmtId="0" fontId="0" fillId="0" borderId="0" xfId="0" applyBorder="1"/>
    <xf numFmtId="0" fontId="4" fillId="0" borderId="0" xfId="0" applyFont="1"/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165" fontId="4" fillId="0" borderId="25" xfId="0" applyNumberFormat="1" applyFont="1" applyBorder="1"/>
    <xf numFmtId="165" fontId="4" fillId="0" borderId="14" xfId="0" applyNumberFormat="1" applyFont="1" applyBorder="1"/>
    <xf numFmtId="165" fontId="4" fillId="0" borderId="38" xfId="0" applyNumberFormat="1" applyFont="1" applyBorder="1"/>
    <xf numFmtId="165" fontId="4" fillId="0" borderId="26" xfId="0" applyNumberFormat="1" applyFont="1" applyBorder="1"/>
    <xf numFmtId="165" fontId="4" fillId="0" borderId="19" xfId="0" applyNumberFormat="1" applyFont="1" applyBorder="1"/>
    <xf numFmtId="0" fontId="4" fillId="0" borderId="0" xfId="0" applyFont="1" applyBorder="1"/>
    <xf numFmtId="166" fontId="4" fillId="0" borderId="25" xfId="0" applyNumberFormat="1" applyFont="1" applyBorder="1"/>
    <xf numFmtId="166" fontId="4" fillId="0" borderId="26" xfId="0" applyNumberFormat="1" applyFont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67" fontId="4" fillId="0" borderId="10" xfId="0" applyNumberFormat="1" applyFont="1" applyBorder="1"/>
    <xf numFmtId="167" fontId="4" fillId="0" borderId="14" xfId="0" applyNumberFormat="1" applyFont="1" applyBorder="1"/>
    <xf numFmtId="0" fontId="4" fillId="0" borderId="0" xfId="0" applyFont="1" applyAlignment="1">
      <alignment horizontal="center"/>
    </xf>
    <xf numFmtId="167" fontId="4" fillId="0" borderId="18" xfId="0" applyNumberFormat="1" applyFont="1" applyBorder="1"/>
    <xf numFmtId="167" fontId="4" fillId="0" borderId="19" xfId="0" applyNumberFormat="1" applyFont="1" applyBorder="1"/>
    <xf numFmtId="166" fontId="4" fillId="0" borderId="37" xfId="0" applyNumberFormat="1" applyFont="1" applyBorder="1"/>
    <xf numFmtId="0" fontId="3" fillId="0" borderId="8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2" fontId="4" fillId="0" borderId="38" xfId="0" applyNumberFormat="1" applyFont="1" applyBorder="1"/>
    <xf numFmtId="0" fontId="4" fillId="0" borderId="5" xfId="0" applyFont="1" applyBorder="1"/>
    <xf numFmtId="2" fontId="4" fillId="0" borderId="19" xfId="0" applyNumberFormat="1" applyFont="1" applyBorder="1"/>
    <xf numFmtId="0" fontId="4" fillId="0" borderId="17" xfId="0" applyFont="1" applyBorder="1"/>
    <xf numFmtId="2" fontId="4" fillId="0" borderId="0" xfId="0" applyNumberFormat="1" applyFont="1" applyBorder="1"/>
    <xf numFmtId="2" fontId="4" fillId="0" borderId="14" xfId="0" applyNumberFormat="1" applyFont="1" applyBorder="1"/>
    <xf numFmtId="2" fontId="4" fillId="0" borderId="16" xfId="0" applyNumberFormat="1" applyFont="1" applyBorder="1"/>
    <xf numFmtId="2" fontId="4" fillId="0" borderId="37" xfId="0" applyNumberFormat="1" applyFont="1" applyBorder="1"/>
    <xf numFmtId="166" fontId="4" fillId="0" borderId="0" xfId="0" applyNumberFormat="1" applyFont="1" applyBorder="1"/>
    <xf numFmtId="166" fontId="4" fillId="0" borderId="38" xfId="0" applyNumberFormat="1" applyFont="1" applyBorder="1"/>
    <xf numFmtId="166" fontId="4" fillId="0" borderId="19" xfId="0" applyNumberFormat="1" applyFont="1" applyBorder="1"/>
    <xf numFmtId="167" fontId="4" fillId="0" borderId="0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3" xfId="0" applyFont="1" applyBorder="1"/>
    <xf numFmtId="0" fontId="6" fillId="0" borderId="2" xfId="0" applyFont="1" applyBorder="1"/>
    <xf numFmtId="2" fontId="6" fillId="0" borderId="7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28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2" fontId="6" fillId="0" borderId="18" xfId="0" applyNumberFormat="1" applyFont="1" applyBorder="1"/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/>
    <xf numFmtId="2" fontId="6" fillId="0" borderId="28" xfId="0" applyNumberFormat="1" applyFont="1" applyBorder="1"/>
    <xf numFmtId="2" fontId="6" fillId="0" borderId="10" xfId="0" applyNumberFormat="1" applyFont="1" applyBorder="1"/>
    <xf numFmtId="2" fontId="6" fillId="0" borderId="15" xfId="0" applyNumberFormat="1" applyFont="1" applyBorder="1"/>
    <xf numFmtId="2" fontId="6" fillId="0" borderId="16" xfId="0" applyNumberFormat="1" applyFont="1" applyBorder="1"/>
    <xf numFmtId="0" fontId="6" fillId="0" borderId="8" xfId="0" applyFont="1" applyBorder="1" applyAlignment="1">
      <alignment horizontal="center"/>
    </xf>
    <xf numFmtId="2" fontId="6" fillId="0" borderId="36" xfId="0" applyNumberFormat="1" applyFont="1" applyBorder="1"/>
    <xf numFmtId="0" fontId="6" fillId="0" borderId="1" xfId="0" applyFont="1" applyBorder="1" applyAlignment="1">
      <alignment horizontal="left"/>
    </xf>
    <xf numFmtId="166" fontId="6" fillId="0" borderId="7" xfId="0" applyNumberFormat="1" applyFont="1" applyBorder="1"/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66" fontId="6" fillId="0" borderId="18" xfId="0" applyNumberFormat="1" applyFont="1" applyBorder="1"/>
    <xf numFmtId="0" fontId="5" fillId="0" borderId="8" xfId="0" applyFont="1" applyFill="1" applyBorder="1" applyAlignment="1">
      <alignment horizontal="center"/>
    </xf>
    <xf numFmtId="0" fontId="6" fillId="0" borderId="0" xfId="0" applyFont="1" applyAlignment="1"/>
    <xf numFmtId="0" fontId="6" fillId="0" borderId="0" xfId="0" applyFont="1" applyBorder="1" applyAlignment="1">
      <alignment horizontal="left"/>
    </xf>
    <xf numFmtId="166" fontId="6" fillId="0" borderId="0" xfId="0" applyNumberFormat="1" applyFont="1" applyBorder="1"/>
    <xf numFmtId="165" fontId="4" fillId="0" borderId="0" xfId="0" applyNumberFormat="1" applyFont="1"/>
    <xf numFmtId="0" fontId="3" fillId="0" borderId="1" xfId="0" applyFont="1" applyBorder="1" applyAlignment="1">
      <alignment horizontal="center"/>
    </xf>
    <xf numFmtId="165" fontId="3" fillId="0" borderId="23" xfId="0" applyNumberFormat="1" applyFont="1" applyFill="1" applyBorder="1" applyAlignment="1">
      <alignment horizontal="center"/>
    </xf>
    <xf numFmtId="166" fontId="6" fillId="0" borderId="15" xfId="0" applyNumberFormat="1" applyFont="1" applyBorder="1"/>
    <xf numFmtId="166" fontId="6" fillId="0" borderId="16" xfId="0" applyNumberFormat="1" applyFont="1" applyBorder="1"/>
    <xf numFmtId="2" fontId="4" fillId="0" borderId="10" xfId="0" applyNumberFormat="1" applyFont="1" applyBorder="1"/>
    <xf numFmtId="2" fontId="4" fillId="0" borderId="7" xfId="0" applyNumberFormat="1" applyFont="1" applyBorder="1"/>
    <xf numFmtId="2" fontId="4" fillId="0" borderId="18" xfId="0" applyNumberFormat="1" applyFont="1" applyBorder="1"/>
    <xf numFmtId="167" fontId="6" fillId="0" borderId="16" xfId="0" applyNumberFormat="1" applyFont="1" applyBorder="1"/>
    <xf numFmtId="0" fontId="4" fillId="0" borderId="0" xfId="0" applyFont="1" applyFill="1" applyBorder="1" applyAlignment="1">
      <alignment horizontal="center"/>
    </xf>
    <xf numFmtId="165" fontId="6" fillId="0" borderId="28" xfId="0" applyNumberFormat="1" applyFont="1" applyBorder="1"/>
    <xf numFmtId="165" fontId="6" fillId="0" borderId="0" xfId="0" applyNumberFormat="1" applyFont="1" applyBorder="1"/>
    <xf numFmtId="165" fontId="6" fillId="0" borderId="5" xfId="0" applyNumberFormat="1" applyFont="1" applyBorder="1"/>
    <xf numFmtId="165" fontId="6" fillId="0" borderId="10" xfId="0" applyNumberFormat="1" applyFont="1" applyBorder="1"/>
    <xf numFmtId="165" fontId="6" fillId="0" borderId="13" xfId="0" applyNumberFormat="1" applyFont="1" applyBorder="1"/>
    <xf numFmtId="165" fontId="6" fillId="0" borderId="2" xfId="0" applyNumberFormat="1" applyFont="1" applyBorder="1"/>
    <xf numFmtId="165" fontId="6" fillId="0" borderId="3" xfId="0" applyNumberFormat="1" applyFont="1" applyBorder="1"/>
    <xf numFmtId="165" fontId="6" fillId="0" borderId="7" xfId="0" applyNumberFormat="1" applyFont="1" applyBorder="1"/>
    <xf numFmtId="165" fontId="6" fillId="0" borderId="15" xfId="0" applyNumberFormat="1" applyFont="1" applyBorder="1"/>
    <xf numFmtId="165" fontId="6" fillId="0" borderId="16" xfId="0" applyNumberFormat="1" applyFont="1" applyBorder="1"/>
    <xf numFmtId="165" fontId="6" fillId="0" borderId="17" xfId="0" applyNumberFormat="1" applyFont="1" applyBorder="1"/>
    <xf numFmtId="165" fontId="6" fillId="0" borderId="18" xfId="0" applyNumberFormat="1" applyFont="1" applyBorder="1"/>
    <xf numFmtId="164" fontId="6" fillId="0" borderId="0" xfId="0" applyNumberFormat="1" applyFont="1" applyBorder="1"/>
    <xf numFmtId="166" fontId="6" fillId="0" borderId="2" xfId="0" applyNumberFormat="1" applyFont="1" applyBorder="1"/>
    <xf numFmtId="166" fontId="6" fillId="0" borderId="3" xfId="0" applyNumberFormat="1" applyFont="1" applyBorder="1"/>
    <xf numFmtId="166" fontId="6" fillId="0" borderId="10" xfId="0" applyNumberFormat="1" applyFont="1" applyBorder="1"/>
    <xf numFmtId="166" fontId="6" fillId="0" borderId="17" xfId="0" applyNumberFormat="1" applyFont="1" applyBorder="1"/>
    <xf numFmtId="167" fontId="6" fillId="0" borderId="2" xfId="0" applyNumberFormat="1" applyFont="1" applyBorder="1"/>
    <xf numFmtId="167" fontId="6" fillId="0" borderId="3" xfId="0" applyNumberFormat="1" applyFont="1" applyBorder="1"/>
    <xf numFmtId="166" fontId="6" fillId="0" borderId="33" xfId="0" applyNumberFormat="1" applyFont="1" applyBorder="1"/>
    <xf numFmtId="166" fontId="6" fillId="0" borderId="34" xfId="0" applyNumberFormat="1" applyFont="1" applyBorder="1"/>
    <xf numFmtId="166" fontId="6" fillId="0" borderId="35" xfId="0" applyNumberFormat="1" applyFont="1" applyBorder="1"/>
    <xf numFmtId="166" fontId="6" fillId="0" borderId="36" xfId="0" applyNumberFormat="1" applyFont="1" applyBorder="1"/>
    <xf numFmtId="0" fontId="8" fillId="0" borderId="1" xfId="0" applyFont="1" applyBorder="1" applyAlignment="1">
      <alignment horizontal="left"/>
    </xf>
    <xf numFmtId="165" fontId="6" fillId="0" borderId="0" xfId="0" applyNumberFormat="1" applyFont="1"/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2" fontId="4" fillId="0" borderId="25" xfId="0" applyNumberFormat="1" applyFont="1" applyBorder="1"/>
    <xf numFmtId="2" fontId="4" fillId="0" borderId="26" xfId="0" applyNumberFormat="1" applyFont="1" applyBorder="1"/>
    <xf numFmtId="2" fontId="4" fillId="0" borderId="36" xfId="0" applyNumberFormat="1" applyFont="1" applyBorder="1"/>
    <xf numFmtId="2" fontId="4" fillId="0" borderId="39" xfId="0" applyNumberFormat="1" applyFont="1" applyBorder="1"/>
    <xf numFmtId="2" fontId="7" fillId="0" borderId="28" xfId="0" applyNumberFormat="1" applyFont="1" applyBorder="1"/>
    <xf numFmtId="2" fontId="7" fillId="0" borderId="0" xfId="0" applyNumberFormat="1" applyFont="1" applyBorder="1"/>
    <xf numFmtId="2" fontId="7" fillId="0" borderId="16" xfId="0" applyNumberFormat="1" applyFont="1" applyBorder="1"/>
    <xf numFmtId="0" fontId="5" fillId="0" borderId="8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Fill="1" applyBorder="1" applyAlignment="1">
      <alignment horizontal="center"/>
    </xf>
    <xf numFmtId="2" fontId="4" fillId="0" borderId="43" xfId="0" applyNumberFormat="1" applyFont="1" applyBorder="1"/>
    <xf numFmtId="2" fontId="4" fillId="0" borderId="3" xfId="0" applyNumberFormat="1" applyFont="1" applyBorder="1"/>
    <xf numFmtId="0" fontId="3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6" fillId="0" borderId="26" xfId="0" applyNumberFormat="1" applyFont="1" applyBorder="1"/>
    <xf numFmtId="0" fontId="5" fillId="0" borderId="42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166" fontId="6" fillId="0" borderId="1" xfId="0" applyNumberFormat="1" applyFont="1" applyBorder="1"/>
    <xf numFmtId="2" fontId="4" fillId="0" borderId="17" xfId="0" applyNumberFormat="1" applyFont="1" applyBorder="1"/>
    <xf numFmtId="1" fontId="4" fillId="0" borderId="10" xfId="0" applyNumberFormat="1" applyFont="1" applyBorder="1"/>
    <xf numFmtId="1" fontId="4" fillId="0" borderId="14" xfId="0" applyNumberFormat="1" applyFont="1" applyBorder="1"/>
    <xf numFmtId="1" fontId="4" fillId="0" borderId="7" xfId="0" applyNumberFormat="1" applyFont="1" applyBorder="1"/>
    <xf numFmtId="1" fontId="4" fillId="0" borderId="38" xfId="0" applyNumberFormat="1" applyFont="1" applyBorder="1"/>
    <xf numFmtId="1" fontId="4" fillId="0" borderId="18" xfId="0" applyNumberFormat="1" applyFont="1" applyBorder="1"/>
    <xf numFmtId="1" fontId="4" fillId="0" borderId="19" xfId="0" applyNumberFormat="1" applyFont="1" applyBorder="1"/>
    <xf numFmtId="1" fontId="4" fillId="0" borderId="25" xfId="0" applyNumberFormat="1" applyFont="1" applyBorder="1"/>
    <xf numFmtId="1" fontId="4" fillId="0" borderId="26" xfId="0" applyNumberFormat="1" applyFont="1" applyBorder="1"/>
    <xf numFmtId="2" fontId="4" fillId="0" borderId="0" xfId="0" applyNumberFormat="1" applyFont="1"/>
    <xf numFmtId="2" fontId="6" fillId="0" borderId="5" xfId="0" applyNumberFormat="1" applyFont="1" applyBorder="1"/>
    <xf numFmtId="2" fontId="6" fillId="0" borderId="17" xfId="0" applyNumberFormat="1" applyFont="1" applyBorder="1"/>
    <xf numFmtId="2" fontId="6" fillId="0" borderId="3" xfId="0" applyNumberFormat="1" applyFont="1" applyBorder="1"/>
    <xf numFmtId="165" fontId="4" fillId="0" borderId="0" xfId="0" applyNumberFormat="1" applyFont="1" applyBorder="1"/>
    <xf numFmtId="0" fontId="3" fillId="0" borderId="44" xfId="0" applyFont="1" applyFill="1" applyBorder="1" applyAlignment="1">
      <alignment horizontal="center"/>
    </xf>
    <xf numFmtId="166" fontId="6" fillId="0" borderId="26" xfId="0" applyNumberFormat="1" applyFont="1" applyBorder="1"/>
    <xf numFmtId="166" fontId="4" fillId="0" borderId="39" xfId="0" applyNumberFormat="1" applyFont="1" applyBorder="1"/>
    <xf numFmtId="166" fontId="6" fillId="0" borderId="4" xfId="0" applyNumberFormat="1" applyFont="1" applyBorder="1"/>
    <xf numFmtId="166" fontId="6" fillId="0" borderId="41" xfId="0" applyNumberFormat="1" applyFont="1" applyBorder="1"/>
    <xf numFmtId="166" fontId="4" fillId="0" borderId="16" xfId="0" applyNumberFormat="1" applyFont="1" applyBorder="1"/>
    <xf numFmtId="166" fontId="4" fillId="0" borderId="41" xfId="0" applyNumberFormat="1" applyFont="1" applyBorder="1"/>
    <xf numFmtId="166" fontId="4" fillId="0" borderId="28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10" fillId="0" borderId="28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6" fontId="6" fillId="0" borderId="15" xfId="0" applyNumberFormat="1" applyFont="1" applyBorder="1" applyAlignment="1">
      <alignment horizontal="right"/>
    </xf>
    <xf numFmtId="166" fontId="6" fillId="0" borderId="16" xfId="0" applyNumberFormat="1" applyFont="1" applyBorder="1" applyAlignment="1">
      <alignment horizontal="right"/>
    </xf>
    <xf numFmtId="166" fontId="4" fillId="0" borderId="13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15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right"/>
    </xf>
    <xf numFmtId="167" fontId="6" fillId="0" borderId="13" xfId="0" applyNumberFormat="1" applyFont="1" applyBorder="1"/>
    <xf numFmtId="167" fontId="6" fillId="0" borderId="15" xfId="0" applyNumberFormat="1" applyFont="1" applyBorder="1"/>
    <xf numFmtId="167" fontId="6" fillId="0" borderId="17" xfId="0" applyNumberFormat="1" applyFont="1" applyBorder="1"/>
    <xf numFmtId="166" fontId="6" fillId="0" borderId="13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0" xfId="0" applyFont="1"/>
    <xf numFmtId="166" fontId="6" fillId="0" borderId="28" xfId="0" applyNumberFormat="1" applyFont="1" applyBorder="1"/>
    <xf numFmtId="2" fontId="6" fillId="0" borderId="15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6" fontId="4" fillId="0" borderId="7" xfId="0" applyNumberFormat="1" applyFont="1" applyBorder="1"/>
    <xf numFmtId="166" fontId="4" fillId="0" borderId="18" xfId="0" applyNumberFormat="1" applyFont="1" applyBorder="1"/>
    <xf numFmtId="166" fontId="4" fillId="0" borderId="4" xfId="0" applyNumberFormat="1" applyFont="1" applyBorder="1"/>
    <xf numFmtId="2" fontId="6" fillId="0" borderId="0" xfId="0" applyNumberFormat="1" applyFont="1"/>
    <xf numFmtId="0" fontId="5" fillId="3" borderId="29" xfId="0" applyFont="1" applyFill="1" applyBorder="1" applyAlignment="1"/>
    <xf numFmtId="0" fontId="5" fillId="3" borderId="30" xfId="0" applyFont="1" applyFill="1" applyBorder="1" applyAlignment="1"/>
    <xf numFmtId="0" fontId="5" fillId="3" borderId="31" xfId="0" applyFont="1" applyFill="1" applyBorder="1" applyAlignment="1"/>
    <xf numFmtId="0" fontId="4" fillId="0" borderId="0" xfId="0" applyFont="1" applyFill="1"/>
    <xf numFmtId="0" fontId="5" fillId="2" borderId="29" xfId="0" applyFont="1" applyFill="1" applyBorder="1" applyAlignment="1"/>
    <xf numFmtId="0" fontId="5" fillId="2" borderId="30" xfId="0" applyFont="1" applyFill="1" applyBorder="1" applyAlignment="1"/>
    <xf numFmtId="0" fontId="5" fillId="2" borderId="31" xfId="0" applyFont="1" applyFill="1" applyBorder="1" applyAlignment="1"/>
    <xf numFmtId="0" fontId="4" fillId="0" borderId="16" xfId="0" applyFont="1" applyBorder="1"/>
    <xf numFmtId="166" fontId="6" fillId="0" borderId="0" xfId="0" applyNumberFormat="1" applyFont="1" applyFill="1" applyBorder="1"/>
    <xf numFmtId="0" fontId="11" fillId="0" borderId="0" xfId="0" applyFont="1"/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0" xfId="0" applyFont="1" applyBorder="1" applyAlignment="1"/>
    <xf numFmtId="0" fontId="1" fillId="2" borderId="2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3" fillId="3" borderId="31" xfId="0" applyFont="1" applyFill="1" applyBorder="1" applyAlignment="1"/>
    <xf numFmtId="0" fontId="3" fillId="2" borderId="29" xfId="0" applyFont="1" applyFill="1" applyBorder="1" applyAlignment="1">
      <alignment horizontal="center"/>
    </xf>
    <xf numFmtId="0" fontId="3" fillId="2" borderId="30" xfId="0" applyFont="1" applyFill="1" applyBorder="1" applyAlignment="1"/>
    <xf numFmtId="0" fontId="3" fillId="2" borderId="31" xfId="0" applyFont="1" applyFill="1" applyBorder="1" applyAlignment="1"/>
    <xf numFmtId="0" fontId="3" fillId="3" borderId="4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165" fontId="5" fillId="2" borderId="29" xfId="0" applyNumberFormat="1" applyFont="1" applyFill="1" applyBorder="1" applyAlignment="1">
      <alignment horizontal="center"/>
    </xf>
    <xf numFmtId="165" fontId="5" fillId="2" borderId="30" xfId="0" applyNumberFormat="1" applyFont="1" applyFill="1" applyBorder="1" applyAlignment="1">
      <alignment horizontal="center"/>
    </xf>
    <xf numFmtId="165" fontId="5" fillId="2" borderId="31" xfId="0" applyNumberFormat="1" applyFont="1" applyFill="1" applyBorder="1" applyAlignment="1">
      <alignment horizontal="center"/>
    </xf>
    <xf numFmtId="165" fontId="5" fillId="3" borderId="29" xfId="0" applyNumberFormat="1" applyFont="1" applyFill="1" applyBorder="1" applyAlignment="1">
      <alignment horizontal="center"/>
    </xf>
    <xf numFmtId="165" fontId="5" fillId="3" borderId="30" xfId="0" applyNumberFormat="1" applyFont="1" applyFill="1" applyBorder="1" applyAlignment="1">
      <alignment horizontal="center"/>
    </xf>
    <xf numFmtId="165" fontId="5" fillId="3" borderId="31" xfId="0" applyNumberFormat="1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0" fontId="5" fillId="5" borderId="31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3" borderId="40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4" borderId="40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</cellXfs>
  <cellStyles count="2">
    <cellStyle name="Normal 2 2" xfId="1" xr:uid="{F1CF766D-0E78-FA4E-BF8D-942EC5D02D34}"/>
    <cellStyle name="Standard" xfId="0" builtinId="0"/>
  </cellStyles>
  <dxfs count="0"/>
  <tableStyles count="0" defaultTableStyle="TableStyleMedium2" defaultPivotStyle="PivotStyleLight16"/>
  <colors>
    <mruColors>
      <color rgb="FFB5214F"/>
      <color rgb="FF0791AD"/>
      <color rgb="FF009999"/>
      <color rgb="FF089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0AAE-836B-4B90-A949-9C5FFB3C4319}">
  <sheetPr>
    <tabColor theme="9" tint="0.39997558519241921"/>
  </sheetPr>
  <dimension ref="A1:AT22"/>
  <sheetViews>
    <sheetView zoomScale="90" zoomScaleNormal="90" workbookViewId="0">
      <selection activeCell="T20" sqref="T20"/>
    </sheetView>
  </sheetViews>
  <sheetFormatPr baseColWidth="10" defaultColWidth="10.83203125" defaultRowHeight="14" x14ac:dyDescent="0.15"/>
  <cols>
    <col min="1" max="1" width="10.83203125" style="3"/>
    <col min="2" max="2" width="17.6640625" style="3" bestFit="1" customWidth="1"/>
    <col min="3" max="16384" width="10.83203125" style="3"/>
  </cols>
  <sheetData>
    <row r="1" spans="1:46" ht="15" thickBot="1" x14ac:dyDescent="0.2"/>
    <row r="2" spans="1:46" ht="15" thickBot="1" x14ac:dyDescent="0.2">
      <c r="A2" s="120" t="s">
        <v>153</v>
      </c>
    </row>
    <row r="3" spans="1:46" x14ac:dyDescent="0.15">
      <c r="A3" s="19"/>
      <c r="B3" s="70"/>
      <c r="C3" s="184" t="s">
        <v>149</v>
      </c>
      <c r="D3" s="185"/>
      <c r="E3" s="185"/>
      <c r="F3" s="185"/>
      <c r="G3" s="186"/>
      <c r="H3" s="186"/>
      <c r="I3" s="186"/>
      <c r="J3" s="186"/>
      <c r="K3" s="187"/>
      <c r="L3" s="4" t="s">
        <v>18</v>
      </c>
      <c r="M3" s="5" t="s">
        <v>148</v>
      </c>
      <c r="N3" s="190" t="s">
        <v>150</v>
      </c>
      <c r="O3" s="190"/>
      <c r="P3" s="190"/>
      <c r="Q3" s="190"/>
      <c r="R3" s="15" t="s">
        <v>18</v>
      </c>
      <c r="S3" s="141" t="s">
        <v>148</v>
      </c>
      <c r="T3" s="184" t="s">
        <v>151</v>
      </c>
      <c r="U3" s="185"/>
      <c r="V3" s="185"/>
      <c r="W3" s="185"/>
      <c r="X3" s="188"/>
      <c r="Y3" s="188"/>
      <c r="Z3" s="4" t="s">
        <v>18</v>
      </c>
      <c r="AA3" s="5" t="s">
        <v>148</v>
      </c>
      <c r="AB3" s="189" t="s">
        <v>152</v>
      </c>
      <c r="AC3" s="186"/>
      <c r="AD3" s="186"/>
      <c r="AE3" s="186"/>
      <c r="AF3" s="186"/>
      <c r="AG3" s="186"/>
      <c r="AH3" s="186"/>
      <c r="AI3" s="186"/>
      <c r="AJ3" s="186"/>
      <c r="AK3" s="187"/>
      <c r="AL3" s="4" t="s">
        <v>18</v>
      </c>
      <c r="AM3" s="5" t="s">
        <v>148</v>
      </c>
    </row>
    <row r="4" spans="1:46" x14ac:dyDescent="0.15">
      <c r="B4" s="122" t="s">
        <v>154</v>
      </c>
      <c r="C4" s="148">
        <v>0.65551839464882944</v>
      </c>
      <c r="D4" s="149">
        <v>0.73355629877369</v>
      </c>
      <c r="E4" s="149">
        <v>0.6499442586399109</v>
      </c>
      <c r="F4" s="149">
        <v>0.50501672240802664</v>
      </c>
      <c r="G4" s="149">
        <v>0.52173913043478248</v>
      </c>
      <c r="H4" s="149">
        <v>0.61092530657748045</v>
      </c>
      <c r="I4" s="149">
        <v>0.57190635451505012</v>
      </c>
      <c r="J4" s="149">
        <v>0.43255295429208473</v>
      </c>
      <c r="K4" s="149">
        <v>1.0345596432552953</v>
      </c>
      <c r="L4" s="126">
        <f>(AVERAGE(C4:K4))</f>
        <v>0.63507989594946113</v>
      </c>
      <c r="M4" s="143">
        <f>STDEV(C4:K4)/SQRT(COUNT(C4:K4))</f>
        <v>5.836599238013767E-2</v>
      </c>
      <c r="N4" s="154">
        <v>0.70568561872909696</v>
      </c>
      <c r="O4" s="155">
        <v>0.57190635451505012</v>
      </c>
      <c r="P4" s="155">
        <v>0.69453734671125966</v>
      </c>
      <c r="Q4" s="155">
        <v>0.83389074693422527</v>
      </c>
      <c r="R4" s="126">
        <f>(AVERAGE(N4:Q4))</f>
        <v>0.70150501672240806</v>
      </c>
      <c r="S4" s="143">
        <f>STDEV(N4:Q4)/SQRT(COUNT(N4:Q4))</f>
        <v>5.3531782357287033E-2</v>
      </c>
      <c r="T4" s="148">
        <v>0.65358126721763077</v>
      </c>
      <c r="U4" s="149">
        <v>0.46074380165289269</v>
      </c>
      <c r="V4" s="149">
        <v>0.35743801652892571</v>
      </c>
      <c r="W4" s="149">
        <v>0.34366391184573009</v>
      </c>
      <c r="X4" s="149">
        <v>0.63292011019283734</v>
      </c>
      <c r="Y4" s="149">
        <v>0.19903581267217632</v>
      </c>
      <c r="Z4" s="126">
        <f>(AVERAGE(T4:Y4))</f>
        <v>0.44123048668503223</v>
      </c>
      <c r="AA4" s="143">
        <f>STDEV(T4:Y4)/SQRT(COUNT(T4:Y4))</f>
        <v>7.2437837699030269E-2</v>
      </c>
      <c r="AB4" s="148">
        <v>0.28168044077134985</v>
      </c>
      <c r="AC4" s="149">
        <v>0.18526170798898073</v>
      </c>
      <c r="AD4" s="149">
        <v>0.1370523415977962</v>
      </c>
      <c r="AE4" s="149">
        <v>0.26101928374655647</v>
      </c>
      <c r="AF4" s="149">
        <v>0.1370523415977962</v>
      </c>
      <c r="AG4" s="149">
        <v>0.1232782369146006</v>
      </c>
      <c r="AH4" s="149">
        <v>0.17148760330578511</v>
      </c>
      <c r="AI4" s="149">
        <v>0.18526170798898073</v>
      </c>
      <c r="AJ4" s="149">
        <v>8.884297520661158E-2</v>
      </c>
      <c r="AK4" s="149">
        <v>0.22658402203856753</v>
      </c>
      <c r="AL4" s="126">
        <f>(AVERAGE(AB4:AK4))</f>
        <v>0.17975206611570249</v>
      </c>
      <c r="AM4" s="143">
        <f>STDEV(AB4:AK4)/SQRT(COUNT(AB4:AK4))</f>
        <v>1.9555132634570128E-2</v>
      </c>
    </row>
    <row r="5" spans="1:46" x14ac:dyDescent="0.15">
      <c r="B5" s="122" t="s">
        <v>155</v>
      </c>
      <c r="C5" s="148">
        <v>0.41253443526170802</v>
      </c>
      <c r="D5" s="149">
        <v>0.39187327823691459</v>
      </c>
      <c r="E5" s="149">
        <v>0.34366391184573009</v>
      </c>
      <c r="F5" s="149">
        <v>0.25413223140495866</v>
      </c>
      <c r="G5" s="149">
        <v>0.24724517906336094</v>
      </c>
      <c r="H5" s="149">
        <v>0.52272727272727271</v>
      </c>
      <c r="I5" s="149">
        <v>0.28856749311294766</v>
      </c>
      <c r="J5" s="149">
        <v>0.14393939393939401</v>
      </c>
      <c r="K5" s="149">
        <v>0.37121212121212122</v>
      </c>
      <c r="L5" s="144">
        <f t="shared" ref="L5:L6" si="0">(AVERAGE(C5:K5))</f>
        <v>0.33065503520048978</v>
      </c>
      <c r="M5" s="13">
        <f t="shared" ref="M5:M6" si="1">STDEV(C5:K5)/SQRT(COUNT(C5:K5))</f>
        <v>3.7006905784367779E-2</v>
      </c>
      <c r="N5" s="148">
        <v>0.26790633608815428</v>
      </c>
      <c r="O5" s="149">
        <v>0.21969696969696972</v>
      </c>
      <c r="P5" s="149">
        <v>0.3161157024793389</v>
      </c>
      <c r="Q5" s="149">
        <v>0.44008264462809926</v>
      </c>
      <c r="R5" s="144">
        <f>(AVERAGE(N5:Q5))</f>
        <v>0.31095041322314054</v>
      </c>
      <c r="S5" s="13">
        <f t="shared" ref="S5:S6" si="2">STDEV(N5:Q5)/SQRT(COUNT(N5:Q5))</f>
        <v>4.7330220202064205E-2</v>
      </c>
      <c r="T5" s="148">
        <v>0.66109253065774809</v>
      </c>
      <c r="U5" s="149">
        <v>0.61092530657748045</v>
      </c>
      <c r="V5" s="149">
        <v>1.2463768115942029</v>
      </c>
      <c r="W5" s="149">
        <v>0.967670011148272</v>
      </c>
      <c r="X5" s="149">
        <v>1.4303232998885171</v>
      </c>
      <c r="Y5" s="149">
        <v>0.55518394648829428</v>
      </c>
      <c r="Z5" s="144">
        <f>(AVERAGE(T5:Y5))</f>
        <v>0.91192865105908583</v>
      </c>
      <c r="AA5" s="13">
        <f>STDEV(T5:Y5)/SQRT(COUNT(T5:Y5))</f>
        <v>0.14882699577824282</v>
      </c>
      <c r="AB5" s="148">
        <v>0.41583054626532884</v>
      </c>
      <c r="AC5" s="149">
        <v>0.37123745819397996</v>
      </c>
      <c r="AD5" s="149">
        <v>0.3768115942028985</v>
      </c>
      <c r="AE5" s="149">
        <v>0.54403567447045698</v>
      </c>
      <c r="AF5" s="149">
        <v>0.47157190635451507</v>
      </c>
      <c r="AG5" s="149">
        <v>0.52731326644370113</v>
      </c>
      <c r="AH5" s="149">
        <v>0.67781493868450382</v>
      </c>
      <c r="AI5" s="149">
        <v>0.79487179487179493</v>
      </c>
      <c r="AJ5" s="149">
        <v>0.47157190635451507</v>
      </c>
      <c r="AK5" s="149">
        <v>0.75027870680044595</v>
      </c>
      <c r="AL5" s="144">
        <f t="shared" ref="AL5:AL6" si="3">(AVERAGE(AB5:AK5))</f>
        <v>0.54013377926421402</v>
      </c>
      <c r="AM5" s="13">
        <f t="shared" ref="AM5:AM7" si="4">STDEV(AB5:AK5)/SQRT(COUNT(AB5:AK5))</f>
        <v>4.810184763503858E-2</v>
      </c>
    </row>
    <row r="6" spans="1:46" x14ac:dyDescent="0.15">
      <c r="B6" s="122" t="s">
        <v>156</v>
      </c>
      <c r="C6" s="150">
        <v>0.99</v>
      </c>
      <c r="D6" s="151">
        <v>1.44</v>
      </c>
      <c r="E6" s="151">
        <v>0.98</v>
      </c>
      <c r="F6" s="151">
        <v>0.77</v>
      </c>
      <c r="G6" s="151">
        <v>0.98</v>
      </c>
      <c r="H6" s="151">
        <v>0.81</v>
      </c>
      <c r="I6" s="151">
        <v>0.92</v>
      </c>
      <c r="J6" s="151">
        <v>0.94</v>
      </c>
      <c r="K6" s="151">
        <v>0.72</v>
      </c>
      <c r="L6" s="144">
        <f t="shared" si="0"/>
        <v>0.95000000000000007</v>
      </c>
      <c r="M6" s="13">
        <f t="shared" si="1"/>
        <v>6.9661881813354476E-2</v>
      </c>
      <c r="N6" s="150">
        <v>0.68</v>
      </c>
      <c r="O6" s="151">
        <v>1.21</v>
      </c>
      <c r="P6" s="151">
        <v>0.93</v>
      </c>
      <c r="Q6" s="151">
        <v>1.65</v>
      </c>
      <c r="R6" s="144">
        <f t="shared" ref="R6" si="5">(AVERAGE(N6:Q6))</f>
        <v>1.1175000000000002</v>
      </c>
      <c r="S6" s="13">
        <f t="shared" si="2"/>
        <v>0.20790121853098054</v>
      </c>
      <c r="T6" s="148">
        <v>0.76</v>
      </c>
      <c r="U6" s="149">
        <v>0.61</v>
      </c>
      <c r="V6" s="149">
        <v>0.59</v>
      </c>
      <c r="W6" s="149">
        <v>0.74</v>
      </c>
      <c r="X6" s="149">
        <v>1</v>
      </c>
      <c r="Y6" s="149">
        <v>0.85</v>
      </c>
      <c r="Z6" s="144">
        <f>(AVERAGE(T6:Y6))</f>
        <v>0.7583333333333333</v>
      </c>
      <c r="AA6" s="13">
        <f>STDEV(T6:Y6)/SQRT(COUNT(T6:Y6))</f>
        <v>6.2578839163978814E-2</v>
      </c>
      <c r="AB6" s="148">
        <v>0.32</v>
      </c>
      <c r="AC6" s="149">
        <v>0.23</v>
      </c>
      <c r="AD6" s="149">
        <v>0.4</v>
      </c>
      <c r="AE6" s="149">
        <v>0.33</v>
      </c>
      <c r="AF6" s="149">
        <v>0.25</v>
      </c>
      <c r="AG6" s="149">
        <v>0.32</v>
      </c>
      <c r="AH6" s="149">
        <v>0.35</v>
      </c>
      <c r="AI6" s="149">
        <v>0.42</v>
      </c>
      <c r="AJ6" s="149">
        <v>0.28000000000000003</v>
      </c>
      <c r="AK6" s="149">
        <v>0.27</v>
      </c>
      <c r="AL6" s="144">
        <f t="shared" si="3"/>
        <v>0.31700000000000006</v>
      </c>
      <c r="AM6" s="13">
        <f t="shared" si="4"/>
        <v>1.9553345834749967E-2</v>
      </c>
    </row>
    <row r="7" spans="1:46" ht="15" thickBot="1" x14ac:dyDescent="0.2">
      <c r="B7" s="122" t="s">
        <v>157</v>
      </c>
      <c r="C7" s="152"/>
      <c r="D7" s="153"/>
      <c r="E7" s="153"/>
      <c r="F7" s="153"/>
      <c r="G7" s="153"/>
      <c r="H7" s="153"/>
      <c r="I7" s="153"/>
      <c r="J7" s="153"/>
      <c r="K7" s="153"/>
      <c r="L7" s="145"/>
      <c r="M7" s="142"/>
      <c r="N7" s="72"/>
      <c r="O7" s="146"/>
      <c r="P7" s="146"/>
      <c r="Q7" s="146"/>
      <c r="R7" s="147"/>
      <c r="S7" s="142"/>
      <c r="T7" s="156">
        <v>0.74644113213867036</v>
      </c>
      <c r="U7" s="157">
        <v>0.58901356556690676</v>
      </c>
      <c r="V7" s="157">
        <v>1.6223413163624185</v>
      </c>
      <c r="W7" s="157">
        <v>1.1333110031820466</v>
      </c>
      <c r="X7" s="157">
        <v>0.74979065483168661</v>
      </c>
      <c r="Y7" s="157"/>
      <c r="Z7" s="145">
        <f>(AVERAGE(T7:Y7))</f>
        <v>0.96817953441634574</v>
      </c>
      <c r="AA7" s="14">
        <f>STDEV(T7:Y7)/SQRT(COUNT(T7:Y7))</f>
        <v>0.18652405912375103</v>
      </c>
      <c r="AB7" s="156">
        <v>0.51532406632054939</v>
      </c>
      <c r="AC7" s="157">
        <v>0.59068832691341489</v>
      </c>
      <c r="AD7" s="157">
        <v>0.197119410484006</v>
      </c>
      <c r="AE7" s="157">
        <v>0.35119745436275329</v>
      </c>
      <c r="AF7" s="157">
        <v>0.61580974711103675</v>
      </c>
      <c r="AG7" s="157"/>
      <c r="AH7" s="157"/>
      <c r="AI7" s="157"/>
      <c r="AJ7" s="157"/>
      <c r="AK7" s="157"/>
      <c r="AL7" s="145">
        <f>(AVERAGE(AB7:AK7))</f>
        <v>0.45402780103835205</v>
      </c>
      <c r="AM7" s="14">
        <f t="shared" si="4"/>
        <v>7.9114704979449779E-2</v>
      </c>
    </row>
    <row r="8" spans="1:46" x14ac:dyDescent="0.15">
      <c r="A8" s="122"/>
      <c r="B8" s="67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140"/>
      <c r="P8" s="140"/>
      <c r="Q8" s="140"/>
      <c r="R8" s="140"/>
      <c r="S8" s="80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</row>
    <row r="9" spans="1:46" x14ac:dyDescent="0.15">
      <c r="A9" s="122"/>
      <c r="B9" s="67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140"/>
      <c r="P9" s="140"/>
      <c r="Q9" s="140"/>
      <c r="R9" s="140"/>
      <c r="S9" s="80"/>
      <c r="T9" s="80"/>
      <c r="U9" s="80"/>
      <c r="V9" s="80"/>
      <c r="W9" s="80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46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46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46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</row>
    <row r="14" spans="1:46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46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8" spans="2:2" x14ac:dyDescent="0.15">
      <c r="B18" s="19"/>
    </row>
    <row r="19" spans="2:2" x14ac:dyDescent="0.15">
      <c r="B19" s="19"/>
    </row>
    <row r="20" spans="2:2" x14ac:dyDescent="0.15">
      <c r="B20" s="19"/>
    </row>
    <row r="21" spans="2:2" x14ac:dyDescent="0.15">
      <c r="B21" s="19"/>
    </row>
    <row r="22" spans="2:2" x14ac:dyDescent="0.15">
      <c r="B22" s="19"/>
    </row>
  </sheetData>
  <mergeCells count="4">
    <mergeCell ref="C3:K3"/>
    <mergeCell ref="T3:Y3"/>
    <mergeCell ref="AB3:AK3"/>
    <mergeCell ref="N3:Q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D4EC-AC8B-423D-9251-7328795862A8}">
  <sheetPr>
    <tabColor theme="9" tint="0.39997558519241921"/>
    <pageSetUpPr fitToPage="1"/>
  </sheetPr>
  <dimension ref="B1:X48"/>
  <sheetViews>
    <sheetView tabSelected="1" zoomScale="90" zoomScaleNormal="90" workbookViewId="0">
      <selection activeCell="D70" sqref="D70"/>
    </sheetView>
  </sheetViews>
  <sheetFormatPr baseColWidth="10" defaultRowHeight="15" x14ac:dyDescent="0.2"/>
  <cols>
    <col min="2" max="2" width="18" style="116" bestFit="1" customWidth="1"/>
    <col min="4" max="4" width="10.83203125" customWidth="1"/>
    <col min="8" max="8" width="11.6640625" bestFit="1" customWidth="1"/>
    <col min="12" max="12" width="12.1640625" customWidth="1"/>
    <col min="16" max="16" width="12" bestFit="1" customWidth="1"/>
  </cols>
  <sheetData>
    <row r="1" spans="2:24" ht="16" thickBot="1" x14ac:dyDescent="0.25"/>
    <row r="2" spans="2:24" ht="16" thickBot="1" x14ac:dyDescent="0.25">
      <c r="B2" s="120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x14ac:dyDescent="0.2">
      <c r="B3" s="116" t="s">
        <v>102</v>
      </c>
      <c r="C3" s="23" t="s">
        <v>69</v>
      </c>
      <c r="D3" s="184" t="s">
        <v>1</v>
      </c>
      <c r="E3" s="185"/>
      <c r="F3" s="185"/>
      <c r="G3" s="199"/>
      <c r="H3" s="4" t="s">
        <v>18</v>
      </c>
      <c r="I3" s="5" t="s">
        <v>148</v>
      </c>
      <c r="J3" s="192" t="s">
        <v>2</v>
      </c>
      <c r="K3" s="197"/>
      <c r="L3" s="197"/>
      <c r="M3" s="197"/>
      <c r="N3" s="198"/>
      <c r="O3" s="4" t="s">
        <v>18</v>
      </c>
      <c r="P3" s="5" t="s">
        <v>148</v>
      </c>
      <c r="R3" s="3"/>
      <c r="S3" s="3"/>
      <c r="T3" s="3"/>
      <c r="U3" s="3"/>
      <c r="V3" s="3"/>
      <c r="W3" s="3"/>
      <c r="X3" s="3"/>
    </row>
    <row r="4" spans="2:24" x14ac:dyDescent="0.2">
      <c r="B4" s="116" t="s">
        <v>56</v>
      </c>
      <c r="C4" s="60" t="s">
        <v>3</v>
      </c>
      <c r="D4" s="79">
        <v>1.090508</v>
      </c>
      <c r="E4" s="80">
        <v>0.95926409999999995</v>
      </c>
      <c r="F4" s="80">
        <v>0.75001949999999995</v>
      </c>
      <c r="G4" s="81">
        <v>1.2745610000000001</v>
      </c>
      <c r="H4" s="82">
        <f>(AVERAGE(D4:G4))</f>
        <v>1.01858815</v>
      </c>
      <c r="I4" s="7">
        <f>STDEV(D4:G4)/SQRT(COUNT(D4:G4))</f>
        <v>0.11043211618922656</v>
      </c>
      <c r="J4" s="83">
        <v>1.225913E-2</v>
      </c>
      <c r="K4" s="84">
        <v>1.6980229999999999E-2</v>
      </c>
      <c r="L4" s="84">
        <v>1.413093E-2</v>
      </c>
      <c r="M4" s="84">
        <v>1.9505160000000001E-2</v>
      </c>
      <c r="N4" s="85">
        <v>5.3660340000000001E-2</v>
      </c>
      <c r="O4" s="82">
        <f>(AVERAGE(J4:N4))</f>
        <v>2.3307158000000001E-2</v>
      </c>
      <c r="P4" s="8">
        <f>STDEV(J4:N4)/SQRT(COUNT(J4:N4))</f>
        <v>7.6878571371711878E-3</v>
      </c>
      <c r="R4" s="3"/>
      <c r="S4" s="3"/>
      <c r="T4" s="3"/>
      <c r="U4" s="3"/>
      <c r="V4" s="3"/>
      <c r="W4" s="3"/>
      <c r="X4" s="3"/>
    </row>
    <row r="5" spans="2:24" x14ac:dyDescent="0.2">
      <c r="C5" s="62" t="s">
        <v>4</v>
      </c>
      <c r="D5" s="79">
        <v>0.59666790000000003</v>
      </c>
      <c r="E5" s="80">
        <v>0.60290390000000005</v>
      </c>
      <c r="F5" s="80">
        <v>0.69737179999999999</v>
      </c>
      <c r="G5" s="81">
        <v>0.70222249999999997</v>
      </c>
      <c r="H5" s="86">
        <f t="shared" ref="H5:H11" si="0">(AVERAGE(D5:G5))</f>
        <v>0.64979152500000004</v>
      </c>
      <c r="I5" s="7">
        <f t="shared" ref="I5:I11" si="1">STDEV(D5:G5)/SQRT(COUNT(D5:G5))</f>
        <v>2.8915766489073465E-2</v>
      </c>
      <c r="J5" s="79">
        <v>3.5648869999999999E-2</v>
      </c>
      <c r="K5" s="80">
        <v>1.9777449999999999E-2</v>
      </c>
      <c r="L5" s="80">
        <v>2.6644839999999999E-2</v>
      </c>
      <c r="M5" s="80">
        <v>2.1492839999999999E-2</v>
      </c>
      <c r="N5" s="81">
        <v>1.6573250000000001E-2</v>
      </c>
      <c r="O5" s="86">
        <f t="shared" ref="O5:O11" si="2">(AVERAGE(J5:N5))</f>
        <v>2.4027449999999999E-2</v>
      </c>
      <c r="P5" s="9">
        <f t="shared" ref="P5:P11" si="3">STDEV(J5:N5)/SQRT(COUNT(J5:N5))</f>
        <v>3.3313659264677009E-3</v>
      </c>
      <c r="R5" s="3"/>
      <c r="S5" s="3"/>
      <c r="T5" s="3"/>
      <c r="U5" s="3"/>
      <c r="V5" s="3"/>
      <c r="W5" s="3"/>
      <c r="X5" s="3"/>
    </row>
    <row r="6" spans="2:24" x14ac:dyDescent="0.2">
      <c r="C6" s="62" t="s">
        <v>5</v>
      </c>
      <c r="D6" s="79">
        <v>0.63068869999999999</v>
      </c>
      <c r="E6" s="80">
        <v>0.68065699999999996</v>
      </c>
      <c r="F6" s="80">
        <v>0.84674530000000003</v>
      </c>
      <c r="G6" s="81">
        <v>0.92018770000000005</v>
      </c>
      <c r="H6" s="86">
        <f t="shared" si="0"/>
        <v>0.76956967499999995</v>
      </c>
      <c r="I6" s="7">
        <f t="shared" si="1"/>
        <v>6.8212447264439896E-2</v>
      </c>
      <c r="J6" s="79">
        <v>1.1125390000000001E-2</v>
      </c>
      <c r="K6" s="80">
        <v>1.2473410000000001E-2</v>
      </c>
      <c r="L6" s="80">
        <v>8.2866199999999997E-3</v>
      </c>
      <c r="M6" s="80">
        <v>1.171905E-2</v>
      </c>
      <c r="N6" s="81">
        <v>1.388817E-2</v>
      </c>
      <c r="O6" s="86">
        <f t="shared" si="2"/>
        <v>1.1498528000000001E-2</v>
      </c>
      <c r="P6" s="9">
        <f t="shared" si="3"/>
        <v>9.2641779781262848E-4</v>
      </c>
      <c r="R6" s="3"/>
      <c r="S6" s="3"/>
      <c r="T6" s="3"/>
      <c r="U6" s="3"/>
      <c r="V6" s="3"/>
      <c r="W6" s="3"/>
      <c r="X6" s="3"/>
    </row>
    <row r="7" spans="2:24" x14ac:dyDescent="0.2">
      <c r="C7" s="62" t="s">
        <v>6</v>
      </c>
      <c r="D7" s="79">
        <v>1.2999999999999999E-2</v>
      </c>
      <c r="E7" s="80">
        <v>1.4E-2</v>
      </c>
      <c r="F7" s="80">
        <v>0.01</v>
      </c>
      <c r="G7" s="81">
        <v>1.0999999999999999E-2</v>
      </c>
      <c r="H7" s="86">
        <f t="shared" si="0"/>
        <v>1.2E-2</v>
      </c>
      <c r="I7" s="7">
        <f t="shared" si="1"/>
        <v>9.1287092917527696E-4</v>
      </c>
      <c r="J7" s="79">
        <v>1.2999999999999999E-2</v>
      </c>
      <c r="K7" s="80">
        <v>1.6E-2</v>
      </c>
      <c r="L7" s="80">
        <v>1.2E-2</v>
      </c>
      <c r="M7" s="80">
        <v>8.9999999999999993E-3</v>
      </c>
      <c r="N7" s="81">
        <v>1.2999999999999999E-2</v>
      </c>
      <c r="O7" s="86">
        <f t="shared" si="2"/>
        <v>1.26E-2</v>
      </c>
      <c r="P7" s="9">
        <f t="shared" si="3"/>
        <v>1.1224972160321825E-3</v>
      </c>
      <c r="R7" s="3"/>
      <c r="S7" s="3"/>
      <c r="T7" s="3"/>
      <c r="U7" s="3"/>
      <c r="V7" s="3"/>
      <c r="W7" s="3"/>
      <c r="X7" s="3"/>
    </row>
    <row r="8" spans="2:24" x14ac:dyDescent="0.2">
      <c r="C8" s="62" t="s">
        <v>7</v>
      </c>
      <c r="D8" s="79">
        <v>1.8325549999999999E-2</v>
      </c>
      <c r="E8" s="80">
        <v>1.739721E-2</v>
      </c>
      <c r="F8" s="80">
        <v>1.7762770000000001E-2</v>
      </c>
      <c r="G8" s="81">
        <v>1.6746460000000001E-2</v>
      </c>
      <c r="H8" s="86">
        <f t="shared" si="0"/>
        <v>1.7557997500000002E-2</v>
      </c>
      <c r="I8" s="7">
        <f t="shared" si="1"/>
        <v>3.3109846862061513E-4</v>
      </c>
      <c r="J8" s="79">
        <v>1.504054E-2</v>
      </c>
      <c r="K8" s="80">
        <v>1.739721E-2</v>
      </c>
      <c r="L8" s="80">
        <v>1.9303420000000002E-2</v>
      </c>
      <c r="M8" s="80">
        <v>1.9640830000000001E-2</v>
      </c>
      <c r="N8" s="81">
        <v>1.8325549999999999E-2</v>
      </c>
      <c r="O8" s="86">
        <f t="shared" si="2"/>
        <v>1.7941510000000001E-2</v>
      </c>
      <c r="P8" s="9">
        <f t="shared" si="3"/>
        <v>8.2467761770888427E-4</v>
      </c>
      <c r="R8" s="3"/>
      <c r="S8" s="3"/>
      <c r="T8" s="3"/>
      <c r="U8" s="3"/>
      <c r="V8" s="3"/>
      <c r="W8" s="3"/>
      <c r="X8" s="3"/>
    </row>
    <row r="9" spans="2:24" x14ac:dyDescent="0.2">
      <c r="C9" s="62" t="s">
        <v>8</v>
      </c>
      <c r="D9" s="79">
        <v>9.0245569999999997E-2</v>
      </c>
      <c r="E9" s="80">
        <v>0.1095757</v>
      </c>
      <c r="F9" s="80">
        <v>6.3813259999999997E-2</v>
      </c>
      <c r="G9" s="81">
        <v>4.9036509999999998E-2</v>
      </c>
      <c r="H9" s="86">
        <f t="shared" si="0"/>
        <v>7.8167759999999989E-2</v>
      </c>
      <c r="I9" s="7">
        <f t="shared" si="1"/>
        <v>1.3500041932812061E-2</v>
      </c>
      <c r="J9" s="79">
        <v>6.8156729999999999E-2</v>
      </c>
      <c r="K9" s="80">
        <v>8.1899589999999994E-2</v>
      </c>
      <c r="L9" s="80">
        <v>5.632815E-2</v>
      </c>
      <c r="M9" s="80">
        <v>6.5154110000000001E-2</v>
      </c>
      <c r="N9" s="81">
        <v>6.25E-2</v>
      </c>
      <c r="O9" s="86">
        <f t="shared" si="2"/>
        <v>6.6807715999999989E-2</v>
      </c>
      <c r="P9" s="9">
        <f t="shared" si="3"/>
        <v>4.2467436530377149E-3</v>
      </c>
      <c r="R9" s="3"/>
      <c r="S9" s="3"/>
      <c r="T9" s="3"/>
      <c r="U9" s="3"/>
      <c r="V9" s="3"/>
      <c r="W9" s="3"/>
      <c r="X9" s="3"/>
    </row>
    <row r="10" spans="2:24" x14ac:dyDescent="0.2">
      <c r="C10" s="62" t="s">
        <v>9</v>
      </c>
      <c r="D10" s="79">
        <v>8.4202100000000002E-2</v>
      </c>
      <c r="E10" s="80">
        <v>0.10881879999999999</v>
      </c>
      <c r="F10" s="80">
        <v>0.13167010000000001</v>
      </c>
      <c r="G10" s="81">
        <v>9.4077919999999995E-2</v>
      </c>
      <c r="H10" s="86">
        <f t="shared" si="0"/>
        <v>0.10469223</v>
      </c>
      <c r="I10" s="7">
        <f t="shared" si="1"/>
        <v>1.0317230950755818E-2</v>
      </c>
      <c r="J10" s="79">
        <v>0.1022378</v>
      </c>
      <c r="K10" s="80">
        <v>6.4480200000000001E-2</v>
      </c>
      <c r="L10" s="80">
        <v>7.9109789999999999E-2</v>
      </c>
      <c r="M10" s="80">
        <v>8.8082549999999996E-2</v>
      </c>
      <c r="N10" s="81">
        <v>6.4928689999999997E-2</v>
      </c>
      <c r="O10" s="86">
        <f t="shared" si="2"/>
        <v>7.9767805999999997E-2</v>
      </c>
      <c r="P10" s="9">
        <f t="shared" si="3"/>
        <v>7.1707002589514049E-3</v>
      </c>
      <c r="R10" s="3"/>
      <c r="S10" s="3"/>
      <c r="T10" s="3"/>
      <c r="U10" s="3"/>
      <c r="V10" s="3"/>
      <c r="W10" s="3"/>
      <c r="X10" s="3"/>
    </row>
    <row r="11" spans="2:24" ht="16" thickBot="1" x14ac:dyDescent="0.25">
      <c r="C11" s="63" t="s">
        <v>10</v>
      </c>
      <c r="D11" s="87"/>
      <c r="E11" s="88">
        <v>0.20376810000000001</v>
      </c>
      <c r="F11" s="88">
        <v>0.20166039999999999</v>
      </c>
      <c r="G11" s="89">
        <v>0.19479109999999999</v>
      </c>
      <c r="H11" s="90">
        <f t="shared" si="0"/>
        <v>0.20007319999999998</v>
      </c>
      <c r="I11" s="10">
        <f t="shared" si="1"/>
        <v>2.7102297030571687E-3</v>
      </c>
      <c r="J11" s="87">
        <v>0.1749482</v>
      </c>
      <c r="K11" s="88">
        <v>0.14458599999999999</v>
      </c>
      <c r="L11" s="88">
        <v>0.2044755</v>
      </c>
      <c r="M11" s="88">
        <v>0.13869619999999999</v>
      </c>
      <c r="N11" s="89">
        <v>0.19819600000000001</v>
      </c>
      <c r="O11" s="90">
        <f t="shared" si="2"/>
        <v>0.17218037999999999</v>
      </c>
      <c r="P11" s="11">
        <f t="shared" si="3"/>
        <v>1.343519297443844E-2</v>
      </c>
      <c r="R11" s="3"/>
      <c r="S11" s="3"/>
      <c r="T11" s="3"/>
      <c r="U11" s="3"/>
      <c r="V11" s="3"/>
      <c r="W11" s="3"/>
      <c r="X11" s="3"/>
    </row>
    <row r="12" spans="2:24" x14ac:dyDescent="0.2">
      <c r="B12" s="12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44"/>
      <c r="O12" s="12"/>
      <c r="P12" s="3"/>
      <c r="Q12" s="3"/>
      <c r="R12" s="3"/>
      <c r="S12" s="3"/>
      <c r="T12" s="3"/>
      <c r="U12" s="3"/>
      <c r="V12" s="3"/>
      <c r="W12" s="3"/>
      <c r="X12" s="3"/>
    </row>
    <row r="13" spans="2:24" ht="16" thickBot="1" x14ac:dyDescent="0.25">
      <c r="B13" s="1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2:24" ht="16" thickBot="1" x14ac:dyDescent="0.25">
      <c r="B14" s="120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x14ac:dyDescent="0.2">
      <c r="B15" s="19"/>
      <c r="C15" s="202" t="s">
        <v>1</v>
      </c>
      <c r="D15" s="203"/>
      <c r="E15" s="203"/>
      <c r="F15" s="203"/>
      <c r="G15" s="203"/>
      <c r="H15" s="203"/>
      <c r="I15" s="203"/>
      <c r="J15" s="204"/>
      <c r="K15" s="4" t="s">
        <v>18</v>
      </c>
      <c r="L15" s="5" t="s">
        <v>148</v>
      </c>
      <c r="M15" s="200" t="s">
        <v>2</v>
      </c>
      <c r="N15" s="201"/>
      <c r="O15" s="201"/>
      <c r="P15" s="201"/>
      <c r="Q15" s="201"/>
      <c r="R15" s="201"/>
      <c r="S15" s="201"/>
      <c r="T15" s="201"/>
      <c r="U15" s="4" t="s">
        <v>18</v>
      </c>
      <c r="V15" s="5" t="s">
        <v>148</v>
      </c>
      <c r="W15" s="53"/>
      <c r="X15" s="1"/>
    </row>
    <row r="16" spans="2:24" x14ac:dyDescent="0.2">
      <c r="B16" s="60" t="s">
        <v>11</v>
      </c>
      <c r="C16" s="161">
        <v>0.39030199999999998</v>
      </c>
      <c r="D16" s="92">
        <v>0.357024008</v>
      </c>
      <c r="E16" s="92">
        <v>0.30235322100000001</v>
      </c>
      <c r="F16" s="92">
        <v>0.231043</v>
      </c>
      <c r="G16" s="92">
        <v>0.22153553600000001</v>
      </c>
      <c r="H16" s="92">
        <v>0.30604534</v>
      </c>
      <c r="I16" s="92">
        <v>0.20014299999999999</v>
      </c>
      <c r="J16" s="93">
        <v>0.14547199999999999</v>
      </c>
      <c r="K16" s="94">
        <f>(AVERAGE(C16:J16))</f>
        <v>0.26923976312499998</v>
      </c>
      <c r="L16" s="13">
        <f>STDEV(C16:J16)/SQRT(COUNT(C16:J16))</f>
        <v>2.9471777749815471E-2</v>
      </c>
      <c r="M16" s="92">
        <v>0.12972292199999999</v>
      </c>
      <c r="N16" s="92">
        <v>0.238174471</v>
      </c>
      <c r="O16" s="92">
        <v>0.22628999999999999</v>
      </c>
      <c r="P16" s="92">
        <v>0.15973377699999999</v>
      </c>
      <c r="Q16" s="92">
        <v>0.17874970300000001</v>
      </c>
      <c r="R16" s="92">
        <v>0.18112700000000001</v>
      </c>
      <c r="S16" s="92">
        <v>0.157356786</v>
      </c>
      <c r="T16" s="93">
        <v>0.20251960999999999</v>
      </c>
      <c r="U16" s="94">
        <f>(AVERAGE(M16:T16))</f>
        <v>0.184209283625</v>
      </c>
      <c r="V16" s="13">
        <f>STDEV(M16:T16)/SQRT(COUNT(M16:T16))</f>
        <v>1.2919029665808466E-2</v>
      </c>
      <c r="W16" s="53"/>
      <c r="X16" s="1"/>
    </row>
    <row r="17" spans="2:24" ht="16" thickBot="1" x14ac:dyDescent="0.25">
      <c r="B17" s="63" t="s">
        <v>12</v>
      </c>
      <c r="C17" s="72">
        <v>0.89800000000000002</v>
      </c>
      <c r="D17" s="73">
        <v>0.81599999999999995</v>
      </c>
      <c r="E17" s="73">
        <v>0.68700000000000006</v>
      </c>
      <c r="F17" s="73">
        <v>0.81599999999999995</v>
      </c>
      <c r="G17" s="73">
        <v>0.71799999999999997</v>
      </c>
      <c r="H17" s="73">
        <v>0.42099999999999999</v>
      </c>
      <c r="I17" s="73">
        <v>0.68</v>
      </c>
      <c r="J17" s="95">
        <v>0.68400000000000005</v>
      </c>
      <c r="K17" s="64">
        <f>(AVERAGE(C17:J17))</f>
        <v>0.71499999999999997</v>
      </c>
      <c r="L17" s="14">
        <f>STDEV(C17:J17)/SQRT(COUNT(C17:J17))</f>
        <v>5.0586912480262411E-2</v>
      </c>
      <c r="M17" s="73">
        <v>0.249</v>
      </c>
      <c r="N17" s="73">
        <v>0.33800000000000002</v>
      </c>
      <c r="O17" s="73">
        <v>0.24099999999999999</v>
      </c>
      <c r="P17" s="73">
        <v>0.29299999999999998</v>
      </c>
      <c r="Q17" s="73">
        <v>0.371</v>
      </c>
      <c r="R17" s="73">
        <v>0.33300000000000002</v>
      </c>
      <c r="S17" s="73">
        <v>0.23799999999999999</v>
      </c>
      <c r="T17" s="95">
        <v>0.433</v>
      </c>
      <c r="U17" s="64">
        <f>(AVERAGE(M17:T17))</f>
        <v>0.31199999999999994</v>
      </c>
      <c r="V17" s="14">
        <f>STDEV(M17:T17)/SQRT(COUNT(M17:T17))</f>
        <v>2.4671412027457578E-2</v>
      </c>
      <c r="W17" s="3"/>
      <c r="X17" s="3"/>
    </row>
    <row r="18" spans="2:24" x14ac:dyDescent="0.2">
      <c r="B18" s="1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ht="16" thickBot="1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53"/>
      <c r="X19" s="1"/>
    </row>
    <row r="20" spans="2:24" ht="16" thickBot="1" x14ac:dyDescent="0.25">
      <c r="B20" s="120" t="s">
        <v>13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53"/>
      <c r="X20" s="1"/>
    </row>
    <row r="21" spans="2:24" x14ac:dyDescent="0.2">
      <c r="B21" s="19" t="s">
        <v>68</v>
      </c>
      <c r="C21" s="195" t="s">
        <v>1</v>
      </c>
      <c r="D21" s="196"/>
      <c r="E21" s="196"/>
      <c r="F21" s="15" t="s">
        <v>18</v>
      </c>
      <c r="G21" s="5" t="s">
        <v>148</v>
      </c>
      <c r="H21" s="205" t="s">
        <v>2</v>
      </c>
      <c r="I21" s="203"/>
      <c r="J21" s="203"/>
      <c r="K21" s="15" t="s">
        <v>18</v>
      </c>
      <c r="L21" s="5" t="s">
        <v>148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x14ac:dyDescent="0.2">
      <c r="B22" s="60" t="s">
        <v>11</v>
      </c>
      <c r="C22" s="158">
        <v>94</v>
      </c>
      <c r="D22" s="96">
        <v>109</v>
      </c>
      <c r="E22" s="97">
        <v>113.3</v>
      </c>
      <c r="F22" s="17">
        <f>(AVERAGE(C22:E22))</f>
        <v>105.43333333333334</v>
      </c>
      <c r="G22" s="18">
        <f>STDEV(C22:E22)/SQRT(COUNT(C22:E22))</f>
        <v>5.8498812903435153</v>
      </c>
      <c r="H22" s="96">
        <v>59.239269999999998</v>
      </c>
      <c r="I22" s="96">
        <v>76.83</v>
      </c>
      <c r="J22" s="96">
        <v>65.818309999999997</v>
      </c>
      <c r="K22" s="17">
        <f>(AVERAGE(H22:J22))</f>
        <v>67.29585999999999</v>
      </c>
      <c r="L22" s="18">
        <f>STDEV(H22:J22)/SQRT(COUNT(H22:J22))</f>
        <v>5.131465384764228</v>
      </c>
      <c r="M22" s="3"/>
      <c r="N22" s="3"/>
      <c r="O22" s="3"/>
      <c r="P22" s="19"/>
      <c r="Q22" s="19"/>
      <c r="R22" s="19"/>
      <c r="S22" s="53"/>
      <c r="T22" s="53"/>
      <c r="U22" s="53"/>
      <c r="V22" s="53"/>
      <c r="W22" s="3"/>
      <c r="X22" s="3"/>
    </row>
    <row r="23" spans="2:24" ht="16" thickBot="1" x14ac:dyDescent="0.25">
      <c r="B23" s="63" t="s">
        <v>12</v>
      </c>
      <c r="C23" s="159">
        <v>283.95159999999998</v>
      </c>
      <c r="D23" s="77">
        <v>268.89999999999998</v>
      </c>
      <c r="E23" s="160">
        <v>212.32810000000001</v>
      </c>
      <c r="F23" s="20">
        <f>(AVERAGE(C23:E23))</f>
        <v>255.05989999999997</v>
      </c>
      <c r="G23" s="21">
        <f>STDEV(C23:E23)/SQRT(COUNT(C23:E23))</f>
        <v>21.803231519433272</v>
      </c>
      <c r="H23" s="77">
        <v>153.31120000000001</v>
      </c>
      <c r="I23" s="77">
        <v>114.3</v>
      </c>
      <c r="J23" s="77">
        <v>141.95840000000001</v>
      </c>
      <c r="K23" s="20">
        <f>(AVERAGE(H23:J23))</f>
        <v>136.5232</v>
      </c>
      <c r="L23" s="21">
        <f>STDEV(H23:J23)/SQRT(COUNT(H23:J23))</f>
        <v>11.58482456549658</v>
      </c>
      <c r="M23" s="3"/>
      <c r="N23" s="3"/>
      <c r="O23" s="3"/>
      <c r="P23" s="3"/>
      <c r="Q23" s="3"/>
      <c r="R23" s="53"/>
      <c r="S23" s="53"/>
      <c r="T23" s="53"/>
      <c r="U23" s="53"/>
      <c r="V23" s="53"/>
      <c r="W23" s="3"/>
      <c r="X23" s="3"/>
    </row>
    <row r="24" spans="2:24" x14ac:dyDescent="0.2">
      <c r="B24" s="1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2:24" ht="16" thickBo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2:24" ht="16" thickBot="1" x14ac:dyDescent="0.25">
      <c r="B26" s="120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2:24" x14ac:dyDescent="0.2">
      <c r="B27" s="122" t="s">
        <v>16</v>
      </c>
      <c r="C27" s="184" t="s">
        <v>1</v>
      </c>
      <c r="D27" s="185"/>
      <c r="E27" s="185"/>
      <c r="F27" s="185"/>
      <c r="G27" s="199"/>
      <c r="H27" s="4" t="s">
        <v>18</v>
      </c>
      <c r="I27" s="5" t="s">
        <v>148</v>
      </c>
      <c r="J27" s="192" t="s">
        <v>2</v>
      </c>
      <c r="K27" s="193"/>
      <c r="L27" s="193"/>
      <c r="M27" s="193"/>
      <c r="N27" s="194"/>
      <c r="O27" s="4" t="s">
        <v>18</v>
      </c>
      <c r="P27" s="5" t="s">
        <v>148</v>
      </c>
      <c r="Q27" s="3"/>
      <c r="R27" s="3"/>
      <c r="S27" s="3"/>
      <c r="T27" s="3"/>
      <c r="U27" s="3"/>
      <c r="V27" s="3"/>
      <c r="W27" s="3"/>
      <c r="X27" s="3"/>
    </row>
    <row r="28" spans="2:24" ht="16" thickBot="1" x14ac:dyDescent="0.25">
      <c r="B28" s="78" t="s">
        <v>67</v>
      </c>
      <c r="C28" s="72">
        <v>1.2185060000000001</v>
      </c>
      <c r="D28" s="73">
        <v>1.4470460000000001</v>
      </c>
      <c r="E28" s="73">
        <v>1.4136010000000001</v>
      </c>
      <c r="F28" s="73">
        <v>1.486065</v>
      </c>
      <c r="G28" s="73">
        <v>1.630992</v>
      </c>
      <c r="H28" s="64">
        <f>(AVERAGE(C28:G28))</f>
        <v>1.4392419999999999</v>
      </c>
      <c r="I28" s="14">
        <f>STDEV(C28:G28)/SQRT(COUNT(C28:G28))</f>
        <v>6.6484284166259913E-2</v>
      </c>
      <c r="J28" s="72">
        <v>0.83389069999999998</v>
      </c>
      <c r="K28" s="73">
        <v>0.84503899999999998</v>
      </c>
      <c r="L28" s="73">
        <v>0.95652179999999998</v>
      </c>
      <c r="M28" s="73">
        <v>0.75585279999999999</v>
      </c>
      <c r="N28" s="95">
        <v>0.77257529999999996</v>
      </c>
      <c r="O28" s="64">
        <f>(AVERAGE(J28:N28))</f>
        <v>0.83277591999999989</v>
      </c>
      <c r="P28" s="14">
        <f>STDEV(J28:N28)/SQRT(COUNT(J28:N28))</f>
        <v>3.5359545897415023E-2</v>
      </c>
      <c r="Q28" s="3"/>
      <c r="R28" s="3"/>
      <c r="S28" s="3"/>
      <c r="T28" s="3"/>
      <c r="U28" s="3"/>
      <c r="V28" s="3"/>
      <c r="W28" s="3"/>
      <c r="X28" s="3"/>
    </row>
    <row r="29" spans="2:24" ht="16" thickBo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2:24" x14ac:dyDescent="0.2">
      <c r="B30" s="122" t="s">
        <v>17</v>
      </c>
      <c r="C30" s="184" t="s">
        <v>1</v>
      </c>
      <c r="D30" s="185"/>
      <c r="E30" s="185"/>
      <c r="F30" s="185"/>
      <c r="G30" s="191"/>
      <c r="H30" s="4" t="s">
        <v>18</v>
      </c>
      <c r="I30" s="5" t="s">
        <v>148</v>
      </c>
      <c r="J30" s="192" t="s">
        <v>2</v>
      </c>
      <c r="K30" s="193"/>
      <c r="L30" s="193"/>
      <c r="M30" s="193"/>
      <c r="N30" s="194"/>
      <c r="O30" s="4" t="s">
        <v>18</v>
      </c>
      <c r="P30" s="5" t="s">
        <v>148</v>
      </c>
      <c r="Q30" s="3"/>
      <c r="R30" s="3"/>
      <c r="S30" s="3"/>
      <c r="T30" s="3"/>
      <c r="U30" s="3"/>
      <c r="V30" s="3"/>
      <c r="W30" s="3"/>
      <c r="X30" s="3"/>
    </row>
    <row r="31" spans="2:24" ht="16" thickBot="1" x14ac:dyDescent="0.25">
      <c r="B31" s="78" t="s">
        <v>67</v>
      </c>
      <c r="C31" s="98">
        <v>0.35743799999999998</v>
      </c>
      <c r="D31" s="99">
        <v>0.29545460000000001</v>
      </c>
      <c r="E31" s="99">
        <v>0.30922870000000002</v>
      </c>
      <c r="F31" s="99">
        <v>0.32300279999999998</v>
      </c>
      <c r="G31" s="100">
        <v>0.28856749999999998</v>
      </c>
      <c r="H31" s="101">
        <f>(AVERAGE(C31:G31))</f>
        <v>0.31473832000000002</v>
      </c>
      <c r="I31" s="22">
        <f>STDEV(C31:G31)/SQRT(COUNT(C31:G31))</f>
        <v>1.22038803067467E-2</v>
      </c>
      <c r="J31" s="98">
        <v>0.2128099</v>
      </c>
      <c r="K31" s="99">
        <v>0.1783747</v>
      </c>
      <c r="L31" s="99">
        <v>0.16460060000000001</v>
      </c>
      <c r="M31" s="99">
        <v>0.23347109999999999</v>
      </c>
      <c r="N31" s="100">
        <v>0.2816804</v>
      </c>
      <c r="O31" s="64">
        <f>(AVERAGE(J31:N31))</f>
        <v>0.21418733999999998</v>
      </c>
      <c r="P31" s="14">
        <f>STDEV(J31:N31)/SQRT(COUNT(J31:N31))</f>
        <v>2.0821219772688707E-2</v>
      </c>
      <c r="Q31" s="3"/>
      <c r="R31" s="3"/>
      <c r="S31" s="3"/>
      <c r="T31" s="3"/>
      <c r="U31" s="3"/>
      <c r="V31" s="3"/>
      <c r="W31" s="3"/>
      <c r="X31" s="3"/>
    </row>
    <row r="32" spans="2:24" x14ac:dyDescent="0.2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48" spans="8:8" x14ac:dyDescent="0.2">
      <c r="H48" t="s">
        <v>54</v>
      </c>
    </row>
  </sheetData>
  <mergeCells count="10">
    <mergeCell ref="C30:G30"/>
    <mergeCell ref="J30:N30"/>
    <mergeCell ref="C21:E21"/>
    <mergeCell ref="J3:N3"/>
    <mergeCell ref="D3:G3"/>
    <mergeCell ref="M15:T15"/>
    <mergeCell ref="C15:J15"/>
    <mergeCell ref="H21:J21"/>
    <mergeCell ref="C27:G27"/>
    <mergeCell ref="J27:N27"/>
  </mergeCells>
  <pageMargins left="0.7" right="0.7" top="0.78740157499999996" bottom="0.78740157499999996" header="0.3" footer="0.3"/>
  <pageSetup paperSize="9" scale="34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CB5F-B3DC-414B-A699-C6A99481BE9C}">
  <sheetPr>
    <tabColor rgb="FF92D050"/>
  </sheetPr>
  <dimension ref="B1:BI89"/>
  <sheetViews>
    <sheetView topLeftCell="A3" zoomScale="90" zoomScaleNormal="90" workbookViewId="0">
      <selection activeCell="AN75" sqref="AN75"/>
    </sheetView>
  </sheetViews>
  <sheetFormatPr baseColWidth="10" defaultColWidth="11.5" defaultRowHeight="14" x14ac:dyDescent="0.15"/>
  <cols>
    <col min="1" max="1" width="11.5" style="3"/>
    <col min="2" max="2" width="14" style="19" customWidth="1"/>
    <col min="3" max="3" width="11.5" style="19"/>
    <col min="4" max="28" width="11.5" style="3"/>
    <col min="29" max="29" width="12.1640625" style="3" customWidth="1"/>
    <col min="30" max="57" width="11.5" style="3"/>
    <col min="58" max="58" width="14.5" style="3" bestFit="1" customWidth="1"/>
    <col min="59" max="16384" width="11.5" style="3"/>
  </cols>
  <sheetData>
    <row r="1" spans="2:56" ht="15" thickBot="1" x14ac:dyDescent="0.2"/>
    <row r="2" spans="2:56" ht="15" thickBot="1" x14ac:dyDescent="0.2">
      <c r="B2" s="120" t="s">
        <v>21</v>
      </c>
    </row>
    <row r="3" spans="2:56" x14ac:dyDescent="0.15">
      <c r="B3" s="19" t="s">
        <v>24</v>
      </c>
      <c r="C3" s="23" t="s">
        <v>20</v>
      </c>
      <c r="D3" s="206" t="s">
        <v>58</v>
      </c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8"/>
      <c r="AB3" s="4" t="s">
        <v>18</v>
      </c>
      <c r="AC3" s="5" t="s">
        <v>148</v>
      </c>
      <c r="AD3" s="192" t="s">
        <v>59</v>
      </c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8"/>
      <c r="BC3" s="4" t="s">
        <v>18</v>
      </c>
      <c r="BD3" s="5" t="s">
        <v>148</v>
      </c>
    </row>
    <row r="4" spans="2:56" x14ac:dyDescent="0.15">
      <c r="B4" s="19" t="s">
        <v>55</v>
      </c>
      <c r="C4" s="38">
        <v>4</v>
      </c>
      <c r="D4" s="39">
        <v>22.57</v>
      </c>
      <c r="E4" s="40">
        <v>18.760000000000002</v>
      </c>
      <c r="F4" s="40">
        <v>18.02</v>
      </c>
      <c r="G4" s="40">
        <v>13.93</v>
      </c>
      <c r="H4" s="40">
        <v>15.91</v>
      </c>
      <c r="I4" s="40">
        <v>15.21</v>
      </c>
      <c r="J4" s="40">
        <v>14.42</v>
      </c>
      <c r="K4" s="40">
        <v>19.100000000000001</v>
      </c>
      <c r="L4" s="40">
        <v>18.55</v>
      </c>
      <c r="M4" s="40">
        <v>19.37</v>
      </c>
      <c r="N4" s="40">
        <v>17.399999999999999</v>
      </c>
      <c r="O4" s="40">
        <v>18.66</v>
      </c>
      <c r="P4" s="40">
        <v>16.21</v>
      </c>
      <c r="Q4" s="40">
        <v>15.86</v>
      </c>
      <c r="R4" s="40">
        <v>18.66</v>
      </c>
      <c r="S4" s="40">
        <v>18.649999999999999</v>
      </c>
      <c r="T4" s="40">
        <v>19.36</v>
      </c>
      <c r="U4" s="40">
        <v>19.78</v>
      </c>
      <c r="V4" s="40">
        <v>19.18</v>
      </c>
      <c r="W4" s="24"/>
      <c r="X4" s="24"/>
      <c r="Y4" s="24"/>
      <c r="Z4" s="24"/>
      <c r="AA4" s="25"/>
      <c r="AB4" s="41">
        <f>(AVERAGE(D4:AA4))</f>
        <v>17.873684210526321</v>
      </c>
      <c r="AC4" s="26">
        <f>STDEV(D4:AA4)/SQRT(COUNT(D4:AA4))</f>
        <v>0.48945142375337769</v>
      </c>
      <c r="AD4" s="39">
        <v>18.79</v>
      </c>
      <c r="AE4" s="40">
        <v>20.16</v>
      </c>
      <c r="AF4" s="40">
        <v>19.48</v>
      </c>
      <c r="AG4" s="40">
        <v>17.739999999999998</v>
      </c>
      <c r="AH4" s="40">
        <v>17.64</v>
      </c>
      <c r="AI4" s="40">
        <v>16.559999999999999</v>
      </c>
      <c r="AJ4" s="40">
        <v>16.64</v>
      </c>
      <c r="AK4" s="40">
        <v>16.8</v>
      </c>
      <c r="AL4" s="40">
        <v>12.34</v>
      </c>
      <c r="AM4" s="40">
        <v>15.37</v>
      </c>
      <c r="AN4" s="40">
        <v>18.579999999999998</v>
      </c>
      <c r="AO4" s="40">
        <v>19.309999999999999</v>
      </c>
      <c r="AP4" s="40">
        <v>16.28</v>
      </c>
      <c r="AQ4" s="40">
        <v>19.579999999999998</v>
      </c>
      <c r="AR4" s="40">
        <v>18.010000000000002</v>
      </c>
      <c r="AS4" s="40">
        <v>19.059999999999999</v>
      </c>
      <c r="AT4" s="40">
        <v>20.93</v>
      </c>
      <c r="AU4" s="40">
        <v>19.350000000000001</v>
      </c>
      <c r="AV4" s="40">
        <v>16.850000000000001</v>
      </c>
      <c r="AW4" s="40">
        <v>17.809999999999999</v>
      </c>
      <c r="AX4" s="40">
        <v>18.36</v>
      </c>
      <c r="AY4" s="40">
        <v>17.78</v>
      </c>
      <c r="AZ4" s="24"/>
      <c r="BA4" s="24"/>
      <c r="BB4" s="25"/>
      <c r="BC4" s="41">
        <f>(AVERAGE(AD4:BB4))</f>
        <v>17.882727272727276</v>
      </c>
      <c r="BD4" s="26">
        <f>STDEV(AD4:BB4)/SQRT(COUNT(AD4:BB4))</f>
        <v>0.39549803214146961</v>
      </c>
    </row>
    <row r="5" spans="2:56" x14ac:dyDescent="0.15">
      <c r="C5" s="42">
        <v>6</v>
      </c>
      <c r="D5" s="43">
        <v>24.38</v>
      </c>
      <c r="E5" s="44">
        <v>23.67</v>
      </c>
      <c r="F5" s="44">
        <v>24.61</v>
      </c>
      <c r="G5" s="44">
        <v>23.83</v>
      </c>
      <c r="H5" s="44">
        <v>23.86</v>
      </c>
      <c r="I5" s="44">
        <v>23.67</v>
      </c>
      <c r="J5" s="44">
        <v>24</v>
      </c>
      <c r="K5" s="44">
        <v>23.56</v>
      </c>
      <c r="L5" s="44">
        <v>24.59</v>
      </c>
      <c r="M5" s="44">
        <v>21.09</v>
      </c>
      <c r="N5" s="44">
        <v>20.61</v>
      </c>
      <c r="O5" s="44">
        <v>20.7</v>
      </c>
      <c r="P5" s="44">
        <v>20.51</v>
      </c>
      <c r="Q5" s="44">
        <v>22.18</v>
      </c>
      <c r="R5" s="44">
        <v>21.65</v>
      </c>
      <c r="S5" s="44">
        <v>25.31</v>
      </c>
      <c r="T5" s="44">
        <v>26.43</v>
      </c>
      <c r="U5" s="44">
        <v>24.29</v>
      </c>
      <c r="V5" s="12"/>
      <c r="W5" s="12"/>
      <c r="X5" s="12"/>
      <c r="Y5" s="12"/>
      <c r="Z5" s="12"/>
      <c r="AA5" s="27"/>
      <c r="AB5" s="41">
        <f t="shared" ref="AB5:AB14" si="0">(AVERAGE(D5:AA5))</f>
        <v>23.274444444444445</v>
      </c>
      <c r="AC5" s="26">
        <f t="shared" ref="AC5:AC14" si="1">STDEV(D5:AA5)/SQRT(COUNT(D5:AA5))</f>
        <v>0.40992205717148328</v>
      </c>
      <c r="AD5" s="43">
        <v>24.37</v>
      </c>
      <c r="AE5" s="44">
        <v>23.95</v>
      </c>
      <c r="AF5" s="44">
        <v>22.65</v>
      </c>
      <c r="AG5" s="44">
        <v>21.55</v>
      </c>
      <c r="AH5" s="44">
        <v>21.6</v>
      </c>
      <c r="AI5" s="44">
        <v>20.27</v>
      </c>
      <c r="AJ5" s="44">
        <v>22.19</v>
      </c>
      <c r="AK5" s="44">
        <v>24.38</v>
      </c>
      <c r="AL5" s="44">
        <v>24.85</v>
      </c>
      <c r="AM5" s="44">
        <v>24.49</v>
      </c>
      <c r="AN5" s="44">
        <v>22.88</v>
      </c>
      <c r="AO5" s="44">
        <v>23.33</v>
      </c>
      <c r="AP5" s="44">
        <v>21.37</v>
      </c>
      <c r="AQ5" s="44">
        <v>25.3</v>
      </c>
      <c r="AR5" s="44">
        <v>23.31</v>
      </c>
      <c r="AS5" s="44">
        <v>21.52</v>
      </c>
      <c r="AT5" s="44">
        <v>21.65</v>
      </c>
      <c r="AU5" s="44">
        <v>21.53</v>
      </c>
      <c r="AV5" s="44">
        <v>22.7</v>
      </c>
      <c r="AW5" s="12"/>
      <c r="AX5" s="12"/>
      <c r="AY5" s="12"/>
      <c r="AZ5" s="12"/>
      <c r="BA5" s="12"/>
      <c r="BB5" s="27"/>
      <c r="BC5" s="41">
        <f t="shared" ref="BC5:BC14" si="2">(AVERAGE(AD5:BB5))</f>
        <v>22.83631578947368</v>
      </c>
      <c r="BD5" s="26">
        <f t="shared" ref="BD5:BD14" si="3">STDEV(AD5:BB5)/SQRT(COUNT(AD5:BB5))</f>
        <v>0.32687355650956817</v>
      </c>
    </row>
    <row r="6" spans="2:56" x14ac:dyDescent="0.15">
      <c r="C6" s="42">
        <v>8</v>
      </c>
      <c r="D6" s="43">
        <v>25.86</v>
      </c>
      <c r="E6" s="44">
        <v>25.33</v>
      </c>
      <c r="F6" s="44">
        <v>26.92</v>
      </c>
      <c r="G6" s="44">
        <v>26.09</v>
      </c>
      <c r="H6" s="44">
        <v>25.19</v>
      </c>
      <c r="I6" s="44">
        <v>24.4</v>
      </c>
      <c r="J6" s="44">
        <v>27.46</v>
      </c>
      <c r="K6" s="44">
        <v>27.06</v>
      </c>
      <c r="L6" s="44">
        <v>27.29</v>
      </c>
      <c r="M6" s="44">
        <v>25.21</v>
      </c>
      <c r="N6" s="44">
        <v>24.73</v>
      </c>
      <c r="O6" s="44">
        <v>24.58</v>
      </c>
      <c r="P6" s="44">
        <v>26.1</v>
      </c>
      <c r="Q6" s="44">
        <v>27.25</v>
      </c>
      <c r="R6" s="44">
        <v>27.01</v>
      </c>
      <c r="S6" s="44">
        <v>22.82</v>
      </c>
      <c r="T6" s="44">
        <v>22.39</v>
      </c>
      <c r="U6" s="44">
        <v>22.6</v>
      </c>
      <c r="V6" s="44">
        <v>23.26</v>
      </c>
      <c r="W6" s="44">
        <v>24.05</v>
      </c>
      <c r="X6" s="44">
        <v>23.28</v>
      </c>
      <c r="Y6" s="44">
        <v>27.61</v>
      </c>
      <c r="Z6" s="44">
        <v>29.7</v>
      </c>
      <c r="AA6" s="45">
        <v>25.84</v>
      </c>
      <c r="AB6" s="41">
        <f t="shared" si="0"/>
        <v>25.501250000000002</v>
      </c>
      <c r="AC6" s="26">
        <f t="shared" si="1"/>
        <v>0.38082448337479718</v>
      </c>
      <c r="AD6" s="43">
        <v>28.73</v>
      </c>
      <c r="AE6" s="44">
        <v>26.61</v>
      </c>
      <c r="AF6" s="44">
        <v>25.06</v>
      </c>
      <c r="AG6" s="44">
        <v>23.83</v>
      </c>
      <c r="AH6" s="44">
        <v>24.11</v>
      </c>
      <c r="AI6" s="44">
        <v>23.75</v>
      </c>
      <c r="AJ6" s="44">
        <v>25.96</v>
      </c>
      <c r="AK6" s="44">
        <v>26.51</v>
      </c>
      <c r="AL6" s="44">
        <v>26.79</v>
      </c>
      <c r="AM6" s="44">
        <v>25.41</v>
      </c>
      <c r="AN6" s="44">
        <v>25.91</v>
      </c>
      <c r="AO6" s="44">
        <v>26.66</v>
      </c>
      <c r="AP6" s="44">
        <v>26.73</v>
      </c>
      <c r="AQ6" s="44">
        <v>27.33</v>
      </c>
      <c r="AR6" s="44">
        <v>26.03</v>
      </c>
      <c r="AS6" s="44">
        <v>25.05</v>
      </c>
      <c r="AT6" s="44">
        <v>24.11</v>
      </c>
      <c r="AU6" s="44">
        <v>23.05</v>
      </c>
      <c r="AV6" s="44">
        <v>25.97</v>
      </c>
      <c r="AW6" s="44">
        <v>25.61</v>
      </c>
      <c r="AX6" s="44">
        <v>22.74</v>
      </c>
      <c r="AY6" s="44">
        <v>22.72</v>
      </c>
      <c r="AZ6" s="44">
        <v>22.7</v>
      </c>
      <c r="BA6" s="44">
        <v>24.34</v>
      </c>
      <c r="BB6" s="27"/>
      <c r="BC6" s="41">
        <f t="shared" si="2"/>
        <v>25.237916666666678</v>
      </c>
      <c r="BD6" s="26">
        <f t="shared" si="3"/>
        <v>0.33093958201527435</v>
      </c>
    </row>
    <row r="7" spans="2:56" x14ac:dyDescent="0.15">
      <c r="C7" s="42">
        <v>10</v>
      </c>
      <c r="D7" s="43">
        <v>29.44</v>
      </c>
      <c r="E7" s="44">
        <v>28.42</v>
      </c>
      <c r="F7" s="44">
        <v>29.77</v>
      </c>
      <c r="G7" s="44">
        <v>29.2</v>
      </c>
      <c r="H7" s="44">
        <v>27.23</v>
      </c>
      <c r="I7" s="44">
        <v>27.64</v>
      </c>
      <c r="J7" s="44">
        <v>29.05</v>
      </c>
      <c r="K7" s="44">
        <v>27.86</v>
      </c>
      <c r="L7" s="44">
        <v>28.3</v>
      </c>
      <c r="M7" s="44">
        <v>27.18</v>
      </c>
      <c r="N7" s="44">
        <v>27.4</v>
      </c>
      <c r="O7" s="44">
        <v>26.67</v>
      </c>
      <c r="P7" s="44">
        <v>29.68</v>
      </c>
      <c r="Q7" s="44">
        <v>29.08</v>
      </c>
      <c r="R7" s="44">
        <v>30.05</v>
      </c>
      <c r="S7" s="44">
        <v>25.72</v>
      </c>
      <c r="T7" s="44">
        <v>23.72</v>
      </c>
      <c r="U7" s="44">
        <v>24.22</v>
      </c>
      <c r="V7" s="44">
        <v>23.36</v>
      </c>
      <c r="W7" s="44">
        <v>26.28</v>
      </c>
      <c r="X7" s="44">
        <v>25.2</v>
      </c>
      <c r="Y7" s="44">
        <v>30.64</v>
      </c>
      <c r="Z7" s="44">
        <v>32.28</v>
      </c>
      <c r="AA7" s="45">
        <v>28.59</v>
      </c>
      <c r="AB7" s="41">
        <f t="shared" si="0"/>
        <v>27.790833333333339</v>
      </c>
      <c r="AC7" s="26">
        <f t="shared" si="1"/>
        <v>0.45538123726833402</v>
      </c>
      <c r="AD7" s="43">
        <v>31.48</v>
      </c>
      <c r="AE7" s="44">
        <v>28.45</v>
      </c>
      <c r="AF7" s="44">
        <v>28.53</v>
      </c>
      <c r="AG7" s="44">
        <v>24.73</v>
      </c>
      <c r="AH7" s="44">
        <v>26.34</v>
      </c>
      <c r="AI7" s="44">
        <v>26.34</v>
      </c>
      <c r="AJ7" s="44">
        <v>28.31</v>
      </c>
      <c r="AK7" s="44">
        <v>28.19</v>
      </c>
      <c r="AL7" s="44">
        <v>29.92</v>
      </c>
      <c r="AM7" s="44">
        <v>27.26</v>
      </c>
      <c r="AN7" s="44">
        <v>29.32</v>
      </c>
      <c r="AO7" s="44">
        <v>27.79</v>
      </c>
      <c r="AP7" s="44">
        <v>29.3</v>
      </c>
      <c r="AQ7" s="44">
        <v>28.05</v>
      </c>
      <c r="AR7" s="44">
        <v>28.29</v>
      </c>
      <c r="AS7" s="44">
        <v>29.19</v>
      </c>
      <c r="AT7" s="44">
        <v>26.79</v>
      </c>
      <c r="AU7" s="44">
        <v>27.36</v>
      </c>
      <c r="AV7" s="44">
        <v>25.29</v>
      </c>
      <c r="AW7" s="44">
        <v>29.19</v>
      </c>
      <c r="AX7" s="44">
        <v>27.34</v>
      </c>
      <c r="AY7" s="44">
        <v>25.09</v>
      </c>
      <c r="AZ7" s="44">
        <v>24.33</v>
      </c>
      <c r="BA7" s="44">
        <v>24.04</v>
      </c>
      <c r="BB7" s="45">
        <v>26.1</v>
      </c>
      <c r="BC7" s="41">
        <f t="shared" si="2"/>
        <v>27.480800000000009</v>
      </c>
      <c r="BD7" s="26">
        <f t="shared" si="3"/>
        <v>0.37350186077180397</v>
      </c>
    </row>
    <row r="8" spans="2:56" x14ac:dyDescent="0.15">
      <c r="C8" s="42">
        <v>12</v>
      </c>
      <c r="D8" s="43">
        <v>31.19</v>
      </c>
      <c r="E8" s="44">
        <v>29.82</v>
      </c>
      <c r="F8" s="44">
        <v>30.39</v>
      </c>
      <c r="G8" s="44">
        <v>30.01</v>
      </c>
      <c r="H8" s="44">
        <v>31.15</v>
      </c>
      <c r="I8" s="44">
        <v>29.7</v>
      </c>
      <c r="J8" s="44">
        <v>30.02</v>
      </c>
      <c r="K8" s="44">
        <v>28.34</v>
      </c>
      <c r="L8" s="44">
        <v>28.74</v>
      </c>
      <c r="M8" s="44">
        <v>27.2</v>
      </c>
      <c r="N8" s="44">
        <v>29.93</v>
      </c>
      <c r="O8" s="44">
        <v>30.8</v>
      </c>
      <c r="P8" s="44">
        <v>30.67</v>
      </c>
      <c r="Q8" s="44">
        <v>27.65</v>
      </c>
      <c r="R8" s="44">
        <v>24.53</v>
      </c>
      <c r="S8" s="44">
        <v>25.05</v>
      </c>
      <c r="T8" s="44">
        <v>29.1</v>
      </c>
      <c r="U8" s="44">
        <v>26.64</v>
      </c>
      <c r="V8" s="44">
        <v>26.18</v>
      </c>
      <c r="W8" s="44">
        <v>32.5</v>
      </c>
      <c r="X8" s="44">
        <v>33.89</v>
      </c>
      <c r="Y8" s="44">
        <v>30.41</v>
      </c>
      <c r="Z8" s="12"/>
      <c r="AA8" s="27"/>
      <c r="AB8" s="41">
        <f t="shared" si="0"/>
        <v>29.268636363636361</v>
      </c>
      <c r="AC8" s="26">
        <f t="shared" si="1"/>
        <v>0.49392644327430391</v>
      </c>
      <c r="AD8" s="43">
        <v>30.09</v>
      </c>
      <c r="AE8" s="44">
        <v>30.03</v>
      </c>
      <c r="AF8" s="44">
        <v>31.29</v>
      </c>
      <c r="AG8" s="44">
        <v>29.06</v>
      </c>
      <c r="AH8" s="44">
        <v>31.43</v>
      </c>
      <c r="AI8" s="44">
        <v>28.87</v>
      </c>
      <c r="AJ8" s="44">
        <v>29.83</v>
      </c>
      <c r="AK8" s="44">
        <v>29.74</v>
      </c>
      <c r="AL8" s="44">
        <v>28.4</v>
      </c>
      <c r="AM8" s="44">
        <v>31.2</v>
      </c>
      <c r="AN8" s="44">
        <v>27.36</v>
      </c>
      <c r="AO8" s="44">
        <v>27.55</v>
      </c>
      <c r="AP8" s="44">
        <v>25.51</v>
      </c>
      <c r="AQ8" s="44">
        <v>29.09</v>
      </c>
      <c r="AR8" s="44">
        <v>28.87</v>
      </c>
      <c r="AS8" s="44">
        <v>25.15</v>
      </c>
      <c r="AT8" s="44">
        <v>26.33</v>
      </c>
      <c r="AU8" s="44">
        <v>25.83</v>
      </c>
      <c r="AV8" s="44">
        <v>28.82</v>
      </c>
      <c r="AW8" s="12"/>
      <c r="AX8" s="12"/>
      <c r="AY8" s="12"/>
      <c r="AZ8" s="12"/>
      <c r="BA8" s="12"/>
      <c r="BB8" s="27"/>
      <c r="BC8" s="41">
        <f t="shared" si="2"/>
        <v>28.655263157894741</v>
      </c>
      <c r="BD8" s="26">
        <f t="shared" si="3"/>
        <v>0.44137899828749266</v>
      </c>
    </row>
    <row r="9" spans="2:56" x14ac:dyDescent="0.15">
      <c r="C9" s="42">
        <v>14</v>
      </c>
      <c r="D9" s="43">
        <v>33.68</v>
      </c>
      <c r="E9" s="44">
        <v>30.52</v>
      </c>
      <c r="F9" s="44">
        <v>33.15</v>
      </c>
      <c r="G9" s="44">
        <v>31.23</v>
      </c>
      <c r="H9" s="44">
        <v>32.75</v>
      </c>
      <c r="I9" s="44">
        <v>30.59</v>
      </c>
      <c r="J9" s="44">
        <v>33.909999999999997</v>
      </c>
      <c r="K9" s="44">
        <v>31.28</v>
      </c>
      <c r="L9" s="44">
        <v>31.27</v>
      </c>
      <c r="M9" s="44">
        <v>29.31</v>
      </c>
      <c r="N9" s="44">
        <v>30.24</v>
      </c>
      <c r="O9" s="44">
        <v>28.77</v>
      </c>
      <c r="P9" s="44">
        <v>30.89</v>
      </c>
      <c r="Q9" s="44">
        <v>30.89</v>
      </c>
      <c r="R9" s="44">
        <v>31.88</v>
      </c>
      <c r="S9" s="44">
        <v>27.03</v>
      </c>
      <c r="T9" s="44">
        <v>24.7</v>
      </c>
      <c r="U9" s="44">
        <v>26.41</v>
      </c>
      <c r="V9" s="44">
        <v>28.68</v>
      </c>
      <c r="W9" s="44">
        <v>26.32</v>
      </c>
      <c r="X9" s="44">
        <v>26.71</v>
      </c>
      <c r="Y9" s="44">
        <v>34.32</v>
      </c>
      <c r="Z9" s="44">
        <v>34.83</v>
      </c>
      <c r="AA9" s="45">
        <v>32.06</v>
      </c>
      <c r="AB9" s="41">
        <f t="shared" si="0"/>
        <v>30.475833333333338</v>
      </c>
      <c r="AC9" s="26">
        <f t="shared" si="1"/>
        <v>0.56397300424480268</v>
      </c>
      <c r="AD9" s="43">
        <v>36.47</v>
      </c>
      <c r="AE9" s="44">
        <v>31.11</v>
      </c>
      <c r="AF9" s="44">
        <v>29.87</v>
      </c>
      <c r="AG9" s="44">
        <v>28.25</v>
      </c>
      <c r="AH9" s="44">
        <v>31.29</v>
      </c>
      <c r="AI9" s="44">
        <v>30.79</v>
      </c>
      <c r="AJ9" s="44">
        <v>32.020000000000003</v>
      </c>
      <c r="AK9" s="44">
        <v>32.01</v>
      </c>
      <c r="AL9" s="44">
        <v>32.68</v>
      </c>
      <c r="AM9" s="44">
        <v>30.33</v>
      </c>
      <c r="AN9" s="44">
        <v>31.32</v>
      </c>
      <c r="AO9" s="44">
        <v>31.02</v>
      </c>
      <c r="AP9" s="44">
        <v>32.08</v>
      </c>
      <c r="AQ9" s="44">
        <v>30.46</v>
      </c>
      <c r="AR9" s="44">
        <v>29.3</v>
      </c>
      <c r="AS9" s="44">
        <v>33.520000000000003</v>
      </c>
      <c r="AT9" s="44">
        <v>27.27</v>
      </c>
      <c r="AU9" s="44">
        <v>28.58</v>
      </c>
      <c r="AV9" s="44">
        <v>25.21</v>
      </c>
      <c r="AW9" s="44">
        <v>30.05</v>
      </c>
      <c r="AX9" s="44">
        <v>30.28</v>
      </c>
      <c r="AY9" s="44">
        <v>25.91</v>
      </c>
      <c r="AZ9" s="44">
        <v>26.31</v>
      </c>
      <c r="BA9" s="44">
        <v>25.42</v>
      </c>
      <c r="BB9" s="45">
        <v>29.3</v>
      </c>
      <c r="BC9" s="41">
        <f t="shared" si="2"/>
        <v>30.033999999999992</v>
      </c>
      <c r="BD9" s="26">
        <f t="shared" si="3"/>
        <v>0.52970054433299074</v>
      </c>
    </row>
    <row r="10" spans="2:56" x14ac:dyDescent="0.15">
      <c r="C10" s="42">
        <v>16</v>
      </c>
      <c r="D10" s="43">
        <v>36.58</v>
      </c>
      <c r="E10" s="44">
        <v>33.21</v>
      </c>
      <c r="F10" s="44">
        <v>34.61</v>
      </c>
      <c r="G10" s="44">
        <v>31.57</v>
      </c>
      <c r="H10" s="44">
        <v>33.840000000000003</v>
      </c>
      <c r="I10" s="44">
        <v>33.409999999999997</v>
      </c>
      <c r="J10" s="44">
        <v>35.56</v>
      </c>
      <c r="K10" s="44">
        <v>33.29</v>
      </c>
      <c r="L10" s="44">
        <v>33.26</v>
      </c>
      <c r="M10" s="44">
        <v>31.14</v>
      </c>
      <c r="N10" s="44">
        <v>33.549999999999997</v>
      </c>
      <c r="O10" s="44">
        <v>30.06</v>
      </c>
      <c r="P10" s="44">
        <v>32.159999999999997</v>
      </c>
      <c r="Q10" s="44">
        <v>31.43</v>
      </c>
      <c r="R10" s="44">
        <v>32.380000000000003</v>
      </c>
      <c r="S10" s="44">
        <v>28.26</v>
      </c>
      <c r="T10" s="44">
        <v>25.5</v>
      </c>
      <c r="U10" s="44">
        <v>27.2</v>
      </c>
      <c r="V10" s="44">
        <v>29.91</v>
      </c>
      <c r="W10" s="44">
        <v>27.08</v>
      </c>
      <c r="X10" s="44">
        <v>28</v>
      </c>
      <c r="Y10" s="44">
        <v>35.9</v>
      </c>
      <c r="Z10" s="44">
        <v>37.26</v>
      </c>
      <c r="AA10" s="45">
        <v>34.31</v>
      </c>
      <c r="AB10" s="41">
        <f t="shared" si="0"/>
        <v>32.061250000000001</v>
      </c>
      <c r="AC10" s="26">
        <f t="shared" si="1"/>
        <v>0.64565557979265653</v>
      </c>
      <c r="AD10" s="43">
        <v>38.92</v>
      </c>
      <c r="AE10" s="44">
        <v>32.61</v>
      </c>
      <c r="AF10" s="44">
        <v>32.28</v>
      </c>
      <c r="AG10" s="44">
        <v>29.31</v>
      </c>
      <c r="AH10" s="44">
        <v>32.14</v>
      </c>
      <c r="AI10" s="44">
        <v>32.119999999999997</v>
      </c>
      <c r="AJ10" s="44">
        <v>34.33</v>
      </c>
      <c r="AK10" s="44">
        <v>33.93</v>
      </c>
      <c r="AL10" s="44">
        <v>33.72</v>
      </c>
      <c r="AM10" s="44">
        <v>31.34</v>
      </c>
      <c r="AN10" s="44">
        <v>32.65</v>
      </c>
      <c r="AO10" s="44">
        <v>32.69</v>
      </c>
      <c r="AP10" s="44">
        <v>33.19</v>
      </c>
      <c r="AQ10" s="44">
        <v>31.65</v>
      </c>
      <c r="AR10" s="44">
        <v>30.38</v>
      </c>
      <c r="AS10" s="44">
        <v>36.97</v>
      </c>
      <c r="AT10" s="44">
        <v>28.42</v>
      </c>
      <c r="AU10" s="44">
        <v>29.96</v>
      </c>
      <c r="AV10" s="44">
        <v>26.36</v>
      </c>
      <c r="AW10" s="44">
        <v>30.89</v>
      </c>
      <c r="AX10" s="44">
        <v>30.78</v>
      </c>
      <c r="AY10" s="44">
        <v>27.06</v>
      </c>
      <c r="AZ10" s="44">
        <v>27.39</v>
      </c>
      <c r="BA10" s="44">
        <v>26.59</v>
      </c>
      <c r="BB10" s="45">
        <v>30.86</v>
      </c>
      <c r="BC10" s="41">
        <f t="shared" si="2"/>
        <v>31.461599999999994</v>
      </c>
      <c r="BD10" s="26">
        <f t="shared" si="3"/>
        <v>0.6033267992279695</v>
      </c>
    </row>
    <row r="11" spans="2:56" x14ac:dyDescent="0.15">
      <c r="C11" s="42">
        <v>18</v>
      </c>
      <c r="D11" s="43">
        <v>38.78</v>
      </c>
      <c r="E11" s="44">
        <v>36.03</v>
      </c>
      <c r="F11" s="44">
        <v>36.28</v>
      </c>
      <c r="G11" s="44">
        <v>32.29</v>
      </c>
      <c r="H11" s="44">
        <v>36.659999999999997</v>
      </c>
      <c r="I11" s="44">
        <v>34.92</v>
      </c>
      <c r="J11" s="44">
        <v>38.229999999999997</v>
      </c>
      <c r="K11" s="44">
        <v>33.880000000000003</v>
      </c>
      <c r="L11" s="44">
        <v>33.24</v>
      </c>
      <c r="M11" s="44">
        <v>32.380000000000003</v>
      </c>
      <c r="N11" s="44">
        <v>35.549999999999997</v>
      </c>
      <c r="O11" s="44">
        <v>31.4</v>
      </c>
      <c r="P11" s="44">
        <v>33.43</v>
      </c>
      <c r="Q11" s="44">
        <v>32.340000000000003</v>
      </c>
      <c r="R11" s="44">
        <v>32.89</v>
      </c>
      <c r="S11" s="44">
        <v>30.12</v>
      </c>
      <c r="T11" s="44">
        <v>25.78</v>
      </c>
      <c r="U11" s="44">
        <v>28.59</v>
      </c>
      <c r="V11" s="44">
        <v>31.53</v>
      </c>
      <c r="W11" s="44">
        <v>29.09</v>
      </c>
      <c r="X11" s="44">
        <v>28.96</v>
      </c>
      <c r="Y11" s="44">
        <v>37.619999999999997</v>
      </c>
      <c r="Z11" s="44">
        <v>39.299999999999997</v>
      </c>
      <c r="AA11" s="45">
        <v>35.65</v>
      </c>
      <c r="AB11" s="41">
        <f t="shared" si="0"/>
        <v>33.539166666666667</v>
      </c>
      <c r="AC11" s="26">
        <f t="shared" si="1"/>
        <v>0.71718019602808447</v>
      </c>
      <c r="AD11" s="43">
        <v>39.340000000000003</v>
      </c>
      <c r="AE11" s="44">
        <v>32.33</v>
      </c>
      <c r="AF11" s="44">
        <v>32.409999999999997</v>
      </c>
      <c r="AG11" s="44">
        <v>28.93</v>
      </c>
      <c r="AH11" s="44">
        <v>33.299999999999997</v>
      </c>
      <c r="AI11" s="44">
        <v>34.380000000000003</v>
      </c>
      <c r="AJ11" s="44">
        <v>35</v>
      </c>
      <c r="AK11" s="44">
        <v>34.11</v>
      </c>
      <c r="AL11" s="44">
        <v>34.58</v>
      </c>
      <c r="AM11" s="44">
        <v>33.18</v>
      </c>
      <c r="AN11" s="44">
        <v>33.56</v>
      </c>
      <c r="AO11" s="44">
        <v>34.58</v>
      </c>
      <c r="AP11" s="44">
        <v>34.82</v>
      </c>
      <c r="AQ11" s="44">
        <v>31.49</v>
      </c>
      <c r="AR11" s="44">
        <v>32.19</v>
      </c>
      <c r="AS11" s="44">
        <v>37.549999999999997</v>
      </c>
      <c r="AT11" s="44">
        <v>28.99</v>
      </c>
      <c r="AU11" s="44">
        <v>31.57</v>
      </c>
      <c r="AV11" s="44">
        <v>25.98</v>
      </c>
      <c r="AW11" s="44">
        <v>31.73</v>
      </c>
      <c r="AX11" s="44">
        <v>32.119999999999997</v>
      </c>
      <c r="AY11" s="44">
        <v>27.62</v>
      </c>
      <c r="AZ11" s="44">
        <v>29.18</v>
      </c>
      <c r="BA11" s="44">
        <v>26.64</v>
      </c>
      <c r="BB11" s="45">
        <v>31.43</v>
      </c>
      <c r="BC11" s="41">
        <f t="shared" si="2"/>
        <v>32.2804</v>
      </c>
      <c r="BD11" s="26">
        <f t="shared" si="3"/>
        <v>0.63294588499597126</v>
      </c>
    </row>
    <row r="12" spans="2:56" x14ac:dyDescent="0.15">
      <c r="C12" s="42">
        <v>20</v>
      </c>
      <c r="D12" s="43">
        <v>39.96</v>
      </c>
      <c r="E12" s="44">
        <v>37.86</v>
      </c>
      <c r="F12" s="44">
        <v>38.729999999999997</v>
      </c>
      <c r="G12" s="44">
        <v>38.43</v>
      </c>
      <c r="H12" s="44">
        <v>36.979999999999997</v>
      </c>
      <c r="I12" s="44">
        <v>39.47</v>
      </c>
      <c r="J12" s="44">
        <v>37.18</v>
      </c>
      <c r="K12" s="44">
        <v>36.76</v>
      </c>
      <c r="L12" s="44">
        <v>34.28</v>
      </c>
      <c r="M12" s="44">
        <v>38.950000000000003</v>
      </c>
      <c r="N12" s="44">
        <v>32.93</v>
      </c>
      <c r="O12" s="44">
        <v>36.25</v>
      </c>
      <c r="P12" s="44">
        <v>35.64</v>
      </c>
      <c r="Q12" s="44">
        <v>33.03</v>
      </c>
      <c r="R12" s="44">
        <v>31.4</v>
      </c>
      <c r="S12" s="44">
        <v>28.7</v>
      </c>
      <c r="T12" s="44">
        <v>29.36</v>
      </c>
      <c r="U12" s="44">
        <v>35.6</v>
      </c>
      <c r="V12" s="44">
        <v>31.2</v>
      </c>
      <c r="W12" s="44">
        <v>32.4</v>
      </c>
      <c r="X12" s="44">
        <v>41.5</v>
      </c>
      <c r="Y12" s="44">
        <v>43.37</v>
      </c>
      <c r="Z12" s="44">
        <v>39.28</v>
      </c>
      <c r="AA12" s="27"/>
      <c r="AB12" s="41">
        <f t="shared" si="0"/>
        <v>36.054782608695653</v>
      </c>
      <c r="AC12" s="26">
        <f t="shared" si="1"/>
        <v>0.80453872320752273</v>
      </c>
      <c r="AD12" s="43">
        <v>40.57</v>
      </c>
      <c r="AE12" s="44">
        <v>33.78</v>
      </c>
      <c r="AF12" s="44">
        <v>33.17</v>
      </c>
      <c r="AG12" s="44">
        <v>30.81</v>
      </c>
      <c r="AH12" s="44">
        <v>34.549999999999997</v>
      </c>
      <c r="AI12" s="44">
        <v>35.659999999999997</v>
      </c>
      <c r="AJ12" s="44">
        <v>36.58</v>
      </c>
      <c r="AK12" s="44">
        <v>35.46</v>
      </c>
      <c r="AL12" s="44">
        <v>35.130000000000003</v>
      </c>
      <c r="AM12" s="44">
        <v>35.35</v>
      </c>
      <c r="AN12" s="44">
        <v>36.450000000000003</v>
      </c>
      <c r="AO12" s="44">
        <v>32.75</v>
      </c>
      <c r="AP12" s="44">
        <v>32.130000000000003</v>
      </c>
      <c r="AQ12" s="44">
        <v>39.64</v>
      </c>
      <c r="AR12" s="44">
        <v>31.64</v>
      </c>
      <c r="AS12" s="44">
        <v>33.39</v>
      </c>
      <c r="AT12" s="44">
        <v>27.3</v>
      </c>
      <c r="AU12" s="44">
        <v>32.08</v>
      </c>
      <c r="AV12" s="44">
        <v>34.520000000000003</v>
      </c>
      <c r="AW12" s="44">
        <v>29.69</v>
      </c>
      <c r="AX12" s="44">
        <v>31.88</v>
      </c>
      <c r="AY12" s="44">
        <v>29.72</v>
      </c>
      <c r="AZ12" s="44">
        <v>34.869999999999997</v>
      </c>
      <c r="BA12" s="12"/>
      <c r="BB12" s="27"/>
      <c r="BC12" s="41">
        <f t="shared" si="2"/>
        <v>33.787826086956521</v>
      </c>
      <c r="BD12" s="26">
        <f t="shared" si="3"/>
        <v>0.6408279465841179</v>
      </c>
    </row>
    <row r="13" spans="2:56" x14ac:dyDescent="0.15">
      <c r="C13" s="42">
        <v>22</v>
      </c>
      <c r="D13" s="43">
        <v>39.61</v>
      </c>
      <c r="E13" s="44">
        <v>40.44</v>
      </c>
      <c r="F13" s="44">
        <v>40.58</v>
      </c>
      <c r="G13" s="44">
        <v>33.29</v>
      </c>
      <c r="H13" s="44">
        <v>41.97</v>
      </c>
      <c r="I13" s="44">
        <v>37.74</v>
      </c>
      <c r="J13" s="44">
        <v>41.35</v>
      </c>
      <c r="K13" s="44">
        <v>37.19</v>
      </c>
      <c r="L13" s="44">
        <v>37.880000000000003</v>
      </c>
      <c r="M13" s="44">
        <v>35.28</v>
      </c>
      <c r="N13" s="44">
        <v>39.81</v>
      </c>
      <c r="O13" s="44">
        <v>33.79</v>
      </c>
      <c r="P13" s="44">
        <v>38.65</v>
      </c>
      <c r="Q13" s="44">
        <v>33.64</v>
      </c>
      <c r="R13" s="44">
        <v>34.69</v>
      </c>
      <c r="S13" s="44">
        <v>32.04</v>
      </c>
      <c r="T13" s="44">
        <v>29.44</v>
      </c>
      <c r="U13" s="44">
        <v>30.45</v>
      </c>
      <c r="V13" s="44">
        <v>37.18</v>
      </c>
      <c r="W13" s="44">
        <v>33.03</v>
      </c>
      <c r="X13" s="44">
        <v>33.119999999999997</v>
      </c>
      <c r="Y13" s="44">
        <v>43.41</v>
      </c>
      <c r="Z13" s="44">
        <v>45.86</v>
      </c>
      <c r="AA13" s="45">
        <v>40.04</v>
      </c>
      <c r="AB13" s="41">
        <f t="shared" si="0"/>
        <v>37.103333333333332</v>
      </c>
      <c r="AC13" s="26">
        <f t="shared" si="1"/>
        <v>0.86685435537345801</v>
      </c>
      <c r="AD13" s="43">
        <v>40.96</v>
      </c>
      <c r="AE13" s="44">
        <v>35.130000000000003</v>
      </c>
      <c r="AF13" s="44">
        <v>34.54</v>
      </c>
      <c r="AG13" s="44">
        <v>30.59</v>
      </c>
      <c r="AH13" s="44">
        <v>34.549999999999997</v>
      </c>
      <c r="AI13" s="44">
        <v>35.340000000000003</v>
      </c>
      <c r="AJ13" s="44">
        <v>37.659999999999997</v>
      </c>
      <c r="AK13" s="44">
        <v>35.659999999999997</v>
      </c>
      <c r="AL13" s="44">
        <v>35.99</v>
      </c>
      <c r="AM13" s="44">
        <v>34.99</v>
      </c>
      <c r="AN13" s="44">
        <v>35.86</v>
      </c>
      <c r="AO13" s="44">
        <v>36.39</v>
      </c>
      <c r="AP13" s="44">
        <v>37.51</v>
      </c>
      <c r="AQ13" s="44">
        <v>34.74</v>
      </c>
      <c r="AR13" s="44">
        <v>33.42</v>
      </c>
      <c r="AS13" s="44">
        <v>40.03</v>
      </c>
      <c r="AT13" s="44">
        <v>31.58</v>
      </c>
      <c r="AU13" s="44">
        <v>34.770000000000003</v>
      </c>
      <c r="AV13" s="44">
        <v>28.56</v>
      </c>
      <c r="AW13" s="44">
        <v>32.64</v>
      </c>
      <c r="AX13" s="44">
        <v>32.64</v>
      </c>
      <c r="AY13" s="44">
        <v>29.86</v>
      </c>
      <c r="AZ13" s="44">
        <v>32.590000000000003</v>
      </c>
      <c r="BA13" s="44">
        <v>29.42</v>
      </c>
      <c r="BB13" s="45">
        <v>34.56</v>
      </c>
      <c r="BC13" s="41">
        <f t="shared" si="2"/>
        <v>34.399199999999993</v>
      </c>
      <c r="BD13" s="26">
        <f t="shared" si="3"/>
        <v>0.60517240518714988</v>
      </c>
    </row>
    <row r="14" spans="2:56" ht="15" thickBot="1" x14ac:dyDescent="0.2">
      <c r="C14" s="46">
        <v>24</v>
      </c>
      <c r="D14" s="47">
        <v>42.46</v>
      </c>
      <c r="E14" s="48">
        <v>41.64</v>
      </c>
      <c r="F14" s="48">
        <v>44.5</v>
      </c>
      <c r="G14" s="48">
        <v>33.44</v>
      </c>
      <c r="H14" s="48">
        <v>44.75</v>
      </c>
      <c r="I14" s="48">
        <v>39.630000000000003</v>
      </c>
      <c r="J14" s="48">
        <v>42.8</v>
      </c>
      <c r="K14" s="48">
        <v>41.79</v>
      </c>
      <c r="L14" s="48">
        <v>39.880000000000003</v>
      </c>
      <c r="M14" s="48">
        <v>38.869999999999997</v>
      </c>
      <c r="N14" s="48">
        <v>43.71</v>
      </c>
      <c r="O14" s="48">
        <v>37.840000000000003</v>
      </c>
      <c r="P14" s="48">
        <v>41.08</v>
      </c>
      <c r="Q14" s="48">
        <v>34.15</v>
      </c>
      <c r="R14" s="48">
        <v>36.1</v>
      </c>
      <c r="S14" s="48">
        <v>34.06</v>
      </c>
      <c r="T14" s="48">
        <v>31.14</v>
      </c>
      <c r="U14" s="48">
        <v>32.15</v>
      </c>
      <c r="V14" s="48">
        <v>38.75</v>
      </c>
      <c r="W14" s="48">
        <v>35.11</v>
      </c>
      <c r="X14" s="48">
        <v>35.130000000000003</v>
      </c>
      <c r="Y14" s="48">
        <v>43.97</v>
      </c>
      <c r="Z14" s="48">
        <v>47.9</v>
      </c>
      <c r="AA14" s="49">
        <v>40.630000000000003</v>
      </c>
      <c r="AB14" s="50">
        <f t="shared" si="0"/>
        <v>39.228333333333332</v>
      </c>
      <c r="AC14" s="28">
        <f t="shared" si="1"/>
        <v>0.91778120649486339</v>
      </c>
      <c r="AD14" s="47">
        <v>41.06</v>
      </c>
      <c r="AE14" s="48">
        <v>35.159999999999997</v>
      </c>
      <c r="AF14" s="48">
        <v>34.74</v>
      </c>
      <c r="AG14" s="48">
        <v>31.56</v>
      </c>
      <c r="AH14" s="48">
        <v>36.17</v>
      </c>
      <c r="AI14" s="48">
        <v>36.44</v>
      </c>
      <c r="AJ14" s="48">
        <v>40.6</v>
      </c>
      <c r="AK14" s="48">
        <v>36.880000000000003</v>
      </c>
      <c r="AL14" s="48">
        <v>37.01</v>
      </c>
      <c r="AM14" s="48">
        <v>35.47</v>
      </c>
      <c r="AN14" s="48">
        <v>37.79</v>
      </c>
      <c r="AO14" s="48">
        <v>37.950000000000003</v>
      </c>
      <c r="AP14" s="48">
        <v>34.86</v>
      </c>
      <c r="AQ14" s="48">
        <v>34.04</v>
      </c>
      <c r="AR14" s="48">
        <v>41.36</v>
      </c>
      <c r="AS14" s="48">
        <v>32.32</v>
      </c>
      <c r="AT14" s="48">
        <v>36.6</v>
      </c>
      <c r="AU14" s="48">
        <v>28.66</v>
      </c>
      <c r="AV14" s="48">
        <v>34.75</v>
      </c>
      <c r="AW14" s="48">
        <v>35.950000000000003</v>
      </c>
      <c r="AX14" s="48">
        <v>30.1</v>
      </c>
      <c r="AY14" s="48">
        <v>32.99</v>
      </c>
      <c r="AZ14" s="48">
        <v>30.65</v>
      </c>
      <c r="BA14" s="48">
        <v>35.979999999999997</v>
      </c>
      <c r="BB14" s="29"/>
      <c r="BC14" s="50">
        <f t="shared" si="2"/>
        <v>35.378750000000004</v>
      </c>
      <c r="BD14" s="28">
        <f t="shared" si="3"/>
        <v>0.66555912870634415</v>
      </c>
    </row>
    <row r="15" spans="2:56" x14ac:dyDescent="0.15">
      <c r="C15" s="51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52"/>
      <c r="AC15" s="30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12"/>
      <c r="BC15" s="52"/>
      <c r="BD15" s="30"/>
    </row>
    <row r="16" spans="2:56" ht="15" thickBot="1" x14ac:dyDescent="0.2">
      <c r="I16" s="53"/>
      <c r="J16" s="53"/>
    </row>
    <row r="17" spans="2:61" ht="15" thickBot="1" x14ac:dyDescent="0.2">
      <c r="B17" s="120" t="s">
        <v>22</v>
      </c>
    </row>
    <row r="18" spans="2:61" x14ac:dyDescent="0.15">
      <c r="B18" s="19" t="s">
        <v>23</v>
      </c>
      <c r="C18" s="23" t="s">
        <v>20</v>
      </c>
      <c r="D18" s="206" t="s">
        <v>58</v>
      </c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8"/>
      <c r="V18" s="4" t="s">
        <v>18</v>
      </c>
      <c r="W18" s="5" t="s">
        <v>148</v>
      </c>
      <c r="X18" s="192" t="s">
        <v>59</v>
      </c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4" t="s">
        <v>18</v>
      </c>
      <c r="AM18" s="5" t="s">
        <v>148</v>
      </c>
    </row>
    <row r="19" spans="2:61" x14ac:dyDescent="0.15">
      <c r="B19" s="19" t="s">
        <v>55</v>
      </c>
      <c r="C19" s="38">
        <v>4</v>
      </c>
      <c r="D19" s="54">
        <v>4.0999999999999996</v>
      </c>
      <c r="E19" s="52">
        <v>3.2</v>
      </c>
      <c r="F19" s="52">
        <v>2.2999999999999998</v>
      </c>
      <c r="G19" s="52">
        <v>2.9</v>
      </c>
      <c r="H19" s="52">
        <v>2.2999999999999998</v>
      </c>
      <c r="I19" s="52">
        <v>2.8</v>
      </c>
      <c r="J19" s="52">
        <v>3.05</v>
      </c>
      <c r="K19" s="52">
        <v>2.62</v>
      </c>
      <c r="L19" s="52">
        <v>2.96</v>
      </c>
      <c r="M19" s="52">
        <v>3.5</v>
      </c>
      <c r="N19" s="52">
        <v>3.49</v>
      </c>
      <c r="O19" s="52">
        <v>2.68</v>
      </c>
      <c r="P19" s="52">
        <v>2.79</v>
      </c>
      <c r="Q19" s="52">
        <v>3.45</v>
      </c>
      <c r="R19" s="52">
        <v>3.83</v>
      </c>
      <c r="S19" s="52">
        <v>3.26</v>
      </c>
      <c r="T19" s="52">
        <v>3.34</v>
      </c>
      <c r="U19" s="52">
        <v>3.52</v>
      </c>
      <c r="V19" s="55">
        <f t="shared" ref="V19:V24" si="4">(AVERAGE(D19:U19))</f>
        <v>3.1161111111111115</v>
      </c>
      <c r="W19" s="31">
        <f t="shared" ref="W19:W24" si="5">STDEV(D19:U19)/SQRT(COUNT(D19:U19))</f>
        <v>0.11670066420298272</v>
      </c>
      <c r="X19" s="54">
        <v>4.2014440000000004</v>
      </c>
      <c r="Y19" s="52">
        <v>3.9896639999999999</v>
      </c>
      <c r="Z19" s="52">
        <v>4.0226199999999999</v>
      </c>
      <c r="AA19" s="52">
        <v>3.4309159999999999</v>
      </c>
      <c r="AB19" s="52">
        <v>3.5085959999999998</v>
      </c>
      <c r="AC19" s="52">
        <v>3.343464</v>
      </c>
      <c r="AD19" s="52">
        <v>2.5148920000000001</v>
      </c>
      <c r="AE19" s="52">
        <v>2.7942659999999999</v>
      </c>
      <c r="AF19" s="52">
        <v>3.3128139999999999</v>
      </c>
      <c r="AG19" s="52">
        <v>4.0164799999999996</v>
      </c>
      <c r="AH19" s="52">
        <v>3.3878680000000001</v>
      </c>
      <c r="AI19" s="52">
        <v>4.26844</v>
      </c>
      <c r="AJ19" s="52">
        <v>3.2039789999999999</v>
      </c>
      <c r="AK19" s="52">
        <v>4.0845580000000004</v>
      </c>
      <c r="AL19" s="41">
        <f>(AVERAGE(X19:AK19))</f>
        <v>3.5771429285714285</v>
      </c>
      <c r="AM19" s="26">
        <f>STDEV(X19:AK19)/SQRT(COUNT(X19:AK19))</f>
        <v>0.14361235021130356</v>
      </c>
      <c r="BI19" s="53"/>
    </row>
    <row r="20" spans="2:61" x14ac:dyDescent="0.15">
      <c r="C20" s="42">
        <v>8</v>
      </c>
      <c r="D20" s="54">
        <v>5.1202800000000002</v>
      </c>
      <c r="E20" s="52">
        <v>6.4718150000000003</v>
      </c>
      <c r="F20" s="52">
        <v>4.0909120000000003</v>
      </c>
      <c r="G20" s="52">
        <v>7.4444059999999999</v>
      </c>
      <c r="H20" s="52">
        <v>5.0304539999999998</v>
      </c>
      <c r="I20" s="52">
        <v>6.0965860000000003</v>
      </c>
      <c r="J20" s="52">
        <v>4.6638500000000001</v>
      </c>
      <c r="K20" s="52">
        <v>3.9963679999999999</v>
      </c>
      <c r="L20" s="52">
        <v>4.444064</v>
      </c>
      <c r="M20" s="52">
        <v>3.9933000000000001</v>
      </c>
      <c r="N20" s="52">
        <v>4.2918750000000001</v>
      </c>
      <c r="O20" s="52">
        <v>4.4998659999999999</v>
      </c>
      <c r="P20" s="52">
        <v>5.5270039999999998</v>
      </c>
      <c r="Q20" s="52">
        <v>5.0646180000000003</v>
      </c>
      <c r="R20" s="52">
        <v>4.3007799999999996</v>
      </c>
      <c r="S20" s="52">
        <v>5.8173260000000004</v>
      </c>
      <c r="T20" s="52">
        <v>5.485805</v>
      </c>
      <c r="U20" s="52">
        <v>5.9713200000000004</v>
      </c>
      <c r="V20" s="41">
        <f t="shared" si="4"/>
        <v>5.1283682777777768</v>
      </c>
      <c r="W20" s="26">
        <f t="shared" si="5"/>
        <v>0.22652354267442271</v>
      </c>
      <c r="X20" s="54">
        <v>5.94</v>
      </c>
      <c r="Y20" s="52">
        <v>4.59</v>
      </c>
      <c r="Z20" s="52">
        <v>4.26</v>
      </c>
      <c r="AA20" s="52">
        <v>5.17</v>
      </c>
      <c r="AB20" s="52">
        <v>5.52</v>
      </c>
      <c r="AC20" s="52">
        <v>4.93</v>
      </c>
      <c r="AD20" s="52">
        <v>5.38</v>
      </c>
      <c r="AE20" s="52">
        <v>4.3499999999999996</v>
      </c>
      <c r="AF20" s="52">
        <v>4.0999999999999996</v>
      </c>
      <c r="AG20" s="52">
        <v>4.3</v>
      </c>
      <c r="AH20" s="52">
        <v>4.5999999999999996</v>
      </c>
      <c r="AI20" s="52">
        <v>8.1999999999999993</v>
      </c>
      <c r="AJ20" s="52">
        <v>4.54</v>
      </c>
      <c r="AK20" s="52">
        <v>5.76</v>
      </c>
      <c r="AL20" s="41">
        <f t="shared" ref="AL20:AL24" si="6">(AVERAGE(X20:AK20))</f>
        <v>5.1171428571428583</v>
      </c>
      <c r="AM20" s="26">
        <f t="shared" ref="AM20:AM24" si="7">STDEV(X20:AK20)/SQRT(COUNT(X20:AK20))</f>
        <v>0.28485089327080121</v>
      </c>
      <c r="BI20" s="53"/>
    </row>
    <row r="21" spans="2:61" x14ac:dyDescent="0.15">
      <c r="C21" s="42">
        <v>12</v>
      </c>
      <c r="D21" s="54">
        <v>7.220485</v>
      </c>
      <c r="E21" s="52">
        <v>4.6936679999999997</v>
      </c>
      <c r="F21" s="52">
        <v>9.5211869999999994</v>
      </c>
      <c r="G21" s="52">
        <v>9.5791920000000008</v>
      </c>
      <c r="H21" s="52">
        <v>10.41033</v>
      </c>
      <c r="I21" s="52">
        <v>8.3397600000000001</v>
      </c>
      <c r="J21" s="52">
        <v>9.0120039999999992</v>
      </c>
      <c r="K21" s="52">
        <v>6.9773079999999998</v>
      </c>
      <c r="L21" s="52">
        <v>7.621848</v>
      </c>
      <c r="M21" s="52">
        <v>6.3811200000000001</v>
      </c>
      <c r="N21" s="52">
        <v>6.5157610000000004</v>
      </c>
      <c r="O21" s="52">
        <v>5.2236799999999999</v>
      </c>
      <c r="P21" s="52">
        <v>5.2323019999999998</v>
      </c>
      <c r="Q21" s="52">
        <v>8.8424700000000005</v>
      </c>
      <c r="R21" s="52">
        <v>6.0662690000000001</v>
      </c>
      <c r="S21" s="52">
        <v>5.6963699999999999</v>
      </c>
      <c r="T21" s="52">
        <v>11.3781</v>
      </c>
      <c r="U21" s="52">
        <v>7.533792</v>
      </c>
      <c r="V21" s="41">
        <f t="shared" si="4"/>
        <v>7.5692025555555551</v>
      </c>
      <c r="W21" s="26">
        <f t="shared" si="5"/>
        <v>0.4527385393784758</v>
      </c>
      <c r="X21" s="54">
        <v>6.6167910000000001</v>
      </c>
      <c r="Y21" s="52">
        <v>6.0720660000000004</v>
      </c>
      <c r="Z21" s="52">
        <v>6.1359690000000002</v>
      </c>
      <c r="AA21" s="52">
        <v>5.2249879999999997</v>
      </c>
      <c r="AB21" s="52">
        <v>9.5955790000000007</v>
      </c>
      <c r="AC21" s="52">
        <v>5.0176059999999998</v>
      </c>
      <c r="AD21" s="52">
        <v>5.3037739999999998</v>
      </c>
      <c r="AE21" s="52">
        <v>8.8446759999999998</v>
      </c>
      <c r="AF21" s="52">
        <v>7.6594800000000003</v>
      </c>
      <c r="AG21" s="52">
        <v>9.1665600000000005</v>
      </c>
      <c r="AH21" s="52">
        <v>7.7155199999999997</v>
      </c>
      <c r="AI21" s="52">
        <v>6.0665100000000001</v>
      </c>
      <c r="AJ21" s="52">
        <v>6.0866860000000003</v>
      </c>
      <c r="AK21" s="52">
        <v>7.3684969999999996</v>
      </c>
      <c r="AL21" s="41">
        <f t="shared" si="6"/>
        <v>6.9196215714285714</v>
      </c>
      <c r="AM21" s="26">
        <f t="shared" si="7"/>
        <v>0.4008494256422232</v>
      </c>
      <c r="BI21" s="53"/>
    </row>
    <row r="22" spans="2:61" x14ac:dyDescent="0.15">
      <c r="C22" s="42">
        <v>16</v>
      </c>
      <c r="D22" s="54">
        <v>16.329999999999998</v>
      </c>
      <c r="E22" s="52">
        <v>11.77</v>
      </c>
      <c r="F22" s="52">
        <v>11.38</v>
      </c>
      <c r="G22" s="52">
        <v>5.41</v>
      </c>
      <c r="H22" s="52">
        <v>13.46</v>
      </c>
      <c r="I22" s="52">
        <v>13.36</v>
      </c>
      <c r="J22" s="52">
        <v>16.7</v>
      </c>
      <c r="K22" s="52">
        <v>9.9</v>
      </c>
      <c r="L22" s="52">
        <v>11.4</v>
      </c>
      <c r="M22" s="52"/>
      <c r="N22" s="52"/>
      <c r="O22" s="52"/>
      <c r="P22" s="52"/>
      <c r="Q22" s="52"/>
      <c r="R22" s="52"/>
      <c r="S22" s="52"/>
      <c r="T22" s="52"/>
      <c r="U22" s="52"/>
      <c r="V22" s="41">
        <f t="shared" si="4"/>
        <v>12.190000000000003</v>
      </c>
      <c r="W22" s="26">
        <f t="shared" si="5"/>
        <v>1.1373128661698806</v>
      </c>
      <c r="X22" s="54">
        <v>12.09634</v>
      </c>
      <c r="Y22" s="52">
        <v>5.7165330000000001</v>
      </c>
      <c r="Z22" s="52">
        <v>6.1783919999999997</v>
      </c>
      <c r="AA22" s="52">
        <v>7.6557719999999998</v>
      </c>
      <c r="AB22" s="52">
        <v>9.8509100000000007</v>
      </c>
      <c r="AC22" s="52">
        <v>9.7676920000000003</v>
      </c>
      <c r="AD22" s="52">
        <v>8.1877049999999993</v>
      </c>
      <c r="AE22" s="52">
        <v>10.51491</v>
      </c>
      <c r="AF22" s="52">
        <v>8.2647720000000007</v>
      </c>
      <c r="AG22" s="52">
        <v>5.9013220000000004</v>
      </c>
      <c r="AH22" s="52">
        <v>9.3281050000000008</v>
      </c>
      <c r="AI22" s="52">
        <v>7.822883</v>
      </c>
      <c r="AJ22" s="52">
        <v>6.6306750000000001</v>
      </c>
      <c r="AK22" s="52">
        <v>9.0927340000000001</v>
      </c>
      <c r="AL22" s="41">
        <f t="shared" si="6"/>
        <v>8.3577674999999978</v>
      </c>
      <c r="AM22" s="26">
        <f t="shared" si="7"/>
        <v>0.5021301827795791</v>
      </c>
      <c r="BI22" s="53"/>
    </row>
    <row r="23" spans="2:61" x14ac:dyDescent="0.15">
      <c r="C23" s="42">
        <v>20</v>
      </c>
      <c r="D23" s="54">
        <v>16.68</v>
      </c>
      <c r="E23" s="52">
        <v>20.48</v>
      </c>
      <c r="F23" s="52">
        <v>16.54</v>
      </c>
      <c r="G23" s="52">
        <v>19.54</v>
      </c>
      <c r="H23" s="52">
        <v>17.739999999999998</v>
      </c>
      <c r="I23" s="52">
        <v>20.3</v>
      </c>
      <c r="J23" s="52">
        <v>11.1</v>
      </c>
      <c r="K23" s="52">
        <v>14.1</v>
      </c>
      <c r="L23" s="52">
        <v>13.99</v>
      </c>
      <c r="M23" s="52">
        <v>18.760000000000002</v>
      </c>
      <c r="N23" s="52">
        <v>12.07</v>
      </c>
      <c r="O23" s="52">
        <v>14.3</v>
      </c>
      <c r="P23" s="52">
        <v>7.03</v>
      </c>
      <c r="Q23" s="52">
        <v>8.98</v>
      </c>
      <c r="R23" s="52">
        <v>12.76</v>
      </c>
      <c r="S23" s="52">
        <v>8.7100000000000009</v>
      </c>
      <c r="T23" s="52">
        <v>8.8800000000000008</v>
      </c>
      <c r="U23" s="52">
        <v>17.72</v>
      </c>
      <c r="V23" s="41">
        <f t="shared" si="4"/>
        <v>14.426666666666664</v>
      </c>
      <c r="W23" s="26">
        <f t="shared" si="5"/>
        <v>1.0145432663103593</v>
      </c>
      <c r="X23" s="54">
        <v>12.25</v>
      </c>
      <c r="Y23" s="52">
        <v>6.56</v>
      </c>
      <c r="Z23" s="52">
        <v>6.49</v>
      </c>
      <c r="AA23" s="52">
        <v>8.1999999999999993</v>
      </c>
      <c r="AB23" s="52">
        <v>10.24</v>
      </c>
      <c r="AC23" s="52">
        <v>11.75</v>
      </c>
      <c r="AD23" s="52">
        <v>11.19</v>
      </c>
      <c r="AE23" s="52">
        <v>9.76</v>
      </c>
      <c r="AF23" s="52">
        <v>11.08</v>
      </c>
      <c r="AG23" s="52">
        <v>3</v>
      </c>
      <c r="AH23" s="52">
        <v>9.4</v>
      </c>
      <c r="AI23" s="52">
        <v>7.5</v>
      </c>
      <c r="AJ23" s="52">
        <v>9.6</v>
      </c>
      <c r="AK23" s="52">
        <v>13</v>
      </c>
      <c r="AL23" s="41">
        <f t="shared" si="6"/>
        <v>9.2871428571428574</v>
      </c>
      <c r="AM23" s="26">
        <f t="shared" si="7"/>
        <v>0.72578902012006552</v>
      </c>
      <c r="BI23" s="53"/>
    </row>
    <row r="24" spans="2:61" ht="15" thickBot="1" x14ac:dyDescent="0.2">
      <c r="C24" s="46">
        <v>24</v>
      </c>
      <c r="D24" s="56">
        <v>22.65241</v>
      </c>
      <c r="E24" s="57">
        <v>20.890789999999999</v>
      </c>
      <c r="F24" s="57">
        <v>22.098700000000001</v>
      </c>
      <c r="G24" s="57">
        <v>6.9220800000000002</v>
      </c>
      <c r="H24" s="57">
        <v>24.755700000000001</v>
      </c>
      <c r="I24" s="57">
        <v>18.606290000000001</v>
      </c>
      <c r="J24" s="57">
        <v>23.056360000000002</v>
      </c>
      <c r="K24" s="57">
        <v>19.929649999999999</v>
      </c>
      <c r="L24" s="57">
        <v>19.13044</v>
      </c>
      <c r="M24" s="57">
        <v>18.350529999999999</v>
      </c>
      <c r="N24" s="57">
        <v>23.01332</v>
      </c>
      <c r="O24" s="57">
        <v>16.418780000000002</v>
      </c>
      <c r="P24" s="57">
        <v>18.748909999999999</v>
      </c>
      <c r="Q24" s="57">
        <v>8.0525699999999993</v>
      </c>
      <c r="R24" s="57">
        <v>10.83722</v>
      </c>
      <c r="S24" s="57">
        <v>15.17032</v>
      </c>
      <c r="T24" s="57">
        <v>11.39101</v>
      </c>
      <c r="U24" s="57">
        <v>11.217140000000001</v>
      </c>
      <c r="V24" s="50">
        <f t="shared" si="4"/>
        <v>17.291234444444441</v>
      </c>
      <c r="W24" s="28">
        <f t="shared" si="5"/>
        <v>1.2951915017946412</v>
      </c>
      <c r="X24" s="56">
        <v>12.06753</v>
      </c>
      <c r="Y24" s="57">
        <v>6.8069759999999997</v>
      </c>
      <c r="Z24" s="57">
        <v>7.5107879999999998</v>
      </c>
      <c r="AA24" s="57">
        <v>8.0698919999999994</v>
      </c>
      <c r="AB24" s="57">
        <v>10.605040000000001</v>
      </c>
      <c r="AC24" s="57">
        <v>10.67328</v>
      </c>
      <c r="AD24" s="57">
        <v>11.5304</v>
      </c>
      <c r="AE24" s="57">
        <v>10.138310000000001</v>
      </c>
      <c r="AF24" s="57">
        <v>9.4153439999999993</v>
      </c>
      <c r="AG24" s="57">
        <v>8.5411760000000001</v>
      </c>
      <c r="AH24" s="57">
        <v>11.4277</v>
      </c>
      <c r="AI24" s="57">
        <v>7.9011899999999997</v>
      </c>
      <c r="AJ24" s="57">
        <v>7.5750780000000004</v>
      </c>
      <c r="AK24" s="57">
        <v>9.6639560000000007</v>
      </c>
      <c r="AL24" s="50">
        <f t="shared" si="6"/>
        <v>9.4233328571428565</v>
      </c>
      <c r="AM24" s="28">
        <f t="shared" si="7"/>
        <v>0.45587177796811695</v>
      </c>
      <c r="BI24" s="53"/>
    </row>
    <row r="25" spans="2:61" x14ac:dyDescent="0.15"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30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BI25" s="53"/>
    </row>
    <row r="26" spans="2:61" ht="15" thickBot="1" x14ac:dyDescent="0.2">
      <c r="U26" s="177"/>
      <c r="V26" s="177"/>
      <c r="W26" s="177"/>
      <c r="X26" s="177"/>
      <c r="Y26" s="177"/>
      <c r="Z26" s="177"/>
      <c r="AA26" s="177"/>
    </row>
    <row r="27" spans="2:61" ht="15" thickBot="1" x14ac:dyDescent="0.2">
      <c r="B27" s="120" t="s">
        <v>26</v>
      </c>
    </row>
    <row r="28" spans="2:61" x14ac:dyDescent="0.15">
      <c r="B28" s="19" t="s">
        <v>25</v>
      </c>
      <c r="C28" s="23" t="s">
        <v>20</v>
      </c>
      <c r="D28" s="206" t="s">
        <v>58</v>
      </c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8"/>
      <c r="AB28" s="4" t="s">
        <v>18</v>
      </c>
      <c r="AC28" s="5" t="s">
        <v>148</v>
      </c>
      <c r="AD28" s="192" t="s">
        <v>59</v>
      </c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8"/>
      <c r="BB28" s="4" t="s">
        <v>18</v>
      </c>
      <c r="BC28" s="5" t="s">
        <v>148</v>
      </c>
    </row>
    <row r="29" spans="2:61" ht="15" thickBot="1" x14ac:dyDescent="0.2">
      <c r="B29" s="19" t="s">
        <v>55</v>
      </c>
      <c r="C29" s="58">
        <v>24</v>
      </c>
      <c r="D29" s="56">
        <v>17.918119999999998</v>
      </c>
      <c r="E29" s="57">
        <v>19.041969999999999</v>
      </c>
      <c r="F29" s="57">
        <v>20.723649999999999</v>
      </c>
      <c r="G29" s="57">
        <v>24.879359999999998</v>
      </c>
      <c r="H29" s="57">
        <v>18.428049999999999</v>
      </c>
      <c r="I29" s="57">
        <v>19.121479999999998</v>
      </c>
      <c r="J29" s="57">
        <v>18.14292</v>
      </c>
      <c r="K29" s="57">
        <v>19.61205</v>
      </c>
      <c r="L29" s="57">
        <v>19.254069999999999</v>
      </c>
      <c r="M29" s="57">
        <v>18.813079999999999</v>
      </c>
      <c r="N29" s="57">
        <v>18.952660000000002</v>
      </c>
      <c r="O29" s="57">
        <v>19.623819999999998</v>
      </c>
      <c r="P29" s="57">
        <v>20.572870000000002</v>
      </c>
      <c r="Q29" s="57">
        <v>23.833279999999998</v>
      </c>
      <c r="R29" s="57">
        <v>23.29533</v>
      </c>
      <c r="S29" s="57">
        <v>17.56474</v>
      </c>
      <c r="T29" s="57">
        <v>18.388169999999999</v>
      </c>
      <c r="U29" s="57">
        <v>19.58257</v>
      </c>
      <c r="V29" s="57">
        <v>15.643380000000001</v>
      </c>
      <c r="W29" s="57">
        <v>18.78736</v>
      </c>
      <c r="X29" s="57">
        <v>17.919809999999998</v>
      </c>
      <c r="Y29" s="57">
        <v>20.182230000000001</v>
      </c>
      <c r="Z29" s="57">
        <v>22.67586</v>
      </c>
      <c r="AA29" s="57">
        <v>18.46227</v>
      </c>
      <c r="AB29" s="59">
        <f>(AVERAGE(D29:AA29))</f>
        <v>19.642462499999993</v>
      </c>
      <c r="AC29" s="33">
        <f>STDEV(D29:AA29)/SQRT(COUNT(D29:AA29))</f>
        <v>0.43713824956370656</v>
      </c>
      <c r="AD29" s="56">
        <v>28.043980000000001</v>
      </c>
      <c r="AE29" s="57">
        <v>26.180140000000002</v>
      </c>
      <c r="AF29" s="57">
        <v>25.179549999999999</v>
      </c>
      <c r="AG29" s="57">
        <v>21.451329999999999</v>
      </c>
      <c r="AH29" s="57">
        <v>23.586459999999999</v>
      </c>
      <c r="AI29" s="57">
        <v>24.003029999999999</v>
      </c>
      <c r="AJ29" s="57">
        <v>26.49962</v>
      </c>
      <c r="AK29" s="57">
        <v>24.834990000000001</v>
      </c>
      <c r="AL29" s="57">
        <v>25.496189999999999</v>
      </c>
      <c r="AM29" s="57">
        <v>24.91058</v>
      </c>
      <c r="AN29" s="57">
        <v>24.51437</v>
      </c>
      <c r="AO29" s="57">
        <v>27.82114</v>
      </c>
      <c r="AP29" s="57">
        <v>25.45477</v>
      </c>
      <c r="AQ29" s="57">
        <v>22.72851</v>
      </c>
      <c r="AR29" s="57">
        <v>26.309100000000001</v>
      </c>
      <c r="AS29" s="57">
        <v>22.1295</v>
      </c>
      <c r="AT29" s="57">
        <v>23.768039999999999</v>
      </c>
      <c r="AU29" s="57">
        <v>20.400189999999998</v>
      </c>
      <c r="AV29" s="57">
        <v>26.611550000000001</v>
      </c>
      <c r="AW29" s="57">
        <v>25.006820000000001</v>
      </c>
      <c r="AX29" s="57">
        <v>20.741910000000001</v>
      </c>
      <c r="AY29" s="57">
        <v>21.351130000000001</v>
      </c>
      <c r="AZ29" s="57">
        <v>21.458069999999999</v>
      </c>
      <c r="BA29" s="57">
        <v>24.426819999999999</v>
      </c>
      <c r="BB29" s="59">
        <f>(AVERAGE(AD29:BA29))</f>
        <v>24.287824583333336</v>
      </c>
      <c r="BC29" s="33">
        <f>STDEV(AD29:BA29)/SQRT(COUNT(AD29:BA29))</f>
        <v>0.4458762132571587</v>
      </c>
      <c r="BG29" s="53"/>
      <c r="BH29" s="53"/>
      <c r="BI29" s="53"/>
    </row>
    <row r="30" spans="2:61" x14ac:dyDescent="0.15">
      <c r="C30" s="51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30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30"/>
      <c r="BG30" s="53"/>
      <c r="BH30" s="53"/>
      <c r="BI30" s="53"/>
    </row>
    <row r="31" spans="2:61" ht="15" thickBot="1" x14ac:dyDescent="0.2"/>
    <row r="32" spans="2:61" ht="15" thickBot="1" x14ac:dyDescent="0.2">
      <c r="B32" s="120" t="s">
        <v>28</v>
      </c>
      <c r="BC32" s="136"/>
      <c r="BD32" s="136"/>
    </row>
    <row r="33" spans="2:56" x14ac:dyDescent="0.15">
      <c r="B33" s="19" t="s">
        <v>102</v>
      </c>
      <c r="C33" s="23" t="s">
        <v>27</v>
      </c>
      <c r="D33" s="184" t="s">
        <v>58</v>
      </c>
      <c r="E33" s="185"/>
      <c r="F33" s="185"/>
      <c r="G33" s="185"/>
      <c r="H33" s="185"/>
      <c r="I33" s="185"/>
      <c r="J33" s="185"/>
      <c r="K33" s="185"/>
      <c r="L33" s="185"/>
      <c r="M33" s="185"/>
      <c r="N33" s="199"/>
      <c r="O33" s="4" t="s">
        <v>18</v>
      </c>
      <c r="P33" s="5" t="s">
        <v>148</v>
      </c>
      <c r="Q33" s="192" t="s">
        <v>59</v>
      </c>
      <c r="R33" s="197"/>
      <c r="S33" s="197"/>
      <c r="T33" s="197"/>
      <c r="U33" s="197"/>
      <c r="V33" s="197"/>
      <c r="W33" s="198"/>
      <c r="X33" s="4" t="s">
        <v>18</v>
      </c>
      <c r="Y33" s="5" t="s">
        <v>148</v>
      </c>
      <c r="BC33" s="136"/>
      <c r="BD33" s="136"/>
    </row>
    <row r="34" spans="2:56" x14ac:dyDescent="0.15">
      <c r="B34" s="19" t="s">
        <v>56</v>
      </c>
      <c r="C34" s="38" t="s">
        <v>6</v>
      </c>
      <c r="D34" s="43">
        <v>1647.5</v>
      </c>
      <c r="E34" s="44">
        <v>1541</v>
      </c>
      <c r="F34" s="44">
        <v>1814</v>
      </c>
      <c r="G34" s="44">
        <v>1530.6</v>
      </c>
      <c r="H34" s="44">
        <v>1567</v>
      </c>
      <c r="I34" s="44">
        <v>1881.8</v>
      </c>
      <c r="J34" s="44">
        <v>1632.9</v>
      </c>
      <c r="K34" s="44">
        <v>2024</v>
      </c>
      <c r="L34" s="44">
        <v>1706.1</v>
      </c>
      <c r="M34" s="44">
        <v>2768</v>
      </c>
      <c r="N34" s="44">
        <v>2357.3000000000002</v>
      </c>
      <c r="O34" s="61">
        <f>(AVERAGE(D34:N34))</f>
        <v>1860.9272727272728</v>
      </c>
      <c r="P34" s="35">
        <f>STDEV(D34:N34)/SQRT(COUNT(D34:N34))</f>
        <v>117.46486135390668</v>
      </c>
      <c r="Q34" s="43">
        <v>2254.5</v>
      </c>
      <c r="R34" s="44">
        <v>1824.2</v>
      </c>
      <c r="S34" s="44">
        <v>2166</v>
      </c>
      <c r="T34" s="44">
        <v>2786.8</v>
      </c>
      <c r="U34" s="44">
        <v>3751</v>
      </c>
      <c r="V34" s="44">
        <v>2344.4</v>
      </c>
      <c r="W34" s="44">
        <v>2178.5</v>
      </c>
      <c r="X34" s="61">
        <f>(AVERAGE(Q34:W34))</f>
        <v>2472.2000000000003</v>
      </c>
      <c r="Y34" s="35">
        <f>STDEV(Q34:W34)/SQRT(COUNT(Q34:W34))</f>
        <v>238.94365046018294</v>
      </c>
      <c r="Z34" s="53"/>
      <c r="AA34" s="53"/>
      <c r="AB34" s="173"/>
      <c r="AC34" s="53"/>
      <c r="AD34" s="53"/>
      <c r="AE34" s="53"/>
      <c r="AF34" s="53"/>
      <c r="AG34" s="53"/>
      <c r="BC34" s="136"/>
      <c r="BD34" s="136"/>
    </row>
    <row r="35" spans="2:56" x14ac:dyDescent="0.15">
      <c r="C35" s="42" t="s">
        <v>10</v>
      </c>
      <c r="D35" s="43">
        <v>148.19999999999999</v>
      </c>
      <c r="E35" s="44">
        <v>135.69999999999999</v>
      </c>
      <c r="F35" s="44">
        <v>157.19999999999999</v>
      </c>
      <c r="G35" s="44">
        <v>153.6</v>
      </c>
      <c r="H35" s="44">
        <v>180.7</v>
      </c>
      <c r="I35" s="44">
        <v>167</v>
      </c>
      <c r="J35" s="44">
        <v>152.19999999999999</v>
      </c>
      <c r="K35" s="44">
        <v>168.4</v>
      </c>
      <c r="L35" s="44">
        <v>160.5</v>
      </c>
      <c r="M35" s="44">
        <v>153.5</v>
      </c>
      <c r="N35" s="44">
        <v>155.9</v>
      </c>
      <c r="O35" s="61">
        <f t="shared" ref="O35:O38" si="8">(AVERAGE(D35:N35))</f>
        <v>157.53636363636363</v>
      </c>
      <c r="P35" s="35">
        <f t="shared" ref="P35:P38" si="9">STDEV(D35:N35)/SQRT(COUNT(D35:N35))</f>
        <v>3.5419119830774695</v>
      </c>
      <c r="Q35" s="43">
        <v>193.4</v>
      </c>
      <c r="R35" s="44">
        <v>180.3</v>
      </c>
      <c r="S35" s="44">
        <v>153.5</v>
      </c>
      <c r="T35" s="44">
        <v>166.2</v>
      </c>
      <c r="U35" s="44">
        <v>168.4</v>
      </c>
      <c r="V35" s="44">
        <v>141</v>
      </c>
      <c r="W35" s="44">
        <v>153.80000000000001</v>
      </c>
      <c r="X35" s="61">
        <f t="shared" ref="X35:X38" si="10">(AVERAGE(Q35:W35))</f>
        <v>165.22857142857146</v>
      </c>
      <c r="Y35" s="35">
        <f t="shared" ref="Y35:Y38" si="11">STDEV(Q35:W35)/SQRT(COUNT(Q35:W35))</f>
        <v>6.7028321763023024</v>
      </c>
      <c r="Z35" s="53"/>
      <c r="AA35" s="53"/>
      <c r="AB35" s="173"/>
      <c r="AC35" s="53"/>
      <c r="AD35" s="53"/>
      <c r="AE35" s="53"/>
      <c r="AF35" s="53"/>
      <c r="AG35" s="53"/>
      <c r="BC35" s="136"/>
      <c r="BD35" s="136"/>
    </row>
    <row r="36" spans="2:56" x14ac:dyDescent="0.15">
      <c r="C36" s="42" t="s">
        <v>9</v>
      </c>
      <c r="D36" s="43">
        <v>217.15</v>
      </c>
      <c r="E36" s="44">
        <v>235.25</v>
      </c>
      <c r="F36" s="44">
        <v>214.45</v>
      </c>
      <c r="G36" s="44">
        <v>213.65</v>
      </c>
      <c r="H36" s="44">
        <v>220.5</v>
      </c>
      <c r="I36" s="44">
        <v>238.75</v>
      </c>
      <c r="J36" s="44">
        <v>195.4</v>
      </c>
      <c r="K36" s="44">
        <v>241.45</v>
      </c>
      <c r="L36" s="44">
        <v>233.4</v>
      </c>
      <c r="M36" s="44">
        <v>214.05</v>
      </c>
      <c r="N36" s="44">
        <v>202.7</v>
      </c>
      <c r="O36" s="61">
        <f t="shared" si="8"/>
        <v>220.61363636363637</v>
      </c>
      <c r="P36" s="35">
        <f t="shared" si="9"/>
        <v>4.5115966278282684</v>
      </c>
      <c r="Q36" s="43">
        <v>259.05</v>
      </c>
      <c r="R36" s="44">
        <v>243.35</v>
      </c>
      <c r="S36" s="44">
        <v>242.25</v>
      </c>
      <c r="T36" s="44">
        <v>255.35</v>
      </c>
      <c r="U36" s="44">
        <v>223.6</v>
      </c>
      <c r="V36" s="44">
        <v>231.1</v>
      </c>
      <c r="W36" s="44">
        <v>211.45</v>
      </c>
      <c r="X36" s="61">
        <f t="shared" si="10"/>
        <v>238.02142857142854</v>
      </c>
      <c r="Y36" s="35">
        <f t="shared" si="11"/>
        <v>6.4562249136824876</v>
      </c>
      <c r="Z36" s="53"/>
      <c r="AA36" s="53"/>
      <c r="AB36" s="173"/>
      <c r="AC36" s="53"/>
      <c r="AD36" s="53"/>
      <c r="AE36" s="53"/>
      <c r="AF36" s="53"/>
      <c r="AG36" s="53"/>
      <c r="BC36" s="136"/>
      <c r="BD36" s="136"/>
    </row>
    <row r="37" spans="2:56" x14ac:dyDescent="0.15">
      <c r="C37" s="42" t="s">
        <v>8</v>
      </c>
      <c r="D37" s="43">
        <v>230.7</v>
      </c>
      <c r="E37" s="44">
        <v>215.7</v>
      </c>
      <c r="F37" s="44">
        <v>264.60000000000002</v>
      </c>
      <c r="G37" s="44">
        <v>218.1</v>
      </c>
      <c r="H37" s="44">
        <v>255.9</v>
      </c>
      <c r="I37" s="44">
        <v>216.1</v>
      </c>
      <c r="J37" s="44">
        <v>199.7</v>
      </c>
      <c r="K37" s="44">
        <v>308.7</v>
      </c>
      <c r="L37" s="44">
        <v>222.2</v>
      </c>
      <c r="M37" s="44">
        <v>216.8</v>
      </c>
      <c r="N37" s="44">
        <v>221.2</v>
      </c>
      <c r="O37" s="61">
        <f t="shared" si="8"/>
        <v>233.6090909090909</v>
      </c>
      <c r="P37" s="35">
        <f t="shared" si="9"/>
        <v>9.3850892817515117</v>
      </c>
      <c r="Q37" s="43">
        <v>247.4</v>
      </c>
      <c r="R37" s="44">
        <v>283.5</v>
      </c>
      <c r="S37" s="44">
        <v>247.8</v>
      </c>
      <c r="T37" s="44">
        <v>346.1</v>
      </c>
      <c r="U37" s="44">
        <v>322.89999999999998</v>
      </c>
      <c r="V37" s="44">
        <v>207.3</v>
      </c>
      <c r="W37" s="44">
        <v>259.2</v>
      </c>
      <c r="X37" s="61">
        <f t="shared" si="10"/>
        <v>273.45714285714291</v>
      </c>
      <c r="Y37" s="35">
        <f t="shared" si="11"/>
        <v>18.086917886678542</v>
      </c>
      <c r="Z37" s="53"/>
      <c r="AA37" s="53"/>
      <c r="AB37" s="173"/>
      <c r="AC37" s="53"/>
      <c r="AD37" s="53"/>
      <c r="AE37" s="53"/>
      <c r="AF37" s="53"/>
      <c r="AG37" s="53"/>
      <c r="BC37" s="136"/>
      <c r="BD37" s="136"/>
    </row>
    <row r="38" spans="2:56" ht="15" thickBot="1" x14ac:dyDescent="0.2">
      <c r="C38" s="46" t="s">
        <v>7</v>
      </c>
      <c r="D38" s="47">
        <v>112.9</v>
      </c>
      <c r="E38" s="48">
        <v>81.099999999999994</v>
      </c>
      <c r="F38" s="48">
        <v>95.4</v>
      </c>
      <c r="G38" s="48">
        <v>89</v>
      </c>
      <c r="H38" s="48">
        <v>104.5</v>
      </c>
      <c r="I38" s="48">
        <v>92.7</v>
      </c>
      <c r="J38" s="48">
        <v>96.2</v>
      </c>
      <c r="K38" s="48">
        <v>102.2</v>
      </c>
      <c r="L38" s="48">
        <v>87.7</v>
      </c>
      <c r="M38" s="48">
        <v>116.5</v>
      </c>
      <c r="N38" s="48">
        <v>98.1</v>
      </c>
      <c r="O38" s="64">
        <f t="shared" si="8"/>
        <v>97.845454545454558</v>
      </c>
      <c r="P38" s="36">
        <f t="shared" si="9"/>
        <v>3.2117501215030817</v>
      </c>
      <c r="Q38" s="47">
        <v>178</v>
      </c>
      <c r="R38" s="48">
        <v>111.4</v>
      </c>
      <c r="S38" s="48">
        <v>257.3</v>
      </c>
      <c r="T38" s="48">
        <v>122.1</v>
      </c>
      <c r="U38" s="48">
        <v>144.9</v>
      </c>
      <c r="V38" s="48">
        <v>127.2</v>
      </c>
      <c r="W38" s="48">
        <v>99.2</v>
      </c>
      <c r="X38" s="64">
        <f t="shared" si="10"/>
        <v>148.58571428571432</v>
      </c>
      <c r="Y38" s="36">
        <f t="shared" si="11"/>
        <v>20.5160497981392</v>
      </c>
      <c r="Z38" s="53"/>
      <c r="AA38" s="53"/>
      <c r="AB38" s="173"/>
      <c r="AC38" s="53"/>
      <c r="AD38" s="53"/>
      <c r="AE38" s="53"/>
      <c r="AF38" s="53"/>
      <c r="AG38" s="53"/>
      <c r="BC38" s="136"/>
      <c r="BD38" s="136"/>
    </row>
    <row r="39" spans="2:56" x14ac:dyDescent="0.15">
      <c r="C39" s="51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68"/>
      <c r="P39" s="34"/>
      <c r="Q39" s="44"/>
      <c r="R39" s="44"/>
      <c r="S39" s="44"/>
      <c r="T39" s="44"/>
      <c r="U39" s="44"/>
      <c r="V39" s="44"/>
      <c r="W39" s="44"/>
      <c r="X39" s="68"/>
      <c r="Y39" s="34"/>
      <c r="Z39" s="53"/>
      <c r="AA39" s="53"/>
      <c r="AB39" s="173"/>
      <c r="AC39" s="53"/>
      <c r="AD39" s="53"/>
      <c r="AE39" s="53"/>
      <c r="AF39" s="53"/>
      <c r="AG39" s="53"/>
    </row>
    <row r="40" spans="2:56" ht="15" thickBot="1" x14ac:dyDescent="0.2"/>
    <row r="41" spans="2:56" ht="15" thickBot="1" x14ac:dyDescent="0.2">
      <c r="B41" s="120" t="s">
        <v>29</v>
      </c>
    </row>
    <row r="42" spans="2:56" x14ac:dyDescent="0.15">
      <c r="B42" s="19" t="s">
        <v>121</v>
      </c>
      <c r="C42" s="65" t="s">
        <v>35</v>
      </c>
      <c r="D42" s="184" t="s">
        <v>58</v>
      </c>
      <c r="E42" s="185"/>
      <c r="F42" s="185"/>
      <c r="G42" s="199"/>
      <c r="H42" s="4" t="s">
        <v>18</v>
      </c>
      <c r="I42" s="5" t="s">
        <v>148</v>
      </c>
      <c r="J42" s="192" t="s">
        <v>59</v>
      </c>
      <c r="K42" s="197"/>
      <c r="L42" s="197"/>
      <c r="M42" s="198"/>
      <c r="N42" s="4" t="s">
        <v>18</v>
      </c>
      <c r="O42" s="5" t="s">
        <v>148</v>
      </c>
    </row>
    <row r="43" spans="2:56" x14ac:dyDescent="0.15">
      <c r="B43" s="19" t="s">
        <v>66</v>
      </c>
      <c r="C43" s="38" t="s">
        <v>30</v>
      </c>
      <c r="D43" s="54">
        <v>515.98310000000004</v>
      </c>
      <c r="E43" s="52">
        <v>584.08579999999995</v>
      </c>
      <c r="F43" s="52">
        <v>666.00810000000001</v>
      </c>
      <c r="G43" s="52">
        <v>557.07910000000004</v>
      </c>
      <c r="H43" s="74">
        <f>(AVERAGE(D43:G43))</f>
        <v>580.78902500000004</v>
      </c>
      <c r="I43" s="31">
        <f>STDEV(D43:G43)/SQRT(COUNT(D43:G43))</f>
        <v>31.669027887232208</v>
      </c>
      <c r="J43" s="54">
        <v>479.44400000000002</v>
      </c>
      <c r="K43" s="52">
        <v>547.23990000000003</v>
      </c>
      <c r="L43" s="52">
        <v>596.43600000000004</v>
      </c>
      <c r="M43" s="52">
        <v>603.15049999999997</v>
      </c>
      <c r="N43" s="74">
        <f>(AVERAGE(J43:M43))</f>
        <v>556.56760000000008</v>
      </c>
      <c r="O43" s="31">
        <f>STDEV(J43:M43)/SQRT(COUNT(J43:M43))</f>
        <v>28.569376896746157</v>
      </c>
    </row>
    <row r="44" spans="2:56" x14ac:dyDescent="0.15">
      <c r="C44" s="42" t="s">
        <v>31</v>
      </c>
      <c r="D44" s="54">
        <v>615.02949999999998</v>
      </c>
      <c r="E44" s="52">
        <v>632.33339999999998</v>
      </c>
      <c r="F44" s="52">
        <v>736.15689999999995</v>
      </c>
      <c r="G44" s="52">
        <v>522.72550000000001</v>
      </c>
      <c r="H44" s="75">
        <f t="shared" ref="H44:H47" si="12">(AVERAGE(D44:G44))</f>
        <v>626.56132500000001</v>
      </c>
      <c r="I44" s="26">
        <f t="shared" ref="I44:I47" si="13">STDEV(D44:G44)/SQRT(COUNT(D44:G44))</f>
        <v>43.741064278554099</v>
      </c>
      <c r="J44" s="54">
        <v>463.10109999999997</v>
      </c>
      <c r="K44" s="52">
        <v>598.4076</v>
      </c>
      <c r="L44" s="52">
        <v>686.79330000000004</v>
      </c>
      <c r="M44" s="52">
        <v>481.97359999999998</v>
      </c>
      <c r="N44" s="75">
        <f t="shared" ref="N44:N47" si="14">(AVERAGE(J44:M44))</f>
        <v>557.56889999999999</v>
      </c>
      <c r="O44" s="26">
        <f t="shared" ref="O44:O47" si="15">STDEV(J44:M44)/SQRT(COUNT(J44:M44))</f>
        <v>52.444859608274889</v>
      </c>
    </row>
    <row r="45" spans="2:56" x14ac:dyDescent="0.15">
      <c r="C45" s="42" t="s">
        <v>32</v>
      </c>
      <c r="D45" s="54">
        <v>635.19780000000003</v>
      </c>
      <c r="E45" s="52">
        <v>576.75760000000002</v>
      </c>
      <c r="F45" s="52">
        <v>606.74019999999996</v>
      </c>
      <c r="G45" s="52">
        <v>632.1567</v>
      </c>
      <c r="H45" s="75">
        <f t="shared" si="12"/>
        <v>612.713075</v>
      </c>
      <c r="I45" s="26">
        <f t="shared" si="13"/>
        <v>13.577213845592855</v>
      </c>
      <c r="J45" s="54">
        <v>595.69200000000001</v>
      </c>
      <c r="K45" s="52">
        <v>552.93140000000005</v>
      </c>
      <c r="L45" s="52">
        <v>596.08259999999996</v>
      </c>
      <c r="M45" s="52">
        <v>595.63620000000003</v>
      </c>
      <c r="N45" s="75">
        <f t="shared" si="14"/>
        <v>585.08555000000001</v>
      </c>
      <c r="O45" s="26">
        <f t="shared" si="15"/>
        <v>10.718509955329598</v>
      </c>
    </row>
    <row r="46" spans="2:56" x14ac:dyDescent="0.15">
      <c r="C46" s="42" t="s">
        <v>33</v>
      </c>
      <c r="D46" s="54">
        <v>624.74480000000005</v>
      </c>
      <c r="E46" s="52">
        <v>618.84860000000003</v>
      </c>
      <c r="F46" s="52">
        <v>883.38260000000002</v>
      </c>
      <c r="G46" s="52">
        <v>469.98610000000002</v>
      </c>
      <c r="H46" s="75">
        <f t="shared" si="12"/>
        <v>649.24052500000005</v>
      </c>
      <c r="I46" s="26">
        <f t="shared" si="13"/>
        <v>85.867324895187082</v>
      </c>
      <c r="J46" s="54">
        <v>594.20399999999995</v>
      </c>
      <c r="K46" s="52">
        <v>609.58600000000001</v>
      </c>
      <c r="L46" s="52">
        <v>791.65830000000005</v>
      </c>
      <c r="M46" s="52">
        <v>506.8972</v>
      </c>
      <c r="N46" s="75">
        <f t="shared" si="14"/>
        <v>625.58637499999998</v>
      </c>
      <c r="O46" s="26">
        <f t="shared" si="15"/>
        <v>59.796787815182654</v>
      </c>
    </row>
    <row r="47" spans="2:56" ht="15" thickBot="1" x14ac:dyDescent="0.2">
      <c r="C47" s="46" t="s">
        <v>34</v>
      </c>
      <c r="D47" s="56">
        <v>544.78470000000004</v>
      </c>
      <c r="E47" s="57">
        <v>612.42240000000004</v>
      </c>
      <c r="F47" s="57">
        <v>623.32190000000003</v>
      </c>
      <c r="G47" s="57">
        <v>609.24189999999999</v>
      </c>
      <c r="H47" s="76">
        <f t="shared" si="12"/>
        <v>597.442725</v>
      </c>
      <c r="I47" s="28">
        <f t="shared" si="13"/>
        <v>17.809666123970192</v>
      </c>
      <c r="J47" s="56">
        <v>545.64030000000002</v>
      </c>
      <c r="K47" s="57">
        <v>591.39549999999997</v>
      </c>
      <c r="L47" s="57">
        <v>616.37490000000003</v>
      </c>
      <c r="M47" s="57">
        <v>599.30039999999997</v>
      </c>
      <c r="N47" s="76">
        <f t="shared" si="14"/>
        <v>588.177775</v>
      </c>
      <c r="O47" s="28">
        <f t="shared" si="15"/>
        <v>15.106789805435994</v>
      </c>
    </row>
    <row r="48" spans="2:56" x14ac:dyDescent="0.15">
      <c r="C48" s="51"/>
      <c r="D48" s="44"/>
      <c r="E48" s="44"/>
      <c r="F48" s="44"/>
      <c r="G48" s="44"/>
      <c r="H48" s="37"/>
      <c r="I48" s="37"/>
      <c r="J48" s="44"/>
      <c r="K48" s="44"/>
      <c r="L48" s="44"/>
      <c r="M48" s="44"/>
      <c r="N48" s="37"/>
      <c r="O48" s="37"/>
    </row>
    <row r="49" spans="2:51" ht="15" thickBot="1" x14ac:dyDescent="0.2"/>
    <row r="50" spans="2:51" ht="15" thickBot="1" x14ac:dyDescent="0.2">
      <c r="B50" s="120" t="s">
        <v>36</v>
      </c>
    </row>
    <row r="51" spans="2:51" x14ac:dyDescent="0.15">
      <c r="B51" s="19" t="s">
        <v>102</v>
      </c>
      <c r="C51" s="23" t="s">
        <v>27</v>
      </c>
      <c r="D51" s="206" t="s">
        <v>37</v>
      </c>
      <c r="E51" s="207"/>
      <c r="F51" s="207"/>
      <c r="G51" s="207"/>
      <c r="H51" s="207"/>
      <c r="I51" s="208"/>
      <c r="J51" s="4" t="s">
        <v>18</v>
      </c>
      <c r="K51" s="5" t="s">
        <v>148</v>
      </c>
      <c r="L51" s="209" t="s">
        <v>38</v>
      </c>
      <c r="M51" s="210"/>
      <c r="N51" s="210"/>
      <c r="O51" s="210"/>
      <c r="P51" s="210"/>
      <c r="Q51" s="210"/>
      <c r="R51" s="210"/>
      <c r="S51" s="210"/>
      <c r="T51" s="211"/>
      <c r="U51" s="4" t="s">
        <v>18</v>
      </c>
      <c r="V51" s="5" t="s">
        <v>148</v>
      </c>
      <c r="W51" s="206" t="s">
        <v>39</v>
      </c>
      <c r="X51" s="207"/>
      <c r="Y51" s="207"/>
      <c r="Z51" s="207"/>
      <c r="AA51" s="207"/>
      <c r="AB51" s="207"/>
      <c r="AC51" s="207"/>
      <c r="AD51" s="207"/>
      <c r="AE51" s="207"/>
      <c r="AF51" s="207"/>
      <c r="AG51" s="208"/>
      <c r="AH51" s="15" t="s">
        <v>18</v>
      </c>
      <c r="AI51" s="5" t="s">
        <v>148</v>
      </c>
      <c r="AJ51" s="209" t="s">
        <v>40</v>
      </c>
      <c r="AK51" s="210"/>
      <c r="AL51" s="210"/>
      <c r="AM51" s="210"/>
      <c r="AN51" s="210"/>
      <c r="AO51" s="210"/>
      <c r="AP51" s="211"/>
      <c r="AQ51" s="4" t="s">
        <v>18</v>
      </c>
      <c r="AR51" s="5" t="s">
        <v>148</v>
      </c>
      <c r="AU51" s="66"/>
      <c r="AV51" s="66"/>
      <c r="AW51" s="66"/>
      <c r="AX51" s="66"/>
      <c r="AY51" s="66"/>
    </row>
    <row r="52" spans="2:51" x14ac:dyDescent="0.15">
      <c r="B52" s="19" t="s">
        <v>56</v>
      </c>
      <c r="C52" s="38" t="s">
        <v>5</v>
      </c>
      <c r="D52" s="54">
        <v>166.8</v>
      </c>
      <c r="E52" s="52">
        <v>83.6</v>
      </c>
      <c r="F52" s="52">
        <v>117</v>
      </c>
      <c r="G52" s="52">
        <v>102.3</v>
      </c>
      <c r="H52" s="52">
        <v>160.30000000000001</v>
      </c>
      <c r="I52" s="52">
        <v>83.5</v>
      </c>
      <c r="J52" s="74">
        <f>(AVERAGE(D52:I52))</f>
        <v>118.91666666666667</v>
      </c>
      <c r="K52" s="31">
        <f>STDEV(D52:I52)/SQRT(COUNT(D52:I52))</f>
        <v>15.040820382471768</v>
      </c>
      <c r="L52" s="54">
        <v>192.2</v>
      </c>
      <c r="M52" s="52">
        <v>194.7</v>
      </c>
      <c r="N52" s="52">
        <v>159.19999999999999</v>
      </c>
      <c r="O52" s="52">
        <v>127.5</v>
      </c>
      <c r="P52" s="52">
        <v>170.3</v>
      </c>
      <c r="Q52" s="52">
        <v>132.9</v>
      </c>
      <c r="R52" s="52">
        <v>92.7</v>
      </c>
      <c r="S52" s="52">
        <v>154.80000000000001</v>
      </c>
      <c r="T52" s="52">
        <v>105.6</v>
      </c>
      <c r="U52" s="74">
        <f>(AVERAGE(L52:T52))</f>
        <v>147.76666666666662</v>
      </c>
      <c r="V52" s="31">
        <f>STDEV(L52:T52)/SQRT(COUNT(L52:T52))</f>
        <v>11.964716647060472</v>
      </c>
      <c r="W52" s="54">
        <v>171.1</v>
      </c>
      <c r="X52" s="52">
        <v>161.30000000000001</v>
      </c>
      <c r="Y52" s="52">
        <v>227.5</v>
      </c>
      <c r="Z52" s="52">
        <v>159.19999999999999</v>
      </c>
      <c r="AA52" s="52">
        <v>169.6</v>
      </c>
      <c r="AB52" s="52">
        <v>240.8</v>
      </c>
      <c r="AC52" s="52">
        <v>181.8</v>
      </c>
      <c r="AD52" s="52">
        <v>309.10000000000002</v>
      </c>
      <c r="AE52" s="52">
        <v>181.1</v>
      </c>
      <c r="AF52" s="52">
        <v>313.7</v>
      </c>
      <c r="AG52" s="52">
        <v>261.39999999999998</v>
      </c>
      <c r="AH52" s="74">
        <f>(AVERAGE(W52:AG52))</f>
        <v>216.05454545454543</v>
      </c>
      <c r="AI52" s="109">
        <f>STDEV(W52:AG52)/SQRT(COUNT(W52:AG52))</f>
        <v>17.528228472621819</v>
      </c>
      <c r="AJ52" s="54">
        <v>434.7</v>
      </c>
      <c r="AK52" s="52">
        <v>330</v>
      </c>
      <c r="AL52" s="52">
        <v>291.8</v>
      </c>
      <c r="AM52" s="52">
        <v>386.1</v>
      </c>
      <c r="AN52" s="52">
        <v>415</v>
      </c>
      <c r="AO52" s="52">
        <v>320.3</v>
      </c>
      <c r="AP52" s="52">
        <v>454.2</v>
      </c>
      <c r="AQ52" s="74">
        <f>(AVERAGE(AJ52:AP52))</f>
        <v>376.01428571428568</v>
      </c>
      <c r="AR52" s="31">
        <f>STDEV(AJ52:AP52)/SQRT(COUNT(AJ52:AP52))</f>
        <v>23.650263550040968</v>
      </c>
      <c r="AU52" s="53"/>
      <c r="AV52" s="53"/>
      <c r="AW52" s="53"/>
      <c r="AX52" s="53"/>
      <c r="AY52" s="53"/>
    </row>
    <row r="53" spans="2:51" x14ac:dyDescent="0.15">
      <c r="C53" s="42" t="s">
        <v>3</v>
      </c>
      <c r="D53" s="110"/>
      <c r="E53" s="52">
        <v>458.6</v>
      </c>
      <c r="F53" s="52">
        <v>407.3</v>
      </c>
      <c r="G53" s="52">
        <v>464.4</v>
      </c>
      <c r="H53" s="52">
        <v>921.2</v>
      </c>
      <c r="I53" s="52">
        <v>197.4</v>
      </c>
      <c r="J53" s="75">
        <f t="shared" ref="J53:J54" si="16">(AVERAGE(D53:I53))</f>
        <v>489.78000000000003</v>
      </c>
      <c r="K53" s="26">
        <f t="shared" ref="K53:K54" si="17">STDEV(D53:I53)/SQRT(COUNT(D53:I53))</f>
        <v>118.32763159972399</v>
      </c>
      <c r="L53" s="54">
        <v>405.5</v>
      </c>
      <c r="M53" s="52">
        <v>430.1</v>
      </c>
      <c r="N53" s="52">
        <v>398.6</v>
      </c>
      <c r="O53" s="52">
        <v>226.2</v>
      </c>
      <c r="P53" s="52">
        <v>292.60000000000002</v>
      </c>
      <c r="Q53" s="52">
        <v>225.9</v>
      </c>
      <c r="R53" s="52">
        <v>255</v>
      </c>
      <c r="S53" s="52">
        <v>333.9</v>
      </c>
      <c r="T53" s="52">
        <v>232.6</v>
      </c>
      <c r="U53" s="75">
        <f t="shared" ref="U53:U54" si="18">(AVERAGE(L53:T53))</f>
        <v>311.15555555555557</v>
      </c>
      <c r="V53" s="26">
        <f t="shared" ref="V53:V54" si="19">STDEV(L53:T53)/SQRT(COUNT(L53:T53))</f>
        <v>27.730644456545004</v>
      </c>
      <c r="W53" s="54">
        <v>1193.0999999999999</v>
      </c>
      <c r="X53" s="52">
        <v>1053.8</v>
      </c>
      <c r="Y53" s="52">
        <v>3023.3</v>
      </c>
      <c r="Z53" s="52">
        <v>1340.8</v>
      </c>
      <c r="AA53" s="52">
        <v>2661.9</v>
      </c>
      <c r="AB53" s="52">
        <v>2426.4</v>
      </c>
      <c r="AC53" s="52">
        <v>2103.3000000000002</v>
      </c>
      <c r="AD53" s="52">
        <v>2684.6</v>
      </c>
      <c r="AE53" s="52">
        <v>1850.1</v>
      </c>
      <c r="AF53" s="52">
        <v>2449.5</v>
      </c>
      <c r="AG53" s="52">
        <v>2034.2</v>
      </c>
      <c r="AH53" s="75">
        <f t="shared" ref="AH53:AH54" si="20">(AVERAGE(W53:AG53))</f>
        <v>2074.6363636363635</v>
      </c>
      <c r="AI53" s="106">
        <f t="shared" ref="AI53:AI54" si="21">STDEV(W53:AG53)/SQRT(COUNT(W53:AG53))</f>
        <v>197.52467384319274</v>
      </c>
      <c r="AJ53" s="54">
        <v>223</v>
      </c>
      <c r="AK53" s="52">
        <v>156.9</v>
      </c>
      <c r="AL53" s="52">
        <v>392.8</v>
      </c>
      <c r="AM53" s="52">
        <v>298.89999999999998</v>
      </c>
      <c r="AN53" s="52">
        <v>266.3</v>
      </c>
      <c r="AO53" s="52">
        <v>198.3</v>
      </c>
      <c r="AP53" s="52">
        <v>247.7</v>
      </c>
      <c r="AQ53" s="75">
        <f t="shared" ref="AQ53:AQ54" si="22">(AVERAGE(AJ53:AP53))</f>
        <v>254.84285714285713</v>
      </c>
      <c r="AR53" s="26">
        <f t="shared" ref="AR53:AR54" si="23">STDEV(AJ53:AP53)/SQRT(COUNT(AJ53:AP53))</f>
        <v>28.850747759087721</v>
      </c>
      <c r="AU53" s="53"/>
      <c r="AV53" s="53"/>
      <c r="AW53" s="53"/>
      <c r="AX53" s="53"/>
      <c r="AY53" s="53"/>
    </row>
    <row r="54" spans="2:51" ht="15" thickBot="1" x14ac:dyDescent="0.2">
      <c r="C54" s="46" t="s">
        <v>4</v>
      </c>
      <c r="D54" s="56">
        <v>534.79999999999995</v>
      </c>
      <c r="E54" s="57">
        <v>329.9</v>
      </c>
      <c r="F54" s="57">
        <v>327.10000000000002</v>
      </c>
      <c r="G54" s="57">
        <v>299.8</v>
      </c>
      <c r="H54" s="57">
        <v>487.4</v>
      </c>
      <c r="I54" s="57">
        <v>171.4</v>
      </c>
      <c r="J54" s="76">
        <f t="shared" si="16"/>
        <v>358.40000000000003</v>
      </c>
      <c r="K54" s="28">
        <f t="shared" si="17"/>
        <v>54.145747755479384</v>
      </c>
      <c r="L54" s="56">
        <v>446.1</v>
      </c>
      <c r="M54" s="57">
        <v>478.1</v>
      </c>
      <c r="N54" s="57">
        <v>381.4</v>
      </c>
      <c r="O54" s="57">
        <v>303.5</v>
      </c>
      <c r="P54" s="57">
        <v>430.9</v>
      </c>
      <c r="Q54" s="57">
        <v>275.89999999999998</v>
      </c>
      <c r="R54" s="57">
        <v>337.5</v>
      </c>
      <c r="S54" s="57">
        <v>496.4</v>
      </c>
      <c r="T54" s="57">
        <v>347.6</v>
      </c>
      <c r="U54" s="76">
        <f t="shared" si="18"/>
        <v>388.6</v>
      </c>
      <c r="V54" s="28">
        <f t="shared" si="19"/>
        <v>26.091180928087979</v>
      </c>
      <c r="W54" s="56">
        <v>648.1</v>
      </c>
      <c r="X54" s="57">
        <v>534.20000000000005</v>
      </c>
      <c r="Y54" s="57">
        <v>1556.1</v>
      </c>
      <c r="Z54" s="57">
        <v>648.6</v>
      </c>
      <c r="AA54" s="57">
        <v>1271.0999999999999</v>
      </c>
      <c r="AB54" s="57">
        <v>1380.4</v>
      </c>
      <c r="AC54" s="57">
        <v>1273.2</v>
      </c>
      <c r="AD54" s="57">
        <v>2022.5</v>
      </c>
      <c r="AE54" s="57">
        <v>980.9</v>
      </c>
      <c r="AF54" s="57">
        <v>1742.1</v>
      </c>
      <c r="AG54" s="57">
        <v>1765.6</v>
      </c>
      <c r="AH54" s="76">
        <f t="shared" si="20"/>
        <v>1256.6181818181819</v>
      </c>
      <c r="AI54" s="107">
        <f t="shared" si="21"/>
        <v>151.49902659044113</v>
      </c>
      <c r="AJ54" s="56">
        <v>783.4</v>
      </c>
      <c r="AK54" s="57">
        <v>675</v>
      </c>
      <c r="AL54" s="57">
        <v>611.4</v>
      </c>
      <c r="AM54" s="57">
        <v>977.4</v>
      </c>
      <c r="AN54" s="57">
        <v>820</v>
      </c>
      <c r="AO54" s="57">
        <v>596.20000000000005</v>
      </c>
      <c r="AP54" s="57">
        <v>730.6</v>
      </c>
      <c r="AQ54" s="76">
        <f t="shared" si="22"/>
        <v>742.00000000000011</v>
      </c>
      <c r="AR54" s="28">
        <f t="shared" si="23"/>
        <v>50.271661997590328</v>
      </c>
      <c r="AU54" s="53"/>
      <c r="AV54" s="53"/>
      <c r="AW54" s="53"/>
      <c r="AX54" s="53"/>
      <c r="AY54" s="53"/>
    </row>
    <row r="55" spans="2:51" x14ac:dyDescent="0.15">
      <c r="AH55" s="37"/>
    </row>
    <row r="56" spans="2:51" ht="15" thickBot="1" x14ac:dyDescent="0.2"/>
    <row r="57" spans="2:51" ht="15" thickBot="1" x14ac:dyDescent="0.2">
      <c r="B57" s="120" t="s">
        <v>41</v>
      </c>
    </row>
    <row r="58" spans="2:51" x14ac:dyDescent="0.15">
      <c r="B58" s="19" t="s">
        <v>3</v>
      </c>
      <c r="C58" s="23" t="s">
        <v>44</v>
      </c>
      <c r="D58" s="206" t="s">
        <v>37</v>
      </c>
      <c r="E58" s="207"/>
      <c r="F58" s="207"/>
      <c r="G58" s="207"/>
      <c r="H58" s="208"/>
      <c r="I58" s="4" t="s">
        <v>18</v>
      </c>
      <c r="J58" s="5" t="s">
        <v>148</v>
      </c>
      <c r="K58" s="209" t="s">
        <v>38</v>
      </c>
      <c r="L58" s="210"/>
      <c r="M58" s="210"/>
      <c r="N58" s="211"/>
      <c r="O58" s="4" t="s">
        <v>18</v>
      </c>
      <c r="P58" s="5" t="s">
        <v>148</v>
      </c>
      <c r="Q58" s="206" t="s">
        <v>39</v>
      </c>
      <c r="R58" s="207"/>
      <c r="S58" s="208"/>
      <c r="T58" s="4" t="s">
        <v>18</v>
      </c>
      <c r="U58" s="5" t="s">
        <v>148</v>
      </c>
      <c r="V58" s="209" t="s">
        <v>40</v>
      </c>
      <c r="W58" s="210"/>
      <c r="X58" s="210"/>
      <c r="Y58" s="210"/>
      <c r="Z58" s="211"/>
      <c r="AA58" s="4" t="s">
        <v>18</v>
      </c>
      <c r="AB58" s="5" t="s">
        <v>148</v>
      </c>
      <c r="AC58" s="66"/>
      <c r="AD58" s="66"/>
      <c r="AE58" s="66"/>
      <c r="AF58" s="66"/>
      <c r="AG58" s="66"/>
      <c r="AM58" s="66"/>
      <c r="AN58" s="66"/>
      <c r="AO58" s="66"/>
      <c r="AP58" s="66"/>
      <c r="AQ58" s="66"/>
    </row>
    <row r="59" spans="2:51" x14ac:dyDescent="0.15">
      <c r="B59" s="19" t="s">
        <v>114</v>
      </c>
      <c r="C59" s="162" t="s">
        <v>42</v>
      </c>
      <c r="D59" s="54">
        <v>0.92334300000000002</v>
      </c>
      <c r="E59" s="52">
        <v>0.51154500000000003</v>
      </c>
      <c r="F59" s="52">
        <v>0.61937200000000003</v>
      </c>
      <c r="G59" s="52">
        <v>2.5434220000000001</v>
      </c>
      <c r="H59" s="52">
        <v>0.40231800000000001</v>
      </c>
      <c r="I59" s="74">
        <f>(AVERAGE(D59:H59))</f>
        <v>1.0000000000000002</v>
      </c>
      <c r="J59" s="31">
        <f>STDEV(D59:H59)/SQRT(COUNT(D59:H59))</f>
        <v>0.39551975300015035</v>
      </c>
      <c r="K59" s="54">
        <v>5.7405710000000001</v>
      </c>
      <c r="L59" s="52">
        <v>1.121686</v>
      </c>
      <c r="M59" s="52">
        <v>2.831547</v>
      </c>
      <c r="N59" s="52">
        <v>6.143904</v>
      </c>
      <c r="O59" s="74">
        <f>(AVERAGE(K59:N59))</f>
        <v>3.9594269999999998</v>
      </c>
      <c r="P59" s="31">
        <f>STDEV(K59:N59)/SQRT(COUNT(K59:N59))</f>
        <v>1.1996284490675302</v>
      </c>
      <c r="Q59" s="54">
        <v>2.744434</v>
      </c>
      <c r="R59" s="52">
        <v>2.4757549999999999</v>
      </c>
      <c r="S59" s="52">
        <v>2.2785769999999999</v>
      </c>
      <c r="T59" s="74">
        <f>(AVERAGE(Q59:S59))</f>
        <v>2.4995886666666665</v>
      </c>
      <c r="U59" s="31">
        <f>STDEV(Q59:S59)/SQRT(COUNT(Q59:S59))</f>
        <v>0.13500829463695108</v>
      </c>
      <c r="V59" s="54">
        <v>4.8511790000000001</v>
      </c>
      <c r="W59" s="52">
        <v>4.1995979999999999</v>
      </c>
      <c r="X59" s="52">
        <v>5.4857550000000002</v>
      </c>
      <c r="Y59" s="52">
        <v>2.9383919999999999</v>
      </c>
      <c r="Z59" s="30"/>
      <c r="AA59" s="74">
        <f>(AVERAGE(V59:Z59))</f>
        <v>4.3687310000000004</v>
      </c>
      <c r="AB59" s="31">
        <f>STDEV(V59:Z59)/SQRT(COUNT(V59:Z59))</f>
        <v>0.54428656023963906</v>
      </c>
      <c r="AC59" s="103"/>
      <c r="AD59" s="103"/>
      <c r="AE59" s="103"/>
      <c r="AF59" s="103"/>
      <c r="AG59" s="53"/>
      <c r="AM59" s="53"/>
      <c r="AN59" s="53"/>
      <c r="AO59" s="53"/>
      <c r="AP59" s="53"/>
      <c r="AQ59" s="53"/>
    </row>
    <row r="60" spans="2:51" ht="15" thickBot="1" x14ac:dyDescent="0.2">
      <c r="C60" s="163" t="s">
        <v>43</v>
      </c>
      <c r="D60" s="56">
        <v>0.85634699999999997</v>
      </c>
      <c r="E60" s="57">
        <v>0.65087700000000004</v>
      </c>
      <c r="F60" s="57">
        <v>0.66397099999999998</v>
      </c>
      <c r="G60" s="57">
        <v>2.5850089999999999</v>
      </c>
      <c r="H60" s="57">
        <v>0.24379700000000001</v>
      </c>
      <c r="I60" s="76">
        <f>(AVERAGE(D60:H60))</f>
        <v>1.0000002000000001</v>
      </c>
      <c r="J60" s="28">
        <f>STDEV(C60:H60)/SQRT(COUNT(C60:H60))</f>
        <v>0.40862788999704852</v>
      </c>
      <c r="K60" s="56">
        <v>14.801550000000001</v>
      </c>
      <c r="L60" s="57">
        <v>2.3829630000000002</v>
      </c>
      <c r="M60" s="57">
        <v>9.1179400000000008</v>
      </c>
      <c r="N60" s="57">
        <v>15.02974</v>
      </c>
      <c r="O60" s="76">
        <f>(AVERAGE(J60:N60))</f>
        <v>8.3481641779994114</v>
      </c>
      <c r="P60" s="28">
        <f>STDEV(I60:N60)/SQRT(COUNT(I60:N60))</f>
        <v>2.771872543672897</v>
      </c>
      <c r="Q60" s="56">
        <v>10.12293</v>
      </c>
      <c r="R60" s="57">
        <v>9.9068240000000003</v>
      </c>
      <c r="S60" s="57">
        <v>8.7099820000000001</v>
      </c>
      <c r="T60" s="76">
        <f>(AVERAGE(Q60:S60))</f>
        <v>9.5799120000000002</v>
      </c>
      <c r="U60" s="28">
        <f>STDEV(Q60:S60)/SQRT(COUNT(Q60:S60))</f>
        <v>0.43941593981253496</v>
      </c>
      <c r="V60" s="56">
        <v>27.11937</v>
      </c>
      <c r="W60" s="57">
        <v>11.194520000000001</v>
      </c>
      <c r="X60" s="57">
        <v>31.760439999999999</v>
      </c>
      <c r="Y60" s="57">
        <v>34.82349</v>
      </c>
      <c r="Z60" s="57">
        <v>14.22017</v>
      </c>
      <c r="AA60" s="76">
        <f>(AVERAGE(V60:Z60))</f>
        <v>23.823597999999997</v>
      </c>
      <c r="AB60" s="28">
        <f>STDEV(V60:Z60)/SQRT(COUNT(V60:Z60))</f>
        <v>4.7253181824184107</v>
      </c>
      <c r="AC60" s="103"/>
      <c r="AD60" s="103"/>
      <c r="AE60" s="103"/>
      <c r="AF60" s="103"/>
      <c r="AG60" s="53"/>
      <c r="AM60" s="53"/>
      <c r="AN60" s="53"/>
      <c r="AO60" s="53"/>
      <c r="AP60" s="53"/>
      <c r="AQ60" s="53"/>
    </row>
    <row r="61" spans="2:51" x14ac:dyDescent="0.15"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</row>
    <row r="62" spans="2:51" ht="15" thickBot="1" x14ac:dyDescent="0.2"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</row>
    <row r="63" spans="2:51" x14ac:dyDescent="0.15">
      <c r="B63" s="19" t="s">
        <v>4</v>
      </c>
      <c r="C63" s="23" t="s">
        <v>44</v>
      </c>
      <c r="D63" s="215" t="s">
        <v>37</v>
      </c>
      <c r="E63" s="216"/>
      <c r="F63" s="216"/>
      <c r="G63" s="216"/>
      <c r="H63" s="217"/>
      <c r="I63" s="71" t="s">
        <v>18</v>
      </c>
      <c r="J63" s="5" t="s">
        <v>148</v>
      </c>
      <c r="K63" s="212" t="s">
        <v>38</v>
      </c>
      <c r="L63" s="213"/>
      <c r="M63" s="213"/>
      <c r="N63" s="213"/>
      <c r="O63" s="213"/>
      <c r="P63" s="214"/>
      <c r="Q63" s="71" t="s">
        <v>18</v>
      </c>
      <c r="R63" s="5" t="s">
        <v>148</v>
      </c>
      <c r="S63" s="215" t="s">
        <v>39</v>
      </c>
      <c r="T63" s="216"/>
      <c r="U63" s="216"/>
      <c r="V63" s="216"/>
      <c r="W63" s="217"/>
      <c r="X63" s="71" t="s">
        <v>18</v>
      </c>
      <c r="Y63" s="5" t="s">
        <v>148</v>
      </c>
      <c r="Z63" s="212" t="s">
        <v>40</v>
      </c>
      <c r="AA63" s="213"/>
      <c r="AB63" s="213"/>
      <c r="AC63" s="213"/>
      <c r="AD63" s="214"/>
      <c r="AE63" s="71" t="s">
        <v>18</v>
      </c>
      <c r="AF63" s="5" t="s">
        <v>148</v>
      </c>
      <c r="AG63" s="66"/>
      <c r="AM63" s="66"/>
      <c r="AN63" s="66"/>
      <c r="AO63" s="66"/>
      <c r="AP63" s="66"/>
      <c r="AQ63" s="66"/>
    </row>
    <row r="64" spans="2:51" x14ac:dyDescent="0.15">
      <c r="B64" s="19" t="s">
        <v>114</v>
      </c>
      <c r="C64" s="162" t="s">
        <v>42</v>
      </c>
      <c r="D64" s="54">
        <v>1.135559</v>
      </c>
      <c r="E64" s="52">
        <v>1.1040589999999999</v>
      </c>
      <c r="F64" s="52">
        <v>0.568357</v>
      </c>
      <c r="G64" s="52">
        <v>1.271863</v>
      </c>
      <c r="H64" s="52">
        <v>0.92016200000000004</v>
      </c>
      <c r="I64" s="74">
        <f>(AVERAGE(D64:H64))</f>
        <v>1</v>
      </c>
      <c r="J64" s="31">
        <f>STDEV(D64:H64)/SQRT(COUNT(D64:H64))</f>
        <v>0.12161492392465648</v>
      </c>
      <c r="K64" s="54">
        <v>3.3070080000000002</v>
      </c>
      <c r="L64" s="52">
        <v>1.3360080000000001</v>
      </c>
      <c r="M64" s="52">
        <v>0.73957399999999995</v>
      </c>
      <c r="N64" s="52">
        <v>1.0388459999999999</v>
      </c>
      <c r="O64" s="52">
        <v>3.0819549999999998</v>
      </c>
      <c r="P64" s="30"/>
      <c r="Q64" s="74">
        <f>(AVERAGE(M64:P64))</f>
        <v>1.6201249999999998</v>
      </c>
      <c r="R64" s="31">
        <f>STDEV(M64:P64)/SQRT(COUNT(M64:P64))</f>
        <v>0.73600297648197965</v>
      </c>
      <c r="S64" s="54">
        <v>1.279126</v>
      </c>
      <c r="T64" s="52">
        <v>0.84869499999999998</v>
      </c>
      <c r="U64" s="52">
        <v>0.63520799999999999</v>
      </c>
      <c r="V64" s="52">
        <v>1.1049949999999999</v>
      </c>
      <c r="W64" s="52">
        <v>0.80601400000000001</v>
      </c>
      <c r="X64" s="74">
        <f>(AVERAGE(S64:W64))</f>
        <v>0.93480760000000007</v>
      </c>
      <c r="Y64" s="31">
        <f>STDEV(S64:W64)/SQRT(COUNT(S64:W64))</f>
        <v>0.11429829467170526</v>
      </c>
      <c r="Z64" s="54">
        <v>12.908480000000001</v>
      </c>
      <c r="AA64" s="52">
        <v>4.5391589999999997</v>
      </c>
      <c r="AB64" s="52">
        <v>9.7332029999999996</v>
      </c>
      <c r="AC64" s="52">
        <v>3.2188110000000001</v>
      </c>
      <c r="AD64" s="52">
        <v>2.5653519999999999</v>
      </c>
      <c r="AE64" s="74">
        <f>(AVERAGE(Z64:AD64))</f>
        <v>6.5930009999999992</v>
      </c>
      <c r="AF64" s="31">
        <f>STDEV(Z64:AD64)/SQRT(COUNT(Z64:AD64))</f>
        <v>2.0195485285641204</v>
      </c>
      <c r="AG64" s="53"/>
      <c r="AM64" s="53"/>
      <c r="AN64" s="53"/>
      <c r="AO64" s="53"/>
      <c r="AP64" s="53"/>
      <c r="AQ64" s="53"/>
    </row>
    <row r="65" spans="2:43" ht="15" thickBot="1" x14ac:dyDescent="0.2">
      <c r="C65" s="163" t="s">
        <v>43</v>
      </c>
      <c r="D65" s="56">
        <v>0.27898699999999999</v>
      </c>
      <c r="E65" s="57">
        <v>0.26838299999999998</v>
      </c>
      <c r="F65" s="57">
        <v>1.608554</v>
      </c>
      <c r="G65" s="57">
        <v>0.85377099999999995</v>
      </c>
      <c r="H65" s="57">
        <v>1.9903040000000001</v>
      </c>
      <c r="I65" s="76">
        <f>(AVERAGE(D65:H65))</f>
        <v>0.99999979999999999</v>
      </c>
      <c r="J65" s="28">
        <f>STDEV(C65:H65)/SQRT(COUNT(C65:H65))</f>
        <v>0.34839245719667927</v>
      </c>
      <c r="K65" s="56">
        <v>1.542284</v>
      </c>
      <c r="L65" s="57">
        <v>3.4559030000000002</v>
      </c>
      <c r="M65" s="57">
        <v>1.1374120000000001</v>
      </c>
      <c r="N65" s="57">
        <v>0.71537399999999995</v>
      </c>
      <c r="O65" s="57">
        <v>0.35015099999999999</v>
      </c>
      <c r="P65" s="57">
        <v>1.653956</v>
      </c>
      <c r="Q65" s="76">
        <f>(AVERAGE(L65:P65))</f>
        <v>1.4625592000000001</v>
      </c>
      <c r="R65" s="28">
        <f>STDEV(K65:P65)/SQRT(COUNT(K65:P65))</f>
        <v>0.44410236700395006</v>
      </c>
      <c r="S65" s="56">
        <v>9.8970000000000002E-2</v>
      </c>
      <c r="T65" s="57">
        <v>1.4631110000000001</v>
      </c>
      <c r="U65" s="57">
        <v>0.85995999999999995</v>
      </c>
      <c r="V65" s="57">
        <v>0.97534200000000004</v>
      </c>
      <c r="W65" s="57">
        <v>0.89619199999999999</v>
      </c>
      <c r="X65" s="76">
        <f>(AVERAGE(S65:W65))</f>
        <v>0.8587149999999999</v>
      </c>
      <c r="Y65" s="28">
        <f>STDEV(S65:W65)/SQRT(COUNT(S65:W65))</f>
        <v>0.21880526987757862</v>
      </c>
      <c r="Z65" s="56">
        <v>17.059090000000001</v>
      </c>
      <c r="AA65" s="57">
        <v>9.1748320000000003</v>
      </c>
      <c r="AB65" s="57">
        <v>5.7668359999999996</v>
      </c>
      <c r="AC65" s="57">
        <v>5.9379770000000001</v>
      </c>
      <c r="AD65" s="57">
        <v>4.511139</v>
      </c>
      <c r="AE65" s="76">
        <f>(AVERAGE(Z65:AD65))</f>
        <v>8.4899747999999988</v>
      </c>
      <c r="AF65" s="28">
        <f>STDEV(Z65:AD65)/SQRT(COUNT(Z65:AD65))</f>
        <v>2.2765991820464904</v>
      </c>
      <c r="AG65" s="53"/>
      <c r="AM65" s="53"/>
      <c r="AN65" s="53"/>
      <c r="AO65" s="53"/>
      <c r="AP65" s="53"/>
      <c r="AQ65" s="53"/>
    </row>
    <row r="67" spans="2:43" ht="15" thickBot="1" x14ac:dyDescent="0.2"/>
    <row r="68" spans="2:43" ht="15" thickBot="1" x14ac:dyDescent="0.2">
      <c r="B68" s="120" t="s">
        <v>53</v>
      </c>
    </row>
    <row r="69" spans="2:43" x14ac:dyDescent="0.15">
      <c r="B69" s="19" t="s">
        <v>3</v>
      </c>
      <c r="C69" s="70" t="s">
        <v>44</v>
      </c>
      <c r="D69" s="174" t="s">
        <v>37</v>
      </c>
      <c r="E69" s="175"/>
      <c r="F69" s="175"/>
      <c r="G69" s="175"/>
      <c r="H69" s="175"/>
      <c r="I69" s="4" t="s">
        <v>18</v>
      </c>
      <c r="J69" s="5" t="s">
        <v>148</v>
      </c>
      <c r="K69" s="178" t="s">
        <v>38</v>
      </c>
      <c r="L69" s="179"/>
      <c r="M69" s="179"/>
      <c r="N69" s="179"/>
      <c r="O69" s="179"/>
      <c r="P69" s="180"/>
      <c r="Q69" s="4" t="s">
        <v>18</v>
      </c>
      <c r="R69" s="5" t="s">
        <v>148</v>
      </c>
      <c r="S69" s="174" t="s">
        <v>39</v>
      </c>
      <c r="T69" s="175"/>
      <c r="U69" s="175"/>
      <c r="V69" s="176"/>
      <c r="W69" s="4" t="s">
        <v>18</v>
      </c>
      <c r="X69" s="5" t="s">
        <v>148</v>
      </c>
      <c r="Y69" s="178" t="s">
        <v>40</v>
      </c>
      <c r="Z69" s="179"/>
      <c r="AA69" s="179"/>
      <c r="AB69" s="179"/>
      <c r="AC69" s="180"/>
      <c r="AD69" s="4" t="s">
        <v>18</v>
      </c>
      <c r="AE69" s="5" t="s">
        <v>148</v>
      </c>
      <c r="AG69" s="66"/>
      <c r="AM69" s="66"/>
      <c r="AN69" s="66"/>
      <c r="AO69" s="66"/>
      <c r="AP69" s="66"/>
      <c r="AQ69" s="66"/>
    </row>
    <row r="70" spans="2:43" x14ac:dyDescent="0.15">
      <c r="B70" s="19" t="s">
        <v>114</v>
      </c>
      <c r="C70" s="162" t="s">
        <v>45</v>
      </c>
      <c r="D70" s="54">
        <v>0.58554200000000001</v>
      </c>
      <c r="E70" s="52">
        <v>1.247414</v>
      </c>
      <c r="F70" s="52">
        <v>1.142144</v>
      </c>
      <c r="G70" s="52">
        <v>0.96113199999999999</v>
      </c>
      <c r="H70" s="52">
        <v>1.063769</v>
      </c>
      <c r="I70" s="74">
        <f t="shared" ref="I70:I77" si="24">(AVERAGE(D70:H70))</f>
        <v>1.0000002000000001</v>
      </c>
      <c r="J70" s="31">
        <f t="shared" ref="J70:J77" si="25">STDEV(D70:H70)/SQRT(COUNT(D70:H70))</f>
        <v>0.11374780100749191</v>
      </c>
      <c r="K70" s="54">
        <v>0.27168599999999998</v>
      </c>
      <c r="L70" s="52">
        <v>0.425068</v>
      </c>
      <c r="M70" s="52">
        <v>0.203626</v>
      </c>
      <c r="N70" s="52">
        <v>1.5161579999999999</v>
      </c>
      <c r="O70" s="52">
        <v>0.89025200000000004</v>
      </c>
      <c r="P70" s="52">
        <v>0.59637099999999998</v>
      </c>
      <c r="Q70" s="74">
        <f t="shared" ref="Q70:Q77" si="26">(AVERAGE(K70:P70))</f>
        <v>0.65052683333333339</v>
      </c>
      <c r="R70" s="31">
        <f t="shared" ref="R70:R77" si="27">STDEV(K70:P70)/SQRT(COUNT(K70:P70))</f>
        <v>0.20031564624236026</v>
      </c>
      <c r="S70" s="54">
        <v>0.38680300000000001</v>
      </c>
      <c r="T70" s="52">
        <v>0.29079199999999999</v>
      </c>
      <c r="U70" s="52">
        <v>0.31246299999999999</v>
      </c>
      <c r="V70" s="52">
        <v>6.4963000000000007E-2</v>
      </c>
      <c r="W70" s="74">
        <f t="shared" ref="W70:W77" si="28">(AVERAGE(S70:V70))</f>
        <v>0.26375525</v>
      </c>
      <c r="X70" s="31">
        <f t="shared" ref="X70:X77" si="29">STDEV(S70:V70)/SQRT(COUNT(S70:V70))</f>
        <v>6.9379714975362217E-2</v>
      </c>
      <c r="Y70" s="54">
        <v>0.119008</v>
      </c>
      <c r="Z70" s="52">
        <v>0.130248</v>
      </c>
      <c r="AA70" s="52">
        <v>6.0102000000000003E-2</v>
      </c>
      <c r="AB70" s="52">
        <v>0.15051400000000001</v>
      </c>
      <c r="AC70" s="111"/>
      <c r="AD70" s="74">
        <f t="shared" ref="AD70:AD77" si="30">(AVERAGE(Y70:AC70))</f>
        <v>0.11496800000000001</v>
      </c>
      <c r="AE70" s="31">
        <f t="shared" ref="AE70:AE77" si="31">STDEV(Y70:AC70)/SQRT(COUNT(Y70:AC70))</f>
        <v>1.9415621013331823E-2</v>
      </c>
      <c r="AG70" s="53"/>
      <c r="AM70" s="53"/>
      <c r="AN70" s="53"/>
      <c r="AO70" s="53"/>
      <c r="AP70" s="53"/>
      <c r="AQ70" s="53"/>
    </row>
    <row r="71" spans="2:43" x14ac:dyDescent="0.15">
      <c r="C71" s="164" t="s">
        <v>46</v>
      </c>
      <c r="D71" s="54">
        <v>0.703457</v>
      </c>
      <c r="E71" s="52">
        <v>0.949183</v>
      </c>
      <c r="F71" s="52">
        <v>1.2563070000000001</v>
      </c>
      <c r="G71" s="52">
        <v>0.97846</v>
      </c>
      <c r="H71" s="52">
        <v>1.1125940000000001</v>
      </c>
      <c r="I71" s="75">
        <f t="shared" si="24"/>
        <v>1.0000002000000001</v>
      </c>
      <c r="J71" s="26">
        <f t="shared" si="25"/>
        <v>9.2020317599647544E-2</v>
      </c>
      <c r="K71" s="54">
        <v>0.37059199999999998</v>
      </c>
      <c r="L71" s="52">
        <v>0.50762200000000002</v>
      </c>
      <c r="M71" s="52">
        <v>0.455675</v>
      </c>
      <c r="N71" s="52">
        <v>1.0731120000000001</v>
      </c>
      <c r="O71" s="52">
        <v>0.73574600000000001</v>
      </c>
      <c r="P71" s="52">
        <v>0.58460599999999996</v>
      </c>
      <c r="Q71" s="75">
        <f t="shared" si="26"/>
        <v>0.62122549999999999</v>
      </c>
      <c r="R71" s="26">
        <f t="shared" si="27"/>
        <v>0.10356756509118414</v>
      </c>
      <c r="S71" s="54">
        <v>0.51163700000000001</v>
      </c>
      <c r="T71" s="52">
        <v>0.60829299999999997</v>
      </c>
      <c r="U71" s="52">
        <v>0.73349299999999995</v>
      </c>
      <c r="V71" s="52">
        <v>0.16836799999999999</v>
      </c>
      <c r="W71" s="75">
        <f t="shared" si="28"/>
        <v>0.50544774999999997</v>
      </c>
      <c r="X71" s="26">
        <f t="shared" si="29"/>
        <v>0.12118953687328998</v>
      </c>
      <c r="Y71" s="54">
        <v>0.123318</v>
      </c>
      <c r="Z71" s="52">
        <v>6.6678000000000001E-2</v>
      </c>
      <c r="AA71" s="52">
        <v>0.12587300000000001</v>
      </c>
      <c r="AB71" s="52">
        <v>0.13081499999999999</v>
      </c>
      <c r="AC71" s="52">
        <v>0.26152799999999998</v>
      </c>
      <c r="AD71" s="75">
        <f t="shared" si="30"/>
        <v>0.1416424</v>
      </c>
      <c r="AE71" s="26">
        <f t="shared" si="31"/>
        <v>3.216668195291518E-2</v>
      </c>
      <c r="AG71" s="53"/>
      <c r="AM71" s="53"/>
      <c r="AN71" s="53"/>
      <c r="AO71" s="53"/>
      <c r="AP71" s="53"/>
      <c r="AQ71" s="53"/>
    </row>
    <row r="72" spans="2:43" x14ac:dyDescent="0.15">
      <c r="C72" s="164" t="s">
        <v>47</v>
      </c>
      <c r="D72" s="54">
        <v>0.83021400000000001</v>
      </c>
      <c r="E72" s="52">
        <v>1.2097519999999999</v>
      </c>
      <c r="F72" s="52">
        <v>0.97910900000000001</v>
      </c>
      <c r="G72" s="52">
        <v>0.79769199999999996</v>
      </c>
      <c r="H72" s="52">
        <v>1.183233</v>
      </c>
      <c r="I72" s="75">
        <f t="shared" si="24"/>
        <v>1</v>
      </c>
      <c r="J72" s="26">
        <f t="shared" si="25"/>
        <v>8.5954197202347329E-2</v>
      </c>
      <c r="K72" s="54">
        <v>0.41414099999999998</v>
      </c>
      <c r="L72" s="52">
        <v>0.51899799999999996</v>
      </c>
      <c r="M72" s="52">
        <v>0.37171100000000001</v>
      </c>
      <c r="N72" s="52">
        <v>1.315477</v>
      </c>
      <c r="O72" s="52">
        <v>1.040057</v>
      </c>
      <c r="P72" s="52">
        <v>0.79691000000000001</v>
      </c>
      <c r="Q72" s="75">
        <f t="shared" si="26"/>
        <v>0.74288233333333331</v>
      </c>
      <c r="R72" s="26">
        <f t="shared" si="27"/>
        <v>0.15438692099303972</v>
      </c>
      <c r="S72" s="54">
        <v>0.44139499999999998</v>
      </c>
      <c r="T72" s="52">
        <v>0.57902500000000001</v>
      </c>
      <c r="U72" s="52">
        <v>0.49455500000000002</v>
      </c>
      <c r="V72" s="52">
        <v>0.13164500000000001</v>
      </c>
      <c r="W72" s="75">
        <f t="shared" si="28"/>
        <v>0.41165500000000005</v>
      </c>
      <c r="X72" s="26">
        <f t="shared" si="29"/>
        <v>9.7542808807210349E-2</v>
      </c>
      <c r="Y72" s="54">
        <v>9.4161999999999996E-2</v>
      </c>
      <c r="Z72" s="52">
        <v>6.1838999999999998E-2</v>
      </c>
      <c r="AA72" s="52">
        <v>0.142564</v>
      </c>
      <c r="AB72" s="52">
        <v>0.10481</v>
      </c>
      <c r="AC72" s="111"/>
      <c r="AD72" s="75">
        <f t="shared" si="30"/>
        <v>0.10084375</v>
      </c>
      <c r="AE72" s="26">
        <f t="shared" si="31"/>
        <v>1.6639127342777529E-2</v>
      </c>
      <c r="AG72" s="53"/>
      <c r="AM72" s="53"/>
      <c r="AN72" s="53"/>
      <c r="AO72" s="53"/>
      <c r="AP72" s="53"/>
      <c r="AQ72" s="53"/>
    </row>
    <row r="73" spans="2:43" x14ac:dyDescent="0.15">
      <c r="C73" s="164" t="s">
        <v>48</v>
      </c>
      <c r="D73" s="54">
        <v>0.86356567935610828</v>
      </c>
      <c r="E73" s="52">
        <v>1.2957779878007387</v>
      </c>
      <c r="F73" s="52">
        <v>0.94905813764685554</v>
      </c>
      <c r="G73" s="52">
        <v>1.0616045823610929</v>
      </c>
      <c r="H73" s="52">
        <v>0.82999361283520479</v>
      </c>
      <c r="I73" s="75">
        <f t="shared" si="24"/>
        <v>1</v>
      </c>
      <c r="J73" s="26">
        <f t="shared" si="25"/>
        <v>8.4080708697575668E-2</v>
      </c>
      <c r="K73" s="54">
        <v>1.1461581395291542</v>
      </c>
      <c r="L73" s="52">
        <v>1.289459766576881</v>
      </c>
      <c r="M73" s="52">
        <v>1.3386343757920791</v>
      </c>
      <c r="N73" s="52">
        <v>0.93085076738121264</v>
      </c>
      <c r="O73" s="52">
        <v>0.70987745649936884</v>
      </c>
      <c r="P73" s="52">
        <v>1.0642283354584674</v>
      </c>
      <c r="Q73" s="75">
        <f t="shared" si="26"/>
        <v>1.0798681402061938</v>
      </c>
      <c r="R73" s="26">
        <f t="shared" si="27"/>
        <v>9.5677734341257911E-2</v>
      </c>
      <c r="S73" s="54">
        <v>1.5193959052259551</v>
      </c>
      <c r="T73" s="52">
        <v>1.7596615974548155</v>
      </c>
      <c r="U73" s="52">
        <v>2.1197716332045409</v>
      </c>
      <c r="V73" s="52">
        <v>1.0448433255518523</v>
      </c>
      <c r="W73" s="75">
        <f t="shared" si="28"/>
        <v>1.6109181153592909</v>
      </c>
      <c r="X73" s="26">
        <f t="shared" si="29"/>
        <v>0.225439110162925</v>
      </c>
      <c r="Y73" s="54">
        <v>0.7112355692342256</v>
      </c>
      <c r="Z73" s="52">
        <v>1.1115532075049916</v>
      </c>
      <c r="AA73" s="52">
        <v>1.4380030764283187</v>
      </c>
      <c r="AB73" s="52">
        <v>0.60355393673344693</v>
      </c>
      <c r="AC73" s="52">
        <v>0.50920713397384476</v>
      </c>
      <c r="AD73" s="75">
        <f t="shared" si="30"/>
        <v>0.87471058477496544</v>
      </c>
      <c r="AE73" s="26">
        <f t="shared" si="31"/>
        <v>0.17424632566073886</v>
      </c>
      <c r="AG73" s="53"/>
      <c r="AI73" s="53"/>
      <c r="AJ73" s="53"/>
      <c r="AM73" s="53"/>
      <c r="AN73" s="53"/>
      <c r="AO73" s="53"/>
      <c r="AP73" s="53"/>
      <c r="AQ73" s="53"/>
    </row>
    <row r="74" spans="2:43" x14ac:dyDescent="0.15">
      <c r="C74" s="164" t="s">
        <v>49</v>
      </c>
      <c r="D74" s="54">
        <v>0.80322061372252906</v>
      </c>
      <c r="E74" s="52">
        <v>1.0945280612451582</v>
      </c>
      <c r="F74" s="52">
        <v>1.0740482155102844</v>
      </c>
      <c r="G74" s="52">
        <v>0.75040268260997411</v>
      </c>
      <c r="H74" s="52">
        <v>1.2778004269120546</v>
      </c>
      <c r="I74" s="75">
        <f t="shared" si="24"/>
        <v>1</v>
      </c>
      <c r="J74" s="26">
        <f t="shared" si="25"/>
        <v>9.8135803223793575E-2</v>
      </c>
      <c r="K74" s="54">
        <v>0.34229129285711313</v>
      </c>
      <c r="L74" s="52">
        <v>0.75380180071852032</v>
      </c>
      <c r="M74" s="52">
        <v>0.33593461274633502</v>
      </c>
      <c r="N74" s="52">
        <v>0.88460922234535677</v>
      </c>
      <c r="O74" s="52">
        <v>0.56964392111177331</v>
      </c>
      <c r="P74" s="52">
        <v>1.0297528425950648</v>
      </c>
      <c r="Q74" s="75">
        <f t="shared" si="26"/>
        <v>0.6526722820623605</v>
      </c>
      <c r="R74" s="26">
        <f t="shared" si="27"/>
        <v>0.11687093897244667</v>
      </c>
      <c r="S74" s="54">
        <v>0.79332736850944363</v>
      </c>
      <c r="T74" s="52">
        <v>0.99225882705846702</v>
      </c>
      <c r="U74" s="52">
        <v>1.1650559472658859</v>
      </c>
      <c r="V74" s="52">
        <v>0.26003487188348007</v>
      </c>
      <c r="W74" s="75">
        <f t="shared" si="28"/>
        <v>0.80266925367931918</v>
      </c>
      <c r="X74" s="26">
        <f t="shared" si="29"/>
        <v>0.19617332156967959</v>
      </c>
      <c r="Y74" s="54">
        <v>0.12098413399600631</v>
      </c>
      <c r="Z74" s="52">
        <v>0.25070582048130907</v>
      </c>
      <c r="AA74" s="52">
        <v>0.19731289510546091</v>
      </c>
      <c r="AB74" s="52">
        <v>0.21052230423753762</v>
      </c>
      <c r="AC74" s="52">
        <v>0.21209976446835183</v>
      </c>
      <c r="AD74" s="75">
        <f t="shared" si="30"/>
        <v>0.19832498365773316</v>
      </c>
      <c r="AE74" s="26">
        <f t="shared" si="31"/>
        <v>2.1289554518214605E-2</v>
      </c>
      <c r="AG74" s="53"/>
      <c r="AI74" s="53"/>
      <c r="AJ74" s="53"/>
      <c r="AM74" s="53"/>
      <c r="AN74" s="53"/>
      <c r="AO74" s="53"/>
      <c r="AP74" s="53"/>
      <c r="AQ74" s="53"/>
    </row>
    <row r="75" spans="2:43" x14ac:dyDescent="0.15">
      <c r="C75" s="164" t="s">
        <v>50</v>
      </c>
      <c r="D75" s="54">
        <v>0.80776300000000001</v>
      </c>
      <c r="E75" s="52">
        <v>1.078668</v>
      </c>
      <c r="F75" s="52">
        <v>1.5786929999999999</v>
      </c>
      <c r="G75" s="52">
        <v>0.49877199999999999</v>
      </c>
      <c r="H75" s="52">
        <v>1.0361050000000001</v>
      </c>
      <c r="I75" s="75">
        <f t="shared" si="24"/>
        <v>1.0000002000000001</v>
      </c>
      <c r="J75" s="26">
        <f t="shared" si="25"/>
        <v>0.17756159292634183</v>
      </c>
      <c r="K75" s="54">
        <v>0.16873099999999999</v>
      </c>
      <c r="L75" s="52">
        <v>0.32941799999999999</v>
      </c>
      <c r="M75" s="52">
        <v>0.17810599999999999</v>
      </c>
      <c r="N75" s="52">
        <v>1.0095879999999999</v>
      </c>
      <c r="O75" s="52">
        <v>0.65629499999999996</v>
      </c>
      <c r="P75" s="52">
        <v>0.34225499999999998</v>
      </c>
      <c r="Q75" s="75">
        <f t="shared" si="26"/>
        <v>0.44739883333333336</v>
      </c>
      <c r="R75" s="26">
        <f t="shared" si="27"/>
        <v>0.13352195346419418</v>
      </c>
      <c r="S75" s="54">
        <v>0.66534000000000004</v>
      </c>
      <c r="T75" s="52">
        <v>0.59551699999999996</v>
      </c>
      <c r="U75" s="52">
        <v>0.467478</v>
      </c>
      <c r="V75" s="52">
        <v>7.4741000000000002E-2</v>
      </c>
      <c r="W75" s="75">
        <f t="shared" si="28"/>
        <v>0.45076900000000003</v>
      </c>
      <c r="X75" s="26">
        <f t="shared" si="29"/>
        <v>0.13186765619678434</v>
      </c>
      <c r="Y75" s="54">
        <v>8.0253000000000005E-2</v>
      </c>
      <c r="Z75" s="52">
        <v>7.2549000000000002E-2</v>
      </c>
      <c r="AA75" s="52">
        <v>6.2344999999999998E-2</v>
      </c>
      <c r="AB75" s="52">
        <v>0.1273</v>
      </c>
      <c r="AC75" s="52">
        <v>0.120494</v>
      </c>
      <c r="AD75" s="75">
        <f t="shared" si="30"/>
        <v>9.2588199999999982E-2</v>
      </c>
      <c r="AE75" s="26">
        <f t="shared" si="31"/>
        <v>1.3137771071989367E-2</v>
      </c>
      <c r="AG75" s="53"/>
      <c r="AM75" s="53"/>
      <c r="AN75" s="53"/>
      <c r="AO75" s="53"/>
      <c r="AP75" s="53"/>
      <c r="AQ75" s="53"/>
    </row>
    <row r="76" spans="2:43" x14ac:dyDescent="0.15">
      <c r="C76" s="164" t="s">
        <v>51</v>
      </c>
      <c r="D76" s="54">
        <v>0.41783100000000001</v>
      </c>
      <c r="E76" s="52">
        <v>1.667851</v>
      </c>
      <c r="F76" s="52">
        <v>0.76259600000000005</v>
      </c>
      <c r="G76" s="52">
        <v>1.139175</v>
      </c>
      <c r="H76" s="52">
        <v>1.012548</v>
      </c>
      <c r="I76" s="75">
        <f t="shared" si="24"/>
        <v>1.0000001999999999</v>
      </c>
      <c r="J76" s="26">
        <f t="shared" si="25"/>
        <v>0.20746487593166246</v>
      </c>
      <c r="K76" s="54">
        <v>0.33938400000000002</v>
      </c>
      <c r="L76" s="52">
        <v>0.39638899999999999</v>
      </c>
      <c r="M76" s="52">
        <v>0.28518900000000003</v>
      </c>
      <c r="N76" s="52">
        <v>1.10649</v>
      </c>
      <c r="O76" s="52">
        <v>0.96928300000000001</v>
      </c>
      <c r="P76" s="52">
        <v>0.89688199999999996</v>
      </c>
      <c r="Q76" s="75">
        <f t="shared" si="26"/>
        <v>0.66560283333333325</v>
      </c>
      <c r="R76" s="26">
        <f t="shared" si="27"/>
        <v>0.14873944670270839</v>
      </c>
      <c r="S76" s="54">
        <v>0.52449100000000004</v>
      </c>
      <c r="T76" s="52">
        <v>0.71747000000000005</v>
      </c>
      <c r="U76" s="52">
        <v>0.86693200000000004</v>
      </c>
      <c r="V76" s="52">
        <v>0.23716899999999999</v>
      </c>
      <c r="W76" s="75">
        <f t="shared" si="28"/>
        <v>0.58651550000000008</v>
      </c>
      <c r="X76" s="26">
        <f t="shared" si="29"/>
        <v>0.13591434502564465</v>
      </c>
      <c r="Y76" s="54">
        <v>0.11990720000000001</v>
      </c>
      <c r="Z76" s="52">
        <v>4.7828000000000002E-2</v>
      </c>
      <c r="AA76" s="52">
        <v>2.8517500000000001E-2</v>
      </c>
      <c r="AB76" s="52">
        <v>0.163912</v>
      </c>
      <c r="AC76" s="52">
        <v>0.57077299999999997</v>
      </c>
      <c r="AD76" s="75">
        <f t="shared" si="30"/>
        <v>0.18618753999999998</v>
      </c>
      <c r="AE76" s="26">
        <f t="shared" si="31"/>
        <v>9.9196386783700949E-2</v>
      </c>
      <c r="AG76" s="53"/>
      <c r="AM76" s="53"/>
      <c r="AN76" s="53"/>
      <c r="AO76" s="53"/>
      <c r="AP76" s="53"/>
      <c r="AQ76" s="53"/>
    </row>
    <row r="77" spans="2:43" ht="15" thickBot="1" x14ac:dyDescent="0.2">
      <c r="C77" s="163" t="s">
        <v>52</v>
      </c>
      <c r="D77" s="56">
        <v>0.57803099999999996</v>
      </c>
      <c r="E77" s="57">
        <v>1.0597829999999999</v>
      </c>
      <c r="F77" s="57">
        <v>1.224837</v>
      </c>
      <c r="G77" s="57">
        <v>1.359783</v>
      </c>
      <c r="H77" s="57">
        <v>0.77756499999999995</v>
      </c>
      <c r="I77" s="76">
        <f t="shared" si="24"/>
        <v>0.99999979999999999</v>
      </c>
      <c r="J77" s="28">
        <f t="shared" si="25"/>
        <v>0.14337096235514352</v>
      </c>
      <c r="K77" s="56">
        <v>0.295547</v>
      </c>
      <c r="L77" s="57">
        <v>0.50397899999999995</v>
      </c>
      <c r="M77" s="57">
        <v>0.24593699999999999</v>
      </c>
      <c r="N77" s="57">
        <v>0.68951799999999996</v>
      </c>
      <c r="O77" s="57">
        <v>0.74977800000000006</v>
      </c>
      <c r="P77" s="57">
        <v>0.39709</v>
      </c>
      <c r="Q77" s="76">
        <f t="shared" si="26"/>
        <v>0.48030816666666665</v>
      </c>
      <c r="R77" s="28">
        <f t="shared" si="27"/>
        <v>8.4248610181777539E-2</v>
      </c>
      <c r="S77" s="56">
        <v>0.29857</v>
      </c>
      <c r="T77" s="57">
        <v>0.30749399999999999</v>
      </c>
      <c r="U77" s="57">
        <v>0.381187</v>
      </c>
      <c r="V77" s="57">
        <v>0.10459300000000001</v>
      </c>
      <c r="W77" s="76">
        <f t="shared" si="28"/>
        <v>0.27296099999999995</v>
      </c>
      <c r="X77" s="28">
        <f t="shared" si="29"/>
        <v>5.9096671839453094E-2</v>
      </c>
      <c r="Y77" s="56">
        <v>4.2707000000000002E-2</v>
      </c>
      <c r="Z77" s="57">
        <v>2.7230000000000001E-2</v>
      </c>
      <c r="AA77" s="57">
        <v>1.324E-2</v>
      </c>
      <c r="AB77" s="57">
        <v>2.4926E-2</v>
      </c>
      <c r="AC77" s="112"/>
      <c r="AD77" s="76">
        <f t="shared" si="30"/>
        <v>2.7025750000000001E-2</v>
      </c>
      <c r="AE77" s="28">
        <f t="shared" si="31"/>
        <v>6.0580468026006492E-3</v>
      </c>
      <c r="AG77" s="53"/>
      <c r="AM77" s="53"/>
      <c r="AN77" s="53"/>
      <c r="AO77" s="53"/>
      <c r="AP77" s="53"/>
      <c r="AQ77" s="53"/>
    </row>
    <row r="78" spans="2:43" x14ac:dyDescent="0.15"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2:43" ht="15" thickBot="1" x14ac:dyDescent="0.2"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spans="2:43" x14ac:dyDescent="0.15">
      <c r="B80" s="19" t="s">
        <v>4</v>
      </c>
      <c r="C80" s="125" t="s">
        <v>44</v>
      </c>
      <c r="D80" s="215" t="s">
        <v>37</v>
      </c>
      <c r="E80" s="216"/>
      <c r="F80" s="216"/>
      <c r="G80" s="217"/>
      <c r="H80" s="71" t="s">
        <v>18</v>
      </c>
      <c r="I80" s="5" t="s">
        <v>148</v>
      </c>
      <c r="J80" s="212" t="s">
        <v>38</v>
      </c>
      <c r="K80" s="213"/>
      <c r="L80" s="213"/>
      <c r="M80" s="213"/>
      <c r="N80" s="213"/>
      <c r="O80" s="214"/>
      <c r="P80" s="71" t="s">
        <v>18</v>
      </c>
      <c r="Q80" s="5" t="s">
        <v>148</v>
      </c>
      <c r="R80" s="215" t="s">
        <v>39</v>
      </c>
      <c r="S80" s="216"/>
      <c r="T80" s="216"/>
      <c r="U80" s="216"/>
      <c r="V80" s="217"/>
      <c r="W80" s="71" t="s">
        <v>18</v>
      </c>
      <c r="X80" s="5" t="s">
        <v>148</v>
      </c>
      <c r="Y80" s="212" t="s">
        <v>40</v>
      </c>
      <c r="Z80" s="213"/>
      <c r="AA80" s="213"/>
      <c r="AB80" s="213"/>
      <c r="AC80" s="214"/>
      <c r="AD80" s="4" t="s">
        <v>18</v>
      </c>
      <c r="AE80" s="5" t="s">
        <v>148</v>
      </c>
      <c r="AG80" s="66"/>
      <c r="AM80" s="66"/>
      <c r="AN80" s="66"/>
      <c r="AO80" s="66"/>
      <c r="AP80" s="66"/>
      <c r="AQ80" s="66"/>
    </row>
    <row r="81" spans="2:43" x14ac:dyDescent="0.15">
      <c r="B81" s="19" t="s">
        <v>114</v>
      </c>
      <c r="C81" s="164" t="s">
        <v>45</v>
      </c>
      <c r="D81" s="54">
        <v>2.0450390000000001</v>
      </c>
      <c r="E81" s="52">
        <v>0.76459699999999997</v>
      </c>
      <c r="F81" s="52">
        <v>0.74540399999999996</v>
      </c>
      <c r="G81" s="52">
        <v>0.44496000000000002</v>
      </c>
      <c r="H81" s="74">
        <f t="shared" ref="H81:H88" si="32">(AVERAGE(D81:G81))</f>
        <v>1</v>
      </c>
      <c r="I81" s="31">
        <f t="shared" ref="I81:I88" si="33">STDEV(D81:G81)/SQRT(COUNT(D81:G81))</f>
        <v>0.35595055938828557</v>
      </c>
      <c r="J81" s="54">
        <v>2.6670950000000002</v>
      </c>
      <c r="K81" s="52">
        <v>1.552365</v>
      </c>
      <c r="L81" s="52">
        <v>1.1426430000000001</v>
      </c>
      <c r="M81" s="52">
        <v>1.7736940000000001</v>
      </c>
      <c r="N81" s="52">
        <v>0.71428400000000003</v>
      </c>
      <c r="O81" s="52">
        <v>1.5520929999999999</v>
      </c>
      <c r="P81" s="74">
        <f>(AVERAGE(J81:O81))</f>
        <v>1.5670289999999998</v>
      </c>
      <c r="Q81" s="31">
        <f>STDEV(J81:O81)/SQRT(COUNT(J81:O81))</f>
        <v>0.2683636373526293</v>
      </c>
      <c r="R81" s="54">
        <v>1.674051</v>
      </c>
      <c r="S81" s="52">
        <v>0.61546699999999999</v>
      </c>
      <c r="T81" s="52">
        <v>0.99964299999999995</v>
      </c>
      <c r="U81" s="52">
        <v>2.1186419999999999</v>
      </c>
      <c r="V81" s="52">
        <v>2.2572610000000002</v>
      </c>
      <c r="W81" s="74">
        <f>(AVERAGE(R81:V81))</f>
        <v>1.5330127999999998</v>
      </c>
      <c r="X81" s="31">
        <f>STDEV(R81:V81)/SQRT(COUNT(R81:V81))</f>
        <v>0.31731391614651905</v>
      </c>
      <c r="Y81" s="54">
        <v>0.60042899999999999</v>
      </c>
      <c r="Z81" s="52">
        <v>0.51868700000000001</v>
      </c>
      <c r="AA81" s="52">
        <v>0.83163200000000004</v>
      </c>
      <c r="AB81" s="52">
        <v>0.75569900000000001</v>
      </c>
      <c r="AC81" s="52">
        <v>0.99036900000000005</v>
      </c>
      <c r="AD81" s="74">
        <f>(AVERAGE(Y81:AC81))</f>
        <v>0.7393632</v>
      </c>
      <c r="AE81" s="31">
        <f>STDEV(Y81:AC81)/SQRT(COUNT(Y81:AC81))</f>
        <v>8.3601734020533419E-2</v>
      </c>
      <c r="AG81" s="53"/>
      <c r="AM81" s="53"/>
      <c r="AN81" s="53"/>
      <c r="AO81" s="53"/>
      <c r="AP81" s="53"/>
      <c r="AQ81" s="53"/>
    </row>
    <row r="82" spans="2:43" x14ac:dyDescent="0.15">
      <c r="C82" s="164" t="s">
        <v>46</v>
      </c>
      <c r="D82" s="54">
        <v>1.498629</v>
      </c>
      <c r="E82" s="52">
        <v>1.0894280000000001</v>
      </c>
      <c r="F82" s="52">
        <v>0.89168700000000001</v>
      </c>
      <c r="G82" s="52">
        <v>0.52025500000000002</v>
      </c>
      <c r="H82" s="75">
        <f t="shared" si="32"/>
        <v>0.99999975000000008</v>
      </c>
      <c r="I82" s="26">
        <f t="shared" si="33"/>
        <v>0.2038208399998124</v>
      </c>
      <c r="J82" s="54">
        <v>0.91977299999999995</v>
      </c>
      <c r="K82" s="52">
        <v>1.034251</v>
      </c>
      <c r="L82" s="52">
        <v>1.4107829999999999</v>
      </c>
      <c r="M82" s="52">
        <v>0.76289499999999999</v>
      </c>
      <c r="N82" s="52">
        <v>0.92754000000000003</v>
      </c>
      <c r="O82" s="52"/>
      <c r="P82" s="75">
        <f t="shared" ref="P82:P88" si="34">(AVERAGE(J82:O82))</f>
        <v>1.0110484</v>
      </c>
      <c r="Q82" s="26">
        <f t="shared" ref="Q82:Q88" si="35">STDEV(J82:O82)/SQRT(COUNT(J82:O82))</f>
        <v>0.10890616890957115</v>
      </c>
      <c r="R82" s="54">
        <v>0.60439200000000004</v>
      </c>
      <c r="S82" s="52">
        <v>0.39909600000000001</v>
      </c>
      <c r="T82" s="52">
        <v>0.63061400000000001</v>
      </c>
      <c r="U82" s="52">
        <v>1.2218279999999999</v>
      </c>
      <c r="V82" s="52">
        <v>1.1983490000000001</v>
      </c>
      <c r="W82" s="75">
        <f t="shared" ref="W82:W88" si="36">(AVERAGE(R82:V82))</f>
        <v>0.81085580000000002</v>
      </c>
      <c r="X82" s="26">
        <f t="shared" ref="X82:X88" si="37">STDEV(R82:V82)/SQRT(COUNT(R82:V82))</f>
        <v>0.16788532831858774</v>
      </c>
      <c r="Y82" s="54">
        <v>0.472271</v>
      </c>
      <c r="Z82" s="52">
        <v>0.38169999999999998</v>
      </c>
      <c r="AA82" s="52">
        <v>0.62240899999999999</v>
      </c>
      <c r="AB82" s="52">
        <v>0.63906700000000005</v>
      </c>
      <c r="AC82" s="52">
        <v>0.81774599999999997</v>
      </c>
      <c r="AD82" s="75">
        <f t="shared" ref="AD82:AD88" si="38">(AVERAGE(Y82:AC82))</f>
        <v>0.58663860000000001</v>
      </c>
      <c r="AE82" s="26">
        <f t="shared" ref="AE82:AE88" si="39">STDEV(Y82:AC82)/SQRT(COUNT(Y82:AC82))</f>
        <v>7.5006221967647307E-2</v>
      </c>
      <c r="AG82" s="53"/>
      <c r="AM82" s="53"/>
      <c r="AN82" s="53"/>
      <c r="AO82" s="53"/>
      <c r="AP82" s="53"/>
      <c r="AQ82" s="53"/>
    </row>
    <row r="83" spans="2:43" x14ac:dyDescent="0.15">
      <c r="C83" s="164" t="s">
        <v>47</v>
      </c>
      <c r="D83" s="54">
        <v>1.521539</v>
      </c>
      <c r="E83" s="52">
        <v>0.77619800000000005</v>
      </c>
      <c r="F83" s="52">
        <v>0.84282999999999997</v>
      </c>
      <c r="G83" s="52">
        <v>0.85943400000000003</v>
      </c>
      <c r="H83" s="75">
        <f t="shared" si="32"/>
        <v>1.00000025</v>
      </c>
      <c r="I83" s="26">
        <f t="shared" si="33"/>
        <v>0.17477401432057674</v>
      </c>
      <c r="J83" s="54">
        <v>2.218744</v>
      </c>
      <c r="K83" s="52">
        <v>0.87639999999999996</v>
      </c>
      <c r="L83" s="52">
        <v>1.2197690000000001</v>
      </c>
      <c r="M83" s="52">
        <v>1.1817310000000001</v>
      </c>
      <c r="N83" s="52">
        <v>0.55544099999999996</v>
      </c>
      <c r="O83" s="52">
        <v>1.557936</v>
      </c>
      <c r="P83" s="75">
        <f t="shared" si="34"/>
        <v>1.2683368333333334</v>
      </c>
      <c r="Q83" s="26">
        <f t="shared" si="35"/>
        <v>0.23514788361758199</v>
      </c>
      <c r="R83" s="54">
        <v>0.53446300000000002</v>
      </c>
      <c r="S83" s="52">
        <v>0.43589299999999997</v>
      </c>
      <c r="T83" s="52">
        <v>0.42293199999999997</v>
      </c>
      <c r="U83" s="52">
        <v>0.94201400000000002</v>
      </c>
      <c r="V83" s="52">
        <v>0.79593700000000001</v>
      </c>
      <c r="W83" s="75">
        <f t="shared" si="36"/>
        <v>0.62624780000000002</v>
      </c>
      <c r="X83" s="26">
        <f t="shared" si="37"/>
        <v>0.10356143866874391</v>
      </c>
      <c r="Y83" s="54">
        <v>0.33404</v>
      </c>
      <c r="Z83" s="52">
        <v>0.27525300000000003</v>
      </c>
      <c r="AA83" s="52">
        <v>0.51721700000000004</v>
      </c>
      <c r="AB83" s="52">
        <v>0.47675000000000001</v>
      </c>
      <c r="AC83" s="52">
        <v>0.58124399999999998</v>
      </c>
      <c r="AD83" s="75">
        <f t="shared" si="38"/>
        <v>0.43690079999999998</v>
      </c>
      <c r="AE83" s="26">
        <f t="shared" si="39"/>
        <v>5.726428447592799E-2</v>
      </c>
      <c r="AM83" s="53"/>
      <c r="AN83" s="53"/>
      <c r="AO83" s="53"/>
      <c r="AP83" s="53"/>
      <c r="AQ83" s="53"/>
    </row>
    <row r="84" spans="2:43" x14ac:dyDescent="0.15">
      <c r="C84" s="164" t="s">
        <v>48</v>
      </c>
      <c r="D84" s="54">
        <v>1.2812665098923204</v>
      </c>
      <c r="E84" s="52">
        <v>0.98547574799004967</v>
      </c>
      <c r="F84" s="52">
        <v>0.37287501954408225</v>
      </c>
      <c r="G84" s="52">
        <v>1.3603827225735483</v>
      </c>
      <c r="H84" s="75">
        <f t="shared" si="32"/>
        <v>1.0000000000000002</v>
      </c>
      <c r="I84" s="26">
        <f t="shared" si="33"/>
        <v>0.22406904652450563</v>
      </c>
      <c r="J84" s="54">
        <v>0.69891575962598362</v>
      </c>
      <c r="K84" s="52">
        <v>0.54406103892655877</v>
      </c>
      <c r="L84" s="52">
        <v>0.51397329411407</v>
      </c>
      <c r="M84" s="52">
        <v>0.50377313176451322</v>
      </c>
      <c r="N84" s="52">
        <v>0.27508146069165379</v>
      </c>
      <c r="O84" s="52">
        <v>0.46450264613215003</v>
      </c>
      <c r="P84" s="75">
        <f t="shared" si="34"/>
        <v>0.50005122187582163</v>
      </c>
      <c r="Q84" s="26">
        <f t="shared" si="35"/>
        <v>5.5847035064455729E-2</v>
      </c>
      <c r="R84" s="54">
        <v>0.45406439999999998</v>
      </c>
      <c r="S84" s="52">
        <v>0.25554399999999999</v>
      </c>
      <c r="T84" s="52">
        <v>0.38456499999999999</v>
      </c>
      <c r="U84" s="52">
        <v>0.88162240000000003</v>
      </c>
      <c r="V84" s="52">
        <v>0.85616899999999996</v>
      </c>
      <c r="W84" s="75">
        <f t="shared" si="36"/>
        <v>0.56639296000000006</v>
      </c>
      <c r="X84" s="26">
        <f t="shared" si="37"/>
        <v>0.12760210452091134</v>
      </c>
      <c r="Y84" s="54">
        <v>0.5920453</v>
      </c>
      <c r="Z84" s="52">
        <v>0.43971199999999999</v>
      </c>
      <c r="AA84" s="52">
        <v>0.49517299999999997</v>
      </c>
      <c r="AB84" s="52">
        <v>0.45637179999999999</v>
      </c>
      <c r="AC84" s="52">
        <v>0.47583500000000001</v>
      </c>
      <c r="AD84" s="75">
        <f t="shared" si="38"/>
        <v>0.49182742000000002</v>
      </c>
      <c r="AE84" s="26">
        <f t="shared" si="39"/>
        <v>2.6724232323911617E-2</v>
      </c>
      <c r="AG84" s="53"/>
      <c r="AM84" s="53"/>
      <c r="AN84" s="53"/>
      <c r="AO84" s="53"/>
      <c r="AP84" s="53"/>
      <c r="AQ84" s="53"/>
    </row>
    <row r="85" spans="2:43" x14ac:dyDescent="0.15">
      <c r="C85" s="164" t="s">
        <v>49</v>
      </c>
      <c r="D85" s="54">
        <v>1.4879160316188151</v>
      </c>
      <c r="E85" s="52">
        <v>0.81495559439058851</v>
      </c>
      <c r="F85" s="52">
        <v>0.85957802997036337</v>
      </c>
      <c r="G85" s="52">
        <v>0.83755034402023265</v>
      </c>
      <c r="H85" s="75">
        <f t="shared" si="32"/>
        <v>0.99999999999999989</v>
      </c>
      <c r="I85" s="26">
        <f t="shared" si="33"/>
        <v>0.16289355070949008</v>
      </c>
      <c r="J85" s="54">
        <v>1.1474462912862473</v>
      </c>
      <c r="K85" s="52">
        <v>0.75994258239150725</v>
      </c>
      <c r="L85" s="52">
        <v>0.97014898799250548</v>
      </c>
      <c r="M85" s="52">
        <v>0.93515461752652185</v>
      </c>
      <c r="N85" s="52">
        <v>0.73975387946620497</v>
      </c>
      <c r="O85" s="52">
        <v>0.79986012237823279</v>
      </c>
      <c r="P85" s="75">
        <f t="shared" si="34"/>
        <v>0.89205108017353663</v>
      </c>
      <c r="Q85" s="26">
        <f t="shared" si="35"/>
        <v>6.3856656459624586E-2</v>
      </c>
      <c r="R85" s="54">
        <v>0.73072599999999999</v>
      </c>
      <c r="S85" s="52">
        <v>0.39074399999999998</v>
      </c>
      <c r="T85" s="52">
        <v>0.465586</v>
      </c>
      <c r="U85" s="52">
        <v>1.2259169999999999</v>
      </c>
      <c r="V85" s="52">
        <v>1.149926</v>
      </c>
      <c r="W85" s="75">
        <f t="shared" si="36"/>
        <v>0.79257980000000006</v>
      </c>
      <c r="X85" s="26">
        <f t="shared" si="37"/>
        <v>0.17142057687640649</v>
      </c>
      <c r="Y85" s="54">
        <v>0.29494199999999998</v>
      </c>
      <c r="Z85" s="52">
        <v>0.41929</v>
      </c>
      <c r="AA85" s="52">
        <v>0.70156600000000002</v>
      </c>
      <c r="AB85" s="52">
        <v>0.552508</v>
      </c>
      <c r="AC85" s="52">
        <v>0.74979899999999999</v>
      </c>
      <c r="AD85" s="75">
        <f t="shared" si="38"/>
        <v>0.54362100000000002</v>
      </c>
      <c r="AE85" s="26">
        <f t="shared" si="39"/>
        <v>8.5098299653988449E-2</v>
      </c>
      <c r="AG85" s="53"/>
      <c r="AM85" s="53"/>
      <c r="AN85" s="53"/>
      <c r="AO85" s="53"/>
      <c r="AP85" s="53"/>
      <c r="AQ85" s="53"/>
    </row>
    <row r="86" spans="2:43" x14ac:dyDescent="0.15">
      <c r="C86" s="164" t="s">
        <v>50</v>
      </c>
      <c r="D86" s="54">
        <v>0.99454400816115263</v>
      </c>
      <c r="E86" s="52">
        <v>0.27369711877417996</v>
      </c>
      <c r="F86" s="52">
        <v>0.78066177677380966</v>
      </c>
      <c r="G86" s="52">
        <v>1.951097096290858</v>
      </c>
      <c r="H86" s="75">
        <f t="shared" si="32"/>
        <v>1</v>
      </c>
      <c r="I86" s="26">
        <f t="shared" si="33"/>
        <v>0.35121700151814939</v>
      </c>
      <c r="J86" s="54">
        <v>0.84761555206255002</v>
      </c>
      <c r="K86" s="52">
        <v>0.81108247305584802</v>
      </c>
      <c r="L86" s="52">
        <v>0.8720676096927672</v>
      </c>
      <c r="M86" s="52">
        <v>0.24738004203310418</v>
      </c>
      <c r="N86" s="52">
        <v>0.80619625533916695</v>
      </c>
      <c r="O86" s="52"/>
      <c r="P86" s="75">
        <f>(AVERAGE(J86:N86))</f>
        <v>0.71686838643668727</v>
      </c>
      <c r="Q86" s="26">
        <f>STDEV(J86:N86)/SQRT(COUNT(J86:N86))</f>
        <v>0.11799506091982105</v>
      </c>
      <c r="R86" s="54">
        <v>0.52244199999999996</v>
      </c>
      <c r="S86" s="52">
        <v>0.258745</v>
      </c>
      <c r="T86" s="52">
        <v>0.25992799999999999</v>
      </c>
      <c r="U86" s="52">
        <v>0.37749199999999999</v>
      </c>
      <c r="V86" s="52"/>
      <c r="W86" s="75">
        <f t="shared" si="36"/>
        <v>0.35465174999999999</v>
      </c>
      <c r="X86" s="26">
        <f t="shared" si="37"/>
        <v>6.2480622679322174E-2</v>
      </c>
      <c r="Y86" s="54">
        <v>7.2933999999999999E-2</v>
      </c>
      <c r="Z86" s="52">
        <v>5.8320999999999998E-2</v>
      </c>
      <c r="AA86" s="52">
        <v>0.83222099999999999</v>
      </c>
      <c r="AB86" s="52">
        <v>0.15109</v>
      </c>
      <c r="AC86" s="52">
        <v>0.40727600000000003</v>
      </c>
      <c r="AD86" s="75">
        <f t="shared" si="38"/>
        <v>0.30436839999999998</v>
      </c>
      <c r="AE86" s="26">
        <f t="shared" si="39"/>
        <v>0.14608453270644364</v>
      </c>
      <c r="AG86" s="53"/>
      <c r="AM86" s="53"/>
      <c r="AN86" s="53"/>
      <c r="AO86" s="53"/>
      <c r="AP86" s="53"/>
      <c r="AQ86" s="53"/>
    </row>
    <row r="87" spans="2:43" x14ac:dyDescent="0.15">
      <c r="C87" s="164" t="s">
        <v>51</v>
      </c>
      <c r="D87" s="54">
        <v>0.85227299999999995</v>
      </c>
      <c r="E87" s="52">
        <v>1.14838</v>
      </c>
      <c r="F87" s="52">
        <v>0.90519000000000005</v>
      </c>
      <c r="G87" s="52">
        <v>1.094157</v>
      </c>
      <c r="H87" s="75">
        <f t="shared" si="32"/>
        <v>1</v>
      </c>
      <c r="I87" s="26">
        <f t="shared" si="33"/>
        <v>7.1702142970067093E-2</v>
      </c>
      <c r="J87" s="54">
        <v>2.5288590000000002</v>
      </c>
      <c r="K87" s="52">
        <v>1.3033250000000001</v>
      </c>
      <c r="L87" s="52">
        <v>3.0142250000000002</v>
      </c>
      <c r="M87" s="52">
        <v>2.1052029999999999</v>
      </c>
      <c r="N87" s="52">
        <v>0.68712200000000001</v>
      </c>
      <c r="O87" s="52">
        <v>2.007066</v>
      </c>
      <c r="P87" s="75">
        <f t="shared" si="34"/>
        <v>1.940966666666667</v>
      </c>
      <c r="Q87" s="26">
        <f t="shared" si="35"/>
        <v>0.3419335648881387</v>
      </c>
      <c r="R87" s="54">
        <v>0.90914200000000001</v>
      </c>
      <c r="S87" s="52">
        <v>0.76166100000000003</v>
      </c>
      <c r="T87" s="52">
        <v>0.88902800000000004</v>
      </c>
      <c r="U87" s="52">
        <v>0.91870300000000005</v>
      </c>
      <c r="V87" s="30"/>
      <c r="W87" s="75">
        <f t="shared" si="36"/>
        <v>0.86963349999999995</v>
      </c>
      <c r="X87" s="26">
        <f t="shared" si="37"/>
        <v>3.6518197277749985E-2</v>
      </c>
      <c r="Y87" s="54">
        <v>0.27239000000000002</v>
      </c>
      <c r="Z87" s="52">
        <v>0.35070499999999999</v>
      </c>
      <c r="AA87" s="52">
        <v>0.402175</v>
      </c>
      <c r="AB87" s="52">
        <v>0.572245</v>
      </c>
      <c r="AC87" s="52">
        <v>0.53505999999999998</v>
      </c>
      <c r="AD87" s="75">
        <f t="shared" si="38"/>
        <v>0.42651500000000003</v>
      </c>
      <c r="AE87" s="26">
        <f t="shared" si="39"/>
        <v>5.617533144094479E-2</v>
      </c>
      <c r="AG87" s="53"/>
      <c r="AM87" s="53"/>
      <c r="AN87" s="53"/>
      <c r="AO87" s="53"/>
      <c r="AP87" s="53"/>
      <c r="AQ87" s="53"/>
    </row>
    <row r="88" spans="2:43" ht="15" thickBot="1" x14ac:dyDescent="0.2">
      <c r="C88" s="163" t="s">
        <v>52</v>
      </c>
      <c r="D88" s="56">
        <v>1.561172</v>
      </c>
      <c r="E88" s="57">
        <v>1.074724</v>
      </c>
      <c r="F88" s="57">
        <v>0.77068199999999998</v>
      </c>
      <c r="G88" s="57">
        <v>0.59342200000000001</v>
      </c>
      <c r="H88" s="76">
        <f t="shared" si="32"/>
        <v>0.99999999999999989</v>
      </c>
      <c r="I88" s="28">
        <f t="shared" si="33"/>
        <v>0.2118155850750052</v>
      </c>
      <c r="J88" s="56">
        <v>1.0053399999999999</v>
      </c>
      <c r="K88" s="57">
        <v>1.026043</v>
      </c>
      <c r="L88" s="57">
        <v>1.4723550000000001</v>
      </c>
      <c r="M88" s="57">
        <v>0.91856499999999996</v>
      </c>
      <c r="N88" s="57">
        <v>1.10507</v>
      </c>
      <c r="O88" s="57"/>
      <c r="P88" s="76">
        <f t="shared" si="34"/>
        <v>1.1054746000000002</v>
      </c>
      <c r="Q88" s="28">
        <f t="shared" si="35"/>
        <v>9.6403554751160137E-2</v>
      </c>
      <c r="R88" s="56">
        <v>0.71004900000000004</v>
      </c>
      <c r="S88" s="57">
        <v>0.53026600000000002</v>
      </c>
      <c r="T88" s="57">
        <v>0.946025</v>
      </c>
      <c r="U88" s="57">
        <v>3.1501049999999999</v>
      </c>
      <c r="V88" s="57">
        <v>2.4358469999999999</v>
      </c>
      <c r="W88" s="76">
        <f t="shared" si="36"/>
        <v>1.5544583999999999</v>
      </c>
      <c r="X88" s="28">
        <f t="shared" si="37"/>
        <v>0.52226058847874024</v>
      </c>
      <c r="Y88" s="56">
        <v>0.81170500000000001</v>
      </c>
      <c r="Z88" s="57">
        <v>0.56080700000000006</v>
      </c>
      <c r="AA88" s="57">
        <v>0.72489099999999995</v>
      </c>
      <c r="AB88" s="57">
        <v>0.77531099999999997</v>
      </c>
      <c r="AC88" s="57">
        <v>0.78508199999999995</v>
      </c>
      <c r="AD88" s="76">
        <f t="shared" si="38"/>
        <v>0.73155919999999997</v>
      </c>
      <c r="AE88" s="28">
        <f t="shared" si="39"/>
        <v>4.4946099984759715E-2</v>
      </c>
      <c r="AG88" s="53"/>
      <c r="AM88" s="53"/>
      <c r="AN88" s="53"/>
      <c r="AO88" s="53"/>
      <c r="AP88" s="53"/>
      <c r="AQ88" s="53"/>
    </row>
    <row r="89" spans="2:43" x14ac:dyDescent="0.15">
      <c r="Y89" s="12"/>
    </row>
  </sheetData>
  <mergeCells count="26">
    <mergeCell ref="Y80:AC80"/>
    <mergeCell ref="R80:V80"/>
    <mergeCell ref="J80:O80"/>
    <mergeCell ref="D80:G80"/>
    <mergeCell ref="D63:H63"/>
    <mergeCell ref="K63:P63"/>
    <mergeCell ref="S63:W63"/>
    <mergeCell ref="Q58:S58"/>
    <mergeCell ref="V58:Z58"/>
    <mergeCell ref="Z63:AD63"/>
    <mergeCell ref="D58:H58"/>
    <mergeCell ref="K58:N58"/>
    <mergeCell ref="D51:I51"/>
    <mergeCell ref="L51:T51"/>
    <mergeCell ref="W51:AG51"/>
    <mergeCell ref="AJ51:AP51"/>
    <mergeCell ref="D33:N33"/>
    <mergeCell ref="Q33:W33"/>
    <mergeCell ref="D42:G42"/>
    <mergeCell ref="J42:M42"/>
    <mergeCell ref="D3:AA3"/>
    <mergeCell ref="AD3:BB3"/>
    <mergeCell ref="D28:AA28"/>
    <mergeCell ref="AD28:BA28"/>
    <mergeCell ref="D18:U18"/>
    <mergeCell ref="X18:AK18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29A4-D759-403D-8DEB-D7986434CA7B}">
  <sheetPr>
    <tabColor theme="9" tint="0.39997558519241921"/>
  </sheetPr>
  <dimension ref="B1:BY79"/>
  <sheetViews>
    <sheetView zoomScale="90" zoomScaleNormal="90" workbookViewId="0">
      <selection activeCell="AI53" sqref="AI53"/>
    </sheetView>
  </sheetViews>
  <sheetFormatPr baseColWidth="10" defaultColWidth="11.5" defaultRowHeight="14" x14ac:dyDescent="0.15"/>
  <cols>
    <col min="1" max="1" width="11.5" style="3"/>
    <col min="2" max="2" width="20.83203125" style="19" bestFit="1" customWidth="1"/>
    <col min="3" max="3" width="11.5" style="19"/>
    <col min="4" max="16384" width="11.5" style="3"/>
  </cols>
  <sheetData>
    <row r="1" spans="2:77" ht="15" thickBot="1" x14ac:dyDescent="0.2"/>
    <row r="2" spans="2:77" ht="15" thickBot="1" x14ac:dyDescent="0.2">
      <c r="B2" s="120" t="s">
        <v>57</v>
      </c>
    </row>
    <row r="3" spans="2:77" x14ac:dyDescent="0.15">
      <c r="B3" s="122" t="s">
        <v>115</v>
      </c>
      <c r="C3" s="206" t="s">
        <v>37</v>
      </c>
      <c r="D3" s="207"/>
      <c r="E3" s="207"/>
      <c r="F3" s="207"/>
      <c r="G3" s="207"/>
      <c r="H3" s="208"/>
      <c r="I3" s="4" t="s">
        <v>18</v>
      </c>
      <c r="J3" s="5" t="s">
        <v>148</v>
      </c>
      <c r="K3" s="209" t="s">
        <v>38</v>
      </c>
      <c r="L3" s="210"/>
      <c r="M3" s="210"/>
      <c r="N3" s="210"/>
      <c r="O3" s="210"/>
      <c r="P3" s="210"/>
      <c r="Q3" s="210"/>
      <c r="R3" s="210"/>
      <c r="S3" s="211"/>
      <c r="T3" s="4" t="s">
        <v>18</v>
      </c>
      <c r="U3" s="5" t="s">
        <v>148</v>
      </c>
      <c r="V3" s="206" t="s">
        <v>39</v>
      </c>
      <c r="W3" s="207"/>
      <c r="X3" s="207"/>
      <c r="Y3" s="207"/>
      <c r="Z3" s="207"/>
      <c r="AA3" s="207"/>
      <c r="AB3" s="207"/>
      <c r="AC3" s="207"/>
      <c r="AD3" s="207"/>
      <c r="AE3" s="208"/>
      <c r="AF3" s="4" t="s">
        <v>18</v>
      </c>
      <c r="AG3" s="5" t="s">
        <v>148</v>
      </c>
      <c r="AH3" s="209" t="s">
        <v>40</v>
      </c>
      <c r="AI3" s="210"/>
      <c r="AJ3" s="210"/>
      <c r="AK3" s="210"/>
      <c r="AL3" s="210"/>
      <c r="AM3" s="210"/>
      <c r="AN3" s="210"/>
      <c r="AO3" s="211"/>
      <c r="AP3" s="4" t="s">
        <v>18</v>
      </c>
      <c r="AQ3" s="5" t="s">
        <v>148</v>
      </c>
      <c r="AR3" s="66"/>
      <c r="AS3" s="66"/>
      <c r="AT3" s="66"/>
      <c r="AU3" s="66"/>
      <c r="AW3" s="66"/>
      <c r="BH3" s="66"/>
      <c r="BI3" s="66"/>
      <c r="BJ3" s="66"/>
      <c r="BL3" s="66"/>
      <c r="BU3" s="66"/>
      <c r="BV3" s="66"/>
      <c r="BW3" s="66"/>
      <c r="BX3" s="66"/>
      <c r="BY3" s="66"/>
    </row>
    <row r="4" spans="2:77" ht="15" thickBot="1" x14ac:dyDescent="0.2">
      <c r="B4" s="19" t="s">
        <v>65</v>
      </c>
      <c r="C4" s="167">
        <v>97.060199999999995</v>
      </c>
      <c r="D4" s="57">
        <v>88.332449999999994</v>
      </c>
      <c r="E4" s="57">
        <v>103.7153</v>
      </c>
      <c r="F4" s="57">
        <v>84.314639999999997</v>
      </c>
      <c r="G4" s="57">
        <v>121.76300000000001</v>
      </c>
      <c r="H4" s="57">
        <v>55.385350000000003</v>
      </c>
      <c r="I4" s="108">
        <f>(AVERAGE(C4:H4))</f>
        <v>91.761823333333339</v>
      </c>
      <c r="J4" s="33">
        <f>STDEV(C4:H4)/SQRT(COUNT(C4:H4))</f>
        <v>9.0581417416180887</v>
      </c>
      <c r="K4" s="56">
        <v>98.287059999999997</v>
      </c>
      <c r="L4" s="57">
        <v>49.146709999999999</v>
      </c>
      <c r="M4" s="57">
        <v>56.738030000000002</v>
      </c>
      <c r="N4" s="57">
        <v>49.836880000000001</v>
      </c>
      <c r="O4" s="57">
        <v>85.951520000000002</v>
      </c>
      <c r="P4" s="57">
        <v>34.491750000000003</v>
      </c>
      <c r="Q4" s="57">
        <v>51.0169</v>
      </c>
      <c r="R4" s="57">
        <v>111.84099999999999</v>
      </c>
      <c r="S4" s="57">
        <v>164.21629999999999</v>
      </c>
      <c r="T4" s="108">
        <f>(AVERAGE(K4:S4))</f>
        <v>77.947349999999986</v>
      </c>
      <c r="U4" s="33">
        <f>STDEV(K4:S4)/SQRT(COUNT(K4:S4))</f>
        <v>13.820290405451667</v>
      </c>
      <c r="V4" s="56">
        <v>168.71680000000001</v>
      </c>
      <c r="W4" s="57">
        <v>355.62799999999999</v>
      </c>
      <c r="X4" s="57">
        <v>238.0239</v>
      </c>
      <c r="Y4" s="57">
        <v>320.3655</v>
      </c>
      <c r="Z4" s="57">
        <v>244.0787</v>
      </c>
      <c r="AA4" s="57">
        <v>105.1387</v>
      </c>
      <c r="AB4" s="57">
        <v>131.41800000000001</v>
      </c>
      <c r="AC4" s="57">
        <v>184.12020000000001</v>
      </c>
      <c r="AD4" s="57">
        <v>247.59630000000001</v>
      </c>
      <c r="AE4" s="57">
        <v>318.94560000000001</v>
      </c>
      <c r="AF4" s="108">
        <f>(AVERAGE(V4:AE4))</f>
        <v>231.40316999999999</v>
      </c>
      <c r="AG4" s="33">
        <f>STDEV(V4:AE4)/SQRT(COUNT(V4:AE4))</f>
        <v>26.579338889797047</v>
      </c>
      <c r="AH4" s="56">
        <v>201.01609999999999</v>
      </c>
      <c r="AI4" s="57">
        <v>230.11449999999999</v>
      </c>
      <c r="AJ4" s="57">
        <v>439.09949999999998</v>
      </c>
      <c r="AK4" s="57">
        <v>670.24509999999998</v>
      </c>
      <c r="AL4" s="57">
        <v>327.23779999999999</v>
      </c>
      <c r="AM4" s="57">
        <v>402.10899999999998</v>
      </c>
      <c r="AN4" s="57">
        <v>158.59790000000001</v>
      </c>
      <c r="AO4" s="57">
        <v>514.39940000000001</v>
      </c>
      <c r="AP4" s="108">
        <f>(AVERAGE(AH4:AO4))</f>
        <v>367.85241250000001</v>
      </c>
      <c r="AQ4" s="33">
        <f>STDEV(AH4:AO4)/SQRT(COUNT(AH4:AO4))</f>
        <v>61.442496886137448</v>
      </c>
      <c r="AR4" s="53"/>
      <c r="AS4" s="53"/>
      <c r="AT4" s="53"/>
      <c r="AU4" s="53"/>
      <c r="AV4" s="53"/>
      <c r="AW4" s="53"/>
      <c r="BH4" s="53"/>
      <c r="BI4" s="53"/>
      <c r="BJ4" s="53"/>
      <c r="BK4" s="53"/>
      <c r="BL4" s="53"/>
      <c r="BV4" s="53"/>
      <c r="BW4" s="53"/>
      <c r="BX4" s="53"/>
      <c r="BY4" s="53"/>
    </row>
    <row r="6" spans="2:77" ht="15" thickBot="1" x14ac:dyDescent="0.2"/>
    <row r="7" spans="2:77" ht="15" thickBot="1" x14ac:dyDescent="0.2">
      <c r="B7" s="120" t="s">
        <v>64</v>
      </c>
      <c r="U7" s="66"/>
      <c r="V7" s="66"/>
      <c r="W7" s="66"/>
    </row>
    <row r="8" spans="2:77" x14ac:dyDescent="0.15">
      <c r="B8" s="19" t="s">
        <v>6</v>
      </c>
      <c r="C8" s="113" t="s">
        <v>44</v>
      </c>
      <c r="D8" s="206" t="s">
        <v>58</v>
      </c>
      <c r="E8" s="207"/>
      <c r="F8" s="207"/>
      <c r="G8" s="207"/>
      <c r="H8" s="207"/>
      <c r="I8" s="207"/>
      <c r="J8" s="208"/>
      <c r="K8" s="4" t="s">
        <v>18</v>
      </c>
      <c r="L8" s="5" t="s">
        <v>148</v>
      </c>
      <c r="M8" s="209" t="s">
        <v>59</v>
      </c>
      <c r="N8" s="210"/>
      <c r="O8" s="210"/>
      <c r="P8" s="210"/>
      <c r="Q8" s="210"/>
      <c r="R8" s="210"/>
      <c r="S8" s="211"/>
      <c r="T8" s="4" t="s">
        <v>18</v>
      </c>
      <c r="U8" s="5" t="s">
        <v>148</v>
      </c>
      <c r="V8" s="53"/>
      <c r="W8" s="53"/>
    </row>
    <row r="9" spans="2:77" x14ac:dyDescent="0.15">
      <c r="B9" s="19" t="s">
        <v>114</v>
      </c>
      <c r="C9" s="162" t="s">
        <v>43</v>
      </c>
      <c r="D9" s="54">
        <v>0.69977098999999998</v>
      </c>
      <c r="E9" s="52">
        <v>0.74972106999999999</v>
      </c>
      <c r="F9" s="52">
        <v>1.4543703729999999</v>
      </c>
      <c r="G9" s="52">
        <v>1.05969395</v>
      </c>
      <c r="H9" s="52">
        <v>0.87601043999999995</v>
      </c>
      <c r="I9" s="52">
        <v>1.1604331699999999</v>
      </c>
      <c r="J9" s="52"/>
      <c r="K9" s="74">
        <f>(AVERAGE(D9:J9))</f>
        <v>0.99999999883333324</v>
      </c>
      <c r="L9" s="106">
        <f>STDEV(D9:J9)/SQRT(COUNT(D9:J9))</f>
        <v>0.11603232563952884</v>
      </c>
      <c r="M9" s="54">
        <v>2.8279446500000001</v>
      </c>
      <c r="N9" s="52">
        <v>1.1874019499999999</v>
      </c>
      <c r="O9" s="52">
        <v>1.759078935</v>
      </c>
      <c r="P9" s="52">
        <v>1.7429011109999999</v>
      </c>
      <c r="Q9" s="52">
        <v>0.74565440000000005</v>
      </c>
      <c r="R9" s="52">
        <v>3.1456297100000001</v>
      </c>
      <c r="S9" s="52"/>
      <c r="T9" s="74">
        <f>(AVERAGE(M9:S9))</f>
        <v>1.901435126</v>
      </c>
      <c r="U9" s="106">
        <f>STDEV(M9:S9)/SQRT(COUNT(M9:S9))</f>
        <v>0.3784842948290556</v>
      </c>
      <c r="V9" s="53"/>
      <c r="W9" s="53"/>
    </row>
    <row r="10" spans="2:77" x14ac:dyDescent="0.15">
      <c r="C10" s="164" t="s">
        <v>42</v>
      </c>
      <c r="D10" s="54">
        <v>1.4367487699999999</v>
      </c>
      <c r="E10" s="52">
        <v>0.89483215000000005</v>
      </c>
      <c r="F10" s="52">
        <v>0.84638210700000005</v>
      </c>
      <c r="G10" s="52">
        <v>1.3628964880000001</v>
      </c>
      <c r="H10" s="52">
        <v>0.92711809000000001</v>
      </c>
      <c r="I10" s="52">
        <v>0.79167741000000003</v>
      </c>
      <c r="J10" s="52">
        <v>0.74034498999999998</v>
      </c>
      <c r="K10" s="75">
        <f t="shared" ref="K10:K13" si="0">(AVERAGE(D10:J10))</f>
        <v>1.0000000007142857</v>
      </c>
      <c r="L10" s="106">
        <f t="shared" ref="L10:L13" si="1">STDEV(D10:J10)/SQRT(COUNT(D10:J10))</f>
        <v>0.10614824330133391</v>
      </c>
      <c r="M10" s="54">
        <v>1.19083841</v>
      </c>
      <c r="N10" s="52">
        <v>0.47666958999999998</v>
      </c>
      <c r="O10" s="52">
        <v>1.9640035499999999</v>
      </c>
      <c r="P10" s="52">
        <v>1.7271526779999999</v>
      </c>
      <c r="Q10" s="52">
        <v>1.5602258099999999</v>
      </c>
      <c r="R10" s="52">
        <v>0.96035559000000004</v>
      </c>
      <c r="S10" s="52">
        <v>1.13715005</v>
      </c>
      <c r="T10" s="75">
        <f t="shared" ref="T10:T13" si="2">(AVERAGE(M10:S10))</f>
        <v>1.2880565254285714</v>
      </c>
      <c r="U10" s="106">
        <f t="shared" ref="U10:U13" si="3">STDEV(M10:S10)/SQRT(COUNT(M10:S10))</f>
        <v>0.19034722151729086</v>
      </c>
      <c r="V10" s="53"/>
      <c r="W10" s="53"/>
    </row>
    <row r="11" spans="2:77" x14ac:dyDescent="0.15">
      <c r="C11" s="164" t="s">
        <v>61</v>
      </c>
      <c r="D11" s="54">
        <v>1.7041593399999999</v>
      </c>
      <c r="E11" s="52">
        <v>0.80424353000000004</v>
      </c>
      <c r="F11" s="52">
        <v>0.42217494999999999</v>
      </c>
      <c r="G11" s="52">
        <v>0.57170895799999999</v>
      </c>
      <c r="H11" s="52">
        <v>0.77837409999999996</v>
      </c>
      <c r="I11" s="52">
        <v>1.5533272199999999</v>
      </c>
      <c r="J11" s="52">
        <v>1.1660119</v>
      </c>
      <c r="K11" s="75">
        <f t="shared" si="0"/>
        <v>0.99999999971428566</v>
      </c>
      <c r="L11" s="106">
        <f t="shared" si="1"/>
        <v>0.1847987953221914</v>
      </c>
      <c r="M11" s="54">
        <v>2.4733185899999999</v>
      </c>
      <c r="N11" s="52">
        <v>1.94766474</v>
      </c>
      <c r="O11" s="52">
        <v>1.5290147629999999</v>
      </c>
      <c r="P11" s="52">
        <v>4.3783851030000003</v>
      </c>
      <c r="Q11" s="52">
        <v>1.2686207700000001</v>
      </c>
      <c r="R11" s="52">
        <v>3.1742448300000001</v>
      </c>
      <c r="S11" s="52"/>
      <c r="T11" s="75">
        <f t="shared" si="2"/>
        <v>2.4618747993333336</v>
      </c>
      <c r="U11" s="106">
        <f t="shared" si="3"/>
        <v>0.47395881593323413</v>
      </c>
      <c r="V11" s="53"/>
      <c r="W11" s="53"/>
    </row>
    <row r="12" spans="2:77" x14ac:dyDescent="0.15">
      <c r="C12" s="164" t="s">
        <v>62</v>
      </c>
      <c r="D12" s="54">
        <v>1.6682661599999999</v>
      </c>
      <c r="E12" s="52">
        <v>0.84471021999999996</v>
      </c>
      <c r="F12" s="52">
        <v>0.64593914500000005</v>
      </c>
      <c r="G12" s="52">
        <v>0.91175664599999995</v>
      </c>
      <c r="H12" s="52">
        <v>0.93925285999999997</v>
      </c>
      <c r="I12" s="52">
        <v>1.24680506</v>
      </c>
      <c r="J12" s="52">
        <v>0.74326990999999998</v>
      </c>
      <c r="K12" s="75">
        <f t="shared" si="0"/>
        <v>1.0000000001428571</v>
      </c>
      <c r="L12" s="106">
        <f t="shared" si="1"/>
        <v>0.13222940443764902</v>
      </c>
      <c r="M12" s="54">
        <v>1.5866382400000001</v>
      </c>
      <c r="N12" s="52">
        <v>1.49296451</v>
      </c>
      <c r="O12" s="52">
        <v>1.301474907</v>
      </c>
      <c r="P12" s="52">
        <v>3.1904543319999998</v>
      </c>
      <c r="Q12" s="52">
        <v>1.01135017</v>
      </c>
      <c r="R12" s="52">
        <v>2.0721807999999999</v>
      </c>
      <c r="S12" s="52"/>
      <c r="T12" s="75">
        <f t="shared" si="2"/>
        <v>1.7758438265000001</v>
      </c>
      <c r="U12" s="106">
        <f t="shared" si="3"/>
        <v>0.31697709530378576</v>
      </c>
      <c r="V12" s="53"/>
      <c r="W12" s="53"/>
    </row>
    <row r="13" spans="2:77" ht="15" thickBot="1" x14ac:dyDescent="0.2">
      <c r="C13" s="163" t="s">
        <v>63</v>
      </c>
      <c r="D13" s="56">
        <v>0.80661159000000004</v>
      </c>
      <c r="E13" s="57">
        <v>0.83589846999999995</v>
      </c>
      <c r="F13" s="57">
        <v>0.97281756600000002</v>
      </c>
      <c r="G13" s="57">
        <v>1.2420547319999999</v>
      </c>
      <c r="H13" s="57">
        <v>0.94048631999999999</v>
      </c>
      <c r="I13" s="57">
        <v>1.2173738999999999</v>
      </c>
      <c r="J13" s="57">
        <v>0.98475741999999999</v>
      </c>
      <c r="K13" s="76">
        <f t="shared" si="0"/>
        <v>0.99999999971428566</v>
      </c>
      <c r="L13" s="107">
        <f t="shared" si="1"/>
        <v>6.4491305066547738E-2</v>
      </c>
      <c r="M13" s="56">
        <v>1.07955467</v>
      </c>
      <c r="N13" s="57">
        <v>0.68182003999999996</v>
      </c>
      <c r="O13" s="57">
        <v>1.847709869</v>
      </c>
      <c r="P13" s="57">
        <v>1.8806493849999999</v>
      </c>
      <c r="Q13" s="57">
        <v>2.7964890800000002</v>
      </c>
      <c r="R13" s="57">
        <v>1.3747218000000001</v>
      </c>
      <c r="S13" s="57">
        <v>1.87246599</v>
      </c>
      <c r="T13" s="76">
        <f t="shared" si="2"/>
        <v>1.6476301191428571</v>
      </c>
      <c r="U13" s="107">
        <f t="shared" si="3"/>
        <v>0.25795605665267457</v>
      </c>
    </row>
    <row r="14" spans="2:77" x14ac:dyDescent="0.15">
      <c r="C14" s="168"/>
      <c r="D14" s="52"/>
      <c r="E14" s="52"/>
      <c r="F14" s="52"/>
      <c r="G14" s="52"/>
      <c r="H14" s="52"/>
      <c r="I14" s="52"/>
      <c r="J14" s="52"/>
      <c r="K14" s="30"/>
      <c r="L14" s="30"/>
      <c r="M14" s="52"/>
      <c r="N14" s="52"/>
      <c r="O14" s="52"/>
      <c r="P14" s="52"/>
      <c r="Q14" s="52"/>
      <c r="R14" s="52"/>
      <c r="S14" s="52"/>
      <c r="T14" s="30"/>
      <c r="U14" s="30"/>
    </row>
    <row r="15" spans="2:77" ht="15" thickBot="1" x14ac:dyDescent="0.2"/>
    <row r="16" spans="2:77" ht="15" thickBot="1" x14ac:dyDescent="0.2">
      <c r="B16" s="120" t="s">
        <v>74</v>
      </c>
    </row>
    <row r="17" spans="2:24" x14ac:dyDescent="0.15">
      <c r="B17" s="122" t="s">
        <v>116</v>
      </c>
      <c r="C17" s="124" t="s">
        <v>75</v>
      </c>
      <c r="D17" s="206" t="s">
        <v>58</v>
      </c>
      <c r="E17" s="207"/>
      <c r="F17" s="207"/>
      <c r="G17" s="207"/>
      <c r="H17" s="207"/>
      <c r="I17" s="207"/>
      <c r="J17" s="208"/>
      <c r="K17" s="4" t="s">
        <v>18</v>
      </c>
      <c r="L17" s="5" t="s">
        <v>148</v>
      </c>
      <c r="M17" s="209" t="s">
        <v>59</v>
      </c>
      <c r="N17" s="210"/>
      <c r="O17" s="210"/>
      <c r="P17" s="210"/>
      <c r="Q17" s="210"/>
      <c r="R17" s="211"/>
      <c r="S17" s="4" t="s">
        <v>18</v>
      </c>
      <c r="T17" s="5" t="s">
        <v>148</v>
      </c>
      <c r="U17" s="66"/>
      <c r="V17" s="66"/>
      <c r="W17" s="66"/>
    </row>
    <row r="18" spans="2:24" x14ac:dyDescent="0.15">
      <c r="B18" s="19" t="s">
        <v>67</v>
      </c>
      <c r="C18" s="38" t="s">
        <v>70</v>
      </c>
      <c r="D18" s="54">
        <v>1.2542199999999999</v>
      </c>
      <c r="E18" s="52">
        <v>1.3360609999999999</v>
      </c>
      <c r="F18" s="52">
        <v>0.76828649999999998</v>
      </c>
      <c r="G18" s="52">
        <v>1.1672629999999999</v>
      </c>
      <c r="H18" s="52">
        <v>1.1314580000000001</v>
      </c>
      <c r="I18" s="52">
        <v>1.029156</v>
      </c>
      <c r="J18" s="52">
        <v>1.228645</v>
      </c>
      <c r="K18" s="74">
        <f>(AVERAGE(D18:J18))</f>
        <v>1.1307270714285715</v>
      </c>
      <c r="L18" s="106">
        <f>STDEV(D18:J18)/SQRT(COUNT(D18:J18))</f>
        <v>7.0713322154822525E-2</v>
      </c>
      <c r="M18" s="54">
        <v>0.92685419999999996</v>
      </c>
      <c r="N18" s="52">
        <v>0.68132990000000004</v>
      </c>
      <c r="O18" s="52">
        <v>0.50230180000000002</v>
      </c>
      <c r="P18" s="52">
        <v>0.56879800000000003</v>
      </c>
      <c r="Q18" s="52">
        <v>0.51764710000000003</v>
      </c>
      <c r="R18" s="52">
        <v>0.46649620000000003</v>
      </c>
      <c r="S18" s="74">
        <f>(AVERAGE(M18:R18))</f>
        <v>0.61057119999999998</v>
      </c>
      <c r="T18" s="106">
        <f>STDEV(M18:R18)/SQRT(COUNT(M18:R18))</f>
        <v>7.0214311673879301E-2</v>
      </c>
      <c r="U18" s="53"/>
      <c r="V18" s="53"/>
      <c r="W18" s="53"/>
    </row>
    <row r="19" spans="2:24" x14ac:dyDescent="0.15">
      <c r="C19" s="42" t="s">
        <v>71</v>
      </c>
      <c r="D19" s="54">
        <v>0.60307690000000003</v>
      </c>
      <c r="E19" s="52">
        <v>0.38256410000000002</v>
      </c>
      <c r="F19" s="52">
        <v>0.19794870000000001</v>
      </c>
      <c r="G19" s="52">
        <v>0.14153850000000001</v>
      </c>
      <c r="H19" s="52">
        <v>0.16717950000000001</v>
      </c>
      <c r="I19" s="52">
        <v>0.254359</v>
      </c>
      <c r="J19" s="52">
        <v>0.34153850000000002</v>
      </c>
      <c r="K19" s="75">
        <f t="shared" ref="K19:K21" si="4">(AVERAGE(D19:J19))</f>
        <v>0.29831502857142855</v>
      </c>
      <c r="L19" s="106">
        <f t="shared" ref="L19:L21" si="5">STDEV(D19:J19)/SQRT(COUNT(D19:J19))</f>
        <v>6.0872018733853651E-2</v>
      </c>
      <c r="M19" s="54">
        <v>0.36717949999999999</v>
      </c>
      <c r="N19" s="52">
        <v>0.44410260000000001</v>
      </c>
      <c r="O19" s="52">
        <v>0.73128210000000005</v>
      </c>
      <c r="P19" s="52">
        <v>0.628718</v>
      </c>
      <c r="Q19" s="52">
        <v>0.64410259999999997</v>
      </c>
      <c r="R19" s="52">
        <v>0.5774359</v>
      </c>
      <c r="S19" s="75">
        <f t="shared" ref="S19:S21" si="6">(AVERAGE(M19:R19))</f>
        <v>0.5654701166666668</v>
      </c>
      <c r="T19" s="106">
        <f t="shared" ref="T19:T21" si="7">STDEV(M19:R19)/SQRT(COUNT(M19:R19))</f>
        <v>5.5338172096335063E-2</v>
      </c>
      <c r="U19" s="53"/>
      <c r="V19" s="53"/>
      <c r="W19" s="53"/>
    </row>
    <row r="20" spans="2:24" x14ac:dyDescent="0.15">
      <c r="C20" s="42" t="s">
        <v>72</v>
      </c>
      <c r="D20" s="54">
        <v>0.31076920000000002</v>
      </c>
      <c r="E20" s="52">
        <v>0.2646154</v>
      </c>
      <c r="F20" s="52">
        <v>0.34153850000000002</v>
      </c>
      <c r="G20" s="52">
        <v>0.1210256</v>
      </c>
      <c r="H20" s="52">
        <v>0.16205130000000001</v>
      </c>
      <c r="I20" s="52">
        <v>0.26974359999999997</v>
      </c>
      <c r="J20" s="52">
        <v>0.228718</v>
      </c>
      <c r="K20" s="75">
        <f t="shared" si="4"/>
        <v>0.24263737142857145</v>
      </c>
      <c r="L20" s="106">
        <f t="shared" si="5"/>
        <v>2.9728312392515756E-2</v>
      </c>
      <c r="M20" s="54">
        <v>0.38256410000000002</v>
      </c>
      <c r="N20" s="52">
        <v>0.5979487</v>
      </c>
      <c r="O20" s="52">
        <v>0.56717949999999995</v>
      </c>
      <c r="P20" s="52">
        <v>0.40307690000000002</v>
      </c>
      <c r="Q20" s="52">
        <v>0.38769229999999999</v>
      </c>
      <c r="R20" s="30"/>
      <c r="S20" s="75">
        <f t="shared" si="6"/>
        <v>0.46769230000000006</v>
      </c>
      <c r="T20" s="106">
        <f>STDEV(M20:R20)/SQRT(COUNT(M20:R20))</f>
        <v>4.7268590552924088E-2</v>
      </c>
      <c r="U20" s="53"/>
      <c r="V20" s="53"/>
      <c r="W20" s="53"/>
    </row>
    <row r="21" spans="2:24" ht="15" thickBot="1" x14ac:dyDescent="0.2">
      <c r="C21" s="46" t="s">
        <v>73</v>
      </c>
      <c r="D21" s="56">
        <v>0.38256410000000002</v>
      </c>
      <c r="E21" s="57">
        <v>0.2184615</v>
      </c>
      <c r="F21" s="57">
        <v>0.18256410000000001</v>
      </c>
      <c r="G21" s="57">
        <v>0.2338461</v>
      </c>
      <c r="H21" s="57">
        <v>0.254359</v>
      </c>
      <c r="I21" s="57">
        <v>0.2492308</v>
      </c>
      <c r="J21" s="57">
        <v>0.18769230000000001</v>
      </c>
      <c r="K21" s="76">
        <f t="shared" si="4"/>
        <v>0.24410255714285717</v>
      </c>
      <c r="L21" s="107">
        <f t="shared" si="5"/>
        <v>2.537098543811183E-2</v>
      </c>
      <c r="M21" s="56">
        <v>0.28000000000000003</v>
      </c>
      <c r="N21" s="57">
        <v>0.45435900000000001</v>
      </c>
      <c r="O21" s="57">
        <v>0.19794870000000001</v>
      </c>
      <c r="P21" s="57">
        <v>0.32615379999999999</v>
      </c>
      <c r="Q21" s="57">
        <v>0.2748718</v>
      </c>
      <c r="R21" s="32"/>
      <c r="S21" s="76">
        <f t="shared" si="6"/>
        <v>0.30666665999999998</v>
      </c>
      <c r="T21" s="107">
        <f t="shared" si="7"/>
        <v>4.2269607654077036E-2</v>
      </c>
      <c r="U21" s="53"/>
      <c r="V21" s="53"/>
      <c r="W21" s="53"/>
    </row>
    <row r="23" spans="2:24" ht="15" thickBot="1" x14ac:dyDescent="0.2"/>
    <row r="24" spans="2:24" ht="15" x14ac:dyDescent="0.2">
      <c r="B24" s="122" t="s">
        <v>77</v>
      </c>
      <c r="C24" s="124" t="s">
        <v>75</v>
      </c>
      <c r="D24" s="206" t="s">
        <v>58</v>
      </c>
      <c r="E24" s="207"/>
      <c r="F24" s="207"/>
      <c r="G24" s="207"/>
      <c r="H24" s="207"/>
      <c r="I24" s="4" t="s">
        <v>18</v>
      </c>
      <c r="J24" s="5" t="s">
        <v>148</v>
      </c>
      <c r="K24" s="209" t="s">
        <v>59</v>
      </c>
      <c r="L24" s="210"/>
      <c r="M24" s="210"/>
      <c r="N24" s="210"/>
      <c r="O24" s="210"/>
      <c r="P24" s="4" t="s">
        <v>18</v>
      </c>
      <c r="Q24" s="5" t="s">
        <v>148</v>
      </c>
      <c r="R24" s="66"/>
      <c r="S24" s="66"/>
      <c r="T24" s="66"/>
      <c r="U24" s="66"/>
      <c r="V24" s="66"/>
      <c r="W24" s="66"/>
      <c r="X24" s="165"/>
    </row>
    <row r="25" spans="2:24" ht="15" x14ac:dyDescent="0.2">
      <c r="B25" s="19" t="s">
        <v>78</v>
      </c>
      <c r="C25" s="38" t="s">
        <v>70</v>
      </c>
      <c r="D25" s="54">
        <v>0.48094900000000002</v>
      </c>
      <c r="E25" s="52">
        <v>0.28684399999999999</v>
      </c>
      <c r="F25" s="52">
        <v>0.22214229999999999</v>
      </c>
      <c r="G25" s="52">
        <v>0.33716750000000001</v>
      </c>
      <c r="H25" s="52">
        <v>0.26527679999999998</v>
      </c>
      <c r="I25" s="75">
        <f>(AVERAGE(D25:H25))</f>
        <v>0.31847592000000002</v>
      </c>
      <c r="J25" s="26">
        <f>STDEV(D25:H25)/SQRT(COUNT(D25:H25))</f>
        <v>4.4641778616867307E-2</v>
      </c>
      <c r="K25" s="54">
        <v>0.22933139999999999</v>
      </c>
      <c r="L25" s="52">
        <v>0.25808769999999998</v>
      </c>
      <c r="M25" s="52">
        <v>0.26527679999999998</v>
      </c>
      <c r="N25" s="52">
        <v>0.20057510000000001</v>
      </c>
      <c r="O25" s="52">
        <v>0.186197</v>
      </c>
      <c r="P25" s="75">
        <f>(AVERAGE(K25:O25))</f>
        <v>0.22789359999999997</v>
      </c>
      <c r="Q25" s="26">
        <f>STDEV(K25:O25)/SQRT(COUNT(K25:O25))</f>
        <v>1.5485737760436248E-2</v>
      </c>
      <c r="S25" s="53"/>
      <c r="T25" s="53"/>
      <c r="U25" s="53"/>
      <c r="V25" s="53"/>
      <c r="W25" s="53"/>
      <c r="X25" s="165"/>
    </row>
    <row r="26" spans="2:24" ht="15" x14ac:dyDescent="0.2">
      <c r="C26" s="42" t="s">
        <v>71</v>
      </c>
      <c r="D26" s="54">
        <v>0.83321350000000005</v>
      </c>
      <c r="E26" s="52">
        <v>0.91229329999999997</v>
      </c>
      <c r="F26" s="52">
        <v>0.91948240000000003</v>
      </c>
      <c r="G26" s="52">
        <v>1.127966</v>
      </c>
      <c r="H26" s="52">
        <v>0.82602439999999999</v>
      </c>
      <c r="I26" s="75">
        <f t="shared" ref="I26:I28" si="8">(AVERAGE(D26:H26))</f>
        <v>0.92379591999999988</v>
      </c>
      <c r="J26" s="26">
        <f t="shared" ref="J26:J27" si="9">STDEV(D26:H26)/SQRT(COUNT(D26:H26))</f>
        <v>5.4589734943956893E-2</v>
      </c>
      <c r="K26" s="54">
        <v>2.9956870000000002</v>
      </c>
      <c r="L26" s="52">
        <v>3.0172539999999999</v>
      </c>
      <c r="M26" s="52">
        <v>6.424874</v>
      </c>
      <c r="N26" s="52">
        <v>5.0014380000000003</v>
      </c>
      <c r="O26" s="52">
        <v>3.9662109999999999</v>
      </c>
      <c r="P26" s="75">
        <f t="shared" ref="P26:P28" si="10">(AVERAGE(K26:O26))</f>
        <v>4.2810928000000006</v>
      </c>
      <c r="Q26" s="26">
        <f t="shared" ref="Q26:Q28" si="11">STDEV(K26:O26)/SQRT(COUNT(K26:O26))</f>
        <v>0.6505152639126458</v>
      </c>
      <c r="S26" s="53"/>
      <c r="T26" s="53"/>
      <c r="U26" s="53"/>
      <c r="V26" s="53"/>
      <c r="W26" s="53"/>
      <c r="X26" s="165"/>
    </row>
    <row r="27" spans="2:24" ht="15" x14ac:dyDescent="0.2">
      <c r="C27" s="42" t="s">
        <v>72</v>
      </c>
      <c r="D27" s="54">
        <v>1.01294</v>
      </c>
      <c r="E27" s="52">
        <v>0.90510420000000003</v>
      </c>
      <c r="F27" s="52">
        <v>0.74694470000000002</v>
      </c>
      <c r="G27" s="52">
        <v>1.997843</v>
      </c>
      <c r="H27" s="52">
        <v>0.86196980000000001</v>
      </c>
      <c r="I27" s="75">
        <f t="shared" si="8"/>
        <v>1.1049603400000001</v>
      </c>
      <c r="J27" s="26">
        <f t="shared" si="9"/>
        <v>0.22725198186288623</v>
      </c>
      <c r="K27" s="54">
        <v>2.974119</v>
      </c>
      <c r="L27" s="52">
        <v>3.1682239999999999</v>
      </c>
      <c r="M27" s="52">
        <v>3.7936740000000002</v>
      </c>
      <c r="N27" s="52">
        <v>7.7836090000000002</v>
      </c>
      <c r="O27" s="52">
        <v>2.2624010000000001</v>
      </c>
      <c r="P27" s="75">
        <f t="shared" si="10"/>
        <v>3.9964053999999996</v>
      </c>
      <c r="Q27" s="26">
        <f t="shared" si="11"/>
        <v>0.97779691916443456</v>
      </c>
      <c r="S27" s="53"/>
      <c r="T27" s="53"/>
      <c r="U27" s="53"/>
      <c r="V27" s="53"/>
      <c r="W27" s="53"/>
      <c r="X27" s="165"/>
    </row>
    <row r="28" spans="2:24" ht="16" thickBot="1" x14ac:dyDescent="0.25">
      <c r="C28" s="46" t="s">
        <v>73</v>
      </c>
      <c r="D28" s="56">
        <v>0.83321350000000005</v>
      </c>
      <c r="E28" s="57">
        <v>1.544932</v>
      </c>
      <c r="F28" s="57">
        <v>1.7893600000000001</v>
      </c>
      <c r="G28" s="57">
        <v>1.9331419999999999</v>
      </c>
      <c r="H28" s="57"/>
      <c r="I28" s="76">
        <f t="shared" si="8"/>
        <v>1.525161875</v>
      </c>
      <c r="J28" s="28">
        <f>STDEV(D28:H28)/SQRT(COUNT(D28:H28))</f>
        <v>0.24417067854887031</v>
      </c>
      <c r="K28" s="56"/>
      <c r="L28" s="57">
        <v>5.238677</v>
      </c>
      <c r="M28" s="57">
        <v>12.48526</v>
      </c>
      <c r="N28" s="57">
        <v>23.096329999999998</v>
      </c>
      <c r="O28" s="57">
        <v>21.155290000000001</v>
      </c>
      <c r="P28" s="76">
        <f t="shared" si="10"/>
        <v>15.493889250000001</v>
      </c>
      <c r="Q28" s="28">
        <f t="shared" si="11"/>
        <v>4.1238108595677465</v>
      </c>
      <c r="S28" s="53"/>
      <c r="T28" s="53"/>
      <c r="U28" s="53"/>
      <c r="V28" s="53"/>
      <c r="W28" s="53"/>
      <c r="X28" s="165"/>
    </row>
    <row r="30" spans="2:24" ht="15" thickBot="1" x14ac:dyDescent="0.2"/>
    <row r="31" spans="2:24" ht="15" thickBot="1" x14ac:dyDescent="0.2">
      <c r="B31" s="120" t="s">
        <v>76</v>
      </c>
    </row>
    <row r="32" spans="2:24" ht="15" x14ac:dyDescent="0.2">
      <c r="B32" s="122" t="s">
        <v>3</v>
      </c>
      <c r="C32" s="124" t="s">
        <v>80</v>
      </c>
      <c r="D32" s="206" t="s">
        <v>58</v>
      </c>
      <c r="E32" s="207"/>
      <c r="F32" s="208"/>
      <c r="G32" s="4" t="s">
        <v>18</v>
      </c>
      <c r="H32" s="5" t="s">
        <v>148</v>
      </c>
      <c r="I32" s="209" t="s">
        <v>59</v>
      </c>
      <c r="J32" s="210"/>
      <c r="K32" s="211"/>
      <c r="L32" s="4" t="s">
        <v>18</v>
      </c>
      <c r="M32" s="5" t="s">
        <v>148</v>
      </c>
      <c r="N32" s="66"/>
      <c r="O32" s="66"/>
      <c r="P32" s="165"/>
    </row>
    <row r="33" spans="2:24" ht="15" x14ac:dyDescent="0.2">
      <c r="B33" s="19" t="s">
        <v>118</v>
      </c>
      <c r="C33" s="38" t="s">
        <v>79</v>
      </c>
      <c r="D33" s="166">
        <v>0.52575622</v>
      </c>
      <c r="E33" s="68">
        <v>1.1523424099999999</v>
      </c>
      <c r="F33" s="68">
        <v>1.32190136</v>
      </c>
      <c r="G33" s="170">
        <f>(AVERAGE(D33:F33))</f>
        <v>0.99999999666666672</v>
      </c>
      <c r="H33" s="172">
        <f>STDEV(D33:F33)/SQRT(COUNT(D33:F33))</f>
        <v>0.24212113301787105</v>
      </c>
      <c r="I33" s="166">
        <v>0.65942305999999995</v>
      </c>
      <c r="J33" s="68">
        <v>0.36997659999999999</v>
      </c>
      <c r="K33" s="68">
        <v>0.82618835000000002</v>
      </c>
      <c r="L33" s="75">
        <f>(AVERAGE(I33:K33))</f>
        <v>0.61852933666666665</v>
      </c>
      <c r="M33" s="26">
        <f>STDEV(I33:K33)/SQRT(COUNT(I33:K33))</f>
        <v>0.13327479464820444</v>
      </c>
      <c r="N33" s="53"/>
      <c r="O33" s="53"/>
      <c r="P33" s="165"/>
    </row>
    <row r="34" spans="2:24" ht="16" thickBot="1" x14ac:dyDescent="0.25">
      <c r="C34" s="46" t="s">
        <v>77</v>
      </c>
      <c r="D34" s="72">
        <v>20.420371800000002</v>
      </c>
      <c r="E34" s="73">
        <v>15.181210999999999</v>
      </c>
      <c r="F34" s="73">
        <v>24.063458000000001</v>
      </c>
      <c r="G34" s="171">
        <f>(AVERAGE(D34:F34))</f>
        <v>19.888346933333334</v>
      </c>
      <c r="H34" s="147">
        <f>STDEV(D34:F34)/SQRT(COUNT(D34:F34))</f>
        <v>2.5778457276258195</v>
      </c>
      <c r="I34" s="72">
        <v>0.97185242000000005</v>
      </c>
      <c r="J34" s="73">
        <v>6.5816890399999997</v>
      </c>
      <c r="K34" s="73">
        <v>1.6707364499999999</v>
      </c>
      <c r="L34" s="76">
        <f>(AVERAGE(I34:K34))</f>
        <v>3.0747593033333334</v>
      </c>
      <c r="M34" s="28">
        <f>STDEV(I34:K34)/SQRT(COUNT(I34:K34))</f>
        <v>1.7650332249266547</v>
      </c>
      <c r="N34" s="53"/>
      <c r="O34" s="53"/>
      <c r="P34" s="165"/>
    </row>
    <row r="36" spans="2:24" ht="15" thickBot="1" x14ac:dyDescent="0.2"/>
    <row r="37" spans="2:24" ht="15" x14ac:dyDescent="0.2">
      <c r="B37" s="122" t="s">
        <v>4</v>
      </c>
      <c r="C37" s="113" t="s">
        <v>80</v>
      </c>
      <c r="D37" s="206" t="s">
        <v>58</v>
      </c>
      <c r="E37" s="207"/>
      <c r="F37" s="208"/>
      <c r="G37" s="4" t="s">
        <v>18</v>
      </c>
      <c r="H37" s="5" t="s">
        <v>148</v>
      </c>
      <c r="I37" s="209" t="s">
        <v>59</v>
      </c>
      <c r="J37" s="210"/>
      <c r="K37" s="211"/>
      <c r="L37" s="4" t="s">
        <v>18</v>
      </c>
      <c r="M37" s="5" t="s">
        <v>148</v>
      </c>
      <c r="N37" s="66"/>
      <c r="O37" s="66"/>
      <c r="P37" s="165"/>
    </row>
    <row r="38" spans="2:24" ht="15" x14ac:dyDescent="0.2">
      <c r="B38" s="19" t="s">
        <v>118</v>
      </c>
      <c r="C38" s="38" t="s">
        <v>79</v>
      </c>
      <c r="D38" s="166">
        <v>0.85980975999999998</v>
      </c>
      <c r="E38" s="68">
        <v>1.44679527</v>
      </c>
      <c r="F38" s="68">
        <v>0.69339497000000005</v>
      </c>
      <c r="G38" s="170">
        <f>(AVERAGE(D38:F38))</f>
        <v>1</v>
      </c>
      <c r="H38" s="172">
        <f>STDEV(D38:F38)/SQRT(COUNT(D38:F38))</f>
        <v>0.22850454448687721</v>
      </c>
      <c r="I38" s="166">
        <v>0.26380526999999998</v>
      </c>
      <c r="J38" s="68">
        <v>0.30623360999999999</v>
      </c>
      <c r="K38" s="68">
        <v>0.24135011000000001</v>
      </c>
      <c r="L38" s="75">
        <f>(AVERAGE(I38:K38))</f>
        <v>0.27046299666666668</v>
      </c>
      <c r="M38" s="26">
        <f>STDEV(I38:K38)/SQRT(COUNT(I38:K38))</f>
        <v>1.9023767032657974E-2</v>
      </c>
      <c r="N38" s="53"/>
      <c r="O38" s="53"/>
      <c r="P38" s="165"/>
    </row>
    <row r="39" spans="2:24" ht="16" thickBot="1" x14ac:dyDescent="0.25">
      <c r="C39" s="46" t="s">
        <v>77</v>
      </c>
      <c r="D39" s="72">
        <v>5.59876123</v>
      </c>
      <c r="E39" s="73">
        <v>5.4883183799999999</v>
      </c>
      <c r="F39" s="73">
        <v>7.8834505300000002</v>
      </c>
      <c r="G39" s="171">
        <f>(AVERAGE(D39:F39))</f>
        <v>6.3235100466666667</v>
      </c>
      <c r="H39" s="147">
        <f>STDEV(D39:F39)/SQRT(COUNT(D39:F39))</f>
        <v>0.78062157700038592</v>
      </c>
      <c r="I39" s="72">
        <v>1.53905947</v>
      </c>
      <c r="J39" s="73">
        <v>0.32408214000000002</v>
      </c>
      <c r="K39" s="73">
        <v>0.28201759999999998</v>
      </c>
      <c r="L39" s="76">
        <f>(AVERAGE(I39:K39))</f>
        <v>0.71505307000000007</v>
      </c>
      <c r="M39" s="28">
        <f>STDEV(I39:K39)/SQRT(COUNT(I39:K39))</f>
        <v>0.41218210652253895</v>
      </c>
      <c r="N39" s="53"/>
      <c r="O39" s="53"/>
      <c r="P39" s="165"/>
    </row>
    <row r="41" spans="2:24" ht="15" thickBot="1" x14ac:dyDescent="0.2"/>
    <row r="42" spans="2:24" ht="15" thickBot="1" x14ac:dyDescent="0.2">
      <c r="B42" s="120" t="s">
        <v>83</v>
      </c>
    </row>
    <row r="43" spans="2:24" ht="15" x14ac:dyDescent="0.2">
      <c r="B43" s="122" t="s">
        <v>6</v>
      </c>
      <c r="C43" s="124" t="s">
        <v>44</v>
      </c>
      <c r="D43" s="206" t="s">
        <v>58</v>
      </c>
      <c r="E43" s="207"/>
      <c r="F43" s="207"/>
      <c r="G43" s="207"/>
      <c r="H43" s="207"/>
      <c r="I43" s="208"/>
      <c r="J43" s="4" t="s">
        <v>18</v>
      </c>
      <c r="K43" s="5" t="s">
        <v>148</v>
      </c>
      <c r="L43" s="209" t="s">
        <v>59</v>
      </c>
      <c r="M43" s="210"/>
      <c r="N43" s="210"/>
      <c r="O43" s="210"/>
      <c r="P43" s="210"/>
      <c r="Q43" s="210"/>
      <c r="R43" s="210"/>
      <c r="S43" s="210"/>
      <c r="T43" s="114" t="s">
        <v>18</v>
      </c>
      <c r="U43" s="5" t="s">
        <v>148</v>
      </c>
      <c r="X43" s="165"/>
    </row>
    <row r="44" spans="2:24" ht="15" x14ac:dyDescent="0.2">
      <c r="B44" s="19" t="s">
        <v>114</v>
      </c>
      <c r="C44" s="162" t="s">
        <v>48</v>
      </c>
      <c r="D44" s="166">
        <v>0.56679595999999999</v>
      </c>
      <c r="E44" s="68">
        <v>0.29069530999999998</v>
      </c>
      <c r="F44" s="68">
        <v>1.1996758300000001</v>
      </c>
      <c r="G44" s="68">
        <v>0.72727648</v>
      </c>
      <c r="H44" s="68">
        <v>1.65291729</v>
      </c>
      <c r="I44" s="68">
        <v>1.56263913</v>
      </c>
      <c r="J44" s="170">
        <f>(AVERAGE(D44:I44))</f>
        <v>1</v>
      </c>
      <c r="K44" s="35">
        <f>STDEV(D44:I44)/SQRT(COUNT(D44:I44))</f>
        <v>0.22714835219622426</v>
      </c>
      <c r="L44" s="166">
        <v>0.54587375000000005</v>
      </c>
      <c r="M44" s="68">
        <v>0.54220911999999999</v>
      </c>
      <c r="N44" s="68">
        <v>2.7548722899999998</v>
      </c>
      <c r="O44" s="68">
        <v>2.9817185199999998</v>
      </c>
      <c r="P44" s="68">
        <v>2.1946256599999998</v>
      </c>
      <c r="Q44" s="68">
        <v>4.3075275099999999</v>
      </c>
      <c r="R44" s="182">
        <v>1.37724494</v>
      </c>
      <c r="S44" s="182">
        <v>1.5995969999999999</v>
      </c>
      <c r="T44" s="75">
        <f ca="1">(AVERAGE(L44:U44))</f>
        <v>2.2211378083333333</v>
      </c>
      <c r="U44" s="26">
        <f ca="1">STDEV(L44:U44)/SQRT(COUNT(L44:U44))</f>
        <v>0.60117639127412736</v>
      </c>
      <c r="X44" s="165"/>
    </row>
    <row r="45" spans="2:24" ht="15" x14ac:dyDescent="0.2">
      <c r="C45" s="164" t="s">
        <v>81</v>
      </c>
      <c r="D45" s="166">
        <v>0.47216274000000003</v>
      </c>
      <c r="E45" s="68">
        <v>0.58108121999999995</v>
      </c>
      <c r="F45" s="68">
        <v>1.73945237</v>
      </c>
      <c r="G45" s="68">
        <v>0.99323518</v>
      </c>
      <c r="H45" s="68">
        <v>1.1475207700000001</v>
      </c>
      <c r="I45" s="68">
        <v>1.06654772</v>
      </c>
      <c r="J45" s="170">
        <f>(AVERAGE(D45:I45))</f>
        <v>1</v>
      </c>
      <c r="K45" s="35">
        <f>STDEV(D45:I45)/SQRT(COUNT(D45:I45))</f>
        <v>0.18503438096633437</v>
      </c>
      <c r="L45" s="166">
        <v>1.0121795200000001</v>
      </c>
      <c r="M45" s="68">
        <v>0.71060029999999996</v>
      </c>
      <c r="N45" s="68">
        <v>1.1299609799999999</v>
      </c>
      <c r="O45" s="68">
        <v>1.31562099</v>
      </c>
      <c r="P45" s="68">
        <v>1.9001643100000001</v>
      </c>
      <c r="Q45" s="68">
        <v>1.3946322099999999</v>
      </c>
      <c r="R45" s="182"/>
      <c r="S45" s="182"/>
      <c r="T45" s="75">
        <f ca="1">(AVERAGE(L45:U45))</f>
        <v>1.2438597183333333</v>
      </c>
      <c r="U45" s="26">
        <f ca="1">STDEV(L45:U45)/SQRT(COUNT(L45:U45))</f>
        <v>0.16427943526526642</v>
      </c>
      <c r="X45" s="165"/>
    </row>
    <row r="46" spans="2:24" ht="15" x14ac:dyDescent="0.2">
      <c r="C46" s="164" t="s">
        <v>82</v>
      </c>
      <c r="D46" s="166">
        <v>0.91402874999999995</v>
      </c>
      <c r="E46" s="68">
        <v>0.62295275000000006</v>
      </c>
      <c r="F46" s="68">
        <v>0.74376787</v>
      </c>
      <c r="G46" s="68">
        <v>0.99863833499999999</v>
      </c>
      <c r="H46" s="68">
        <v>1.0727779239999999</v>
      </c>
      <c r="I46" s="68">
        <v>1.6478343600000001</v>
      </c>
      <c r="J46" s="170">
        <f>(AVERAGE(D46:I46))</f>
        <v>0.99999999816666663</v>
      </c>
      <c r="K46" s="35">
        <f>STDEV(D46:I46)/SQRT(COUNT(D46:I46))</f>
        <v>0.14608198923360272</v>
      </c>
      <c r="L46" s="166">
        <v>0.62005390000000005</v>
      </c>
      <c r="M46" s="68">
        <v>0.57417779000000002</v>
      </c>
      <c r="N46" s="68">
        <v>0.93958023000000002</v>
      </c>
      <c r="O46" s="68">
        <v>1.126012901</v>
      </c>
      <c r="P46" s="68">
        <v>1.550092654</v>
      </c>
      <c r="Q46" s="68">
        <v>1.4636878799999999</v>
      </c>
      <c r="R46" s="12"/>
      <c r="S46" s="12"/>
      <c r="T46" s="75">
        <f ca="1">(AVERAGE(L46:U46))</f>
        <v>1.0456008925000002</v>
      </c>
      <c r="U46" s="26">
        <f ca="1">STDEV(L46:U46)/SQRT(COUNT(L46:U46))</f>
        <v>0.16835925109941338</v>
      </c>
      <c r="X46" s="165"/>
    </row>
    <row r="47" spans="2:24" ht="16" thickBot="1" x14ac:dyDescent="0.25">
      <c r="C47" s="163" t="s">
        <v>49</v>
      </c>
      <c r="D47" s="72">
        <v>0.74080935818208249</v>
      </c>
      <c r="E47" s="73">
        <v>0.90874073452783233</v>
      </c>
      <c r="F47" s="73">
        <v>0.97934621065784766</v>
      </c>
      <c r="G47" s="73">
        <v>1.1416711250235048</v>
      </c>
      <c r="H47" s="73">
        <v>0.8621410076831626</v>
      </c>
      <c r="I47" s="73">
        <v>1.3672915639255701</v>
      </c>
      <c r="J47" s="171">
        <f>(AVERAGE(D47:I47))</f>
        <v>1</v>
      </c>
      <c r="K47" s="36">
        <f>STDEV(D47:I47)/SQRT(COUNT(D47:I47))</f>
        <v>9.1271303214395555E-2</v>
      </c>
      <c r="L47" s="72">
        <v>2.766828800998002</v>
      </c>
      <c r="M47" s="73">
        <v>1.0942361254216706</v>
      </c>
      <c r="N47" s="73">
        <v>3.1984654046507721</v>
      </c>
      <c r="O47" s="73">
        <v>2.1681934703836916</v>
      </c>
      <c r="P47" s="73">
        <v>1.2130613045202574</v>
      </c>
      <c r="Q47" s="73">
        <v>2.4593973281170745</v>
      </c>
      <c r="R47" s="181"/>
      <c r="S47" s="181"/>
      <c r="T47" s="76">
        <f ca="1">(AVERAGE(L47:U47))</f>
        <v>2.1500304056819113</v>
      </c>
      <c r="U47" s="28">
        <f ca="1">STDEV(L47:U47)/SQRT(COUNT(L47:U47))</f>
        <v>0.34488194385449383</v>
      </c>
      <c r="X47" s="165"/>
    </row>
    <row r="49" spans="2:24" ht="15" thickBot="1" x14ac:dyDescent="0.2">
      <c r="R49" s="177"/>
      <c r="S49" s="177"/>
      <c r="T49" s="177"/>
      <c r="U49" s="177"/>
      <c r="V49" s="177"/>
    </row>
    <row r="50" spans="2:24" ht="15" thickBot="1" x14ac:dyDescent="0.2">
      <c r="B50" s="120" t="s">
        <v>89</v>
      </c>
    </row>
    <row r="51" spans="2:24" ht="15" x14ac:dyDescent="0.2">
      <c r="B51" s="122" t="s">
        <v>6</v>
      </c>
      <c r="C51" s="124" t="s">
        <v>44</v>
      </c>
      <c r="D51" s="206" t="s">
        <v>58</v>
      </c>
      <c r="E51" s="207"/>
      <c r="F51" s="207"/>
      <c r="G51" s="207"/>
      <c r="H51" s="207"/>
      <c r="I51" s="208"/>
      <c r="J51" s="114" t="s">
        <v>18</v>
      </c>
      <c r="K51" s="5" t="s">
        <v>148</v>
      </c>
      <c r="L51" s="209" t="s">
        <v>59</v>
      </c>
      <c r="M51" s="210"/>
      <c r="N51" s="210"/>
      <c r="O51" s="210"/>
      <c r="P51" s="210"/>
      <c r="Q51" s="210"/>
      <c r="R51" s="115" t="s">
        <v>18</v>
      </c>
      <c r="S51" s="5" t="s">
        <v>148</v>
      </c>
      <c r="W51" s="66"/>
      <c r="X51" s="165"/>
    </row>
    <row r="52" spans="2:24" x14ac:dyDescent="0.15">
      <c r="B52" s="19" t="s">
        <v>114</v>
      </c>
      <c r="C52" s="162" t="s">
        <v>45</v>
      </c>
      <c r="D52" s="166">
        <v>1.3054135899999999</v>
      </c>
      <c r="E52" s="68">
        <v>0.24167469</v>
      </c>
      <c r="F52" s="68">
        <v>1.1359299899999999</v>
      </c>
      <c r="G52" s="68">
        <v>0.78254454900000003</v>
      </c>
      <c r="H52" s="68">
        <v>1.0333211330000001</v>
      </c>
      <c r="I52" s="68">
        <v>1.50111605</v>
      </c>
      <c r="J52" s="75">
        <f>(AVERAGE(D52:I52))</f>
        <v>1.0000000003333334</v>
      </c>
      <c r="K52" s="26">
        <f>STDEV(D52:I52)/SQRT(COUNT(D52:I52))</f>
        <v>0.18132164474273363</v>
      </c>
      <c r="L52" s="166">
        <v>1.2984236899999999</v>
      </c>
      <c r="M52" s="68">
        <v>1.3804094600000001</v>
      </c>
      <c r="N52" s="68">
        <v>3.8205780900000001</v>
      </c>
      <c r="O52" s="68">
        <v>3.6754329819999998</v>
      </c>
      <c r="P52" s="68">
        <v>3.3049713650000001</v>
      </c>
      <c r="Q52" s="68"/>
      <c r="R52" s="74">
        <f t="shared" ref="R52:R60" ca="1" si="12">(AVERAGE(L52:T52))</f>
        <v>2.6959631174000003</v>
      </c>
      <c r="S52" s="106">
        <f t="shared" ref="S52:S60" ca="1" si="13">STDEV(L52:T52)/SQRT(COUNT(L52:T52))</f>
        <v>0.56030388962314437</v>
      </c>
      <c r="W52" s="53"/>
    </row>
    <row r="53" spans="2:24" x14ac:dyDescent="0.15">
      <c r="C53" s="164" t="s">
        <v>84</v>
      </c>
      <c r="D53" s="166">
        <v>0.84570776000000003</v>
      </c>
      <c r="E53" s="68">
        <v>0.68991150000000001</v>
      </c>
      <c r="F53" s="68">
        <v>0.99531694000000004</v>
      </c>
      <c r="G53" s="68">
        <v>1.2286014999999999</v>
      </c>
      <c r="H53" s="68">
        <v>0.98263113999999996</v>
      </c>
      <c r="I53" s="68">
        <v>1.25783117</v>
      </c>
      <c r="J53" s="75">
        <f t="shared" ref="J53:J60" si="14">(AVERAGE(D53:I53))</f>
        <v>1.0000000016666666</v>
      </c>
      <c r="K53" s="26">
        <f t="shared" ref="K53:K60" si="15">STDEV(D53:I53)/SQRT(COUNT(D53:I53))</f>
        <v>8.9259946136914931E-2</v>
      </c>
      <c r="L53" s="166">
        <v>0.80724693000000003</v>
      </c>
      <c r="M53" s="68">
        <v>0.91903694000000002</v>
      </c>
      <c r="N53" s="68">
        <v>1.19972032</v>
      </c>
      <c r="O53" s="68">
        <v>0.97742256999999999</v>
      </c>
      <c r="P53" s="68">
        <v>1.0179832799999999</v>
      </c>
      <c r="Q53" s="68">
        <v>0.95712037999999999</v>
      </c>
      <c r="R53" s="75">
        <f t="shared" ca="1" si="12"/>
        <v>0.95480333624999991</v>
      </c>
      <c r="S53" s="106">
        <f t="shared" ca="1" si="13"/>
        <v>4.5595248839002955E-2</v>
      </c>
      <c r="W53" s="53"/>
    </row>
    <row r="54" spans="2:24" x14ac:dyDescent="0.15">
      <c r="C54" s="164" t="s">
        <v>47</v>
      </c>
      <c r="D54" s="166">
        <v>0.87545077999999998</v>
      </c>
      <c r="E54" s="68">
        <v>0.93400042999999999</v>
      </c>
      <c r="F54" s="68">
        <v>1.2811438799999999</v>
      </c>
      <c r="G54" s="68">
        <v>0.78831508100000003</v>
      </c>
      <c r="H54" s="68">
        <v>1.121089824</v>
      </c>
      <c r="I54" s="68"/>
      <c r="J54" s="75">
        <f t="shared" si="14"/>
        <v>0.99999999899999992</v>
      </c>
      <c r="K54" s="26">
        <f t="shared" si="15"/>
        <v>8.898976994931386E-2</v>
      </c>
      <c r="L54" s="166">
        <v>1.05144094</v>
      </c>
      <c r="M54" s="68">
        <v>1.19225022</v>
      </c>
      <c r="N54" s="68">
        <v>1.2207917699999999</v>
      </c>
      <c r="O54" s="68">
        <v>2.5181716399999998</v>
      </c>
      <c r="P54" s="68">
        <v>1.8001058350000001</v>
      </c>
      <c r="Q54" s="68">
        <v>2.62333214</v>
      </c>
      <c r="R54" s="75">
        <f t="shared" ca="1" si="12"/>
        <v>1.7343487575000001</v>
      </c>
      <c r="S54" s="106">
        <f t="shared" ca="1" si="13"/>
        <v>0.28477877084416581</v>
      </c>
      <c r="W54" s="53"/>
    </row>
    <row r="55" spans="2:24" x14ac:dyDescent="0.15">
      <c r="C55" s="164" t="s">
        <v>85</v>
      </c>
      <c r="D55" s="166">
        <v>0.88774973999999995</v>
      </c>
      <c r="E55" s="68">
        <v>0.87214375</v>
      </c>
      <c r="F55" s="68">
        <v>1.0935061699999999</v>
      </c>
      <c r="G55" s="68">
        <v>1.314836951</v>
      </c>
      <c r="H55" s="68">
        <v>0.931608349</v>
      </c>
      <c r="I55" s="68">
        <v>0.90015504000000002</v>
      </c>
      <c r="J55" s="75">
        <f t="shared" si="14"/>
        <v>1</v>
      </c>
      <c r="K55" s="26">
        <f t="shared" si="15"/>
        <v>7.1053849307193759E-2</v>
      </c>
      <c r="L55" s="166">
        <v>0.35737989999999997</v>
      </c>
      <c r="M55" s="68">
        <v>0.55994186000000001</v>
      </c>
      <c r="N55" s="68">
        <v>0.92673026000000003</v>
      </c>
      <c r="O55" s="68">
        <v>0.69842428300000003</v>
      </c>
      <c r="P55" s="68">
        <v>1.184750218</v>
      </c>
      <c r="Q55" s="68">
        <v>1.33978778</v>
      </c>
      <c r="R55" s="75">
        <f t="shared" ca="1" si="12"/>
        <v>0.84450238350000006</v>
      </c>
      <c r="S55" s="106">
        <f t="shared" ca="1" si="13"/>
        <v>0.15356208879508543</v>
      </c>
      <c r="W55" s="53"/>
    </row>
    <row r="56" spans="2:24" x14ac:dyDescent="0.15">
      <c r="C56" s="164" t="s">
        <v>86</v>
      </c>
      <c r="D56" s="166">
        <v>0.53856601000000004</v>
      </c>
      <c r="E56" s="68">
        <v>0.77877918000000002</v>
      </c>
      <c r="F56" s="68">
        <v>1.06251528</v>
      </c>
      <c r="G56" s="68">
        <v>1.2734115850000001</v>
      </c>
      <c r="H56" s="68">
        <v>1.1466045</v>
      </c>
      <c r="I56" s="68">
        <v>1.20012345</v>
      </c>
      <c r="J56" s="75">
        <f t="shared" si="14"/>
        <v>1.0000000008333334</v>
      </c>
      <c r="K56" s="26">
        <f t="shared" si="15"/>
        <v>0.11576762760441502</v>
      </c>
      <c r="L56" s="166">
        <v>0.56370114999999998</v>
      </c>
      <c r="M56" s="68">
        <v>0.55054937000000004</v>
      </c>
      <c r="N56" s="68">
        <v>1.3840619199999999</v>
      </c>
      <c r="O56" s="68">
        <v>0.91370162300000002</v>
      </c>
      <c r="P56" s="68">
        <v>1.5718183800000001</v>
      </c>
      <c r="Q56" s="68">
        <v>1.36084074</v>
      </c>
      <c r="R56" s="75">
        <f t="shared" ca="1" si="12"/>
        <v>1.0574455305000001</v>
      </c>
      <c r="S56" s="106">
        <f t="shared" ca="1" si="13"/>
        <v>0.18117173152276003</v>
      </c>
      <c r="W56" s="53"/>
    </row>
    <row r="57" spans="2:24" x14ac:dyDescent="0.15">
      <c r="C57" s="164" t="s">
        <v>51</v>
      </c>
      <c r="D57" s="166">
        <v>1.1497704799999999</v>
      </c>
      <c r="E57" s="68">
        <v>0.85601143000000002</v>
      </c>
      <c r="F57" s="68">
        <v>0.71465759100000004</v>
      </c>
      <c r="G57" s="68">
        <v>0.95556618500000001</v>
      </c>
      <c r="H57" s="68">
        <v>1.1295240099999999</v>
      </c>
      <c r="I57" s="68">
        <v>1.19447031</v>
      </c>
      <c r="J57" s="75">
        <f t="shared" si="14"/>
        <v>1.0000000009999999</v>
      </c>
      <c r="K57" s="26">
        <f t="shared" si="15"/>
        <v>7.7707513557233501E-2</v>
      </c>
      <c r="L57" s="166">
        <v>1.3795826899999999</v>
      </c>
      <c r="M57" s="68">
        <v>1.0529811099999999</v>
      </c>
      <c r="N57" s="68">
        <v>1.8433455889999999</v>
      </c>
      <c r="O57" s="68">
        <v>3.8967443230000001</v>
      </c>
      <c r="P57" s="68">
        <v>3.01139438</v>
      </c>
      <c r="Q57" s="68">
        <v>2.9741212799999999</v>
      </c>
      <c r="R57" s="75">
        <f t="shared" ca="1" si="12"/>
        <v>2.3596948953333334</v>
      </c>
      <c r="S57" s="106">
        <f t="shared" ca="1" si="13"/>
        <v>0.45090613958835657</v>
      </c>
      <c r="W57" s="53"/>
    </row>
    <row r="58" spans="2:24" x14ac:dyDescent="0.15">
      <c r="C58" s="164" t="s">
        <v>87</v>
      </c>
      <c r="D58" s="166">
        <v>0.69231509999999996</v>
      </c>
      <c r="E58" s="68">
        <v>0.37839613</v>
      </c>
      <c r="F58" s="68">
        <v>1.50248147</v>
      </c>
      <c r="G58" s="68">
        <v>0.82611362700000002</v>
      </c>
      <c r="H58" s="68">
        <v>1.0587670730000001</v>
      </c>
      <c r="I58" s="68">
        <v>1.5419266</v>
      </c>
      <c r="J58" s="75">
        <f t="shared" si="14"/>
        <v>1</v>
      </c>
      <c r="K58" s="26">
        <f t="shared" si="15"/>
        <v>0.18805349203103452</v>
      </c>
      <c r="L58" s="166">
        <v>0.77915765000000003</v>
      </c>
      <c r="M58" s="68">
        <v>1.21850613</v>
      </c>
      <c r="N58" s="68">
        <v>3.2467359099999999</v>
      </c>
      <c r="O58" s="68">
        <v>2.5579376800000002</v>
      </c>
      <c r="P58" s="68">
        <v>2.4486339149999998</v>
      </c>
      <c r="Q58" s="68"/>
      <c r="R58" s="75">
        <f t="shared" ca="1" si="12"/>
        <v>2.0501942570000002</v>
      </c>
      <c r="S58" s="106">
        <f t="shared" ca="1" si="13"/>
        <v>0.45582390618295365</v>
      </c>
      <c r="W58" s="53"/>
    </row>
    <row r="59" spans="2:24" x14ac:dyDescent="0.15">
      <c r="C59" s="164" t="s">
        <v>88</v>
      </c>
      <c r="D59" s="166">
        <v>0.80950527999999999</v>
      </c>
      <c r="E59" s="68">
        <v>0.5282869</v>
      </c>
      <c r="F59" s="68">
        <v>1.2181606199999999</v>
      </c>
      <c r="G59" s="68">
        <v>1.1951824900000001</v>
      </c>
      <c r="H59" s="68">
        <v>1.1919933300000001</v>
      </c>
      <c r="I59" s="68">
        <v>1.05687138</v>
      </c>
      <c r="J59" s="75">
        <f t="shared" si="14"/>
        <v>1</v>
      </c>
      <c r="K59" s="26">
        <f t="shared" si="15"/>
        <v>0.11322360475455436</v>
      </c>
      <c r="L59" s="166">
        <v>0.76173394000000005</v>
      </c>
      <c r="M59" s="68">
        <v>0.67697209999999997</v>
      </c>
      <c r="N59" s="68">
        <v>1.39436358</v>
      </c>
      <c r="O59" s="68">
        <v>0.87841181999999995</v>
      </c>
      <c r="P59" s="68">
        <v>1.69058522</v>
      </c>
      <c r="Q59" s="68">
        <v>0.95013904999999999</v>
      </c>
      <c r="R59" s="75">
        <f t="shared" ca="1" si="12"/>
        <v>1.124999415</v>
      </c>
      <c r="S59" s="26">
        <f t="shared" ca="1" si="13"/>
        <v>0.12792919412342849</v>
      </c>
      <c r="W59" s="53"/>
    </row>
    <row r="60" spans="2:24" ht="15" thickBot="1" x14ac:dyDescent="0.2">
      <c r="C60" s="163" t="s">
        <v>52</v>
      </c>
      <c r="D60" s="72">
        <v>0.56796985</v>
      </c>
      <c r="E60" s="73">
        <v>0.73363562000000004</v>
      </c>
      <c r="F60" s="73">
        <v>1.2477360529999999</v>
      </c>
      <c r="G60" s="73">
        <v>1.176598196</v>
      </c>
      <c r="H60" s="73">
        <v>0.85971516000000003</v>
      </c>
      <c r="I60" s="73">
        <v>1.4143451199999999</v>
      </c>
      <c r="J60" s="76">
        <f t="shared" si="14"/>
        <v>0.99999999983333332</v>
      </c>
      <c r="K60" s="28">
        <f t="shared" si="15"/>
        <v>0.13435299562842173</v>
      </c>
      <c r="L60" s="72">
        <v>0.57434481999999998</v>
      </c>
      <c r="M60" s="73">
        <v>0.63575426000000002</v>
      </c>
      <c r="N60" s="73">
        <v>0.98702462599999996</v>
      </c>
      <c r="O60" s="73">
        <v>1.4896277499999999</v>
      </c>
      <c r="P60" s="73">
        <v>1.0312112200000001</v>
      </c>
      <c r="Q60" s="73">
        <v>1.0260523500000001</v>
      </c>
      <c r="R60" s="76">
        <f t="shared" ca="1" si="12"/>
        <v>0.95733583766666663</v>
      </c>
      <c r="S60" s="28">
        <f t="shared" ca="1" si="13"/>
        <v>0.13472100380394331</v>
      </c>
      <c r="W60" s="53"/>
    </row>
    <row r="62" spans="2:24" ht="15" thickBot="1" x14ac:dyDescent="0.2">
      <c r="R62" s="177"/>
      <c r="S62" s="177"/>
      <c r="T62" s="177"/>
      <c r="U62" s="177"/>
    </row>
    <row r="63" spans="2:24" ht="15" thickBot="1" x14ac:dyDescent="0.2">
      <c r="B63" s="120" t="s">
        <v>93</v>
      </c>
    </row>
    <row r="64" spans="2:24" ht="15" x14ac:dyDescent="0.2">
      <c r="B64" s="122" t="s">
        <v>6</v>
      </c>
      <c r="C64" s="125" t="s">
        <v>94</v>
      </c>
      <c r="D64" s="206" t="s">
        <v>58</v>
      </c>
      <c r="E64" s="207"/>
      <c r="F64" s="207"/>
      <c r="G64" s="207"/>
      <c r="H64" s="207"/>
      <c r="I64" s="208"/>
      <c r="J64" s="114" t="s">
        <v>18</v>
      </c>
      <c r="K64" s="5" t="s">
        <v>148</v>
      </c>
      <c r="L64" s="209" t="s">
        <v>59</v>
      </c>
      <c r="M64" s="210"/>
      <c r="N64" s="210"/>
      <c r="O64" s="210"/>
      <c r="P64" s="210"/>
      <c r="Q64" s="211"/>
      <c r="R64" s="114" t="s">
        <v>18</v>
      </c>
      <c r="S64" s="5" t="s">
        <v>148</v>
      </c>
      <c r="T64" s="165"/>
    </row>
    <row r="65" spans="2:20" ht="15" x14ac:dyDescent="0.2">
      <c r="B65" s="19" t="s">
        <v>118</v>
      </c>
      <c r="C65" s="38" t="s">
        <v>90</v>
      </c>
      <c r="D65" s="166">
        <v>1.21974004</v>
      </c>
      <c r="E65" s="68">
        <v>1.1101004800000001</v>
      </c>
      <c r="F65" s="68">
        <v>0.77167227000000005</v>
      </c>
      <c r="G65" s="68">
        <v>0.87761783000000004</v>
      </c>
      <c r="H65" s="68">
        <v>1.0208693799999999</v>
      </c>
      <c r="I65" s="68"/>
      <c r="J65" s="75">
        <f>(AVERAGE(D65:I65))</f>
        <v>1</v>
      </c>
      <c r="K65" s="26">
        <f>STDEV(D65:I65)/SQRT(COUNT(D65:I65))</f>
        <v>7.9985711135764137E-2</v>
      </c>
      <c r="L65" s="166">
        <v>1.15686684</v>
      </c>
      <c r="M65" s="68">
        <v>1.1790820399999999</v>
      </c>
      <c r="N65" s="68">
        <v>1.4375507599999999</v>
      </c>
      <c r="O65" s="68">
        <v>1.07850698</v>
      </c>
      <c r="P65" s="68">
        <v>0.90404262000000002</v>
      </c>
      <c r="Q65" s="68"/>
      <c r="R65" s="75">
        <f>(AVERAGE(L65:Q65))</f>
        <v>1.1512098480000001</v>
      </c>
      <c r="S65" s="26">
        <f>STDEV(L65:Q65)/SQRT(COUNT(L65:Q65))</f>
        <v>8.6364727795262025E-2</v>
      </c>
      <c r="T65" s="165"/>
    </row>
    <row r="66" spans="2:20" ht="15" x14ac:dyDescent="0.2">
      <c r="C66" s="42" t="s">
        <v>91</v>
      </c>
      <c r="D66" s="166">
        <v>0.68952243000000002</v>
      </c>
      <c r="E66" s="68">
        <v>0.86190303999999995</v>
      </c>
      <c r="F66" s="68">
        <v>0.80913347000000002</v>
      </c>
      <c r="G66" s="68">
        <v>1.04645169</v>
      </c>
      <c r="H66" s="68">
        <v>1.0568381200000001</v>
      </c>
      <c r="I66" s="68">
        <v>1.5361512399999999</v>
      </c>
      <c r="J66" s="75">
        <f t="shared" ref="J66:J67" si="16">(AVERAGE(D66:I66))</f>
        <v>0.99999999833333331</v>
      </c>
      <c r="K66" s="26">
        <f t="shared" ref="K66:K67" si="17">STDEV(D66:I66)/SQRT(COUNT(D66:I66))</f>
        <v>0.12175708160802727</v>
      </c>
      <c r="L66" s="166">
        <v>1.81114559</v>
      </c>
      <c r="M66" s="68">
        <v>1.83872649</v>
      </c>
      <c r="N66" s="68">
        <v>1.5451948499999999</v>
      </c>
      <c r="O66" s="68">
        <v>1.6433618000000001</v>
      </c>
      <c r="P66" s="68">
        <v>1.81683689</v>
      </c>
      <c r="Q66" s="68">
        <v>1.04269246</v>
      </c>
      <c r="R66" s="75">
        <f t="shared" ref="R66:R67" si="18">(AVERAGE(L66:Q66))</f>
        <v>1.6163263466666666</v>
      </c>
      <c r="S66" s="26">
        <f t="shared" ref="S66:S67" si="19">STDEV(L66:Q66)/SQRT(COUNT(L66:Q66))</f>
        <v>0.12415947819944786</v>
      </c>
      <c r="T66" s="165"/>
    </row>
    <row r="67" spans="2:20" ht="16" thickBot="1" x14ac:dyDescent="0.25">
      <c r="C67" s="46" t="s">
        <v>92</v>
      </c>
      <c r="D67" s="72">
        <v>0.41394730000000002</v>
      </c>
      <c r="E67" s="73">
        <v>1.4953846200000001</v>
      </c>
      <c r="F67" s="73">
        <v>0.99685268000000005</v>
      </c>
      <c r="G67" s="73">
        <v>0.94964380000000004</v>
      </c>
      <c r="H67" s="73">
        <v>0.67701661000000002</v>
      </c>
      <c r="I67" s="73">
        <v>1.46715499</v>
      </c>
      <c r="J67" s="76">
        <f t="shared" si="16"/>
        <v>1</v>
      </c>
      <c r="K67" s="28">
        <f t="shared" si="17"/>
        <v>0.17454334669925109</v>
      </c>
      <c r="L67" s="72">
        <v>4.0346063499999998</v>
      </c>
      <c r="M67" s="73">
        <v>5.0112710900000002</v>
      </c>
      <c r="N67" s="73">
        <v>6.0945011999999998</v>
      </c>
      <c r="O67" s="73">
        <v>2.78034603</v>
      </c>
      <c r="P67" s="73">
        <v>3.3838549100000002</v>
      </c>
      <c r="Q67" s="73">
        <v>1.68102989</v>
      </c>
      <c r="R67" s="76">
        <f t="shared" si="18"/>
        <v>3.8309349116666667</v>
      </c>
      <c r="S67" s="28">
        <f t="shared" si="19"/>
        <v>0.64508699720047813</v>
      </c>
      <c r="T67" s="165"/>
    </row>
    <row r="69" spans="2:20" ht="15" thickBot="1" x14ac:dyDescent="0.2"/>
    <row r="70" spans="2:20" ht="15" thickBot="1" x14ac:dyDescent="0.2">
      <c r="B70" s="120" t="s">
        <v>98</v>
      </c>
    </row>
    <row r="71" spans="2:20" ht="15" x14ac:dyDescent="0.2">
      <c r="B71" s="122" t="s">
        <v>6</v>
      </c>
      <c r="C71" s="125" t="s">
        <v>94</v>
      </c>
      <c r="D71" s="206" t="s">
        <v>58</v>
      </c>
      <c r="E71" s="207"/>
      <c r="F71" s="207"/>
      <c r="G71" s="207"/>
      <c r="H71" s="207"/>
      <c r="I71" s="208"/>
      <c r="J71" s="114" t="s">
        <v>18</v>
      </c>
      <c r="K71" s="5" t="s">
        <v>148</v>
      </c>
      <c r="L71" s="209" t="s">
        <v>59</v>
      </c>
      <c r="M71" s="210"/>
      <c r="N71" s="210"/>
      <c r="O71" s="210"/>
      <c r="P71" s="210"/>
      <c r="Q71" s="211"/>
      <c r="R71" s="114" t="s">
        <v>18</v>
      </c>
      <c r="S71" s="5" t="s">
        <v>148</v>
      </c>
      <c r="T71" s="165"/>
    </row>
    <row r="72" spans="2:20" ht="15" x14ac:dyDescent="0.2">
      <c r="B72" s="19" t="s">
        <v>118</v>
      </c>
      <c r="C72" s="38" t="s">
        <v>95</v>
      </c>
      <c r="D72" s="166">
        <v>0.85109860000000004</v>
      </c>
      <c r="E72" s="68">
        <v>0.82393587999999995</v>
      </c>
      <c r="F72" s="68">
        <v>1.15446048</v>
      </c>
      <c r="G72" s="68">
        <v>0.66733867999999996</v>
      </c>
      <c r="H72" s="68">
        <v>1.19814851</v>
      </c>
      <c r="I72" s="68">
        <v>1.30501785</v>
      </c>
      <c r="J72" s="75">
        <f>(AVERAGE(D72:I72))</f>
        <v>1</v>
      </c>
      <c r="K72" s="26">
        <f>STDEV(D72:I72)/SQRT(COUNT(D72:I72))</f>
        <v>0.10327802538345227</v>
      </c>
      <c r="L72" s="166">
        <v>1.29691215</v>
      </c>
      <c r="M72" s="68">
        <v>1.53778043</v>
      </c>
      <c r="N72" s="68">
        <v>1.51306418</v>
      </c>
      <c r="O72" s="68">
        <v>1.2612665999999999</v>
      </c>
      <c r="P72" s="68">
        <v>1.1777829099999999</v>
      </c>
      <c r="Q72" s="68">
        <v>1.25853942</v>
      </c>
      <c r="R72" s="75">
        <f>(AVERAGE(L72:Q72))</f>
        <v>1.3408909483333333</v>
      </c>
      <c r="S72" s="26">
        <f>STDEV(L72:Q72)/SQRT(COUNT(L72:Q72))</f>
        <v>6.0572069369649657E-2</v>
      </c>
      <c r="T72" s="165"/>
    </row>
    <row r="73" spans="2:20" ht="15" x14ac:dyDescent="0.2">
      <c r="C73" s="42" t="s">
        <v>96</v>
      </c>
      <c r="D73" s="166">
        <v>0.90479602999999997</v>
      </c>
      <c r="E73" s="68">
        <v>0.67378426999999996</v>
      </c>
      <c r="F73" s="68">
        <v>1.0122965399999999</v>
      </c>
      <c r="G73" s="68">
        <v>0.68887878999999996</v>
      </c>
      <c r="H73" s="68">
        <v>1.21225099</v>
      </c>
      <c r="I73" s="68">
        <v>1.50799338</v>
      </c>
      <c r="J73" s="75">
        <f>(AVERAGE(D73:I73))</f>
        <v>1</v>
      </c>
      <c r="K73" s="26">
        <f>STDEV(D73:I73)/SQRT(COUNT(D73:I73))</f>
        <v>0.13108977426314047</v>
      </c>
      <c r="L73" s="166">
        <v>2.4903433499999998</v>
      </c>
      <c r="M73" s="68">
        <v>2.3339624799999998</v>
      </c>
      <c r="N73" s="68">
        <v>2.47310914</v>
      </c>
      <c r="O73" s="68">
        <v>1.52616197</v>
      </c>
      <c r="P73" s="68">
        <v>1.55369015</v>
      </c>
      <c r="Q73" s="68">
        <v>1.5497038299999999</v>
      </c>
      <c r="R73" s="75">
        <f>(AVERAGE(L73:Q73))</f>
        <v>1.9878284866666667</v>
      </c>
      <c r="S73" s="26">
        <f>STDEV(L73:Q73)/SQRT(COUNT(L73:Q73))</f>
        <v>0.20011601005962712</v>
      </c>
      <c r="T73" s="165"/>
    </row>
    <row r="74" spans="2:20" ht="16" thickBot="1" x14ac:dyDescent="0.25">
      <c r="C74" s="46" t="s">
        <v>97</v>
      </c>
      <c r="D74" s="72">
        <v>0.49884415999999998</v>
      </c>
      <c r="E74" s="73">
        <v>0.58375379999999999</v>
      </c>
      <c r="F74" s="73">
        <v>1.28909232</v>
      </c>
      <c r="G74" s="73">
        <v>1.0430377799999999</v>
      </c>
      <c r="H74" s="73">
        <v>1.2882771399999999</v>
      </c>
      <c r="I74" s="73">
        <v>1.2969948</v>
      </c>
      <c r="J74" s="76">
        <f>(AVERAGE(D74:I74))</f>
        <v>1</v>
      </c>
      <c r="K74" s="28">
        <f>STDEV(D74:I74)/SQRT(COUNT(D74:I74))</f>
        <v>0.15068226124801767</v>
      </c>
      <c r="L74" s="72">
        <v>0.99768831000000002</v>
      </c>
      <c r="M74" s="73">
        <v>0.96934489000000001</v>
      </c>
      <c r="N74" s="73">
        <v>1.2304822500000001</v>
      </c>
      <c r="O74" s="73">
        <v>1.5806748500000001</v>
      </c>
      <c r="P74" s="73">
        <v>1.3756005499999999</v>
      </c>
      <c r="Q74" s="73">
        <v>1.0985185099999999</v>
      </c>
      <c r="R74" s="76">
        <f>(AVERAGE(L74:Q74))</f>
        <v>1.2087182266666667</v>
      </c>
      <c r="S74" s="28">
        <f>STDEV(L74:Q74)/SQRT(COUNT(L74:Q74))</f>
        <v>9.6721646970918534E-2</v>
      </c>
      <c r="T74" s="165"/>
    </row>
    <row r="76" spans="2:20" ht="15" thickBot="1" x14ac:dyDescent="0.2"/>
    <row r="77" spans="2:20" ht="15" thickBot="1" x14ac:dyDescent="0.2">
      <c r="B77" s="120" t="s">
        <v>99</v>
      </c>
    </row>
    <row r="78" spans="2:20" x14ac:dyDescent="0.15">
      <c r="B78" s="122" t="s">
        <v>119</v>
      </c>
      <c r="C78" s="206" t="s">
        <v>58</v>
      </c>
      <c r="D78" s="207"/>
      <c r="E78" s="207"/>
      <c r="F78" s="207"/>
      <c r="G78" s="207"/>
      <c r="H78" s="208"/>
      <c r="I78" s="114" t="s">
        <v>18</v>
      </c>
      <c r="J78" s="5" t="s">
        <v>148</v>
      </c>
      <c r="K78" s="209" t="s">
        <v>59</v>
      </c>
      <c r="L78" s="210"/>
      <c r="M78" s="210"/>
      <c r="N78" s="210"/>
      <c r="O78" s="210"/>
      <c r="P78" s="211"/>
      <c r="Q78" s="114" t="s">
        <v>18</v>
      </c>
      <c r="R78" s="5" t="s">
        <v>148</v>
      </c>
    </row>
    <row r="79" spans="2:20" ht="15" thickBot="1" x14ac:dyDescent="0.2">
      <c r="B79" s="19" t="s">
        <v>113</v>
      </c>
      <c r="C79" s="169">
        <v>1.36</v>
      </c>
      <c r="D79" s="48">
        <v>1.29</v>
      </c>
      <c r="E79" s="48">
        <v>1.37</v>
      </c>
      <c r="F79" s="48">
        <v>1.05</v>
      </c>
      <c r="G79" s="48">
        <v>1.42</v>
      </c>
      <c r="H79" s="48">
        <v>1.54</v>
      </c>
      <c r="I79" s="76">
        <f>(AVERAGE(C79:H79))</f>
        <v>1.3383333333333336</v>
      </c>
      <c r="J79" s="28">
        <f>STDEV(C79:H79)/SQRT(COUNT(C79:H79))</f>
        <v>6.6903745120217462E-2</v>
      </c>
      <c r="K79" s="47">
        <v>1.92</v>
      </c>
      <c r="L79" s="48">
        <v>1.74</v>
      </c>
      <c r="M79" s="48">
        <v>1.6</v>
      </c>
      <c r="N79" s="48">
        <v>1.26</v>
      </c>
      <c r="O79" s="48">
        <v>1.83</v>
      </c>
      <c r="P79" s="48">
        <v>1.4</v>
      </c>
      <c r="Q79" s="76">
        <f>(AVERAGE(K79:P79))</f>
        <v>1.625</v>
      </c>
      <c r="R79" s="28">
        <f>STDEV(K79:P79)/SQRT(COUNT(K79:P79))</f>
        <v>0.10436314802968856</v>
      </c>
    </row>
  </sheetData>
  <mergeCells count="24">
    <mergeCell ref="AH3:AO3"/>
    <mergeCell ref="D32:F32"/>
    <mergeCell ref="D37:F37"/>
    <mergeCell ref="I32:K32"/>
    <mergeCell ref="I37:K37"/>
    <mergeCell ref="K24:O24"/>
    <mergeCell ref="D24:H24"/>
    <mergeCell ref="V3:AE3"/>
    <mergeCell ref="D8:J8"/>
    <mergeCell ref="M8:S8"/>
    <mergeCell ref="D17:J17"/>
    <mergeCell ref="M17:R17"/>
    <mergeCell ref="C3:H3"/>
    <mergeCell ref="K3:S3"/>
    <mergeCell ref="C78:H78"/>
    <mergeCell ref="K78:P78"/>
    <mergeCell ref="D51:I51"/>
    <mergeCell ref="D64:I64"/>
    <mergeCell ref="L64:Q64"/>
    <mergeCell ref="L43:S43"/>
    <mergeCell ref="D43:I43"/>
    <mergeCell ref="L51:Q51"/>
    <mergeCell ref="D71:I71"/>
    <mergeCell ref="L71:Q7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9FC6-030D-4600-B2B6-778DE8832555}">
  <sheetPr>
    <tabColor theme="9" tint="0.39997558519241921"/>
  </sheetPr>
  <dimension ref="B1:BY69"/>
  <sheetViews>
    <sheetView zoomScale="90" zoomScaleNormal="90" workbookViewId="0">
      <selection activeCell="N74" sqref="N74"/>
    </sheetView>
  </sheetViews>
  <sheetFormatPr baseColWidth="10" defaultColWidth="11.5" defaultRowHeight="14" x14ac:dyDescent="0.15"/>
  <cols>
    <col min="1" max="1" width="11.5" style="3"/>
    <col min="2" max="2" width="13.5" style="19" customWidth="1"/>
    <col min="3" max="3" width="11.5" style="3" bestFit="1" customWidth="1"/>
    <col min="4" max="9" width="12.33203125" style="3" bestFit="1" customWidth="1"/>
    <col min="10" max="10" width="12" style="3" bestFit="1" customWidth="1"/>
    <col min="11" max="12" width="12.33203125" style="3" bestFit="1" customWidth="1"/>
    <col min="13" max="13" width="12" style="3" bestFit="1" customWidth="1"/>
    <col min="14" max="14" width="12.33203125" style="3" bestFit="1" customWidth="1"/>
    <col min="15" max="15" width="14.83203125" style="3" bestFit="1" customWidth="1"/>
    <col min="16" max="16" width="13.33203125" style="3" bestFit="1" customWidth="1"/>
    <col min="17" max="21" width="11.6640625" style="3" bestFit="1" customWidth="1"/>
    <col min="22" max="22" width="13.1640625" style="3" bestFit="1" customWidth="1"/>
    <col min="23" max="29" width="11.6640625" style="3" bestFit="1" customWidth="1"/>
    <col min="30" max="30" width="13.33203125" style="3" bestFit="1" customWidth="1"/>
    <col min="31" max="31" width="12.5" style="3" bestFit="1" customWidth="1"/>
    <col min="32" max="34" width="11.5" style="3" bestFit="1" customWidth="1"/>
    <col min="35" max="35" width="12.83203125" style="3" bestFit="1" customWidth="1"/>
    <col min="36" max="36" width="12.1640625" style="3" bestFit="1" customWidth="1"/>
    <col min="37" max="49" width="11.5" style="3" bestFit="1" customWidth="1"/>
    <col min="50" max="51" width="12.33203125" style="3" bestFit="1" customWidth="1"/>
    <col min="52" max="16384" width="11.5" style="3"/>
  </cols>
  <sheetData>
    <row r="1" spans="2:33" ht="15" thickBot="1" x14ac:dyDescent="0.2"/>
    <row r="2" spans="2:33" ht="15" thickBot="1" x14ac:dyDescent="0.2">
      <c r="B2" s="120" t="s">
        <v>100</v>
      </c>
    </row>
    <row r="3" spans="2:33" x14ac:dyDescent="0.15">
      <c r="B3" s="19" t="s">
        <v>102</v>
      </c>
      <c r="C3" s="218" t="s">
        <v>58</v>
      </c>
      <c r="D3" s="219"/>
      <c r="E3" s="219"/>
      <c r="F3" s="219"/>
      <c r="G3" s="219"/>
      <c r="H3" s="219"/>
      <c r="I3" s="219"/>
      <c r="J3" s="219"/>
      <c r="K3" s="219"/>
      <c r="L3" s="220"/>
      <c r="M3" s="4" t="s">
        <v>18</v>
      </c>
      <c r="N3" s="5" t="s">
        <v>148</v>
      </c>
      <c r="O3" s="221" t="s">
        <v>59</v>
      </c>
      <c r="P3" s="222"/>
      <c r="Q3" s="222"/>
      <c r="R3" s="222"/>
      <c r="S3" s="222"/>
      <c r="T3" s="222"/>
      <c r="U3" s="222"/>
      <c r="V3" s="222"/>
      <c r="W3" s="223"/>
      <c r="X3" s="4" t="s">
        <v>18</v>
      </c>
      <c r="Y3" s="5" t="s">
        <v>148</v>
      </c>
    </row>
    <row r="4" spans="2:33" ht="15" thickBot="1" x14ac:dyDescent="0.2">
      <c r="B4" s="19" t="s">
        <v>55</v>
      </c>
      <c r="C4" s="47">
        <v>48.51</v>
      </c>
      <c r="D4" s="48">
        <v>45.35</v>
      </c>
      <c r="E4" s="48">
        <v>37.67</v>
      </c>
      <c r="F4" s="48">
        <v>41.69</v>
      </c>
      <c r="G4" s="48">
        <v>51.57</v>
      </c>
      <c r="H4" s="48">
        <v>48.99</v>
      </c>
      <c r="I4" s="48">
        <v>48.33</v>
      </c>
      <c r="J4" s="48">
        <v>53.92</v>
      </c>
      <c r="K4" s="48">
        <v>54.32</v>
      </c>
      <c r="L4" s="48">
        <v>51.49</v>
      </c>
      <c r="M4" s="108">
        <f>(AVERAGE(C4:L4))</f>
        <v>48.183999999999997</v>
      </c>
      <c r="N4" s="33">
        <f>STDEV(C4:L4)/SQRT(COUNT(C4:L4))</f>
        <v>1.681506731740587</v>
      </c>
      <c r="O4" s="47">
        <v>36.26</v>
      </c>
      <c r="P4" s="48">
        <v>39.67</v>
      </c>
      <c r="Q4" s="48">
        <v>32.049999999999997</v>
      </c>
      <c r="R4" s="48">
        <v>36.700000000000003</v>
      </c>
      <c r="S4" s="48">
        <v>37.950000000000003</v>
      </c>
      <c r="T4" s="48">
        <v>34.08</v>
      </c>
      <c r="U4" s="48">
        <v>38.409999999999997</v>
      </c>
      <c r="V4" s="48">
        <v>36.53</v>
      </c>
      <c r="W4" s="48">
        <v>38.6</v>
      </c>
      <c r="X4" s="108">
        <f>(AVERAGE(O4:W4))</f>
        <v>36.694444444444443</v>
      </c>
      <c r="Y4" s="33">
        <f>STDEV(O4:W4)/SQRT(COUNT(O4:W4))</f>
        <v>0.79605470064547312</v>
      </c>
    </row>
    <row r="5" spans="2:33" x14ac:dyDescent="0.15">
      <c r="C5" s="44"/>
      <c r="D5" s="44"/>
      <c r="E5" s="44"/>
      <c r="F5" s="44"/>
      <c r="G5" s="44"/>
      <c r="H5" s="44"/>
      <c r="I5" s="44"/>
      <c r="J5" s="44"/>
      <c r="K5" s="44"/>
      <c r="L5" s="44"/>
      <c r="M5" s="30"/>
      <c r="N5" s="30"/>
      <c r="O5" s="44"/>
      <c r="P5" s="44"/>
      <c r="Q5" s="44"/>
      <c r="R5" s="44"/>
      <c r="S5" s="44"/>
      <c r="T5" s="44"/>
      <c r="U5" s="44"/>
      <c r="V5" s="44"/>
      <c r="W5" s="44"/>
      <c r="X5" s="30"/>
      <c r="Y5" s="30"/>
    </row>
    <row r="6" spans="2:33" ht="15" thickBot="1" x14ac:dyDescent="0.2"/>
    <row r="7" spans="2:33" ht="15" thickBot="1" x14ac:dyDescent="0.2">
      <c r="B7" s="120" t="s">
        <v>101</v>
      </c>
    </row>
    <row r="8" spans="2:33" x14ac:dyDescent="0.15">
      <c r="B8" s="121" t="s">
        <v>23</v>
      </c>
      <c r="C8" s="218" t="s">
        <v>58</v>
      </c>
      <c r="D8" s="219"/>
      <c r="E8" s="219"/>
      <c r="F8" s="219"/>
      <c r="G8" s="219"/>
      <c r="H8" s="219"/>
      <c r="I8" s="219"/>
      <c r="J8" s="219"/>
      <c r="K8" s="219"/>
      <c r="L8" s="220"/>
      <c r="M8" s="4" t="s">
        <v>18</v>
      </c>
      <c r="N8" s="5" t="s">
        <v>148</v>
      </c>
      <c r="O8" s="221" t="s">
        <v>59</v>
      </c>
      <c r="P8" s="222"/>
      <c r="Q8" s="222"/>
      <c r="R8" s="222"/>
      <c r="S8" s="222"/>
      <c r="T8" s="222"/>
      <c r="U8" s="222"/>
      <c r="V8" s="222"/>
      <c r="W8" s="223"/>
      <c r="X8" s="4" t="s">
        <v>18</v>
      </c>
      <c r="Y8" s="5" t="s">
        <v>148</v>
      </c>
    </row>
    <row r="9" spans="2:33" ht="15" thickBot="1" x14ac:dyDescent="0.2">
      <c r="B9" s="19" t="s">
        <v>55</v>
      </c>
      <c r="C9" s="56">
        <v>24.390830000000001</v>
      </c>
      <c r="D9" s="57">
        <v>26.606850000000001</v>
      </c>
      <c r="E9" s="57">
        <v>18.01003</v>
      </c>
      <c r="F9" s="57">
        <v>22.4209</v>
      </c>
      <c r="G9" s="57">
        <v>32.592239999999997</v>
      </c>
      <c r="H9" s="57">
        <v>27.498090000000001</v>
      </c>
      <c r="I9" s="57">
        <v>28.16189</v>
      </c>
      <c r="J9" s="57">
        <v>30.292259999999999</v>
      </c>
      <c r="K9" s="57">
        <v>27.193000000000001</v>
      </c>
      <c r="L9" s="57">
        <v>29.895</v>
      </c>
      <c r="M9" s="108">
        <f>(AVERAGE(C9:L9))</f>
        <v>26.706108999999998</v>
      </c>
      <c r="N9" s="33">
        <f>STDEV(C9:L9)/SQRT(COUNT(C9:L9))</f>
        <v>1.3333950542751587</v>
      </c>
      <c r="O9" s="56">
        <v>9.3985920000000007</v>
      </c>
      <c r="P9" s="57">
        <v>10.08808</v>
      </c>
      <c r="Q9" s="57">
        <v>7.0702299999999996</v>
      </c>
      <c r="R9" s="57">
        <v>5.5270200000000003</v>
      </c>
      <c r="S9" s="57">
        <v>8.3527950000000004</v>
      </c>
      <c r="T9" s="57">
        <v>5.8413120000000003</v>
      </c>
      <c r="U9" s="57">
        <v>9.4834289999999992</v>
      </c>
      <c r="V9" s="57">
        <v>8.4311240000000005</v>
      </c>
      <c r="W9" s="57">
        <v>8.7506000000000004</v>
      </c>
      <c r="X9" s="108">
        <f>(AVERAGE(O9:W9))</f>
        <v>8.1047980000000006</v>
      </c>
      <c r="Y9" s="33">
        <f>STDEV(O9:W9)/SQRT(COUNT(O9:W9))</f>
        <v>0.53918179357597584</v>
      </c>
    </row>
    <row r="11" spans="2:33" ht="15" thickBot="1" x14ac:dyDescent="0.2"/>
    <row r="12" spans="2:33" ht="15" thickBot="1" x14ac:dyDescent="0.2">
      <c r="B12" s="120" t="s">
        <v>103</v>
      </c>
    </row>
    <row r="13" spans="2:33" x14ac:dyDescent="0.15">
      <c r="B13" s="19" t="s">
        <v>102</v>
      </c>
      <c r="C13" s="113" t="s">
        <v>27</v>
      </c>
      <c r="D13" s="218" t="s">
        <v>58</v>
      </c>
      <c r="E13" s="219"/>
      <c r="F13" s="219"/>
      <c r="G13" s="219"/>
      <c r="H13" s="219"/>
      <c r="I13" s="219"/>
      <c r="J13" s="219"/>
      <c r="K13" s="219"/>
      <c r="L13" s="219"/>
      <c r="M13" s="219"/>
      <c r="N13" s="220"/>
      <c r="O13" s="4" t="s">
        <v>18</v>
      </c>
      <c r="P13" s="5" t="s">
        <v>148</v>
      </c>
      <c r="Q13" s="221" t="s">
        <v>59</v>
      </c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3"/>
      <c r="AD13" s="4" t="s">
        <v>18</v>
      </c>
      <c r="AE13" s="5" t="s">
        <v>148</v>
      </c>
      <c r="AF13" s="66"/>
      <c r="AG13" s="66"/>
    </row>
    <row r="14" spans="2:33" x14ac:dyDescent="0.15">
      <c r="B14" s="19" t="s">
        <v>56</v>
      </c>
      <c r="C14" s="60" t="s">
        <v>3</v>
      </c>
      <c r="D14" s="54">
        <v>2546.6</v>
      </c>
      <c r="E14" s="52">
        <v>2058.1999999999998</v>
      </c>
      <c r="F14" s="52">
        <v>1663.9</v>
      </c>
      <c r="G14" s="52">
        <v>1481.7</v>
      </c>
      <c r="H14" s="52">
        <v>1766.6</v>
      </c>
      <c r="I14" s="52">
        <v>1565</v>
      </c>
      <c r="J14" s="52">
        <v>1787.8</v>
      </c>
      <c r="K14" s="52">
        <v>1786.4</v>
      </c>
      <c r="L14" s="52">
        <v>1837.7</v>
      </c>
      <c r="M14" s="52">
        <v>1520.4</v>
      </c>
      <c r="N14" s="52">
        <v>2435</v>
      </c>
      <c r="O14" s="75">
        <f>(AVERAGE(D14:N14))</f>
        <v>1859.0272727272727</v>
      </c>
      <c r="P14" s="26">
        <f>STDEV(D14:N14)/SQRT(COUNT(D14:N14))</f>
        <v>106.39067379744525</v>
      </c>
      <c r="Q14" s="54">
        <v>248.8</v>
      </c>
      <c r="R14" s="52">
        <v>300.3</v>
      </c>
      <c r="S14" s="52">
        <v>324.5</v>
      </c>
      <c r="T14" s="52">
        <v>310.10000000000002</v>
      </c>
      <c r="U14" s="52">
        <v>174.3</v>
      </c>
      <c r="V14" s="52">
        <v>248.3</v>
      </c>
      <c r="W14" s="52">
        <v>234</v>
      </c>
      <c r="X14" s="52">
        <v>350.7</v>
      </c>
      <c r="Y14" s="52">
        <v>144</v>
      </c>
      <c r="Z14" s="52">
        <v>315.89999999999998</v>
      </c>
      <c r="AA14" s="52">
        <v>170.5</v>
      </c>
      <c r="AB14" s="52">
        <v>60.5</v>
      </c>
      <c r="AC14" s="52">
        <v>125.9</v>
      </c>
      <c r="AD14" s="75">
        <f>(AVERAGE(Q14:AC14))</f>
        <v>231.3692307692308</v>
      </c>
      <c r="AE14" s="26">
        <f>STDEV(Q14:AC14)/SQRT(COUNT(Q14:AC14))</f>
        <v>24.874223050913312</v>
      </c>
      <c r="AF14" s="53"/>
      <c r="AG14" s="53"/>
    </row>
    <row r="15" spans="2:33" ht="15" thickBot="1" x14ac:dyDescent="0.2">
      <c r="C15" s="63" t="s">
        <v>4</v>
      </c>
      <c r="D15" s="56">
        <v>2969.3</v>
      </c>
      <c r="E15" s="57">
        <v>1389.8</v>
      </c>
      <c r="F15" s="57">
        <v>2458</v>
      </c>
      <c r="G15" s="57">
        <v>2526.6999999999998</v>
      </c>
      <c r="H15" s="57">
        <v>2389.3000000000002</v>
      </c>
      <c r="I15" s="57">
        <v>2297.6999999999998</v>
      </c>
      <c r="J15" s="57">
        <v>2513.8000000000002</v>
      </c>
      <c r="K15" s="57">
        <v>2539.3000000000002</v>
      </c>
      <c r="L15" s="57">
        <v>2077.5</v>
      </c>
      <c r="M15" s="57">
        <v>1990.3</v>
      </c>
      <c r="N15" s="57">
        <v>3321.2</v>
      </c>
      <c r="O15" s="76">
        <f>(AVERAGE(D15:N15))</f>
        <v>2406.6272727272726</v>
      </c>
      <c r="P15" s="28">
        <f>STDEV(D15:N15)/SQRT(COUNT(D15:N15))</f>
        <v>151.5659107096852</v>
      </c>
      <c r="Q15" s="56">
        <v>630.29999999999995</v>
      </c>
      <c r="R15" s="57">
        <v>651.70000000000005</v>
      </c>
      <c r="S15" s="57">
        <v>669.7</v>
      </c>
      <c r="T15" s="57">
        <v>750.4</v>
      </c>
      <c r="U15" s="57">
        <v>351.1</v>
      </c>
      <c r="V15" s="57">
        <v>382.1</v>
      </c>
      <c r="W15" s="57">
        <v>402.9</v>
      </c>
      <c r="X15" s="57">
        <v>740.8</v>
      </c>
      <c r="Y15" s="57">
        <v>502.8</v>
      </c>
      <c r="Z15" s="57">
        <v>533.20000000000005</v>
      </c>
      <c r="AA15" s="57">
        <v>385.6</v>
      </c>
      <c r="AB15" s="57">
        <v>470.6</v>
      </c>
      <c r="AC15" s="57">
        <v>648.29999999999995</v>
      </c>
      <c r="AD15" s="76">
        <f t="shared" ref="AD15" si="0">(AVERAGE(Q15:AC15))</f>
        <v>547.65384615384619</v>
      </c>
      <c r="AE15" s="28">
        <f t="shared" ref="AE15" si="1">STDEV(Q15:AC15)/SQRT(COUNT(Q15:AC15))</f>
        <v>39.427557093771824</v>
      </c>
      <c r="AF15" s="53"/>
      <c r="AG15" s="53"/>
    </row>
    <row r="17" spans="2:77" ht="15" thickBot="1" x14ac:dyDescent="0.2"/>
    <row r="18" spans="2:77" ht="15" thickBot="1" x14ac:dyDescent="0.2">
      <c r="B18" s="120" t="s">
        <v>104</v>
      </c>
    </row>
    <row r="19" spans="2:77" x14ac:dyDescent="0.15">
      <c r="B19" s="19" t="s">
        <v>102</v>
      </c>
      <c r="C19" s="113" t="s">
        <v>27</v>
      </c>
      <c r="D19" s="218" t="s">
        <v>58</v>
      </c>
      <c r="E19" s="219"/>
      <c r="F19" s="219"/>
      <c r="G19" s="219"/>
      <c r="H19" s="219"/>
      <c r="I19" s="219"/>
      <c r="J19" s="219"/>
      <c r="K19" s="219"/>
      <c r="L19" s="219"/>
      <c r="M19" s="219"/>
      <c r="N19" s="220"/>
      <c r="O19" s="114" t="s">
        <v>18</v>
      </c>
      <c r="P19" s="5" t="s">
        <v>148</v>
      </c>
      <c r="Q19" s="221" t="s">
        <v>59</v>
      </c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3"/>
      <c r="AD19" s="114" t="s">
        <v>18</v>
      </c>
      <c r="AE19" s="5" t="s">
        <v>148</v>
      </c>
    </row>
    <row r="20" spans="2:77" x14ac:dyDescent="0.15">
      <c r="B20" s="19" t="s">
        <v>56</v>
      </c>
      <c r="C20" s="60" t="s">
        <v>6</v>
      </c>
      <c r="D20" s="54">
        <v>3681.8</v>
      </c>
      <c r="E20" s="52">
        <v>1356.2</v>
      </c>
      <c r="F20" s="52">
        <v>5375</v>
      </c>
      <c r="G20" s="52">
        <v>3194.1</v>
      </c>
      <c r="H20" s="52">
        <v>4631.2</v>
      </c>
      <c r="I20" s="52">
        <v>3935.2</v>
      </c>
      <c r="J20" s="52">
        <v>4423.5</v>
      </c>
      <c r="K20" s="52">
        <v>5464.9</v>
      </c>
      <c r="L20" s="52">
        <v>3577.8</v>
      </c>
      <c r="M20" s="52">
        <v>4283.7</v>
      </c>
      <c r="N20" s="52">
        <v>3792.3</v>
      </c>
      <c r="O20" s="75">
        <f>(AVERAGE(D20:N20))</f>
        <v>3974.1545454545458</v>
      </c>
      <c r="P20" s="26">
        <f>STDEV(D20:N20)/SQRT(COUNT(D20:N20))</f>
        <v>339.16282208446279</v>
      </c>
      <c r="Q20" s="54">
        <v>3423.8</v>
      </c>
      <c r="R20" s="52">
        <v>2154.4</v>
      </c>
      <c r="S20" s="52">
        <v>3071</v>
      </c>
      <c r="T20" s="52">
        <v>3158</v>
      </c>
      <c r="U20" s="52">
        <v>2980.8</v>
      </c>
      <c r="V20" s="52">
        <v>2762</v>
      </c>
      <c r="W20" s="52">
        <v>2938.2</v>
      </c>
      <c r="X20" s="52">
        <v>4364.3999999999996</v>
      </c>
      <c r="Y20" s="52">
        <v>2669</v>
      </c>
      <c r="Z20" s="52">
        <v>2411.3000000000002</v>
      </c>
      <c r="AA20" s="52">
        <v>2000</v>
      </c>
      <c r="AB20" s="52">
        <v>1889.2</v>
      </c>
      <c r="AC20" s="52">
        <v>2188</v>
      </c>
      <c r="AD20" s="75">
        <f>(AVERAGE(Q20:AC20))</f>
        <v>2770.0076923076922</v>
      </c>
      <c r="AE20" s="26">
        <f>STDEV(Q20:AC20)/SQRT(COUNT(Q20:AC20))</f>
        <v>187.91646686948437</v>
      </c>
    </row>
    <row r="21" spans="2:77" x14ac:dyDescent="0.15">
      <c r="C21" s="62" t="s">
        <v>10</v>
      </c>
      <c r="D21" s="54">
        <v>175.4</v>
      </c>
      <c r="E21" s="52">
        <v>138</v>
      </c>
      <c r="F21" s="52">
        <v>190.3</v>
      </c>
      <c r="G21" s="52">
        <v>215.6</v>
      </c>
      <c r="H21" s="52">
        <v>164.6</v>
      </c>
      <c r="I21" s="52">
        <v>178.6</v>
      </c>
      <c r="J21" s="52">
        <v>189.6</v>
      </c>
      <c r="K21" s="52">
        <v>189.2</v>
      </c>
      <c r="L21" s="52">
        <v>186</v>
      </c>
      <c r="M21" s="52">
        <v>162.5</v>
      </c>
      <c r="N21" s="52">
        <v>142.80000000000001</v>
      </c>
      <c r="O21" s="75">
        <f t="shared" ref="O21:O24" si="2">(AVERAGE(D21:N21))</f>
        <v>175.69090909090909</v>
      </c>
      <c r="P21" s="26">
        <f t="shared" ref="P21:P23" si="3">STDEV(D21:N21)/SQRT(COUNT(D21:N21))</f>
        <v>6.8066605688232649</v>
      </c>
      <c r="Q21" s="54">
        <v>159.6</v>
      </c>
      <c r="R21" s="52">
        <v>181.2</v>
      </c>
      <c r="S21" s="52">
        <v>186.6</v>
      </c>
      <c r="T21" s="52">
        <v>205</v>
      </c>
      <c r="U21" s="52">
        <v>170.8</v>
      </c>
      <c r="V21" s="52">
        <v>180.3</v>
      </c>
      <c r="W21" s="52">
        <v>196.9</v>
      </c>
      <c r="X21" s="52">
        <v>171.5</v>
      </c>
      <c r="Y21" s="52">
        <v>192.3</v>
      </c>
      <c r="Z21" s="52">
        <v>178.1</v>
      </c>
      <c r="AA21" s="52">
        <v>182</v>
      </c>
      <c r="AB21" s="52">
        <v>175.1</v>
      </c>
      <c r="AC21" s="52">
        <v>184.8</v>
      </c>
      <c r="AD21" s="75">
        <f t="shared" ref="AD21:AD24" si="4">(AVERAGE(Q21:AC21))</f>
        <v>181.86153846153849</v>
      </c>
      <c r="AE21" s="26">
        <f t="shared" ref="AE21:AE23" si="5">STDEV(Q21:AC21)/SQRT(COUNT(Q21:AC21))</f>
        <v>3.2910628487703208</v>
      </c>
    </row>
    <row r="22" spans="2:77" x14ac:dyDescent="0.15">
      <c r="C22" s="62" t="s">
        <v>9</v>
      </c>
      <c r="D22" s="54">
        <v>144.55000000000001</v>
      </c>
      <c r="E22" s="52">
        <v>192.9</v>
      </c>
      <c r="F22" s="52">
        <v>219.5</v>
      </c>
      <c r="G22" s="52">
        <v>211.7</v>
      </c>
      <c r="H22" s="52">
        <v>215.05</v>
      </c>
      <c r="I22" s="52">
        <v>193.95</v>
      </c>
      <c r="J22" s="52">
        <v>154.25</v>
      </c>
      <c r="K22" s="52">
        <v>172.8</v>
      </c>
      <c r="L22" s="52">
        <v>218.45</v>
      </c>
      <c r="M22" s="52">
        <v>227.2</v>
      </c>
      <c r="N22" s="52">
        <v>183.5</v>
      </c>
      <c r="O22" s="75">
        <f t="shared" si="2"/>
        <v>193.98636363636368</v>
      </c>
      <c r="P22" s="26">
        <f t="shared" si="3"/>
        <v>8.3627694708833609</v>
      </c>
      <c r="Q22" s="54">
        <v>217.55</v>
      </c>
      <c r="R22" s="52">
        <v>227.05</v>
      </c>
      <c r="S22" s="52">
        <v>234</v>
      </c>
      <c r="T22" s="52">
        <v>210.6</v>
      </c>
      <c r="U22" s="52">
        <v>243.05</v>
      </c>
      <c r="V22" s="52">
        <v>208.7</v>
      </c>
      <c r="W22" s="52">
        <v>247.45</v>
      </c>
      <c r="X22" s="52">
        <v>211.2</v>
      </c>
      <c r="Y22" s="52">
        <v>236.25</v>
      </c>
      <c r="Z22" s="52">
        <v>208</v>
      </c>
      <c r="AA22" s="52">
        <v>178.05</v>
      </c>
      <c r="AB22" s="52">
        <v>220</v>
      </c>
      <c r="AC22" s="52">
        <v>216.85</v>
      </c>
      <c r="AD22" s="75">
        <f t="shared" si="4"/>
        <v>219.90384615384619</v>
      </c>
      <c r="AE22" s="26">
        <f t="shared" si="5"/>
        <v>5.0685476272113359</v>
      </c>
    </row>
    <row r="23" spans="2:77" x14ac:dyDescent="0.15">
      <c r="C23" s="62" t="s">
        <v>8</v>
      </c>
      <c r="D23" s="54">
        <v>439</v>
      </c>
      <c r="E23" s="52">
        <v>314.10000000000002</v>
      </c>
      <c r="F23" s="52">
        <v>329.5</v>
      </c>
      <c r="G23" s="52">
        <v>510.5</v>
      </c>
      <c r="H23" s="52">
        <v>422.7</v>
      </c>
      <c r="I23" s="52">
        <v>366.2</v>
      </c>
      <c r="J23" s="52">
        <v>482.4</v>
      </c>
      <c r="K23" s="52">
        <v>381.4</v>
      </c>
      <c r="L23" s="52">
        <v>300.2</v>
      </c>
      <c r="M23" s="52">
        <v>314.2</v>
      </c>
      <c r="N23" s="52">
        <v>230</v>
      </c>
      <c r="O23" s="75">
        <f t="shared" si="2"/>
        <v>371.83636363636361</v>
      </c>
      <c r="P23" s="26">
        <f t="shared" si="3"/>
        <v>25.649799831674297</v>
      </c>
      <c r="Q23" s="54">
        <v>416.8</v>
      </c>
      <c r="R23" s="52">
        <v>386.6</v>
      </c>
      <c r="S23" s="52">
        <v>441</v>
      </c>
      <c r="T23" s="52">
        <v>515</v>
      </c>
      <c r="U23" s="52">
        <v>482.5</v>
      </c>
      <c r="V23" s="52">
        <v>366.1</v>
      </c>
      <c r="W23" s="52">
        <v>448.4</v>
      </c>
      <c r="X23" s="52">
        <v>419</v>
      </c>
      <c r="Y23" s="52">
        <v>512.9</v>
      </c>
      <c r="Z23" s="52">
        <v>418.5</v>
      </c>
      <c r="AA23" s="52">
        <v>440.8</v>
      </c>
      <c r="AB23" s="52">
        <v>380.4</v>
      </c>
      <c r="AC23" s="52">
        <v>360.7</v>
      </c>
      <c r="AD23" s="75">
        <f t="shared" si="4"/>
        <v>429.9</v>
      </c>
      <c r="AE23" s="26">
        <f t="shared" si="5"/>
        <v>14.116420698368874</v>
      </c>
    </row>
    <row r="24" spans="2:77" ht="15" thickBot="1" x14ac:dyDescent="0.2">
      <c r="C24" s="63" t="s">
        <v>7</v>
      </c>
      <c r="D24" s="56">
        <v>127.7</v>
      </c>
      <c r="E24" s="57">
        <v>72.5</v>
      </c>
      <c r="F24" s="57">
        <v>121.9</v>
      </c>
      <c r="G24" s="57">
        <v>124.5</v>
      </c>
      <c r="H24" s="57">
        <v>121.6</v>
      </c>
      <c r="I24" s="57">
        <v>110.9</v>
      </c>
      <c r="J24" s="57">
        <v>119.8</v>
      </c>
      <c r="K24" s="57">
        <v>129</v>
      </c>
      <c r="L24" s="57">
        <v>96.3</v>
      </c>
      <c r="M24" s="57">
        <v>116.9</v>
      </c>
      <c r="N24" s="57">
        <v>112.7</v>
      </c>
      <c r="O24" s="76">
        <f t="shared" si="2"/>
        <v>113.9818181818182</v>
      </c>
      <c r="P24" s="28">
        <f>STDEV(D24:N24)/SQRT(COUNT(D24:N24))</f>
        <v>4.9836061821247384</v>
      </c>
      <c r="Q24" s="56">
        <v>138.69999999999999</v>
      </c>
      <c r="R24" s="57">
        <v>95.3</v>
      </c>
      <c r="S24" s="57">
        <v>122.7</v>
      </c>
      <c r="T24" s="57">
        <v>107.8</v>
      </c>
      <c r="U24" s="57">
        <v>162.30000000000001</v>
      </c>
      <c r="V24" s="57">
        <v>114.8</v>
      </c>
      <c r="W24" s="57">
        <v>119.4</v>
      </c>
      <c r="X24" s="57">
        <v>122.3</v>
      </c>
      <c r="Y24" s="57">
        <v>189.2</v>
      </c>
      <c r="Z24" s="57">
        <v>196.4</v>
      </c>
      <c r="AA24" s="57">
        <v>132.9</v>
      </c>
      <c r="AB24" s="57">
        <v>114.8</v>
      </c>
      <c r="AC24" s="57">
        <v>135.1</v>
      </c>
      <c r="AD24" s="76">
        <f t="shared" si="4"/>
        <v>134.74615384615385</v>
      </c>
      <c r="AE24" s="28">
        <f>STDEV(Q24:AC24)/SQRT(COUNT(Q24:AC24))</f>
        <v>8.4573258744561723</v>
      </c>
    </row>
    <row r="26" spans="2:77" ht="15" thickBot="1" x14ac:dyDescent="0.2"/>
    <row r="27" spans="2:77" ht="15" thickBot="1" x14ac:dyDescent="0.2">
      <c r="B27" s="120" t="s">
        <v>105</v>
      </c>
    </row>
    <row r="28" spans="2:77" x14ac:dyDescent="0.15">
      <c r="B28" s="19" t="s">
        <v>60</v>
      </c>
      <c r="C28" s="206" t="s">
        <v>39</v>
      </c>
      <c r="D28" s="207"/>
      <c r="E28" s="207"/>
      <c r="F28" s="207"/>
      <c r="G28" s="207"/>
      <c r="H28" s="207"/>
      <c r="I28" s="207"/>
      <c r="J28" s="208"/>
      <c r="K28" s="114" t="s">
        <v>18</v>
      </c>
      <c r="L28" s="5" t="s">
        <v>148</v>
      </c>
      <c r="M28" s="227" t="s">
        <v>40</v>
      </c>
      <c r="N28" s="210"/>
      <c r="O28" s="210"/>
      <c r="P28" s="210"/>
      <c r="Q28" s="210"/>
      <c r="R28" s="210"/>
      <c r="S28" s="210"/>
      <c r="T28" s="210"/>
      <c r="U28" s="228"/>
      <c r="V28" s="117" t="s">
        <v>18</v>
      </c>
      <c r="W28" s="5" t="s">
        <v>148</v>
      </c>
      <c r="X28" s="229" t="s">
        <v>108</v>
      </c>
      <c r="Y28" s="207"/>
      <c r="Z28" s="207"/>
      <c r="AA28" s="207"/>
      <c r="AB28" s="207"/>
      <c r="AC28" s="207"/>
      <c r="AD28" s="207"/>
      <c r="AE28" s="207"/>
      <c r="AF28" s="207"/>
      <c r="AG28" s="207"/>
      <c r="AH28" s="230"/>
      <c r="AI28" s="117" t="s">
        <v>18</v>
      </c>
      <c r="AJ28" s="5" t="s">
        <v>148</v>
      </c>
      <c r="AK28" s="231" t="s">
        <v>109</v>
      </c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3"/>
      <c r="AX28" s="114" t="s">
        <v>18</v>
      </c>
      <c r="AY28" s="5" t="s">
        <v>148</v>
      </c>
      <c r="BX28" s="66"/>
      <c r="BY28" s="66"/>
    </row>
    <row r="29" spans="2:77" ht="15" thickBot="1" x14ac:dyDescent="0.2">
      <c r="B29" s="19" t="s">
        <v>65</v>
      </c>
      <c r="C29" s="56">
        <v>561.28113299999995</v>
      </c>
      <c r="D29" s="57">
        <v>401.31946499999998</v>
      </c>
      <c r="E29" s="57">
        <v>167.879818</v>
      </c>
      <c r="F29" s="57">
        <v>66.849053049999995</v>
      </c>
      <c r="G29" s="57">
        <v>92.0044185</v>
      </c>
      <c r="H29" s="57">
        <v>75.419632100000001</v>
      </c>
      <c r="I29" s="57">
        <v>204.00853900000001</v>
      </c>
      <c r="J29" s="57">
        <v>133.17818800000001</v>
      </c>
      <c r="K29" s="108">
        <f>(AVERAGE(C29:J29))</f>
        <v>212.74253083124998</v>
      </c>
      <c r="L29" s="33">
        <f>STDEV(C29:J29)/SQRT(COUNT(C29:J29))</f>
        <v>62.703956458769426</v>
      </c>
      <c r="M29" s="56">
        <v>460.68168600000001</v>
      </c>
      <c r="N29" s="57">
        <v>268.57507099999998</v>
      </c>
      <c r="O29" s="57">
        <v>166.42370700000001</v>
      </c>
      <c r="P29" s="57">
        <v>354.44487099999998</v>
      </c>
      <c r="Q29" s="57">
        <v>388.83464300000003</v>
      </c>
      <c r="R29" s="57">
        <v>302.16310299999998</v>
      </c>
      <c r="S29" s="57">
        <v>387.66221300000001</v>
      </c>
      <c r="T29" s="57">
        <v>332.66208</v>
      </c>
      <c r="U29" s="123">
        <v>651.08543399999996</v>
      </c>
      <c r="V29" s="118">
        <f>(AVERAGE(M29:U29))</f>
        <v>368.05920088888888</v>
      </c>
      <c r="W29" s="33">
        <f>STDEV(M29:U29)/SQRT(COUNT(M29:U29))</f>
        <v>45.00512884569337</v>
      </c>
      <c r="X29" s="56">
        <v>700.82856600000002</v>
      </c>
      <c r="Y29" s="57">
        <v>227.66625199999999</v>
      </c>
      <c r="Z29" s="57">
        <v>708.03571399999998</v>
      </c>
      <c r="AA29" s="57">
        <v>699.29353400000002</v>
      </c>
      <c r="AB29" s="57">
        <v>784.252476</v>
      </c>
      <c r="AC29" s="57">
        <v>870.204655</v>
      </c>
      <c r="AD29" s="57">
        <v>660.99730799999998</v>
      </c>
      <c r="AE29" s="57">
        <v>354.17935599999998</v>
      </c>
      <c r="AF29" s="57">
        <v>649.1617</v>
      </c>
      <c r="AG29" s="57">
        <v>664.76346699999999</v>
      </c>
      <c r="AH29" s="123">
        <v>652.05953199999999</v>
      </c>
      <c r="AI29" s="118">
        <f>(AVERAGE(X29:AH29))</f>
        <v>633.76750545454536</v>
      </c>
      <c r="AJ29" s="33">
        <f>STDEV(X29:AH29)/SQRT(COUNT(X29:AH29))</f>
        <v>55.44992972506607</v>
      </c>
      <c r="AK29" s="56">
        <v>536.77797799999996</v>
      </c>
      <c r="AL29" s="57">
        <v>216.283355</v>
      </c>
      <c r="AM29" s="57">
        <v>233.92117400000001</v>
      </c>
      <c r="AN29" s="57">
        <v>478.99860999999999</v>
      </c>
      <c r="AO29" s="57">
        <v>259.16584599999999</v>
      </c>
      <c r="AP29" s="57">
        <v>234.167303</v>
      </c>
      <c r="AQ29" s="57">
        <v>366.65710799999999</v>
      </c>
      <c r="AR29" s="57">
        <v>520.68551600000001</v>
      </c>
      <c r="AS29" s="57">
        <v>298.49223599999999</v>
      </c>
      <c r="AT29" s="57">
        <v>628.11978399999998</v>
      </c>
      <c r="AU29" s="57">
        <v>260.88774999999998</v>
      </c>
      <c r="AV29" s="57">
        <v>185.602282</v>
      </c>
      <c r="AW29" s="57">
        <v>132.79212899999999</v>
      </c>
      <c r="AX29" s="76">
        <f>(AVERAGE(AK29:AW29))</f>
        <v>334.81162084615386</v>
      </c>
      <c r="AY29" s="28">
        <f>STDEV(AK29:AW29)/SQRT(COUNT(AK29:AW29))</f>
        <v>43.346527683438424</v>
      </c>
      <c r="BX29" s="53"/>
      <c r="BY29" s="53"/>
    </row>
    <row r="31" spans="2:77" ht="15" thickBot="1" x14ac:dyDescent="0.2"/>
    <row r="32" spans="2:77" ht="15" thickBot="1" x14ac:dyDescent="0.2">
      <c r="B32" s="120" t="s">
        <v>106</v>
      </c>
    </row>
    <row r="33" spans="2:24" x14ac:dyDescent="0.15">
      <c r="B33" s="19" t="s">
        <v>6</v>
      </c>
      <c r="C33" s="113" t="s">
        <v>44</v>
      </c>
      <c r="D33" s="218" t="s">
        <v>58</v>
      </c>
      <c r="E33" s="219"/>
      <c r="F33" s="219"/>
      <c r="G33" s="219"/>
      <c r="H33" s="219"/>
      <c r="I33" s="220"/>
      <c r="J33" s="4" t="s">
        <v>18</v>
      </c>
      <c r="K33" s="5" t="s">
        <v>148</v>
      </c>
      <c r="L33" s="221" t="s">
        <v>59</v>
      </c>
      <c r="M33" s="222"/>
      <c r="N33" s="222"/>
      <c r="O33" s="222"/>
      <c r="P33" s="222"/>
      <c r="Q33" s="223"/>
      <c r="R33" s="4" t="s">
        <v>18</v>
      </c>
      <c r="S33" s="5" t="s">
        <v>148</v>
      </c>
    </row>
    <row r="34" spans="2:24" x14ac:dyDescent="0.15">
      <c r="B34" s="19" t="s">
        <v>114</v>
      </c>
      <c r="C34" s="102" t="s">
        <v>43</v>
      </c>
      <c r="D34" s="54">
        <v>0.31064953000000001</v>
      </c>
      <c r="E34" s="52">
        <v>0.54384083000000005</v>
      </c>
      <c r="F34" s="52">
        <v>0.19044499000000001</v>
      </c>
      <c r="G34" s="52">
        <v>2.5368431</v>
      </c>
      <c r="H34" s="52">
        <v>1.4026582000000001</v>
      </c>
      <c r="I34" s="52">
        <v>1.0155633500000001</v>
      </c>
      <c r="J34" s="74">
        <f>(AVERAGE(D34:I34))</f>
        <v>1</v>
      </c>
      <c r="K34" s="106">
        <f>STDEV(D34:I34)/SQRT(COUNT(D34:I34))</f>
        <v>0.35883734156246344</v>
      </c>
      <c r="L34" s="54">
        <v>0.32856906000000002</v>
      </c>
      <c r="M34" s="52">
        <v>0.33302657000000002</v>
      </c>
      <c r="N34" s="52">
        <v>0.26682910999999998</v>
      </c>
      <c r="O34" s="52">
        <v>0.81543796000000002</v>
      </c>
      <c r="P34" s="52">
        <v>0.40855398999999998</v>
      </c>
      <c r="Q34" s="52">
        <v>0.57364318000000003</v>
      </c>
      <c r="R34" s="74">
        <f>(AVERAGE(L34:Q34))</f>
        <v>0.45434331166666669</v>
      </c>
      <c r="S34" s="106">
        <f>STDEV(L34:Q34)/SQRT(COUNT(L34:Q34))</f>
        <v>8.4146094311348701E-2</v>
      </c>
    </row>
    <row r="35" spans="2:24" x14ac:dyDescent="0.15">
      <c r="C35" s="105" t="s">
        <v>42</v>
      </c>
      <c r="D35" s="54">
        <v>0.80978070999999996</v>
      </c>
      <c r="E35" s="52">
        <v>0.79749561999999996</v>
      </c>
      <c r="F35" s="52">
        <v>0.56799767000000001</v>
      </c>
      <c r="G35" s="52">
        <v>1.92112014</v>
      </c>
      <c r="H35" s="52">
        <v>1.0828322699999999</v>
      </c>
      <c r="I35" s="52">
        <v>0.82077359000000005</v>
      </c>
      <c r="J35" s="75">
        <f t="shared" ref="J35:J38" si="6">(AVERAGE(D35:I35))</f>
        <v>1</v>
      </c>
      <c r="K35" s="106">
        <f t="shared" ref="K35:K38" si="7">STDEV(D35:I35)/SQRT(COUNT(D35:I35))</f>
        <v>0.19589648785699543</v>
      </c>
      <c r="L35" s="54">
        <v>0.41017417</v>
      </c>
      <c r="M35" s="52">
        <v>0.46991500000000003</v>
      </c>
      <c r="N35" s="52">
        <v>1.71441054</v>
      </c>
      <c r="O35" s="52">
        <v>1.2575766399999999</v>
      </c>
      <c r="P35" s="52">
        <v>0.58259707999999999</v>
      </c>
      <c r="Q35" s="52">
        <v>0.84875210000000001</v>
      </c>
      <c r="R35" s="75">
        <f t="shared" ref="R35:R38" si="8">(AVERAGE(L35:Q35))</f>
        <v>0.88057092166666673</v>
      </c>
      <c r="S35" s="106">
        <f t="shared" ref="S35:S38" si="9">STDEV(L35:Q35)/SQRT(COUNT(L35:Q35))</f>
        <v>0.209533931895418</v>
      </c>
    </row>
    <row r="36" spans="2:24" x14ac:dyDescent="0.15">
      <c r="C36" s="105" t="s">
        <v>61</v>
      </c>
      <c r="D36" s="54">
        <v>0.86678407000000002</v>
      </c>
      <c r="E36" s="52">
        <v>0.46672658</v>
      </c>
      <c r="F36" s="52">
        <v>0.39741017000000001</v>
      </c>
      <c r="G36" s="52">
        <v>1.0743915799999999</v>
      </c>
      <c r="H36" s="52">
        <v>1.98747373</v>
      </c>
      <c r="I36" s="52">
        <v>1.2072138800000001</v>
      </c>
      <c r="J36" s="75">
        <f t="shared" si="6"/>
        <v>1.0000000016666666</v>
      </c>
      <c r="K36" s="106">
        <f t="shared" si="7"/>
        <v>0.23726339754116818</v>
      </c>
      <c r="L36" s="54">
        <v>0.56799303999999995</v>
      </c>
      <c r="M36" s="52">
        <v>0.84936033</v>
      </c>
      <c r="N36" s="52">
        <v>0.27796011999999998</v>
      </c>
      <c r="O36" s="52">
        <v>0.22150618999999999</v>
      </c>
      <c r="P36" s="52">
        <v>0.53813657999999998</v>
      </c>
      <c r="Q36" s="52">
        <v>0.71292593999999998</v>
      </c>
      <c r="R36" s="75">
        <f t="shared" si="8"/>
        <v>0.52798036666666659</v>
      </c>
      <c r="S36" s="106">
        <f t="shared" si="9"/>
        <v>9.9269104514119452E-2</v>
      </c>
    </row>
    <row r="37" spans="2:24" x14ac:dyDescent="0.15">
      <c r="C37" s="105" t="s">
        <v>62</v>
      </c>
      <c r="D37" s="54">
        <v>0.82331310000000002</v>
      </c>
      <c r="E37" s="52">
        <v>0.50405867999999998</v>
      </c>
      <c r="F37" s="52">
        <v>0.49356791999999999</v>
      </c>
      <c r="G37" s="52">
        <v>1.1883153399999999</v>
      </c>
      <c r="H37" s="52">
        <v>1.88687468</v>
      </c>
      <c r="I37" s="52">
        <v>1.10387028</v>
      </c>
      <c r="J37" s="75">
        <f t="shared" si="6"/>
        <v>1</v>
      </c>
      <c r="K37" s="106">
        <f t="shared" si="7"/>
        <v>0.21342039152337924</v>
      </c>
      <c r="L37" s="54">
        <v>0.63715838999999996</v>
      </c>
      <c r="M37" s="52">
        <v>0.70841310999999996</v>
      </c>
      <c r="N37" s="52">
        <v>0.47084482</v>
      </c>
      <c r="O37" s="52">
        <v>0.23035464</v>
      </c>
      <c r="P37" s="52">
        <v>0.89667509999999995</v>
      </c>
      <c r="Q37" s="52">
        <v>0.60258860999999997</v>
      </c>
      <c r="R37" s="75">
        <f>(AVERAGE(L37:Q37))</f>
        <v>0.59100577833333334</v>
      </c>
      <c r="S37" s="106">
        <f>STDEV(L37:Q37)/SQRT(COUNT(L37:Q37))</f>
        <v>9.2012742012367227E-2</v>
      </c>
    </row>
    <row r="38" spans="2:24" ht="15" thickBot="1" x14ac:dyDescent="0.2">
      <c r="C38" s="104" t="s">
        <v>63</v>
      </c>
      <c r="D38" s="56">
        <v>0.77503018000000001</v>
      </c>
      <c r="E38" s="57">
        <v>0.81157774999999999</v>
      </c>
      <c r="F38" s="57">
        <v>0.78084936999999999</v>
      </c>
      <c r="G38" s="57">
        <v>1.38300742</v>
      </c>
      <c r="H38" s="57">
        <v>1.2312611099999999</v>
      </c>
      <c r="I38" s="57">
        <v>1.0182741799999999</v>
      </c>
      <c r="J38" s="76">
        <f t="shared" si="6"/>
        <v>1.0000000016666666</v>
      </c>
      <c r="K38" s="107">
        <f t="shared" si="7"/>
        <v>0.10561750064319393</v>
      </c>
      <c r="L38" s="56">
        <v>0.72731173999999998</v>
      </c>
      <c r="M38" s="57">
        <v>0.50719013000000002</v>
      </c>
      <c r="N38" s="57">
        <v>1.23267405</v>
      </c>
      <c r="O38" s="57">
        <v>0.73021517999999996</v>
      </c>
      <c r="P38" s="57">
        <v>0.45188421000000001</v>
      </c>
      <c r="Q38" s="57">
        <v>0.77331629999999996</v>
      </c>
      <c r="R38" s="76">
        <f t="shared" si="8"/>
        <v>0.73709860166666674</v>
      </c>
      <c r="S38" s="107">
        <f t="shared" si="9"/>
        <v>0.11273199270487508</v>
      </c>
    </row>
    <row r="40" spans="2:24" ht="15" thickBot="1" x14ac:dyDescent="0.2"/>
    <row r="41" spans="2:24" ht="15" thickBot="1" x14ac:dyDescent="0.2">
      <c r="B41" s="120" t="s">
        <v>107</v>
      </c>
    </row>
    <row r="42" spans="2:24" x14ac:dyDescent="0.15">
      <c r="B42" s="19" t="s">
        <v>116</v>
      </c>
      <c r="C42" s="113" t="s">
        <v>75</v>
      </c>
      <c r="D42" s="218" t="s">
        <v>58</v>
      </c>
      <c r="E42" s="219"/>
      <c r="F42" s="219"/>
      <c r="G42" s="219"/>
      <c r="H42" s="219"/>
      <c r="I42" s="219"/>
      <c r="J42" s="219"/>
      <c r="K42" s="220"/>
      <c r="L42" s="4" t="s">
        <v>18</v>
      </c>
      <c r="M42" s="5" t="s">
        <v>148</v>
      </c>
      <c r="N42" s="221" t="s">
        <v>59</v>
      </c>
      <c r="O42" s="222"/>
      <c r="P42" s="222"/>
      <c r="Q42" s="222"/>
      <c r="R42" s="222"/>
      <c r="S42" s="222"/>
      <c r="T42" s="222"/>
      <c r="U42" s="222"/>
      <c r="V42" s="223"/>
      <c r="W42" s="4" t="s">
        <v>18</v>
      </c>
      <c r="X42" s="5" t="s">
        <v>148</v>
      </c>
    </row>
    <row r="43" spans="2:24" x14ac:dyDescent="0.15">
      <c r="B43" s="19" t="s">
        <v>67</v>
      </c>
      <c r="C43" s="60" t="s">
        <v>70</v>
      </c>
      <c r="D43" s="54">
        <v>1.014448</v>
      </c>
      <c r="E43" s="52">
        <v>1.236326</v>
      </c>
      <c r="F43" s="52">
        <v>1.6542829999999999</v>
      </c>
      <c r="G43" s="52">
        <v>1.2466459999999999</v>
      </c>
      <c r="H43" s="52">
        <v>1.4117649999999999</v>
      </c>
      <c r="I43" s="52">
        <v>0.98348809999999998</v>
      </c>
      <c r="J43" s="52">
        <v>1.3653249999999999</v>
      </c>
      <c r="K43" s="52">
        <v>0.78224970000000005</v>
      </c>
      <c r="L43" s="74">
        <f>(AVERAGE(D43:K43))</f>
        <v>1.2118163499999999</v>
      </c>
      <c r="M43" s="31">
        <f>STDEV(D43:K43)/SQRT(COUNT(D43:K43))</f>
        <v>9.7902146318231686E-2</v>
      </c>
      <c r="N43" s="54">
        <v>0.4158927</v>
      </c>
      <c r="O43" s="52">
        <v>0.74612999999999996</v>
      </c>
      <c r="P43" s="52">
        <v>0.63261089999999998</v>
      </c>
      <c r="Q43" s="52">
        <v>0.45201239999999998</v>
      </c>
      <c r="R43" s="52">
        <v>0.4262126</v>
      </c>
      <c r="S43" s="52">
        <v>0.4210526</v>
      </c>
      <c r="T43" s="52">
        <v>0.4210526</v>
      </c>
      <c r="U43" s="52">
        <v>0.35913309999999998</v>
      </c>
      <c r="V43" s="52">
        <v>0.44169249999999999</v>
      </c>
      <c r="W43" s="75">
        <f>(AVERAGE(N43:V43))</f>
        <v>0.47953215555555556</v>
      </c>
      <c r="X43" s="106">
        <f>STDEV(N43:V43)/SQRT(COUNT(N43:V43))</f>
        <v>4.165421378313857E-2</v>
      </c>
    </row>
    <row r="44" spans="2:24" x14ac:dyDescent="0.15">
      <c r="C44" s="62" t="s">
        <v>71</v>
      </c>
      <c r="D44" s="54">
        <v>0.4872052</v>
      </c>
      <c r="E44" s="52">
        <v>0.59257400000000005</v>
      </c>
      <c r="F44" s="52">
        <v>0.55243350000000002</v>
      </c>
      <c r="G44" s="52">
        <v>0.59257400000000005</v>
      </c>
      <c r="H44" s="52">
        <v>0.46713500000000002</v>
      </c>
      <c r="I44" s="52">
        <v>0.77320619999999995</v>
      </c>
      <c r="J44" s="52">
        <v>0.59257400000000005</v>
      </c>
      <c r="K44" s="52">
        <v>0.41695929999999998</v>
      </c>
      <c r="L44" s="75">
        <f t="shared" ref="L44:L46" si="10">(AVERAGE(D44:K44))</f>
        <v>0.55933264999999999</v>
      </c>
      <c r="M44" s="26">
        <f t="shared" ref="M44:M45" si="11">STDEV(D44:K44)/SQRT(COUNT(D44:K44))</f>
        <v>3.8516555394364348E-2</v>
      </c>
      <c r="N44" s="54">
        <v>0.46211740000000001</v>
      </c>
      <c r="O44" s="52">
        <v>0.34671350000000001</v>
      </c>
      <c r="P44" s="52">
        <v>0.46211740000000001</v>
      </c>
      <c r="Q44" s="52">
        <v>0.69292520000000002</v>
      </c>
      <c r="R44" s="52">
        <v>0.50225790000000003</v>
      </c>
      <c r="S44" s="52">
        <v>0.50225790000000003</v>
      </c>
      <c r="T44" s="52">
        <v>0.46211740000000001</v>
      </c>
      <c r="U44" s="52">
        <v>0.45208229999999999</v>
      </c>
      <c r="V44" s="52">
        <v>0.53738079999999999</v>
      </c>
      <c r="W44" s="75">
        <f t="shared" ref="W44:W45" si="12">(AVERAGE(N44:V44))</f>
        <v>0.49110775555555553</v>
      </c>
      <c r="X44" s="106">
        <f t="shared" ref="X44:X46" si="13">STDEV(N44:V44)/SQRT(COUNT(N44:V44))</f>
        <v>3.0735009067426031E-2</v>
      </c>
    </row>
    <row r="45" spans="2:24" x14ac:dyDescent="0.15">
      <c r="C45" s="62" t="s">
        <v>72</v>
      </c>
      <c r="D45" s="54">
        <v>0.39688909999999999</v>
      </c>
      <c r="E45" s="52">
        <v>0.66783740000000003</v>
      </c>
      <c r="F45" s="52">
        <v>0.63773210000000002</v>
      </c>
      <c r="G45" s="52">
        <v>0.53738079999999999</v>
      </c>
      <c r="H45" s="52">
        <v>0.4872052</v>
      </c>
      <c r="I45" s="52">
        <v>0.42197689999999999</v>
      </c>
      <c r="J45" s="52">
        <v>0.41695929999999998</v>
      </c>
      <c r="K45" s="52">
        <v>0.51731059999999995</v>
      </c>
      <c r="L45" s="75">
        <f t="shared" si="10"/>
        <v>0.51041142499999992</v>
      </c>
      <c r="M45" s="26">
        <f t="shared" si="11"/>
        <v>3.5794116067218246E-2</v>
      </c>
      <c r="N45" s="54">
        <v>0.63271449999999996</v>
      </c>
      <c r="O45" s="52">
        <v>0.42197689999999999</v>
      </c>
      <c r="P45" s="52">
        <v>0.54741600000000001</v>
      </c>
      <c r="Q45" s="52">
        <v>0.57752130000000002</v>
      </c>
      <c r="R45" s="52">
        <v>0.54239839999999995</v>
      </c>
      <c r="S45" s="52">
        <v>0.34671350000000001</v>
      </c>
      <c r="T45" s="52">
        <v>0.33667839999999999</v>
      </c>
      <c r="U45" s="52">
        <v>0.4872052</v>
      </c>
      <c r="V45" s="52">
        <v>0.54239839999999995</v>
      </c>
      <c r="W45" s="75">
        <f t="shared" si="12"/>
        <v>0.49278028888888886</v>
      </c>
      <c r="X45" s="106">
        <f t="shared" si="13"/>
        <v>3.4443816018459097E-2</v>
      </c>
    </row>
    <row r="46" spans="2:24" ht="15" thickBot="1" x14ac:dyDescent="0.2">
      <c r="C46" s="63" t="s">
        <v>73</v>
      </c>
      <c r="D46" s="56">
        <v>0.58755639999999998</v>
      </c>
      <c r="E46" s="57">
        <v>0.7380833</v>
      </c>
      <c r="F46" s="57">
        <v>0.65780229999999995</v>
      </c>
      <c r="G46" s="57">
        <v>0.3416959</v>
      </c>
      <c r="H46" s="57">
        <v>0.4269945</v>
      </c>
      <c r="I46" s="57">
        <v>0.66783740000000003</v>
      </c>
      <c r="J46" s="57">
        <v>0.39187149999999998</v>
      </c>
      <c r="K46" s="57">
        <v>0.50727549999999999</v>
      </c>
      <c r="L46" s="76">
        <f t="shared" si="10"/>
        <v>0.53988960000000008</v>
      </c>
      <c r="M46" s="28">
        <f>STDEV(D46:K46)/SQRT(COUNT(D46:K46))</f>
        <v>5.120442131059777E-2</v>
      </c>
      <c r="N46" s="56">
        <v>0.65278480000000005</v>
      </c>
      <c r="O46" s="57">
        <v>0.74310089999999995</v>
      </c>
      <c r="P46" s="57">
        <v>0.78825889999999998</v>
      </c>
      <c r="Q46" s="57">
        <v>0.7380833</v>
      </c>
      <c r="R46" s="57">
        <v>0.73306570000000004</v>
      </c>
      <c r="S46" s="57">
        <v>0.53738079999999999</v>
      </c>
      <c r="T46" s="57">
        <v>0.56748620000000005</v>
      </c>
      <c r="U46" s="57">
        <v>0.58253889999999997</v>
      </c>
      <c r="V46" s="57">
        <v>0.64274960000000003</v>
      </c>
      <c r="W46" s="76">
        <f>(AVERAGE(N46:V46))</f>
        <v>0.66504990000000008</v>
      </c>
      <c r="X46" s="107">
        <f t="shared" si="13"/>
        <v>2.9931941012255065E-2</v>
      </c>
    </row>
    <row r="48" spans="2:24" ht="15" thickBot="1" x14ac:dyDescent="0.2"/>
    <row r="49" spans="2:35" x14ac:dyDescent="0.15">
      <c r="B49" s="19" t="s">
        <v>77</v>
      </c>
      <c r="C49" s="113" t="s">
        <v>75</v>
      </c>
      <c r="D49" s="218" t="s">
        <v>58</v>
      </c>
      <c r="E49" s="219"/>
      <c r="F49" s="219"/>
      <c r="G49" s="219"/>
      <c r="H49" s="219"/>
      <c r="I49" s="219"/>
      <c r="J49" s="219"/>
      <c r="K49" s="220"/>
      <c r="L49" s="4" t="s">
        <v>18</v>
      </c>
      <c r="M49" s="5" t="s">
        <v>148</v>
      </c>
      <c r="N49" s="221" t="s">
        <v>59</v>
      </c>
      <c r="O49" s="222"/>
      <c r="P49" s="222"/>
      <c r="Q49" s="222"/>
      <c r="R49" s="222"/>
      <c r="S49" s="222"/>
      <c r="T49" s="222"/>
      <c r="U49" s="222"/>
      <c r="V49" s="223"/>
      <c r="W49" s="4" t="s">
        <v>18</v>
      </c>
      <c r="X49" s="5" t="s">
        <v>148</v>
      </c>
    </row>
    <row r="50" spans="2:35" x14ac:dyDescent="0.15">
      <c r="B50" s="19" t="s">
        <v>78</v>
      </c>
      <c r="C50" s="60" t="s">
        <v>70</v>
      </c>
      <c r="D50" s="54">
        <v>0.4810275</v>
      </c>
      <c r="E50" s="52">
        <v>1.006421</v>
      </c>
      <c r="F50" s="52">
        <v>0.53940460000000001</v>
      </c>
      <c r="G50" s="52">
        <v>0.58610620000000002</v>
      </c>
      <c r="H50" s="52">
        <v>0.87215410000000004</v>
      </c>
      <c r="I50" s="52">
        <v>0.69702280000000005</v>
      </c>
      <c r="J50" s="52">
        <v>0.59778169999999997</v>
      </c>
      <c r="K50" s="52">
        <v>0.84880330000000004</v>
      </c>
      <c r="L50" s="74">
        <f>(AVERAGE(D50:K50))</f>
        <v>0.70359015000000003</v>
      </c>
      <c r="M50" s="31">
        <f>STDEV(D50:K50)/SQRT(COUNT(D50:K50))</f>
        <v>6.5837903294636541E-2</v>
      </c>
      <c r="N50" s="54">
        <v>0.42848799999999998</v>
      </c>
      <c r="O50" s="52">
        <v>0.41097489999999998</v>
      </c>
      <c r="P50" s="52">
        <v>0.41097489999999998</v>
      </c>
      <c r="Q50" s="52">
        <v>0.23584359999999999</v>
      </c>
      <c r="R50" s="52">
        <v>0.2825452</v>
      </c>
      <c r="S50" s="52">
        <v>0.37594860000000002</v>
      </c>
      <c r="T50" s="52">
        <v>0.3000584</v>
      </c>
      <c r="U50" s="52">
        <v>0.3000584</v>
      </c>
      <c r="V50" s="52">
        <v>0.3058961</v>
      </c>
      <c r="W50" s="75">
        <f>(AVERAGE(N50:V50))</f>
        <v>0.33897645555555556</v>
      </c>
      <c r="X50" s="106">
        <f>STDEV(N50:V50)/SQRT(COUNT(N50:V50))</f>
        <v>2.2879885810115377E-2</v>
      </c>
    </row>
    <row r="51" spans="2:35" x14ac:dyDescent="0.15">
      <c r="C51" s="62" t="s">
        <v>71</v>
      </c>
      <c r="D51" s="54">
        <v>1.405721</v>
      </c>
      <c r="E51" s="52">
        <v>1.755984</v>
      </c>
      <c r="F51" s="52">
        <v>1.674256</v>
      </c>
      <c r="G51" s="52">
        <v>1.9311149999999999</v>
      </c>
      <c r="H51" s="52">
        <v>2.4565090000000001</v>
      </c>
      <c r="I51" s="52">
        <v>1.8143609999999999</v>
      </c>
      <c r="J51" s="52">
        <v>2.4915349999999998</v>
      </c>
      <c r="K51" s="52">
        <v>1.569177</v>
      </c>
      <c r="L51" s="75">
        <f t="shared" ref="L51:L53" si="14">(AVERAGE(D51:K51))</f>
        <v>1.88733225</v>
      </c>
      <c r="M51" s="26">
        <f t="shared" ref="M51:M52" si="15">STDEV(D51:K51)/SQRT(COUNT(D51:K51))</f>
        <v>0.13964821099395597</v>
      </c>
      <c r="N51" s="54">
        <v>2.4565090000000001</v>
      </c>
      <c r="O51" s="52">
        <v>3.0169290000000002</v>
      </c>
      <c r="P51" s="52">
        <v>4.604787</v>
      </c>
      <c r="Q51" s="52">
        <v>3.915937</v>
      </c>
      <c r="R51" s="52">
        <v>4.95505</v>
      </c>
      <c r="S51" s="52">
        <v>17.938120000000001</v>
      </c>
      <c r="T51" s="52">
        <v>12.742559999999999</v>
      </c>
      <c r="U51" s="52">
        <v>24.55808</v>
      </c>
      <c r="V51" s="52">
        <v>6.7997670000000001</v>
      </c>
      <c r="W51" s="75">
        <f t="shared" ref="W51:W52" si="16">(AVERAGE(N51:V51))</f>
        <v>8.9986376666666672</v>
      </c>
      <c r="X51" s="106">
        <f t="shared" ref="X51:X53" si="17">STDEV(N51:V51)/SQRT(COUNT(N51:V51))</f>
        <v>2.5844976779000124</v>
      </c>
    </row>
    <row r="52" spans="2:35" x14ac:dyDescent="0.15">
      <c r="C52" s="62" t="s">
        <v>72</v>
      </c>
      <c r="D52" s="54">
        <v>1.7326330000000001</v>
      </c>
      <c r="E52" s="52">
        <v>1.4991239999999999</v>
      </c>
      <c r="F52" s="52">
        <v>1.277291</v>
      </c>
      <c r="G52" s="52">
        <v>2.63164</v>
      </c>
      <c r="H52" s="52">
        <v>3.402218</v>
      </c>
      <c r="I52" s="52">
        <v>2.6549909999999999</v>
      </c>
      <c r="J52" s="52">
        <v>2.876824</v>
      </c>
      <c r="K52" s="52">
        <v>2.0712199999999998</v>
      </c>
      <c r="L52" s="75">
        <f t="shared" si="14"/>
        <v>2.2682426250000001</v>
      </c>
      <c r="M52" s="26">
        <f t="shared" si="15"/>
        <v>0.26176350989803859</v>
      </c>
      <c r="N52" s="54">
        <v>3.1687099999999999</v>
      </c>
      <c r="O52" s="52">
        <v>2.4565090000000001</v>
      </c>
      <c r="P52" s="52">
        <v>6.6012849999999998</v>
      </c>
      <c r="Q52" s="52">
        <v>9.2049040000000009</v>
      </c>
      <c r="R52" s="52">
        <v>3.1803849999999998</v>
      </c>
      <c r="S52" s="52">
        <v>6.6012849999999998</v>
      </c>
      <c r="T52" s="52">
        <v>11.995329999999999</v>
      </c>
      <c r="U52" s="52">
        <v>11.23643</v>
      </c>
      <c r="V52" s="52">
        <v>11.668419999999999</v>
      </c>
      <c r="W52" s="75">
        <f t="shared" si="16"/>
        <v>7.3459175555555554</v>
      </c>
      <c r="X52" s="106">
        <f t="shared" si="17"/>
        <v>1.2840310705185125</v>
      </c>
    </row>
    <row r="53" spans="2:35" ht="15" thickBot="1" x14ac:dyDescent="0.2">
      <c r="C53" s="63" t="s">
        <v>73</v>
      </c>
      <c r="D53" s="56">
        <v>2.4098069999999998</v>
      </c>
      <c r="E53" s="57">
        <v>1.604203</v>
      </c>
      <c r="F53" s="57">
        <v>1.452423</v>
      </c>
      <c r="G53" s="57">
        <v>2.7483949999999999</v>
      </c>
      <c r="H53" s="57">
        <v>3.4489200000000002</v>
      </c>
      <c r="I53" s="57">
        <v>11.22475</v>
      </c>
      <c r="J53" s="57">
        <v>2.141273</v>
      </c>
      <c r="K53" s="57">
        <v>3.2854640000000002</v>
      </c>
      <c r="L53" s="76">
        <f t="shared" si="14"/>
        <v>3.5394043750000006</v>
      </c>
      <c r="M53" s="28">
        <f>STDEV(D53:K53)/SQRT(COUNT(D53:K53))</f>
        <v>1.1267380505561795</v>
      </c>
      <c r="N53" s="56">
        <v>3.1336840000000001</v>
      </c>
      <c r="O53" s="57">
        <v>3.8925860000000001</v>
      </c>
      <c r="P53" s="57">
        <v>23.26211</v>
      </c>
      <c r="Q53" s="57">
        <v>11.08465</v>
      </c>
      <c r="R53" s="57">
        <v>5.527145</v>
      </c>
      <c r="S53" s="57">
        <v>5.3053119999999998</v>
      </c>
      <c r="T53" s="57">
        <v>19.455929999999999</v>
      </c>
      <c r="U53" s="57">
        <v>11.39988</v>
      </c>
      <c r="V53" s="57">
        <v>6.9165210000000004</v>
      </c>
      <c r="W53" s="76">
        <f>(AVERAGE(N53:V53))</f>
        <v>9.9975353333333334</v>
      </c>
      <c r="X53" s="107">
        <f t="shared" si="17"/>
        <v>2.3700545586011708</v>
      </c>
    </row>
    <row r="55" spans="2:35" ht="15" thickBot="1" x14ac:dyDescent="0.2"/>
    <row r="56" spans="2:35" ht="15" thickBot="1" x14ac:dyDescent="0.2">
      <c r="B56" s="120" t="s">
        <v>110</v>
      </c>
    </row>
    <row r="57" spans="2:35" x14ac:dyDescent="0.15">
      <c r="B57" s="19" t="s">
        <v>3</v>
      </c>
      <c r="C57" s="206" t="s">
        <v>39</v>
      </c>
      <c r="D57" s="207"/>
      <c r="E57" s="208"/>
      <c r="F57" s="4" t="s">
        <v>18</v>
      </c>
      <c r="G57" s="5" t="s">
        <v>148</v>
      </c>
      <c r="H57" s="209" t="s">
        <v>40</v>
      </c>
      <c r="I57" s="210"/>
      <c r="J57" s="211"/>
      <c r="K57" s="4" t="s">
        <v>18</v>
      </c>
      <c r="L57" s="5" t="s">
        <v>148</v>
      </c>
      <c r="M57" s="218" t="s">
        <v>108</v>
      </c>
      <c r="N57" s="219"/>
      <c r="O57" s="220"/>
      <c r="P57" s="4" t="s">
        <v>18</v>
      </c>
      <c r="Q57" s="5" t="s">
        <v>148</v>
      </c>
      <c r="R57" s="224" t="s">
        <v>109</v>
      </c>
      <c r="S57" s="225"/>
      <c r="T57" s="226"/>
      <c r="U57" s="4" t="s">
        <v>18</v>
      </c>
      <c r="V57" s="5" t="s">
        <v>148</v>
      </c>
    </row>
    <row r="58" spans="2:35" ht="15" thickBot="1" x14ac:dyDescent="0.2">
      <c r="B58" s="19" t="s">
        <v>118</v>
      </c>
      <c r="C58" s="56">
        <v>0.85723038900000004</v>
      </c>
      <c r="D58" s="57">
        <v>0.99444516000000005</v>
      </c>
      <c r="E58" s="57">
        <v>1.1483244500000001</v>
      </c>
      <c r="F58" s="76">
        <f>(AVERAGE(C58:E58))</f>
        <v>0.99999999966666664</v>
      </c>
      <c r="G58" s="28">
        <f>STDEV(C58:E58)/SQRT(COUNT(C58:E58))</f>
        <v>8.4077504462965261E-2</v>
      </c>
      <c r="H58" s="56">
        <v>0.20220795999999999</v>
      </c>
      <c r="I58" s="57">
        <v>0.63474394000000001</v>
      </c>
      <c r="J58" s="57">
        <v>0.19189348000000001</v>
      </c>
      <c r="K58" s="76">
        <f>(AVERAGE(H58:J58))</f>
        <v>0.34294845999999996</v>
      </c>
      <c r="L58" s="28">
        <f>STDEV(H58:J58)/SQRT(COUNT(H58:J58))</f>
        <v>0.1459281201319568</v>
      </c>
      <c r="M58" s="56">
        <v>0.71846763999999996</v>
      </c>
      <c r="N58" s="57">
        <v>0.76499930000000005</v>
      </c>
      <c r="O58" s="57">
        <v>0.99565680000000001</v>
      </c>
      <c r="P58" s="76">
        <f>(AVERAGE(M58:O58))</f>
        <v>0.82637457999999997</v>
      </c>
      <c r="Q58" s="28">
        <f>STDEV(M58:O58)/SQRT(COUNT(M58:O58))</f>
        <v>8.570035268633272E-2</v>
      </c>
      <c r="R58" s="56">
        <v>0.49262674000000001</v>
      </c>
      <c r="S58" s="57">
        <v>0.31523923999999998</v>
      </c>
      <c r="T58" s="57">
        <v>0.10809273</v>
      </c>
      <c r="U58" s="76">
        <f>(AVERAGE(R58:T58))</f>
        <v>0.30531956999999998</v>
      </c>
      <c r="V58" s="28">
        <f>STDEV(R58:T58)/SQRT(COUNT(R58:T58))</f>
        <v>0.11111615709300443</v>
      </c>
    </row>
    <row r="60" spans="2:35" ht="15" thickBot="1" x14ac:dyDescent="0.2"/>
    <row r="61" spans="2:35" ht="15" thickBot="1" x14ac:dyDescent="0.2">
      <c r="B61" s="120" t="s">
        <v>111</v>
      </c>
    </row>
    <row r="62" spans="2:35" x14ac:dyDescent="0.15">
      <c r="B62" s="19" t="s">
        <v>3</v>
      </c>
      <c r="C62" s="113" t="s">
        <v>94</v>
      </c>
      <c r="D62" s="206" t="s">
        <v>39</v>
      </c>
      <c r="E62" s="207"/>
      <c r="F62" s="208"/>
      <c r="G62" s="4" t="s">
        <v>18</v>
      </c>
      <c r="H62" s="5" t="s">
        <v>148</v>
      </c>
      <c r="I62" s="209" t="s">
        <v>40</v>
      </c>
      <c r="J62" s="210"/>
      <c r="K62" s="211"/>
      <c r="L62" s="4" t="s">
        <v>18</v>
      </c>
      <c r="M62" s="6" t="s">
        <v>19</v>
      </c>
      <c r="N62" s="218" t="s">
        <v>108</v>
      </c>
      <c r="O62" s="219"/>
      <c r="P62" s="220"/>
      <c r="Q62" s="4" t="s">
        <v>18</v>
      </c>
      <c r="R62" s="5" t="s">
        <v>148</v>
      </c>
      <c r="S62" s="224" t="s">
        <v>109</v>
      </c>
      <c r="T62" s="225"/>
      <c r="U62" s="226"/>
      <c r="V62" s="4" t="s">
        <v>18</v>
      </c>
      <c r="W62" s="5" t="s">
        <v>148</v>
      </c>
      <c r="X62" s="66"/>
      <c r="Y62" s="66"/>
      <c r="Z62" s="66"/>
      <c r="AA62" s="66"/>
      <c r="AE62" s="66"/>
      <c r="AF62" s="66"/>
      <c r="AG62" s="66"/>
      <c r="AH62" s="66"/>
      <c r="AI62" s="66"/>
    </row>
    <row r="63" spans="2:35" x14ac:dyDescent="0.15">
      <c r="B63" s="19" t="s">
        <v>117</v>
      </c>
      <c r="C63" s="60" t="s">
        <v>96</v>
      </c>
      <c r="D63" s="54">
        <v>0.47150168999999997</v>
      </c>
      <c r="E63" s="52">
        <v>0.97486159999999999</v>
      </c>
      <c r="F63" s="52">
        <v>1.5536367099999999</v>
      </c>
      <c r="G63" s="75">
        <f>(AVERAGE(D63:F63))</f>
        <v>1</v>
      </c>
      <c r="H63" s="26">
        <f>STDEV(D63:F63)/SQRT(COUNT(D63:F63))</f>
        <v>0.31263823862067791</v>
      </c>
      <c r="I63" s="54">
        <v>0.84298786999999997</v>
      </c>
      <c r="J63" s="52">
        <v>0.60215878</v>
      </c>
      <c r="K63" s="52">
        <v>0.44530714999999998</v>
      </c>
      <c r="L63" s="75">
        <f>(AVERAGE(I63:K63))</f>
        <v>0.63015126666666665</v>
      </c>
      <c r="M63" s="26">
        <f>STDEV(I63:K63)/SQRT(COUNT(I63:K63))</f>
        <v>0.11565058473301851</v>
      </c>
      <c r="N63" s="54">
        <v>0.50470603000000003</v>
      </c>
      <c r="O63" s="52">
        <v>0.78352485999999999</v>
      </c>
      <c r="P63" s="52">
        <v>0.88313014999999995</v>
      </c>
      <c r="Q63" s="75">
        <f>(AVERAGE(N63:P63))</f>
        <v>0.72378701333333328</v>
      </c>
      <c r="R63" s="26">
        <f>STDEV(N63:P63)/SQRT(COUNT(N63:P63))</f>
        <v>0.11325143323996884</v>
      </c>
      <c r="S63" s="54">
        <v>0.24003722</v>
      </c>
      <c r="T63" s="52">
        <v>0.31433445999999998</v>
      </c>
      <c r="U63" s="52">
        <v>0.12769837000000001</v>
      </c>
      <c r="V63" s="75">
        <f>(AVERAGE(S63:U63))</f>
        <v>0.22735668333333336</v>
      </c>
      <c r="W63" s="26">
        <f>STDEV(S63:U63)/SQRT(COUNT(S63:U63))</f>
        <v>5.4248977041777752E-2</v>
      </c>
      <c r="X63" s="53"/>
      <c r="Y63" s="53"/>
      <c r="Z63" s="53"/>
      <c r="AA63" s="53"/>
      <c r="AE63" s="53"/>
      <c r="AF63" s="53"/>
      <c r="AG63" s="53"/>
      <c r="AH63" s="53"/>
      <c r="AI63" s="53"/>
    </row>
    <row r="64" spans="2:35" ht="15" thickBot="1" x14ac:dyDescent="0.2">
      <c r="C64" s="63" t="s">
        <v>97</v>
      </c>
      <c r="D64" s="56">
        <v>0.74846626000000005</v>
      </c>
      <c r="E64" s="57">
        <v>1.12269939</v>
      </c>
      <c r="F64" s="57">
        <v>1.1288343599999999</v>
      </c>
      <c r="G64" s="76">
        <f>(AVERAGE(D64:F64))</f>
        <v>1.0000000033333334</v>
      </c>
      <c r="H64" s="28">
        <f>STDEV(D64:F64)/SQRT(COUNT(D64:F64))</f>
        <v>0.1257793405011127</v>
      </c>
      <c r="I64" s="56">
        <v>0.47629671000000001</v>
      </c>
      <c r="J64" s="57">
        <v>0.38775963000000002</v>
      </c>
      <c r="K64" s="57">
        <v>0.36383776000000001</v>
      </c>
      <c r="L64" s="76">
        <f>(AVERAGE(I64:K64))</f>
        <v>0.40929803333333337</v>
      </c>
      <c r="M64" s="28">
        <f>STDEV(I64:K64)/SQRT(COUNT(I64:K64))</f>
        <v>3.4203708241395771E-2</v>
      </c>
      <c r="N64" s="56">
        <v>0.70629914000000005</v>
      </c>
      <c r="O64" s="57">
        <v>0.94658967999999999</v>
      </c>
      <c r="P64" s="57">
        <v>0.87915083999999999</v>
      </c>
      <c r="Q64" s="76">
        <f>(AVERAGE(N64:P64))</f>
        <v>0.84401322000000001</v>
      </c>
      <c r="R64" s="28">
        <f>STDEV(N64:P64)/SQRT(COUNT(N64:P64))</f>
        <v>7.1556213701353108E-2</v>
      </c>
      <c r="S64" s="56">
        <v>0.23134411999999999</v>
      </c>
      <c r="T64" s="57">
        <v>0.54433909999999996</v>
      </c>
      <c r="U64" s="57">
        <v>0.24948875000000001</v>
      </c>
      <c r="V64" s="76">
        <f>(AVERAGE(S64:U64))</f>
        <v>0.34172398999999998</v>
      </c>
      <c r="W64" s="28">
        <f>STDEV(S64:U64)/SQRT(COUNT(S64:U64))</f>
        <v>0.10144287226430003</v>
      </c>
      <c r="X64" s="53"/>
      <c r="Y64" s="53"/>
      <c r="Z64" s="53"/>
      <c r="AA64" s="53"/>
      <c r="AE64" s="53"/>
      <c r="AF64" s="53"/>
      <c r="AG64" s="53"/>
      <c r="AH64" s="53"/>
      <c r="AI64" s="53"/>
    </row>
    <row r="66" spans="2:77" ht="15" thickBot="1" x14ac:dyDescent="0.2"/>
    <row r="67" spans="2:77" ht="15" thickBot="1" x14ac:dyDescent="0.2">
      <c r="B67" s="120" t="s">
        <v>112</v>
      </c>
    </row>
    <row r="68" spans="2:77" x14ac:dyDescent="0.15">
      <c r="B68" s="19" t="s">
        <v>120</v>
      </c>
      <c r="C68" s="206" t="s">
        <v>39</v>
      </c>
      <c r="D68" s="207"/>
      <c r="E68" s="207"/>
      <c r="F68" s="207"/>
      <c r="G68" s="207"/>
      <c r="H68" s="208"/>
      <c r="I68" s="4" t="s">
        <v>18</v>
      </c>
      <c r="J68" s="5" t="s">
        <v>148</v>
      </c>
      <c r="K68" s="209" t="s">
        <v>40</v>
      </c>
      <c r="L68" s="210"/>
      <c r="M68" s="210"/>
      <c r="N68" s="210"/>
      <c r="O68" s="210"/>
      <c r="P68" s="211"/>
      <c r="Q68" s="4" t="s">
        <v>18</v>
      </c>
      <c r="R68" s="5" t="s">
        <v>148</v>
      </c>
      <c r="S68" s="218" t="s">
        <v>108</v>
      </c>
      <c r="T68" s="219"/>
      <c r="U68" s="219"/>
      <c r="V68" s="220"/>
      <c r="W68" s="4" t="s">
        <v>18</v>
      </c>
      <c r="X68" s="5" t="s">
        <v>148</v>
      </c>
      <c r="Y68" s="221" t="s">
        <v>109</v>
      </c>
      <c r="Z68" s="222"/>
      <c r="AA68" s="222"/>
      <c r="AB68" s="222"/>
      <c r="AC68" s="222"/>
      <c r="AD68" s="223"/>
      <c r="AE68" s="4" t="s">
        <v>18</v>
      </c>
      <c r="AF68" s="5" t="s">
        <v>148</v>
      </c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BH68" s="66"/>
      <c r="BI68" s="66"/>
      <c r="BJ68" s="66"/>
      <c r="BQ68" s="66"/>
      <c r="BR68" s="66"/>
      <c r="BS68" s="66"/>
      <c r="BT68" s="66"/>
      <c r="BU68" s="66"/>
      <c r="BV68" s="66"/>
      <c r="BW68" s="66"/>
      <c r="BX68" s="66"/>
      <c r="BY68" s="66"/>
    </row>
    <row r="69" spans="2:77" ht="15" thickBot="1" x14ac:dyDescent="0.2">
      <c r="B69" s="19" t="s">
        <v>113</v>
      </c>
      <c r="C69" s="56">
        <v>417.96</v>
      </c>
      <c r="D69" s="57">
        <v>507.2</v>
      </c>
      <c r="E69" s="57">
        <v>556.69000000000005</v>
      </c>
      <c r="F69" s="57">
        <v>461.93</v>
      </c>
      <c r="G69" s="57">
        <v>429.58</v>
      </c>
      <c r="H69" s="57">
        <v>489.12</v>
      </c>
      <c r="I69" s="108">
        <f>(AVERAGE(C69:H69))</f>
        <v>477.08</v>
      </c>
      <c r="J69" s="107">
        <f>STDEV(C69:H69)/SQRT(COUNT(C69:H69))</f>
        <v>21.111509499164995</v>
      </c>
      <c r="K69" s="56">
        <v>236.03</v>
      </c>
      <c r="L69" s="57">
        <v>199.87</v>
      </c>
      <c r="M69" s="57">
        <v>205.69</v>
      </c>
      <c r="N69" s="57">
        <v>229.37</v>
      </c>
      <c r="O69" s="57">
        <v>102.18</v>
      </c>
      <c r="P69" s="57">
        <v>222.64</v>
      </c>
      <c r="Q69" s="108">
        <f>(AVERAGE(K69:P69))</f>
        <v>199.29666666666662</v>
      </c>
      <c r="R69" s="107">
        <f>STDEV(K69:P69)/SQRT(COUNT(K69:P69))</f>
        <v>20.22498844938562</v>
      </c>
      <c r="S69" s="56">
        <v>462.11</v>
      </c>
      <c r="T69" s="57">
        <v>516.89</v>
      </c>
      <c r="U69" s="57">
        <v>425.01</v>
      </c>
      <c r="V69" s="57">
        <v>385.01</v>
      </c>
      <c r="W69" s="108">
        <f>(AVERAGE(S69:V69))</f>
        <v>447.255</v>
      </c>
      <c r="X69" s="107">
        <f>STDEV(S69:V69)/SQRT(COUNT(S69:V69))</f>
        <v>28.046069688995829</v>
      </c>
      <c r="Y69" s="56">
        <v>92.13</v>
      </c>
      <c r="Z69" s="57">
        <v>115.93</v>
      </c>
      <c r="AA69" s="57">
        <v>100.77</v>
      </c>
      <c r="AB69" s="57">
        <v>65.84</v>
      </c>
      <c r="AC69" s="57">
        <v>108.32</v>
      </c>
      <c r="AD69" s="57">
        <v>11.66</v>
      </c>
      <c r="AE69" s="108">
        <f>(AVERAGE(Y69:AD69))</f>
        <v>82.441666666666663</v>
      </c>
      <c r="AF69" s="107">
        <f>STDEV(Y69:AD69)/SQRT(COUNT(Y69:AD69))</f>
        <v>15.818352087931858</v>
      </c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BH69" s="53"/>
      <c r="BI69" s="53"/>
      <c r="BJ69" s="53"/>
      <c r="BQ69" s="53"/>
      <c r="BR69" s="53"/>
      <c r="BS69" s="53"/>
      <c r="BT69" s="53"/>
      <c r="BU69" s="53"/>
      <c r="BV69" s="53"/>
      <c r="BW69" s="53"/>
      <c r="BX69" s="53"/>
      <c r="BY69" s="53"/>
    </row>
  </sheetData>
  <mergeCells count="30">
    <mergeCell ref="AK28:AW28"/>
    <mergeCell ref="Q19:AC19"/>
    <mergeCell ref="C3:L3"/>
    <mergeCell ref="O3:W3"/>
    <mergeCell ref="C8:L8"/>
    <mergeCell ref="O8:W8"/>
    <mergeCell ref="L33:Q33"/>
    <mergeCell ref="D33:I33"/>
    <mergeCell ref="D13:N13"/>
    <mergeCell ref="D19:N19"/>
    <mergeCell ref="C28:J28"/>
    <mergeCell ref="M28:U28"/>
    <mergeCell ref="Q13:AC13"/>
    <mergeCell ref="X28:AH28"/>
    <mergeCell ref="R57:T57"/>
    <mergeCell ref="M57:O57"/>
    <mergeCell ref="H57:J57"/>
    <mergeCell ref="C57:E57"/>
    <mergeCell ref="D42:K42"/>
    <mergeCell ref="N42:V42"/>
    <mergeCell ref="D49:K49"/>
    <mergeCell ref="N49:V49"/>
    <mergeCell ref="C68:H68"/>
    <mergeCell ref="K68:P68"/>
    <mergeCell ref="S68:V68"/>
    <mergeCell ref="Y68:AD68"/>
    <mergeCell ref="D62:F62"/>
    <mergeCell ref="I62:K62"/>
    <mergeCell ref="N62:P62"/>
    <mergeCell ref="S62:U6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08EB-9E88-4B76-B952-E3301223369E}">
  <sheetPr>
    <tabColor theme="9" tint="0.39997558519241921"/>
  </sheetPr>
  <dimension ref="B1:W28"/>
  <sheetViews>
    <sheetView zoomScale="90" zoomScaleNormal="90" workbookViewId="0">
      <selection activeCell="G57" sqref="G57"/>
    </sheetView>
  </sheetViews>
  <sheetFormatPr baseColWidth="10" defaultColWidth="11.5" defaultRowHeight="14" x14ac:dyDescent="0.15"/>
  <cols>
    <col min="1" max="2" width="11.5" style="3"/>
    <col min="3" max="3" width="11.5" style="19"/>
    <col min="4" max="16384" width="11.5" style="3"/>
  </cols>
  <sheetData>
    <row r="1" spans="2:23" ht="15" thickBot="1" x14ac:dyDescent="0.2"/>
    <row r="2" spans="2:23" ht="15" thickBot="1" x14ac:dyDescent="0.2">
      <c r="B2" s="120" t="s">
        <v>122</v>
      </c>
    </row>
    <row r="3" spans="2:23" x14ac:dyDescent="0.15">
      <c r="B3" s="19" t="s">
        <v>6</v>
      </c>
      <c r="C3" s="113" t="s">
        <v>44</v>
      </c>
      <c r="D3" s="218" t="s">
        <v>58</v>
      </c>
      <c r="E3" s="219"/>
      <c r="F3" s="219"/>
      <c r="G3" s="219"/>
      <c r="H3" s="219"/>
      <c r="I3" s="219"/>
      <c r="J3" s="4" t="s">
        <v>18</v>
      </c>
      <c r="K3" s="5" t="s">
        <v>148</v>
      </c>
      <c r="L3" s="221" t="s">
        <v>59</v>
      </c>
      <c r="M3" s="222"/>
      <c r="N3" s="222"/>
      <c r="O3" s="222"/>
      <c r="P3" s="222"/>
      <c r="Q3" s="223"/>
      <c r="R3" s="4" t="s">
        <v>18</v>
      </c>
      <c r="S3" s="5" t="s">
        <v>148</v>
      </c>
      <c r="T3" s="66"/>
      <c r="U3" s="66"/>
      <c r="V3" s="66"/>
      <c r="W3" s="66"/>
    </row>
    <row r="4" spans="2:23" x14ac:dyDescent="0.15">
      <c r="B4" s="19" t="s">
        <v>114</v>
      </c>
      <c r="C4" s="162" t="s">
        <v>45</v>
      </c>
      <c r="D4" s="54">
        <v>1.544198</v>
      </c>
      <c r="E4" s="52">
        <v>0.73261980000000004</v>
      </c>
      <c r="F4" s="52">
        <v>0.41458030000000001</v>
      </c>
      <c r="G4" s="52">
        <v>1.0673349999999999</v>
      </c>
      <c r="H4" s="52">
        <v>1.101154</v>
      </c>
      <c r="I4" s="52">
        <v>1.1401129999999999</v>
      </c>
      <c r="J4" s="74">
        <f>(AVERAGE(D4:I4))</f>
        <v>1.0000000166666665</v>
      </c>
      <c r="K4" s="106">
        <f>STDEV(D4:I4)/SQRT(COUNT(D4:I4))</f>
        <v>0.15756032140253778</v>
      </c>
      <c r="L4" s="54">
        <v>0.12683130000000001</v>
      </c>
      <c r="M4" s="52">
        <v>0.4230931</v>
      </c>
      <c r="N4" s="52">
        <v>0.82832410000000001</v>
      </c>
      <c r="O4" s="52">
        <v>0.3119363</v>
      </c>
      <c r="P4" s="52">
        <v>0.88234670000000004</v>
      </c>
      <c r="Q4" s="52">
        <v>1.007271</v>
      </c>
      <c r="R4" s="74">
        <f>(AVERAGE(L4:Q4))</f>
        <v>0.59663375000000007</v>
      </c>
      <c r="S4" s="106">
        <f>STDEV(L4:Q4)/SQRT(COUNT(L4:Q4))</f>
        <v>0.14558143155788736</v>
      </c>
      <c r="T4" s="53"/>
      <c r="U4" s="53"/>
      <c r="V4" s="53"/>
      <c r="W4" s="53"/>
    </row>
    <row r="5" spans="2:23" x14ac:dyDescent="0.15">
      <c r="C5" s="164" t="s">
        <v>84</v>
      </c>
      <c r="D5" s="54">
        <v>1.17059811</v>
      </c>
      <c r="E5" s="52">
        <v>0.98095516000000005</v>
      </c>
      <c r="F5" s="52">
        <v>0.89447483999999999</v>
      </c>
      <c r="G5" s="52">
        <v>1.0989633299999999</v>
      </c>
      <c r="H5" s="52">
        <v>0.99845934999999997</v>
      </c>
      <c r="I5" s="52">
        <v>0.85654920999999995</v>
      </c>
      <c r="J5" s="75">
        <f t="shared" ref="J5:J12" si="0">(AVERAGE(D5:I5))</f>
        <v>1</v>
      </c>
      <c r="K5" s="106">
        <f t="shared" ref="K5:K12" si="1">STDEV(D5:I5)/SQRT(COUNT(D5:I5))</f>
        <v>4.8640252157364061E-2</v>
      </c>
      <c r="L5" s="54">
        <v>0.84436018999999995</v>
      </c>
      <c r="M5" s="52">
        <v>0.86325319</v>
      </c>
      <c r="N5" s="52">
        <v>1.2384675999999999</v>
      </c>
      <c r="O5" s="52">
        <v>0.96170226000000003</v>
      </c>
      <c r="P5" s="52">
        <v>0.83642395000000003</v>
      </c>
      <c r="Q5" s="52">
        <v>1.0097876699999999</v>
      </c>
      <c r="R5" s="75">
        <f t="shared" ref="R5:R12" si="2">(AVERAGE(L5:Q5))</f>
        <v>0.95899914333333325</v>
      </c>
      <c r="S5" s="106">
        <f t="shared" ref="S5:S12" si="3">STDEV(L5:Q5)/SQRT(COUNT(L5:Q5))</f>
        <v>6.2722525133614787E-2</v>
      </c>
      <c r="T5" s="53"/>
      <c r="U5" s="53"/>
      <c r="V5" s="53"/>
      <c r="W5" s="53"/>
    </row>
    <row r="6" spans="2:23" x14ac:dyDescent="0.15">
      <c r="C6" s="164" t="s">
        <v>47</v>
      </c>
      <c r="D6" s="54">
        <v>1.347213</v>
      </c>
      <c r="E6" s="52">
        <v>1.118404</v>
      </c>
      <c r="F6" s="52">
        <v>0.82823329999999995</v>
      </c>
      <c r="G6" s="52">
        <v>0.90898369999999995</v>
      </c>
      <c r="H6" s="52">
        <v>0.70301040000000004</v>
      </c>
      <c r="I6" s="52">
        <v>1.094155</v>
      </c>
      <c r="J6" s="75">
        <f t="shared" si="0"/>
        <v>0.99999990000000005</v>
      </c>
      <c r="K6" s="106">
        <f t="shared" si="1"/>
        <v>9.476851221312553E-2</v>
      </c>
      <c r="L6" s="54">
        <v>1.502548</v>
      </c>
      <c r="M6" s="52">
        <v>1.795763</v>
      </c>
      <c r="N6" s="52">
        <v>1.4103699999999999</v>
      </c>
      <c r="O6" s="52">
        <v>0.66833670000000001</v>
      </c>
      <c r="P6" s="52">
        <v>2.1878340000000001</v>
      </c>
      <c r="Q6" s="52">
        <v>1.064827</v>
      </c>
      <c r="R6" s="75">
        <f t="shared" si="2"/>
        <v>1.4382797833333332</v>
      </c>
      <c r="S6" s="106">
        <f t="shared" si="3"/>
        <v>0.21808365876062399</v>
      </c>
      <c r="T6" s="53"/>
      <c r="U6" s="53"/>
      <c r="V6" s="53"/>
      <c r="W6" s="53"/>
    </row>
    <row r="7" spans="2:23" x14ac:dyDescent="0.15">
      <c r="C7" s="164" t="s">
        <v>85</v>
      </c>
      <c r="D7" s="54">
        <v>1.0349900000000001</v>
      </c>
      <c r="E7" s="52">
        <v>1.0068459999999999</v>
      </c>
      <c r="F7" s="52">
        <v>0.96452389999999999</v>
      </c>
      <c r="G7" s="52">
        <v>0.89342299999999997</v>
      </c>
      <c r="H7" s="52">
        <v>1.165422</v>
      </c>
      <c r="I7" s="52">
        <v>0.93479440000000003</v>
      </c>
      <c r="J7" s="75">
        <f t="shared" si="0"/>
        <v>0.99999988333333334</v>
      </c>
      <c r="K7" s="106">
        <f t="shared" si="1"/>
        <v>3.8946367726010227E-2</v>
      </c>
      <c r="L7" s="54">
        <v>0.65909320000000005</v>
      </c>
      <c r="M7" s="52">
        <v>1.349013</v>
      </c>
      <c r="N7" s="52">
        <v>0.95310589999999995</v>
      </c>
      <c r="O7" s="52">
        <v>0.56987759999999998</v>
      </c>
      <c r="P7" s="52">
        <v>1.1875450000000001</v>
      </c>
      <c r="Q7" s="52">
        <v>0.83100929999999995</v>
      </c>
      <c r="R7" s="75">
        <f t="shared" si="2"/>
        <v>0.92494066666666663</v>
      </c>
      <c r="S7" s="106">
        <f t="shared" si="3"/>
        <v>0.12317459405800553</v>
      </c>
      <c r="T7" s="53"/>
      <c r="U7" s="53"/>
      <c r="V7" s="53"/>
      <c r="W7" s="53"/>
    </row>
    <row r="8" spans="2:23" x14ac:dyDescent="0.15">
      <c r="C8" s="164" t="s">
        <v>86</v>
      </c>
      <c r="D8" s="54">
        <v>1.0019210000000001</v>
      </c>
      <c r="E8" s="52">
        <v>1.051882</v>
      </c>
      <c r="F8" s="52">
        <v>0.69508080000000005</v>
      </c>
      <c r="G8" s="52">
        <v>1.1082829999999999</v>
      </c>
      <c r="H8" s="52">
        <v>1.2236480000000001</v>
      </c>
      <c r="I8" s="52">
        <v>0.91918489999999997</v>
      </c>
      <c r="J8" s="75">
        <f t="shared" si="0"/>
        <v>0.99999994999999997</v>
      </c>
      <c r="K8" s="106">
        <f t="shared" si="1"/>
        <v>7.3924706531856954E-2</v>
      </c>
      <c r="L8" s="54">
        <v>1.363623</v>
      </c>
      <c r="M8" s="52">
        <v>1.126385</v>
      </c>
      <c r="N8" s="52">
        <v>1.539347</v>
      </c>
      <c r="O8" s="52">
        <v>0.71721789999999996</v>
      </c>
      <c r="P8" s="52">
        <v>1.2329810000000001</v>
      </c>
      <c r="Q8" s="52">
        <v>0.73145439999999995</v>
      </c>
      <c r="R8" s="75">
        <f t="shared" si="2"/>
        <v>1.118501383333333</v>
      </c>
      <c r="S8" s="106">
        <f t="shared" si="3"/>
        <v>0.13677197268596281</v>
      </c>
      <c r="T8" s="53"/>
      <c r="U8" s="53"/>
      <c r="V8" s="53"/>
      <c r="W8" s="53"/>
    </row>
    <row r="9" spans="2:23" x14ac:dyDescent="0.15">
      <c r="C9" s="164" t="s">
        <v>51</v>
      </c>
      <c r="D9" s="54">
        <v>1.0388459999999999</v>
      </c>
      <c r="E9" s="52">
        <v>1.3861349999999999</v>
      </c>
      <c r="F9" s="52">
        <v>0.78291080000000002</v>
      </c>
      <c r="G9" s="52">
        <v>1.125267</v>
      </c>
      <c r="H9" s="52">
        <v>0.83189579999999996</v>
      </c>
      <c r="I9" s="52">
        <v>0.83494570000000001</v>
      </c>
      <c r="J9" s="75">
        <f t="shared" si="0"/>
        <v>1.0000000499999999</v>
      </c>
      <c r="K9" s="106">
        <f>STDEV(D9:I9)/SQRT(COUNT(D9:I9))</f>
        <v>9.4680292914762168E-2</v>
      </c>
      <c r="L9" s="54">
        <v>0.40202939999999998</v>
      </c>
      <c r="M9" s="52">
        <v>0.56176700000000002</v>
      </c>
      <c r="N9" s="52">
        <v>0.93461709999999998</v>
      </c>
      <c r="O9" s="52">
        <v>0.4438088</v>
      </c>
      <c r="P9" s="52">
        <v>0.83940559999999997</v>
      </c>
      <c r="Q9" s="52">
        <v>0.8384334</v>
      </c>
      <c r="R9" s="75">
        <f t="shared" si="2"/>
        <v>0.67001021666666671</v>
      </c>
      <c r="S9" s="106">
        <f t="shared" si="3"/>
        <v>9.3412233360848362E-2</v>
      </c>
      <c r="T9" s="53"/>
      <c r="U9" s="53"/>
      <c r="V9" s="53"/>
      <c r="W9" s="53"/>
    </row>
    <row r="10" spans="2:23" x14ac:dyDescent="0.15">
      <c r="C10" s="164" t="s">
        <v>87</v>
      </c>
      <c r="D10" s="54">
        <v>0.92043920000000001</v>
      </c>
      <c r="E10" s="52">
        <v>0.79013500000000003</v>
      </c>
      <c r="F10" s="52">
        <v>0.46138109999999999</v>
      </c>
      <c r="G10" s="52">
        <v>0.98226259999999999</v>
      </c>
      <c r="H10" s="52">
        <v>1.8776440000000001</v>
      </c>
      <c r="I10" s="52">
        <v>0.96813870000000002</v>
      </c>
      <c r="J10" s="75">
        <f t="shared" si="0"/>
        <v>1.0000001000000001</v>
      </c>
      <c r="K10" s="106">
        <f t="shared" si="1"/>
        <v>0.19253331374866361</v>
      </c>
      <c r="L10" s="54">
        <v>0.57526730000000004</v>
      </c>
      <c r="M10" s="52">
        <v>0.47774299999999997</v>
      </c>
      <c r="N10" s="52">
        <v>0.74540189999999995</v>
      </c>
      <c r="O10" s="52">
        <v>0.53931609999999996</v>
      </c>
      <c r="P10" s="52">
        <v>1.6630240000000001</v>
      </c>
      <c r="Q10" s="52">
        <v>1.243236</v>
      </c>
      <c r="R10" s="75">
        <f>(AVERAGE(L10:Q10))</f>
        <v>0.87399804999999997</v>
      </c>
      <c r="S10" s="106">
        <f t="shared" si="3"/>
        <v>0.19439699213982159</v>
      </c>
      <c r="T10" s="53"/>
      <c r="U10" s="53"/>
      <c r="V10" s="53"/>
      <c r="W10" s="53"/>
    </row>
    <row r="11" spans="2:23" x14ac:dyDescent="0.15">
      <c r="C11" s="164" t="s">
        <v>88</v>
      </c>
      <c r="D11" s="54">
        <v>1.1153921899999999</v>
      </c>
      <c r="E11" s="52">
        <v>0.98168411</v>
      </c>
      <c r="F11" s="52">
        <v>0.58123977000000004</v>
      </c>
      <c r="G11" s="52">
        <v>0.98130260999999996</v>
      </c>
      <c r="H11" s="52">
        <v>1.30526388</v>
      </c>
      <c r="I11" s="52">
        <v>1.0351174400000001</v>
      </c>
      <c r="J11" s="75">
        <f t="shared" si="0"/>
        <v>1</v>
      </c>
      <c r="K11" s="106">
        <f t="shared" si="1"/>
        <v>9.7259073781791786E-2</v>
      </c>
      <c r="L11" s="54">
        <v>0.68071508000000003</v>
      </c>
      <c r="M11" s="52">
        <v>0.54406151999999997</v>
      </c>
      <c r="N11" s="52">
        <v>0.85919279999999998</v>
      </c>
      <c r="O11" s="52">
        <v>0.74404992999999997</v>
      </c>
      <c r="P11" s="52">
        <v>0.77316965999999998</v>
      </c>
      <c r="Q11" s="52">
        <v>0.87901249000000004</v>
      </c>
      <c r="R11" s="75">
        <f t="shared" si="2"/>
        <v>0.74670024666666668</v>
      </c>
      <c r="S11" s="106">
        <f>STDEV(L11:Q11)/SQRT(COUNT(L11:Q11))</f>
        <v>5.0426598165754108E-2</v>
      </c>
      <c r="T11" s="53"/>
      <c r="U11" s="53"/>
      <c r="V11" s="53"/>
      <c r="W11" s="53"/>
    </row>
    <row r="12" spans="2:23" ht="15" thickBot="1" x14ac:dyDescent="0.2">
      <c r="C12" s="163" t="s">
        <v>52</v>
      </c>
      <c r="D12" s="56">
        <v>0.64657869999999995</v>
      </c>
      <c r="E12" s="57">
        <v>0.8351731</v>
      </c>
      <c r="F12" s="57">
        <v>1.4204270000000001</v>
      </c>
      <c r="G12" s="57">
        <v>1.3394429999999999</v>
      </c>
      <c r="H12" s="57">
        <v>0.97870239999999997</v>
      </c>
      <c r="I12" s="57">
        <v>1.6100950000000001</v>
      </c>
      <c r="J12" s="76">
        <f t="shared" si="0"/>
        <v>1.1384032000000002</v>
      </c>
      <c r="K12" s="107">
        <f t="shared" si="1"/>
        <v>0.15294789494079547</v>
      </c>
      <c r="L12" s="56">
        <v>0.65383590000000003</v>
      </c>
      <c r="M12" s="57">
        <v>0.72374459999999996</v>
      </c>
      <c r="N12" s="57">
        <v>1.123632</v>
      </c>
      <c r="O12" s="57">
        <v>1.695797</v>
      </c>
      <c r="P12" s="57">
        <v>1.173934</v>
      </c>
      <c r="Q12" s="57">
        <v>1.168061</v>
      </c>
      <c r="R12" s="76">
        <f t="shared" si="2"/>
        <v>1.0898340833333333</v>
      </c>
      <c r="S12" s="107">
        <f t="shared" si="3"/>
        <v>0.15336682906221161</v>
      </c>
      <c r="T12" s="53"/>
      <c r="U12" s="53"/>
      <c r="V12" s="53"/>
      <c r="W12" s="53"/>
    </row>
    <row r="14" spans="2:23" ht="15" thickBot="1" x14ac:dyDescent="0.2"/>
    <row r="15" spans="2:23" ht="15" thickBot="1" x14ac:dyDescent="0.2">
      <c r="B15" s="120" t="s">
        <v>123</v>
      </c>
    </row>
    <row r="16" spans="2:23" x14ac:dyDescent="0.15">
      <c r="B16" s="19" t="s">
        <v>6</v>
      </c>
      <c r="C16" s="113" t="s">
        <v>44</v>
      </c>
      <c r="D16" s="218" t="s">
        <v>58</v>
      </c>
      <c r="E16" s="219"/>
      <c r="F16" s="219"/>
      <c r="G16" s="219"/>
      <c r="H16" s="219"/>
      <c r="I16" s="220"/>
      <c r="J16" s="15" t="s">
        <v>18</v>
      </c>
      <c r="K16" s="5" t="s">
        <v>148</v>
      </c>
      <c r="L16" s="221" t="s">
        <v>59</v>
      </c>
      <c r="M16" s="222"/>
      <c r="N16" s="222"/>
      <c r="O16" s="222"/>
      <c r="P16" s="222"/>
      <c r="Q16" s="223"/>
      <c r="R16" s="4" t="s">
        <v>18</v>
      </c>
      <c r="S16" s="5" t="s">
        <v>148</v>
      </c>
      <c r="T16" s="66"/>
      <c r="U16" s="66"/>
      <c r="V16" s="66"/>
      <c r="W16" s="66"/>
    </row>
    <row r="17" spans="2:23" x14ac:dyDescent="0.15">
      <c r="B17" s="19" t="s">
        <v>114</v>
      </c>
      <c r="C17" s="162" t="s">
        <v>48</v>
      </c>
      <c r="D17" s="54">
        <v>0.67383300000000002</v>
      </c>
      <c r="E17" s="52">
        <v>0.78168079999999995</v>
      </c>
      <c r="F17" s="52">
        <v>0.28799560000000002</v>
      </c>
      <c r="G17" s="52">
        <v>1.5544880000000001</v>
      </c>
      <c r="H17" s="52">
        <v>1.432196</v>
      </c>
      <c r="I17" s="52">
        <v>1.2698069999999999</v>
      </c>
      <c r="J17" s="74">
        <f>(AVERAGE(D17:I17))</f>
        <v>1.0000000666666666</v>
      </c>
      <c r="K17" s="106">
        <f>STDEV(D17:I17)/SQRT(COUNT(D17:I17))</f>
        <v>0.20232355213090186</v>
      </c>
      <c r="L17" s="54">
        <v>0.19876150000000001</v>
      </c>
      <c r="M17" s="52">
        <v>0.2482713</v>
      </c>
      <c r="N17" s="52">
        <v>0.43312620000000002</v>
      </c>
      <c r="O17" s="52">
        <v>0.17564949999999999</v>
      </c>
      <c r="P17" s="52">
        <v>0.65145900000000001</v>
      </c>
      <c r="Q17" s="52">
        <v>0.85166070000000005</v>
      </c>
      <c r="R17" s="74">
        <f>(AVERAGE(L17:Q17))</f>
        <v>0.42648803333333335</v>
      </c>
      <c r="S17" s="106">
        <f>STDEV(L17:Q17)/SQRT(COUNT(L17:Q17))</f>
        <v>0.11224502147963533</v>
      </c>
      <c r="T17" s="53"/>
      <c r="U17" s="53"/>
      <c r="V17" s="53"/>
      <c r="W17" s="53"/>
    </row>
    <row r="18" spans="2:23" x14ac:dyDescent="0.15">
      <c r="C18" s="164" t="s">
        <v>81</v>
      </c>
      <c r="D18" s="54">
        <v>0.98798730000000001</v>
      </c>
      <c r="E18" s="52">
        <v>1.0235879999999999</v>
      </c>
      <c r="F18" s="52">
        <v>0.77210690000000004</v>
      </c>
      <c r="G18" s="52">
        <v>0.99514230000000004</v>
      </c>
      <c r="H18" s="52">
        <v>1.203824</v>
      </c>
      <c r="I18" s="52">
        <v>1.0173509999999999</v>
      </c>
      <c r="J18" s="75">
        <f t="shared" ref="J18:J20" si="4">(AVERAGE(D18:I18))</f>
        <v>0.99999991666666654</v>
      </c>
      <c r="K18" s="106">
        <f t="shared" ref="K18:K19" si="5">STDEV(D18:I18)/SQRT(COUNT(D18:I18))</f>
        <v>5.6126298398982623E-2</v>
      </c>
      <c r="L18" s="54">
        <v>0.58497259999999995</v>
      </c>
      <c r="M18" s="52">
        <v>0.4584588</v>
      </c>
      <c r="N18" s="52">
        <v>0.80776709999999996</v>
      </c>
      <c r="O18" s="52">
        <v>0.85801629999999995</v>
      </c>
      <c r="P18" s="52">
        <v>1.354474</v>
      </c>
      <c r="Q18" s="52">
        <v>0.88673429999999998</v>
      </c>
      <c r="R18" s="75">
        <f t="shared" ref="R18:R20" si="6">(AVERAGE(L18:Q18))</f>
        <v>0.82507051666666653</v>
      </c>
      <c r="S18" s="106">
        <f>STDEV(L18:Q18)/SQRT(COUNT(L18:Q18))</f>
        <v>0.12616212632867674</v>
      </c>
      <c r="T18" s="53"/>
      <c r="U18" s="53"/>
      <c r="V18" s="53"/>
      <c r="W18" s="53"/>
    </row>
    <row r="19" spans="2:23" x14ac:dyDescent="0.15">
      <c r="C19" s="164" t="s">
        <v>82</v>
      </c>
      <c r="D19" s="54">
        <v>1.04051366</v>
      </c>
      <c r="E19" s="52">
        <v>0.85029714999999995</v>
      </c>
      <c r="F19" s="52">
        <v>0.45214205000000002</v>
      </c>
      <c r="G19" s="52">
        <v>1.2295302699999999</v>
      </c>
      <c r="H19" s="52">
        <v>1.3591200000000001</v>
      </c>
      <c r="I19" s="52">
        <v>1.0683968699999999</v>
      </c>
      <c r="J19" s="75">
        <f t="shared" si="4"/>
        <v>1</v>
      </c>
      <c r="K19" s="106">
        <f t="shared" si="5"/>
        <v>0.13045178986826128</v>
      </c>
      <c r="L19" s="54">
        <v>0.71475096999999999</v>
      </c>
      <c r="M19" s="52">
        <v>1.0884531200000001</v>
      </c>
      <c r="N19" s="52">
        <v>0.70001119000000001</v>
      </c>
      <c r="O19" s="52">
        <v>1.42151961</v>
      </c>
      <c r="P19" s="52">
        <v>0.74035693000000002</v>
      </c>
      <c r="Q19" s="52">
        <v>0.88043656000000003</v>
      </c>
      <c r="R19" s="75">
        <f t="shared" si="6"/>
        <v>0.92425472999999991</v>
      </c>
      <c r="S19" s="106">
        <f t="shared" ref="S19:S20" si="7">STDEV(L19:Q19)/SQRT(COUNT(L19:Q19))</f>
        <v>0.11606735052156342</v>
      </c>
      <c r="T19" s="53"/>
      <c r="U19" s="53"/>
      <c r="V19" s="53"/>
      <c r="W19" s="53"/>
    </row>
    <row r="20" spans="2:23" ht="15" thickBot="1" x14ac:dyDescent="0.2">
      <c r="C20" s="163" t="s">
        <v>49</v>
      </c>
      <c r="D20" s="56">
        <v>0.88065629999999995</v>
      </c>
      <c r="E20" s="57">
        <v>0.36356559999999999</v>
      </c>
      <c r="F20" s="57">
        <v>0.87401470000000003</v>
      </c>
      <c r="G20" s="57">
        <v>1.6108380929999999</v>
      </c>
      <c r="H20" s="57">
        <v>1.27092527</v>
      </c>
      <c r="I20" s="57"/>
      <c r="J20" s="76">
        <f t="shared" si="4"/>
        <v>0.99999999259999994</v>
      </c>
      <c r="K20" s="107">
        <f>STDEV(D20:I20)/SQRT(COUNT(D20:I20))</f>
        <v>0.20996281073485248</v>
      </c>
      <c r="L20" s="56">
        <v>0.33311289999999999</v>
      </c>
      <c r="M20" s="57">
        <v>0.28737729000000001</v>
      </c>
      <c r="N20" s="57">
        <v>0.69649749999999999</v>
      </c>
      <c r="O20" s="57">
        <v>0.41931206700000001</v>
      </c>
      <c r="P20" s="57">
        <v>0.57434326000000002</v>
      </c>
      <c r="Q20" s="57">
        <v>0.69949844999999999</v>
      </c>
      <c r="R20" s="76">
        <f t="shared" si="6"/>
        <v>0.50169024449999999</v>
      </c>
      <c r="S20" s="107">
        <f t="shared" si="7"/>
        <v>7.3822070162706754E-2</v>
      </c>
      <c r="T20" s="53"/>
      <c r="U20" s="53"/>
      <c r="V20" s="53"/>
      <c r="W20" s="53"/>
    </row>
    <row r="22" spans="2:23" ht="15" thickBot="1" x14ac:dyDescent="0.2"/>
    <row r="23" spans="2:23" ht="15" thickBot="1" x14ac:dyDescent="0.2">
      <c r="B23" s="120" t="s">
        <v>125</v>
      </c>
    </row>
    <row r="24" spans="2:23" x14ac:dyDescent="0.15">
      <c r="B24" s="19" t="s">
        <v>6</v>
      </c>
      <c r="C24" s="113" t="s">
        <v>44</v>
      </c>
      <c r="D24" s="218" t="s">
        <v>58</v>
      </c>
      <c r="E24" s="219"/>
      <c r="F24" s="219"/>
      <c r="G24" s="219"/>
      <c r="H24" s="219"/>
      <c r="I24" s="219"/>
      <c r="J24" s="4" t="s">
        <v>18</v>
      </c>
      <c r="K24" s="5" t="s">
        <v>148</v>
      </c>
      <c r="L24" s="232" t="s">
        <v>59</v>
      </c>
      <c r="M24" s="233"/>
      <c r="N24" s="233"/>
      <c r="O24" s="233"/>
      <c r="P24" s="233"/>
      <c r="Q24" s="233"/>
      <c r="R24" s="4" t="s">
        <v>18</v>
      </c>
      <c r="S24" s="5" t="s">
        <v>148</v>
      </c>
    </row>
    <row r="25" spans="2:23" x14ac:dyDescent="0.15">
      <c r="B25" s="19" t="s">
        <v>118</v>
      </c>
      <c r="C25" s="38" t="s">
        <v>124</v>
      </c>
      <c r="D25" s="54">
        <v>0.46257239999999999</v>
      </c>
      <c r="E25" s="52">
        <v>1.2696136</v>
      </c>
      <c r="F25" s="52">
        <v>1.0903492299999999</v>
      </c>
      <c r="G25" s="52">
        <v>0.97654173</v>
      </c>
      <c r="H25" s="52">
        <v>0.99271155</v>
      </c>
      <c r="I25" s="52">
        <v>1.2082114900000001</v>
      </c>
      <c r="J25" s="74">
        <f>(AVERAGE(D25:I25))</f>
        <v>1</v>
      </c>
      <c r="K25" s="30">
        <f>STDEV(D25:I25)/SQRT(COUNT(D25:I25))</f>
        <v>0.11742207890215653</v>
      </c>
      <c r="L25" s="54">
        <v>0.21402604</v>
      </c>
      <c r="M25" s="52">
        <v>0.25024407999999998</v>
      </c>
      <c r="N25" s="52">
        <v>0.30287478000000001</v>
      </c>
      <c r="O25" s="52">
        <v>0.61893489999999995</v>
      </c>
      <c r="P25" s="52">
        <v>0.39140741000000001</v>
      </c>
      <c r="Q25" s="52">
        <v>0.1156431</v>
      </c>
      <c r="R25" s="30">
        <f>(AVERAGE(L25:Q25))</f>
        <v>0.31552171833333337</v>
      </c>
      <c r="S25" s="106">
        <f>STDEV(L25:Q25)/SQRT(COUNT(L25:Q25))</f>
        <v>7.129566300778481E-2</v>
      </c>
    </row>
    <row r="26" spans="2:23" x14ac:dyDescent="0.15">
      <c r="C26" s="42" t="s">
        <v>91</v>
      </c>
      <c r="D26" s="54">
        <v>0.70458551999999997</v>
      </c>
      <c r="E26" s="52">
        <v>1.40917103</v>
      </c>
      <c r="F26" s="52">
        <v>1.0266817500000001</v>
      </c>
      <c r="G26" s="52">
        <v>0.92966143999999995</v>
      </c>
      <c r="H26" s="52">
        <v>0.75208565999999999</v>
      </c>
      <c r="I26" s="52">
        <v>1.1778145900000001</v>
      </c>
      <c r="J26" s="75">
        <f t="shared" ref="J26:J27" si="8">(AVERAGE(D26:I26))</f>
        <v>0.9999999983333332</v>
      </c>
      <c r="K26" s="30">
        <f t="shared" ref="K26" si="9">STDEV(D26:I26)/SQRT(COUNT(D26:I26))</f>
        <v>0.10854025735264819</v>
      </c>
      <c r="L26" s="54">
        <v>0.58890730000000002</v>
      </c>
      <c r="M26" s="52">
        <v>0.39271980000000001</v>
      </c>
      <c r="N26" s="52">
        <v>0.49488745000000001</v>
      </c>
      <c r="O26" s="52">
        <v>0.86336535000000003</v>
      </c>
      <c r="P26" s="52">
        <v>0.7820125</v>
      </c>
      <c r="Q26" s="52">
        <v>0.66054891999999998</v>
      </c>
      <c r="R26" s="30">
        <f t="shared" ref="R26:R27" si="10">(AVERAGE(L26:Q26))</f>
        <v>0.63040688666666667</v>
      </c>
      <c r="S26" s="106">
        <f t="shared" ref="S26:S27" si="11">STDEV(L26:Q26)/SQRT(COUNT(L26:Q26))</f>
        <v>7.1820455392205745E-2</v>
      </c>
    </row>
    <row r="27" spans="2:23" ht="15" thickBot="1" x14ac:dyDescent="0.2">
      <c r="C27" s="46" t="s">
        <v>92</v>
      </c>
      <c r="D27" s="56">
        <v>0.81464086000000002</v>
      </c>
      <c r="E27" s="57">
        <v>1.6292817100000001</v>
      </c>
      <c r="F27" s="57">
        <v>1.10558402</v>
      </c>
      <c r="G27" s="57">
        <v>0.87121314000000005</v>
      </c>
      <c r="H27" s="57">
        <v>0.44851013000000001</v>
      </c>
      <c r="I27" s="57">
        <v>1.1307701400000001</v>
      </c>
      <c r="J27" s="76">
        <f t="shared" si="8"/>
        <v>1</v>
      </c>
      <c r="K27" s="32">
        <f>STDEV(D27:I27)/SQRT(COUNT(D27:I27))</f>
        <v>0.16117582822684889</v>
      </c>
      <c r="L27" s="56">
        <v>0.35260574</v>
      </c>
      <c r="M27" s="57">
        <v>0.38728827999999998</v>
      </c>
      <c r="N27" s="57">
        <v>0.15516969</v>
      </c>
      <c r="O27" s="57">
        <v>0.50484784999999999</v>
      </c>
      <c r="P27" s="57">
        <v>0.54607793999999998</v>
      </c>
      <c r="Q27" s="57">
        <v>0.48369300999999998</v>
      </c>
      <c r="R27" s="32">
        <f t="shared" si="10"/>
        <v>0.40494708500000004</v>
      </c>
      <c r="S27" s="107">
        <f t="shared" si="11"/>
        <v>5.8177658549236004E-2</v>
      </c>
    </row>
    <row r="28" spans="2:23" x14ac:dyDescent="0.15">
      <c r="J28" s="12"/>
      <c r="K28" s="12"/>
      <c r="L28" s="12"/>
      <c r="M28" s="12"/>
      <c r="N28" s="12"/>
      <c r="O28" s="12"/>
      <c r="P28" s="12"/>
      <c r="Q28" s="12"/>
      <c r="R28" s="12"/>
      <c r="S28" s="12"/>
    </row>
  </sheetData>
  <mergeCells count="6">
    <mergeCell ref="D3:I3"/>
    <mergeCell ref="L3:Q3"/>
    <mergeCell ref="D16:I16"/>
    <mergeCell ref="L16:Q16"/>
    <mergeCell ref="D24:I24"/>
    <mergeCell ref="L24:Q2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F7A3-9F35-4A50-8027-19FF4B57EE25}">
  <sheetPr>
    <tabColor theme="9" tint="0.39997558519241921"/>
  </sheetPr>
  <dimension ref="B1:BK92"/>
  <sheetViews>
    <sheetView zoomScale="90" zoomScaleNormal="90" workbookViewId="0">
      <selection activeCell="T20" sqref="T20"/>
    </sheetView>
  </sheetViews>
  <sheetFormatPr baseColWidth="10" defaultColWidth="11.5" defaultRowHeight="14" x14ac:dyDescent="0.15"/>
  <cols>
    <col min="1" max="1" width="11.5" style="3"/>
    <col min="2" max="2" width="13.33203125" style="3" customWidth="1"/>
    <col min="3" max="3" width="15.6640625" style="19" customWidth="1"/>
    <col min="4" max="12" width="11.6640625" style="3" bestFit="1" customWidth="1"/>
    <col min="13" max="13" width="11.83203125" style="3" bestFit="1" customWidth="1"/>
    <col min="14" max="20" width="11.6640625" style="3" bestFit="1" customWidth="1"/>
    <col min="21" max="21" width="12.33203125" style="3" bestFit="1" customWidth="1"/>
    <col min="22" max="22" width="11.83203125" style="3" bestFit="1" customWidth="1"/>
    <col min="23" max="24" width="11.5" style="3" bestFit="1" customWidth="1"/>
    <col min="25" max="25" width="12.5" style="3" bestFit="1" customWidth="1"/>
    <col min="26" max="26" width="11.5" style="3" bestFit="1" customWidth="1"/>
    <col min="27" max="16384" width="11.5" style="3"/>
  </cols>
  <sheetData>
    <row r="1" spans="2:31" ht="15" thickBot="1" x14ac:dyDescent="0.2"/>
    <row r="2" spans="2:31" ht="15" thickBot="1" x14ac:dyDescent="0.2">
      <c r="B2" s="120" t="s">
        <v>126</v>
      </c>
    </row>
    <row r="3" spans="2:31" x14ac:dyDescent="0.15">
      <c r="B3" s="19" t="s">
        <v>133</v>
      </c>
      <c r="C3" s="58" t="s">
        <v>137</v>
      </c>
      <c r="D3" s="206" t="s">
        <v>58</v>
      </c>
      <c r="E3" s="207"/>
      <c r="F3" s="207"/>
      <c r="G3" s="207"/>
      <c r="H3" s="207"/>
      <c r="I3" s="208"/>
      <c r="J3" s="4" t="s">
        <v>18</v>
      </c>
      <c r="K3" s="6" t="s">
        <v>19</v>
      </c>
      <c r="L3" s="209" t="s">
        <v>59</v>
      </c>
      <c r="M3" s="210"/>
      <c r="N3" s="210"/>
      <c r="O3" s="210"/>
      <c r="P3" s="210"/>
      <c r="Q3" s="210"/>
      <c r="R3" s="210"/>
      <c r="S3" s="210"/>
      <c r="T3" s="210"/>
      <c r="U3" s="210"/>
      <c r="V3" s="211"/>
      <c r="W3" s="4" t="s">
        <v>18</v>
      </c>
      <c r="X3" s="6" t="s">
        <v>19</v>
      </c>
    </row>
    <row r="4" spans="2:31" x14ac:dyDescent="0.15">
      <c r="B4" s="19" t="s">
        <v>134</v>
      </c>
      <c r="C4" s="38" t="s">
        <v>127</v>
      </c>
      <c r="D4" s="43">
        <v>179</v>
      </c>
      <c r="E4" s="44">
        <v>237</v>
      </c>
      <c r="F4" s="44">
        <v>161</v>
      </c>
      <c r="G4" s="44">
        <v>191</v>
      </c>
      <c r="H4" s="44">
        <v>165</v>
      </c>
      <c r="I4" s="44">
        <v>149</v>
      </c>
      <c r="J4" s="128">
        <f>(AVERAGE(D4:I4))</f>
        <v>180.33333333333334</v>
      </c>
      <c r="K4" s="134">
        <f>STDEV(D4:I4)/SQRT(COUNT(D4:I4))</f>
        <v>12.802777476435004</v>
      </c>
      <c r="L4" s="43">
        <v>163</v>
      </c>
      <c r="M4" s="44">
        <v>162</v>
      </c>
      <c r="N4" s="44">
        <v>162</v>
      </c>
      <c r="O4" s="44">
        <v>210</v>
      </c>
      <c r="P4" s="44">
        <v>219</v>
      </c>
      <c r="Q4" s="44">
        <v>246</v>
      </c>
      <c r="R4" s="44">
        <v>215</v>
      </c>
      <c r="S4" s="44">
        <v>179</v>
      </c>
      <c r="T4" s="44">
        <v>194</v>
      </c>
      <c r="U4" s="44">
        <v>167</v>
      </c>
      <c r="V4" s="44">
        <v>197</v>
      </c>
      <c r="W4" s="128">
        <f>(AVERAGE(L4:V4))</f>
        <v>192.18181818181819</v>
      </c>
      <c r="X4" s="134">
        <f>STDEV(L4:V4)/SQRT(COUNT(L4:V4))</f>
        <v>8.507556194154354</v>
      </c>
    </row>
    <row r="5" spans="2:31" ht="15" thickBot="1" x14ac:dyDescent="0.2">
      <c r="B5" s="19" t="s">
        <v>135</v>
      </c>
      <c r="C5" s="46" t="s">
        <v>70</v>
      </c>
      <c r="D5" s="47">
        <v>176</v>
      </c>
      <c r="E5" s="48">
        <v>143</v>
      </c>
      <c r="F5" s="48">
        <v>117</v>
      </c>
      <c r="G5" s="48">
        <v>108</v>
      </c>
      <c r="H5" s="48">
        <v>162</v>
      </c>
      <c r="I5" s="48">
        <v>135</v>
      </c>
      <c r="J5" s="132">
        <f>(AVERAGE(D5:I5))</f>
        <v>140.16666666666666</v>
      </c>
      <c r="K5" s="135">
        <f>STDEV(D5:I5)/SQRT(COUNT(D5:I5))</f>
        <v>10.593761266791773</v>
      </c>
      <c r="L5" s="47">
        <v>119</v>
      </c>
      <c r="M5" s="48">
        <v>100</v>
      </c>
      <c r="N5" s="48">
        <v>161</v>
      </c>
      <c r="O5" s="48">
        <v>221</v>
      </c>
      <c r="P5" s="48">
        <v>142</v>
      </c>
      <c r="Q5" s="48">
        <v>144</v>
      </c>
      <c r="R5" s="48">
        <v>111</v>
      </c>
      <c r="S5" s="48">
        <v>100</v>
      </c>
      <c r="T5" s="48">
        <v>108</v>
      </c>
      <c r="U5" s="48">
        <v>119</v>
      </c>
      <c r="V5" s="48">
        <v>137</v>
      </c>
      <c r="W5" s="132">
        <f>(AVERAGE(L5:V5))</f>
        <v>132.90909090909091</v>
      </c>
      <c r="X5" s="135">
        <f>STDEV(L5:V5)/SQRT(COUNT(L5:V5))</f>
        <v>10.627968715058604</v>
      </c>
    </row>
    <row r="6" spans="2:31" ht="15" thickBot="1" x14ac:dyDescent="0.2">
      <c r="B6" s="19"/>
    </row>
    <row r="7" spans="2:31" x14ac:dyDescent="0.15">
      <c r="B7" s="19" t="s">
        <v>136</v>
      </c>
      <c r="C7" s="58" t="s">
        <v>137</v>
      </c>
      <c r="D7" s="218" t="s">
        <v>58</v>
      </c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20"/>
      <c r="Q7" s="4" t="s">
        <v>18</v>
      </c>
      <c r="R7" s="6" t="s">
        <v>19</v>
      </c>
      <c r="S7" s="221" t="s">
        <v>59</v>
      </c>
      <c r="T7" s="222"/>
      <c r="U7" s="222"/>
      <c r="V7" s="222"/>
      <c r="W7" s="222"/>
      <c r="X7" s="222"/>
      <c r="Y7" s="222"/>
      <c r="Z7" s="222"/>
      <c r="AA7" s="222"/>
      <c r="AB7" s="223"/>
      <c r="AC7" s="4" t="s">
        <v>18</v>
      </c>
      <c r="AD7" s="6" t="s">
        <v>19</v>
      </c>
    </row>
    <row r="8" spans="2:31" x14ac:dyDescent="0.15">
      <c r="B8" s="19" t="s">
        <v>134</v>
      </c>
      <c r="C8" s="38" t="s">
        <v>127</v>
      </c>
      <c r="D8" s="43">
        <v>204</v>
      </c>
      <c r="E8" s="44">
        <v>214</v>
      </c>
      <c r="F8" s="44">
        <v>176</v>
      </c>
      <c r="G8" s="44">
        <v>159</v>
      </c>
      <c r="H8" s="44">
        <v>101</v>
      </c>
      <c r="I8" s="44">
        <v>187</v>
      </c>
      <c r="J8" s="44">
        <v>184</v>
      </c>
      <c r="K8" s="44">
        <v>109</v>
      </c>
      <c r="L8" s="44">
        <v>194</v>
      </c>
      <c r="M8" s="44">
        <v>206</v>
      </c>
      <c r="N8" s="44">
        <v>156</v>
      </c>
      <c r="O8" s="44">
        <v>194</v>
      </c>
      <c r="P8" s="44">
        <v>164</v>
      </c>
      <c r="Q8" s="128">
        <f>(AVERAGE(D8:P8))</f>
        <v>172.92307692307693</v>
      </c>
      <c r="R8" s="134">
        <f>STDEV(D8:P8)/SQRT(COUNT(D8:P8))</f>
        <v>9.7352528436088388</v>
      </c>
      <c r="S8" s="43">
        <v>147</v>
      </c>
      <c r="T8" s="44">
        <v>195</v>
      </c>
      <c r="U8" s="44">
        <v>135</v>
      </c>
      <c r="V8" s="44">
        <v>150</v>
      </c>
      <c r="W8" s="44">
        <v>211</v>
      </c>
      <c r="X8" s="44">
        <v>159</v>
      </c>
      <c r="Y8" s="44">
        <v>160</v>
      </c>
      <c r="Z8" s="44">
        <v>208</v>
      </c>
      <c r="AA8" s="44">
        <v>180</v>
      </c>
      <c r="AB8" s="44">
        <v>144</v>
      </c>
      <c r="AC8" s="128">
        <f>(AVERAGE(S8:AB8))</f>
        <v>168.9</v>
      </c>
      <c r="AD8" s="134">
        <f>STDEV(S8:AB8)/SQRT(COUNT(S8:AB8))</f>
        <v>8.7489046933506813</v>
      </c>
    </row>
    <row r="9" spans="2:31" ht="15" thickBot="1" x14ac:dyDescent="0.2">
      <c r="B9" s="19" t="s">
        <v>135</v>
      </c>
      <c r="C9" s="46" t="s">
        <v>70</v>
      </c>
      <c r="D9" s="47">
        <v>123</v>
      </c>
      <c r="E9" s="48">
        <v>141</v>
      </c>
      <c r="F9" s="48">
        <v>151</v>
      </c>
      <c r="G9" s="48">
        <v>180</v>
      </c>
      <c r="H9" s="48">
        <v>151</v>
      </c>
      <c r="I9" s="48">
        <v>149</v>
      </c>
      <c r="J9" s="48">
        <v>111</v>
      </c>
      <c r="K9" s="48">
        <v>133</v>
      </c>
      <c r="L9" s="48">
        <v>126</v>
      </c>
      <c r="M9" s="48">
        <v>128</v>
      </c>
      <c r="N9" s="48"/>
      <c r="O9" s="48"/>
      <c r="P9" s="48"/>
      <c r="Q9" s="132">
        <f>(AVERAGE(D9:P9))</f>
        <v>139.30000000000001</v>
      </c>
      <c r="R9" s="135">
        <f>STDEV(D9:P9)/SQRT(COUNT(D9:P9))</f>
        <v>6.180704742269377</v>
      </c>
      <c r="S9" s="47">
        <v>146</v>
      </c>
      <c r="T9" s="48">
        <v>134</v>
      </c>
      <c r="U9" s="48">
        <v>119</v>
      </c>
      <c r="V9" s="48">
        <v>71</v>
      </c>
      <c r="W9" s="48">
        <v>146</v>
      </c>
      <c r="X9" s="48">
        <v>127</v>
      </c>
      <c r="Y9" s="48">
        <v>117</v>
      </c>
      <c r="Z9" s="48">
        <v>156</v>
      </c>
      <c r="AA9" s="48">
        <v>104</v>
      </c>
      <c r="AB9" s="48"/>
      <c r="AC9" s="132">
        <f>(AVERAGE(S9:AB9))</f>
        <v>124.44444444444444</v>
      </c>
      <c r="AD9" s="135">
        <f>STDEV(S9:AB9)/SQRT(COUNT(S9:AB9))</f>
        <v>8.6459867233157972</v>
      </c>
    </row>
    <row r="11" spans="2:31" ht="15" thickBot="1" x14ac:dyDescent="0.2"/>
    <row r="12" spans="2:31" ht="15" thickBot="1" x14ac:dyDescent="0.2">
      <c r="B12" s="120" t="s">
        <v>128</v>
      </c>
    </row>
    <row r="13" spans="2:31" x14ac:dyDescent="0.15">
      <c r="B13" s="19" t="s">
        <v>133</v>
      </c>
      <c r="C13" s="58" t="s">
        <v>137</v>
      </c>
      <c r="D13" s="206" t="s">
        <v>58</v>
      </c>
      <c r="E13" s="207"/>
      <c r="F13" s="207"/>
      <c r="G13" s="207"/>
      <c r="H13" s="207"/>
      <c r="I13" s="207"/>
      <c r="J13" s="207"/>
      <c r="K13" s="207"/>
      <c r="L13" s="208"/>
      <c r="M13" s="4" t="s">
        <v>18</v>
      </c>
      <c r="N13" s="6" t="s">
        <v>19</v>
      </c>
      <c r="O13" s="209" t="s">
        <v>59</v>
      </c>
      <c r="P13" s="210"/>
      <c r="Q13" s="210"/>
      <c r="R13" s="210"/>
      <c r="S13" s="210"/>
      <c r="T13" s="211"/>
      <c r="U13" s="4" t="s">
        <v>18</v>
      </c>
      <c r="V13" s="6" t="s">
        <v>19</v>
      </c>
      <c r="X13" s="66"/>
      <c r="Y13" s="66"/>
      <c r="Z13" s="66"/>
      <c r="AA13" s="66"/>
      <c r="AB13" s="66"/>
      <c r="AC13" s="66"/>
      <c r="AD13" s="66"/>
      <c r="AE13" s="66"/>
    </row>
    <row r="14" spans="2:31" x14ac:dyDescent="0.15">
      <c r="B14" s="19" t="s">
        <v>77</v>
      </c>
      <c r="C14" s="38" t="s">
        <v>127</v>
      </c>
      <c r="D14" s="54">
        <v>9.3415662650000009</v>
      </c>
      <c r="E14" s="52">
        <v>1.1668674699999999</v>
      </c>
      <c r="F14" s="52">
        <v>1.1909638549999999</v>
      </c>
      <c r="G14" s="52">
        <v>2.4861445780000002</v>
      </c>
      <c r="H14" s="52">
        <v>1.8054216869999999</v>
      </c>
      <c r="I14" s="52">
        <v>2.7150602410000002</v>
      </c>
      <c r="J14" s="52">
        <v>4.1186746989999996</v>
      </c>
      <c r="K14" s="52">
        <v>2.8837349400000001</v>
      </c>
      <c r="L14" s="137">
        <v>2.8897590360000001</v>
      </c>
      <c r="M14" s="74">
        <f>(AVERAGE(D14:L14))</f>
        <v>3.1775769745555555</v>
      </c>
      <c r="N14" s="106">
        <f>STDEV(D14:L14)/SQRT(COUNT(D14:L14))</f>
        <v>0.83011048650655617</v>
      </c>
      <c r="O14" s="54">
        <v>8.8415662650000009</v>
      </c>
      <c r="P14" s="52">
        <v>15.6186747</v>
      </c>
      <c r="Q14" s="52">
        <v>7.3656626510000001</v>
      </c>
      <c r="R14" s="52">
        <v>10.9439759</v>
      </c>
      <c r="S14" s="52">
        <v>11.594578309999999</v>
      </c>
      <c r="T14" s="52"/>
      <c r="U14" s="74">
        <f>(AVERAGE(O14:T14))</f>
        <v>10.872891565200002</v>
      </c>
      <c r="V14" s="106">
        <f>STDEV(O14:T14)/SQRT(COUNT(O14:T14))</f>
        <v>1.4049071043072385</v>
      </c>
      <c r="X14" s="53"/>
      <c r="Y14" s="53"/>
      <c r="Z14" s="53"/>
      <c r="AA14" s="53"/>
      <c r="AB14" s="53"/>
      <c r="AC14" s="53"/>
      <c r="AD14" s="53"/>
      <c r="AE14" s="53"/>
    </row>
    <row r="15" spans="2:31" ht="15" thickBot="1" x14ac:dyDescent="0.2">
      <c r="B15" s="19" t="s">
        <v>78</v>
      </c>
      <c r="C15" s="46" t="s">
        <v>70</v>
      </c>
      <c r="D15" s="56">
        <v>0.66100000000000003</v>
      </c>
      <c r="E15" s="57">
        <v>0.35399999999999998</v>
      </c>
      <c r="F15" s="57">
        <v>0.32300000000000001</v>
      </c>
      <c r="G15" s="57">
        <v>0.10199999999999999</v>
      </c>
      <c r="H15" s="57">
        <v>0.24399999999999999</v>
      </c>
      <c r="I15" s="57"/>
      <c r="J15" s="57"/>
      <c r="K15" s="57"/>
      <c r="L15" s="138"/>
      <c r="M15" s="76">
        <f>(AVERAGE(D15:L15))</f>
        <v>0.33680000000000004</v>
      </c>
      <c r="N15" s="107">
        <f>STDEV(D15:L15)/SQRT(COUNT(D15:L15))</f>
        <v>9.2014890099374677E-2</v>
      </c>
      <c r="O15" s="56">
        <v>6.3E-2</v>
      </c>
      <c r="P15" s="57">
        <v>3.1E-2</v>
      </c>
      <c r="Q15" s="57">
        <v>0.28299999999999997</v>
      </c>
      <c r="R15" s="57">
        <v>2.4E-2</v>
      </c>
      <c r="S15" s="57">
        <v>0.126</v>
      </c>
      <c r="T15" s="57">
        <v>0.16500000000000001</v>
      </c>
      <c r="U15" s="76">
        <f>(AVERAGE(O15:T15))</f>
        <v>0.11533333333333334</v>
      </c>
      <c r="V15" s="107">
        <f>STDEV(O15:T15)/SQRT(COUNT(O15:T15))</f>
        <v>4.0367203409588708E-2</v>
      </c>
      <c r="X15" s="53"/>
      <c r="Y15" s="53"/>
      <c r="Z15" s="53"/>
      <c r="AA15" s="53"/>
      <c r="AB15" s="53"/>
      <c r="AC15" s="53"/>
      <c r="AD15" s="53"/>
      <c r="AE15" s="53"/>
    </row>
    <row r="16" spans="2:31" x14ac:dyDescent="0.15">
      <c r="B16" s="19"/>
    </row>
    <row r="17" spans="2:26" ht="15" thickBot="1" x14ac:dyDescent="0.2">
      <c r="B17" s="19" t="s">
        <v>136</v>
      </c>
    </row>
    <row r="18" spans="2:26" x14ac:dyDescent="0.15">
      <c r="B18" s="19" t="s">
        <v>77</v>
      </c>
      <c r="C18" s="58" t="s">
        <v>137</v>
      </c>
      <c r="D18" s="218" t="s">
        <v>58</v>
      </c>
      <c r="E18" s="219"/>
      <c r="F18" s="219"/>
      <c r="G18" s="219"/>
      <c r="H18" s="219"/>
      <c r="I18" s="219"/>
      <c r="J18" s="219"/>
      <c r="K18" s="219"/>
      <c r="L18" s="219"/>
      <c r="M18" s="220"/>
      <c r="N18" s="4" t="s">
        <v>18</v>
      </c>
      <c r="O18" s="16" t="s">
        <v>19</v>
      </c>
      <c r="P18" s="221" t="s">
        <v>59</v>
      </c>
      <c r="Q18" s="222"/>
      <c r="R18" s="222"/>
      <c r="S18" s="222"/>
      <c r="T18" s="222"/>
      <c r="U18" s="222"/>
      <c r="V18" s="222"/>
      <c r="W18" s="222"/>
      <c r="X18" s="223"/>
      <c r="Y18" s="4" t="s">
        <v>18</v>
      </c>
      <c r="Z18" s="6" t="s">
        <v>19</v>
      </c>
    </row>
    <row r="19" spans="2:26" x14ac:dyDescent="0.15">
      <c r="B19" s="19" t="s">
        <v>78</v>
      </c>
      <c r="C19" s="38" t="s">
        <v>127</v>
      </c>
      <c r="D19" s="54">
        <v>6.55</v>
      </c>
      <c r="E19" s="52">
        <v>8.6</v>
      </c>
      <c r="F19" s="52">
        <v>4.17</v>
      </c>
      <c r="G19" s="52">
        <v>7.78</v>
      </c>
      <c r="H19" s="52">
        <v>19.71</v>
      </c>
      <c r="I19" s="52">
        <v>15.67</v>
      </c>
      <c r="J19" s="52">
        <v>3.69</v>
      </c>
      <c r="K19" s="52">
        <v>2.8</v>
      </c>
      <c r="L19" s="52">
        <v>11.17</v>
      </c>
      <c r="M19" s="139">
        <v>4.84</v>
      </c>
      <c r="N19" s="119">
        <f>(AVERAGE(D19:M19))</f>
        <v>8.4980000000000011</v>
      </c>
      <c r="O19" s="109">
        <f>STDEV(D19:M19)/SQRT(COUNT(D19:M19))</f>
        <v>1.7521522003905181</v>
      </c>
      <c r="P19" s="54">
        <v>11.67</v>
      </c>
      <c r="Q19" s="52">
        <v>19.86</v>
      </c>
      <c r="R19" s="52">
        <v>6.57</v>
      </c>
      <c r="S19" s="52">
        <v>18.23</v>
      </c>
      <c r="T19" s="52">
        <v>18.190000000000001</v>
      </c>
      <c r="U19" s="52"/>
      <c r="V19" s="52">
        <v>15.4</v>
      </c>
      <c r="W19" s="52">
        <v>16.95</v>
      </c>
      <c r="X19" s="52">
        <v>12.19</v>
      </c>
      <c r="Y19" s="74">
        <f>(AVERAGE(P19:X19))</f>
        <v>14.8825</v>
      </c>
      <c r="Z19" s="106">
        <f>STDEV(P19:X19)/SQRT(COUNT(P19:X19))</f>
        <v>1.5705467087246132</v>
      </c>
    </row>
    <row r="20" spans="2:26" ht="15" thickBot="1" x14ac:dyDescent="0.2">
      <c r="C20" s="46" t="s">
        <v>70</v>
      </c>
      <c r="D20" s="56">
        <v>1.1599999999999999</v>
      </c>
      <c r="E20" s="57">
        <v>1.23</v>
      </c>
      <c r="F20" s="57">
        <v>0.47</v>
      </c>
      <c r="G20" s="57">
        <v>1.29</v>
      </c>
      <c r="H20" s="57">
        <v>0.96</v>
      </c>
      <c r="I20" s="57">
        <v>1.95</v>
      </c>
      <c r="J20" s="57">
        <v>0.65</v>
      </c>
      <c r="K20" s="57">
        <v>0.81</v>
      </c>
      <c r="L20" s="57">
        <v>1</v>
      </c>
      <c r="M20" s="138">
        <v>1.22</v>
      </c>
      <c r="N20" s="76">
        <f>(AVERAGE(D20:M20))</f>
        <v>1.0740000000000001</v>
      </c>
      <c r="O20" s="107">
        <f>STDEV(D20:M20)/SQRT(COUNT(D20:M20))</f>
        <v>0.12909255938623601</v>
      </c>
      <c r="P20" s="56">
        <v>0.32</v>
      </c>
      <c r="Q20" s="57">
        <v>0.34</v>
      </c>
      <c r="R20" s="57">
        <v>0.25</v>
      </c>
      <c r="S20" s="57">
        <v>0.25</v>
      </c>
      <c r="T20" s="57">
        <v>0.32</v>
      </c>
      <c r="U20" s="57">
        <v>0.3</v>
      </c>
      <c r="V20" s="57">
        <v>0.28000000000000003</v>
      </c>
      <c r="W20" s="57">
        <v>0.28000000000000003</v>
      </c>
      <c r="X20" s="57">
        <v>0.31</v>
      </c>
      <c r="Y20" s="76">
        <f>(AVERAGE(P20:X20))</f>
        <v>0.29444444444444451</v>
      </c>
      <c r="Z20" s="107">
        <f>STDEV(P20:X20)/SQRT(COUNT(P20:X20))</f>
        <v>1.0555555555555219E-2</v>
      </c>
    </row>
    <row r="22" spans="2:26" ht="15" thickBot="1" x14ac:dyDescent="0.2"/>
    <row r="23" spans="2:26" ht="15" thickBot="1" x14ac:dyDescent="0.2">
      <c r="B23" s="120" t="s">
        <v>129</v>
      </c>
    </row>
    <row r="24" spans="2:26" x14ac:dyDescent="0.15">
      <c r="B24" s="19" t="s">
        <v>138</v>
      </c>
      <c r="C24" s="58" t="s">
        <v>140</v>
      </c>
      <c r="D24" s="206" t="s">
        <v>58</v>
      </c>
      <c r="E24" s="207"/>
      <c r="F24" s="207"/>
      <c r="G24" s="207"/>
      <c r="H24" s="207"/>
      <c r="I24" s="208"/>
      <c r="J24" s="115" t="s">
        <v>18</v>
      </c>
      <c r="K24" s="5" t="s">
        <v>148</v>
      </c>
      <c r="L24" s="209" t="s">
        <v>59</v>
      </c>
      <c r="M24" s="210"/>
      <c r="N24" s="210"/>
      <c r="O24" s="210"/>
      <c r="P24" s="210"/>
      <c r="Q24" s="211"/>
      <c r="R24" s="4" t="s">
        <v>18</v>
      </c>
      <c r="S24" s="5" t="s">
        <v>148</v>
      </c>
    </row>
    <row r="25" spans="2:26" x14ac:dyDescent="0.15">
      <c r="B25" s="19" t="s">
        <v>77</v>
      </c>
      <c r="C25" s="38">
        <v>0</v>
      </c>
      <c r="D25" s="54">
        <v>3.1289579999999999</v>
      </c>
      <c r="E25" s="52">
        <v>1.424870466</v>
      </c>
      <c r="F25" s="52">
        <v>2.5417390000000002</v>
      </c>
      <c r="G25" s="52">
        <v>2.892919</v>
      </c>
      <c r="H25" s="52">
        <v>0.97582000000000002</v>
      </c>
      <c r="I25" s="139">
        <v>1.390328</v>
      </c>
      <c r="J25" s="119">
        <f>(AVERAGE(D25:I25))</f>
        <v>2.0591057443333338</v>
      </c>
      <c r="K25" s="106">
        <f>STDEV(D25:I25)/SQRT(COUNT(D25:I25))</f>
        <v>0.36949466920962304</v>
      </c>
      <c r="L25" s="54">
        <v>0.71099599999999996</v>
      </c>
      <c r="M25" s="52">
        <v>0.50949900000000004</v>
      </c>
      <c r="N25" s="52">
        <v>0.52676999999999996</v>
      </c>
      <c r="O25" s="52">
        <v>0.82038</v>
      </c>
      <c r="P25" s="52">
        <v>0.31375900000000001</v>
      </c>
      <c r="Q25" s="52">
        <v>0.83189400000000002</v>
      </c>
      <c r="R25" s="74">
        <f>(AVERAGE(L25:Q25))</f>
        <v>0.61888300000000007</v>
      </c>
      <c r="S25" s="106">
        <f>STDEV(L25:Q25)/SQRT(COUNT(L25:Q25))</f>
        <v>8.3268611833431191E-2</v>
      </c>
    </row>
    <row r="26" spans="2:26" ht="15" thickBot="1" x14ac:dyDescent="0.2">
      <c r="B26" s="19" t="s">
        <v>78</v>
      </c>
      <c r="C26" s="46">
        <v>15</v>
      </c>
      <c r="D26" s="56">
        <v>3.2153139999999998</v>
      </c>
      <c r="E26" s="57">
        <v>4.1364421419999999</v>
      </c>
      <c r="F26" s="57">
        <v>2.230858</v>
      </c>
      <c r="G26" s="57">
        <v>2.5762809999999998</v>
      </c>
      <c r="H26" s="57">
        <v>3.2786409999999999</v>
      </c>
      <c r="I26" s="138">
        <v>3.036845</v>
      </c>
      <c r="J26" s="127">
        <f>(AVERAGE(D26:I26))</f>
        <v>3.0790635236666666</v>
      </c>
      <c r="K26" s="107">
        <f>STDEV(D26:I26)/SQRT(COUNT(D26:I26))</f>
        <v>0.26773557751962523</v>
      </c>
      <c r="L26" s="56">
        <v>0.97006300000000001</v>
      </c>
      <c r="M26" s="57">
        <v>0.544041</v>
      </c>
      <c r="N26" s="57">
        <v>0.75129500000000005</v>
      </c>
      <c r="O26" s="57">
        <v>0.60161200000000004</v>
      </c>
      <c r="P26" s="57">
        <v>0.60736900000000005</v>
      </c>
      <c r="Q26" s="57">
        <v>1.1715599999999999</v>
      </c>
      <c r="R26" s="76">
        <f>(AVERAGE(L26:Q26))</f>
        <v>0.77432333333333359</v>
      </c>
      <c r="S26" s="107">
        <f>STDEV(L26:Q26)/SQRT(COUNT(L26:Q26))</f>
        <v>0.10122157176434467</v>
      </c>
    </row>
    <row r="27" spans="2:26" x14ac:dyDescent="0.15">
      <c r="B27" s="19"/>
    </row>
    <row r="28" spans="2:26" ht="15" thickBot="1" x14ac:dyDescent="0.2">
      <c r="B28" s="19"/>
    </row>
    <row r="29" spans="2:26" x14ac:dyDescent="0.15">
      <c r="B29" s="19" t="s">
        <v>139</v>
      </c>
      <c r="C29" s="58" t="s">
        <v>140</v>
      </c>
      <c r="D29" s="218" t="s">
        <v>58</v>
      </c>
      <c r="E29" s="219"/>
      <c r="F29" s="219"/>
      <c r="G29" s="219"/>
      <c r="H29" s="219"/>
      <c r="I29" s="220"/>
      <c r="J29" s="115" t="s">
        <v>18</v>
      </c>
      <c r="K29" s="5" t="s">
        <v>148</v>
      </c>
      <c r="L29" s="221" t="s">
        <v>59</v>
      </c>
      <c r="M29" s="222"/>
      <c r="N29" s="222"/>
      <c r="O29" s="222"/>
      <c r="P29" s="222"/>
      <c r="Q29" s="222"/>
      <c r="R29" s="223"/>
      <c r="S29" s="4" t="s">
        <v>18</v>
      </c>
      <c r="T29" s="5" t="s">
        <v>148</v>
      </c>
    </row>
    <row r="30" spans="2:26" x14ac:dyDescent="0.15">
      <c r="B30" s="19" t="s">
        <v>77</v>
      </c>
      <c r="C30" s="38">
        <v>0</v>
      </c>
      <c r="D30" s="54">
        <v>2.1889763800000002</v>
      </c>
      <c r="E30" s="52">
        <v>1.9291338600000001</v>
      </c>
      <c r="F30" s="52">
        <v>1.97637795</v>
      </c>
      <c r="G30" s="52">
        <v>2.44094488</v>
      </c>
      <c r="H30" s="52">
        <v>1.4094488199999999</v>
      </c>
      <c r="I30" s="139">
        <v>2.5511811</v>
      </c>
      <c r="J30" s="74">
        <f>(AVERAGE(D30:I30))</f>
        <v>2.0826771649999998</v>
      </c>
      <c r="K30" s="31">
        <f>STDEV(D30:I30)/SQRT(COUNT(D30:I30))</f>
        <v>0.16805382966605314</v>
      </c>
      <c r="L30" s="54">
        <v>2.5511811</v>
      </c>
      <c r="M30" s="52">
        <v>1.1811023599999999</v>
      </c>
      <c r="N30" s="52">
        <v>0.77165353999999997</v>
      </c>
      <c r="O30" s="52">
        <v>1.04724409</v>
      </c>
      <c r="P30" s="52">
        <v>0.44094487999999998</v>
      </c>
      <c r="Q30" s="52">
        <v>1.14173228</v>
      </c>
      <c r="R30" s="52">
        <v>0.84251969000000004</v>
      </c>
      <c r="S30" s="74">
        <f>(AVERAGE(L30:R30))</f>
        <v>1.139482562857143</v>
      </c>
      <c r="T30" s="106">
        <f>STDEV(L30:R30)/SQRT(COUNT(L30:R30))</f>
        <v>0.2542298358661747</v>
      </c>
    </row>
    <row r="31" spans="2:26" ht="15" thickBot="1" x14ac:dyDescent="0.2">
      <c r="B31" s="19" t="s">
        <v>78</v>
      </c>
      <c r="C31" s="46">
        <v>15</v>
      </c>
      <c r="D31" s="56">
        <v>3.4094488200000002</v>
      </c>
      <c r="E31" s="57">
        <v>6.4173228299999998</v>
      </c>
      <c r="F31" s="57">
        <v>2.1811023600000001</v>
      </c>
      <c r="G31" s="57">
        <v>3.1023622</v>
      </c>
      <c r="H31" s="57">
        <v>4.0393700800000003</v>
      </c>
      <c r="I31" s="138">
        <v>2.84251969</v>
      </c>
      <c r="J31" s="76">
        <f>(AVERAGE(D31:I31))</f>
        <v>3.66535433</v>
      </c>
      <c r="K31" s="107">
        <f>STDEV(D31:I31)/SQRT(COUNT(D31:I31))</f>
        <v>0.60486160758649032</v>
      </c>
      <c r="L31" s="56">
        <v>2.84251969</v>
      </c>
      <c r="M31" s="57">
        <v>1.3228346499999999</v>
      </c>
      <c r="N31" s="57">
        <v>1.03149606</v>
      </c>
      <c r="O31" s="57">
        <v>1.11811024</v>
      </c>
      <c r="P31" s="57">
        <v>0.62992126000000004</v>
      </c>
      <c r="Q31" s="57">
        <v>1.5984252000000001</v>
      </c>
      <c r="R31" s="57">
        <v>1.22834646</v>
      </c>
      <c r="S31" s="76">
        <f>(AVERAGE(L31:R31))</f>
        <v>1.3959505085714288</v>
      </c>
      <c r="T31" s="107">
        <f>STDEV(L31:R31)/SQRT(COUNT(L31:R31))</f>
        <v>0.26564470152327829</v>
      </c>
    </row>
    <row r="33" spans="2:63" ht="15" thickBot="1" x14ac:dyDescent="0.2"/>
    <row r="34" spans="2:63" ht="15" thickBot="1" x14ac:dyDescent="0.2">
      <c r="B34" s="120" t="s">
        <v>130</v>
      </c>
    </row>
    <row r="35" spans="2:63" x14ac:dyDescent="0.15">
      <c r="B35" s="19" t="s">
        <v>143</v>
      </c>
      <c r="C35" s="58" t="s">
        <v>140</v>
      </c>
      <c r="D35" s="206" t="s">
        <v>58</v>
      </c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8"/>
      <c r="P35" s="4" t="s">
        <v>18</v>
      </c>
      <c r="Q35" s="5" t="s">
        <v>148</v>
      </c>
      <c r="R35" s="209" t="s">
        <v>59</v>
      </c>
      <c r="S35" s="210"/>
      <c r="T35" s="210"/>
      <c r="U35" s="210"/>
      <c r="V35" s="210"/>
      <c r="W35" s="210"/>
      <c r="X35" s="210"/>
      <c r="Y35" s="210"/>
      <c r="Z35" s="211"/>
      <c r="AA35" s="4" t="s">
        <v>18</v>
      </c>
      <c r="AB35" s="5" t="s">
        <v>148</v>
      </c>
      <c r="AC35" s="66"/>
      <c r="AD35" s="66"/>
      <c r="AE35" s="66"/>
      <c r="AF35" s="66"/>
      <c r="AG35" s="66"/>
    </row>
    <row r="36" spans="2:63" x14ac:dyDescent="0.15">
      <c r="B36" s="19" t="s">
        <v>134</v>
      </c>
      <c r="C36" s="38">
        <v>0</v>
      </c>
      <c r="D36" s="43">
        <v>205</v>
      </c>
      <c r="E36" s="44">
        <v>123</v>
      </c>
      <c r="F36" s="44">
        <v>138</v>
      </c>
      <c r="G36" s="44">
        <v>236</v>
      </c>
      <c r="H36" s="44">
        <v>204</v>
      </c>
      <c r="I36" s="44">
        <v>227</v>
      </c>
      <c r="J36" s="44">
        <v>240</v>
      </c>
      <c r="K36" s="44">
        <v>217</v>
      </c>
      <c r="L36" s="44">
        <v>247</v>
      </c>
      <c r="M36" s="44">
        <v>199</v>
      </c>
      <c r="N36" s="44">
        <v>185</v>
      </c>
      <c r="O36" s="44">
        <v>232</v>
      </c>
      <c r="P36" s="128">
        <f>(AVERAGE(D36:O36))</f>
        <v>204.41666666666666</v>
      </c>
      <c r="Q36" s="129">
        <f>STDEV(D36:O36)/SQRT(COUNT(D36:O36))</f>
        <v>11.332748425191792</v>
      </c>
      <c r="R36" s="43">
        <v>238</v>
      </c>
      <c r="S36" s="44">
        <v>250</v>
      </c>
      <c r="T36" s="44">
        <v>230</v>
      </c>
      <c r="U36" s="44">
        <v>118</v>
      </c>
      <c r="V36" s="44">
        <v>171</v>
      </c>
      <c r="W36" s="44">
        <v>188</v>
      </c>
      <c r="X36" s="44">
        <v>262</v>
      </c>
      <c r="Y36" s="44">
        <v>203</v>
      </c>
      <c r="Z36" s="44">
        <v>207</v>
      </c>
      <c r="AA36" s="128">
        <f>(AVERAGE(R36:Z36))</f>
        <v>207.44444444444446</v>
      </c>
      <c r="AB36" s="134">
        <f>STDEV(R36:Z36)/SQRT(COUNT(R36:Z36))</f>
        <v>14.886712112849652</v>
      </c>
      <c r="AC36" s="53"/>
      <c r="AD36" s="53"/>
      <c r="AE36" s="53"/>
      <c r="AF36" s="53"/>
      <c r="AG36" s="53"/>
    </row>
    <row r="37" spans="2:63" x14ac:dyDescent="0.15">
      <c r="B37" s="19" t="s">
        <v>135</v>
      </c>
      <c r="C37" s="42">
        <v>15</v>
      </c>
      <c r="D37" s="43">
        <v>469</v>
      </c>
      <c r="E37" s="44">
        <v>353</v>
      </c>
      <c r="F37" s="44">
        <v>336</v>
      </c>
      <c r="G37" s="44">
        <v>492</v>
      </c>
      <c r="H37" s="44">
        <v>502</v>
      </c>
      <c r="I37" s="44">
        <v>478</v>
      </c>
      <c r="J37" s="44">
        <v>551</v>
      </c>
      <c r="K37" s="44">
        <v>410</v>
      </c>
      <c r="L37" s="44">
        <v>431</v>
      </c>
      <c r="M37" s="44">
        <v>415</v>
      </c>
      <c r="N37" s="44">
        <v>403</v>
      </c>
      <c r="O37" s="44">
        <v>465</v>
      </c>
      <c r="P37" s="130">
        <f>(AVERAGE(D37:O37))</f>
        <v>442.08333333333331</v>
      </c>
      <c r="Q37" s="131">
        <f t="shared" ref="Q37:Q40" si="0">STDEV(D37:O37)/SQRT(COUNT(D37:O37))</f>
        <v>18.066987445435782</v>
      </c>
      <c r="R37" s="43">
        <v>303</v>
      </c>
      <c r="S37" s="44">
        <v>413</v>
      </c>
      <c r="T37" s="44">
        <v>398</v>
      </c>
      <c r="U37" s="44">
        <v>308</v>
      </c>
      <c r="V37" s="44">
        <v>451</v>
      </c>
      <c r="W37" s="44">
        <v>459</v>
      </c>
      <c r="X37" s="44">
        <v>533</v>
      </c>
      <c r="Y37" s="44">
        <v>504</v>
      </c>
      <c r="Z37" s="44">
        <v>462</v>
      </c>
      <c r="AA37" s="130">
        <f t="shared" ref="AA37:AA40" si="1">(AVERAGE(R37:Z37))</f>
        <v>425.66666666666669</v>
      </c>
      <c r="AB37" s="134">
        <f t="shared" ref="AB37:AB40" si="2">STDEV(R37:Z37)/SQRT(COUNT(R37:Z37))</f>
        <v>26.496330982903189</v>
      </c>
      <c r="AC37" s="53"/>
      <c r="AD37" s="53"/>
      <c r="AE37" s="53"/>
      <c r="AF37" s="53"/>
      <c r="AG37" s="53"/>
    </row>
    <row r="38" spans="2:63" x14ac:dyDescent="0.15">
      <c r="C38" s="42">
        <v>30</v>
      </c>
      <c r="D38" s="43">
        <v>353</v>
      </c>
      <c r="E38" s="44">
        <v>335</v>
      </c>
      <c r="F38" s="44">
        <v>185</v>
      </c>
      <c r="G38" s="44">
        <v>388</v>
      </c>
      <c r="H38" s="44">
        <v>406</v>
      </c>
      <c r="I38" s="44">
        <v>512</v>
      </c>
      <c r="J38" s="44">
        <v>530</v>
      </c>
      <c r="K38" s="44">
        <v>396</v>
      </c>
      <c r="L38" s="44">
        <v>466</v>
      </c>
      <c r="M38" s="44">
        <v>390</v>
      </c>
      <c r="N38" s="44">
        <v>377</v>
      </c>
      <c r="O38" s="44">
        <v>485</v>
      </c>
      <c r="P38" s="130">
        <f t="shared" ref="P38:P40" si="3">(AVERAGE(D38:O38))</f>
        <v>401.91666666666669</v>
      </c>
      <c r="Q38" s="131">
        <f t="shared" si="0"/>
        <v>26.751510388776346</v>
      </c>
      <c r="R38" s="43">
        <v>283</v>
      </c>
      <c r="S38" s="44">
        <v>483</v>
      </c>
      <c r="T38" s="44">
        <v>466</v>
      </c>
      <c r="U38" s="44">
        <v>286</v>
      </c>
      <c r="V38" s="44">
        <v>352</v>
      </c>
      <c r="W38" s="44">
        <v>373</v>
      </c>
      <c r="X38" s="44">
        <v>512</v>
      </c>
      <c r="Y38" s="44">
        <v>475</v>
      </c>
      <c r="Z38" s="44">
        <v>448</v>
      </c>
      <c r="AA38" s="130">
        <f t="shared" si="1"/>
        <v>408.66666666666669</v>
      </c>
      <c r="AB38" s="134">
        <f t="shared" si="2"/>
        <v>29.049765728640377</v>
      </c>
      <c r="AC38" s="53"/>
      <c r="AD38" s="53"/>
      <c r="AE38" s="53"/>
      <c r="AF38" s="53"/>
      <c r="AG38" s="53"/>
    </row>
    <row r="39" spans="2:63" x14ac:dyDescent="0.15">
      <c r="C39" s="42">
        <v>60</v>
      </c>
      <c r="D39" s="43">
        <v>308</v>
      </c>
      <c r="E39" s="44">
        <v>215</v>
      </c>
      <c r="F39" s="44">
        <v>179</v>
      </c>
      <c r="G39" s="44">
        <v>360</v>
      </c>
      <c r="H39" s="44">
        <v>386</v>
      </c>
      <c r="I39" s="44">
        <v>403</v>
      </c>
      <c r="J39" s="44">
        <v>387</v>
      </c>
      <c r="K39" s="44">
        <v>372</v>
      </c>
      <c r="L39" s="44">
        <v>425</v>
      </c>
      <c r="M39" s="44">
        <v>325</v>
      </c>
      <c r="N39" s="44">
        <v>380</v>
      </c>
      <c r="O39" s="44">
        <v>453</v>
      </c>
      <c r="P39" s="130">
        <f t="shared" si="3"/>
        <v>349.41666666666669</v>
      </c>
      <c r="Q39" s="131">
        <f t="shared" si="0"/>
        <v>23.523508014174457</v>
      </c>
      <c r="R39" s="43">
        <v>233</v>
      </c>
      <c r="S39" s="44">
        <v>476</v>
      </c>
      <c r="T39" s="44">
        <v>494</v>
      </c>
      <c r="U39" s="44">
        <v>193</v>
      </c>
      <c r="V39" s="44">
        <v>282</v>
      </c>
      <c r="W39" s="44">
        <v>320</v>
      </c>
      <c r="X39" s="44">
        <v>415</v>
      </c>
      <c r="Y39" s="44">
        <v>398</v>
      </c>
      <c r="Z39" s="44">
        <v>347</v>
      </c>
      <c r="AA39" s="130">
        <f t="shared" si="1"/>
        <v>350.88888888888891</v>
      </c>
      <c r="AB39" s="134">
        <f t="shared" si="2"/>
        <v>34.762066028472802</v>
      </c>
      <c r="AC39" s="53"/>
      <c r="AD39" s="53"/>
      <c r="AE39" s="53"/>
      <c r="AF39" s="53"/>
      <c r="AG39" s="53"/>
    </row>
    <row r="40" spans="2:63" ht="15" thickBot="1" x14ac:dyDescent="0.2">
      <c r="C40" s="46">
        <v>120</v>
      </c>
      <c r="D40" s="47">
        <v>229</v>
      </c>
      <c r="E40" s="48">
        <v>119</v>
      </c>
      <c r="F40" s="48">
        <v>114</v>
      </c>
      <c r="G40" s="48">
        <v>263</v>
      </c>
      <c r="H40" s="48">
        <v>242</v>
      </c>
      <c r="I40" s="48">
        <v>310</v>
      </c>
      <c r="J40" s="48">
        <v>248</v>
      </c>
      <c r="K40" s="48">
        <v>264</v>
      </c>
      <c r="L40" s="48">
        <v>314</v>
      </c>
      <c r="M40" s="48">
        <v>278</v>
      </c>
      <c r="N40" s="48">
        <v>254</v>
      </c>
      <c r="O40" s="48">
        <v>334</v>
      </c>
      <c r="P40" s="132">
        <f t="shared" si="3"/>
        <v>247.41666666666666</v>
      </c>
      <c r="Q40" s="133">
        <f t="shared" si="0"/>
        <v>19.848463162144057</v>
      </c>
      <c r="R40" s="47">
        <v>176</v>
      </c>
      <c r="S40" s="48">
        <v>297</v>
      </c>
      <c r="T40" s="48">
        <v>482</v>
      </c>
      <c r="U40" s="48">
        <v>150</v>
      </c>
      <c r="V40" s="48">
        <v>219</v>
      </c>
      <c r="W40" s="48">
        <v>245</v>
      </c>
      <c r="X40" s="48">
        <v>295</v>
      </c>
      <c r="Y40" s="48">
        <v>206</v>
      </c>
      <c r="Z40" s="48">
        <v>217</v>
      </c>
      <c r="AA40" s="132">
        <f t="shared" si="1"/>
        <v>254.11111111111111</v>
      </c>
      <c r="AB40" s="135">
        <f t="shared" si="2"/>
        <v>32.785686428194559</v>
      </c>
      <c r="AC40" s="53"/>
      <c r="AD40" s="53"/>
      <c r="AE40" s="53"/>
      <c r="AF40" s="53"/>
      <c r="AG40" s="53"/>
    </row>
    <row r="43" spans="2:63" ht="15" thickBot="1" x14ac:dyDescent="0.2"/>
    <row r="44" spans="2:63" x14ac:dyDescent="0.15">
      <c r="B44" s="19" t="s">
        <v>144</v>
      </c>
      <c r="C44" s="58" t="s">
        <v>140</v>
      </c>
      <c r="D44" s="206" t="s">
        <v>58</v>
      </c>
      <c r="E44" s="207"/>
      <c r="F44" s="207"/>
      <c r="G44" s="207"/>
      <c r="H44" s="207"/>
      <c r="I44" s="207"/>
      <c r="J44" s="207"/>
      <c r="K44" s="208"/>
      <c r="L44" s="4" t="s">
        <v>18</v>
      </c>
      <c r="M44" s="5" t="s">
        <v>148</v>
      </c>
      <c r="N44" s="209" t="s">
        <v>59</v>
      </c>
      <c r="O44" s="210"/>
      <c r="P44" s="210"/>
      <c r="Q44" s="210"/>
      <c r="R44" s="210"/>
      <c r="S44" s="210"/>
      <c r="T44" s="210"/>
      <c r="U44" s="210"/>
      <c r="V44" s="210"/>
      <c r="W44" s="210"/>
      <c r="X44" s="211"/>
      <c r="Y44" s="4" t="s">
        <v>18</v>
      </c>
      <c r="Z44" s="5" t="s">
        <v>148</v>
      </c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</row>
    <row r="45" spans="2:63" x14ac:dyDescent="0.15">
      <c r="B45" s="19" t="s">
        <v>134</v>
      </c>
      <c r="C45" s="38">
        <v>0</v>
      </c>
      <c r="D45" s="43">
        <v>182</v>
      </c>
      <c r="E45" s="44">
        <v>210</v>
      </c>
      <c r="F45" s="44">
        <v>161</v>
      </c>
      <c r="G45" s="44">
        <v>160</v>
      </c>
      <c r="H45" s="44">
        <v>186</v>
      </c>
      <c r="I45" s="44">
        <v>195</v>
      </c>
      <c r="J45" s="44">
        <v>181</v>
      </c>
      <c r="K45" s="44">
        <v>217</v>
      </c>
      <c r="L45" s="128">
        <f>(AVERAGE(D45:K45))</f>
        <v>186.5</v>
      </c>
      <c r="M45" s="129">
        <f>STDEV(D45:K45)/SQRT(COUNT(D45:K45))</f>
        <v>7.267835205302096</v>
      </c>
      <c r="N45" s="43">
        <v>156</v>
      </c>
      <c r="O45" s="44">
        <v>191</v>
      </c>
      <c r="P45" s="44">
        <v>254</v>
      </c>
      <c r="Q45" s="44">
        <v>172</v>
      </c>
      <c r="R45" s="44">
        <v>171</v>
      </c>
      <c r="S45" s="44">
        <v>143</v>
      </c>
      <c r="T45" s="44">
        <v>223</v>
      </c>
      <c r="U45" s="44">
        <v>114</v>
      </c>
      <c r="V45" s="44">
        <v>190</v>
      </c>
      <c r="W45" s="44">
        <v>136</v>
      </c>
      <c r="X45" s="44">
        <v>240</v>
      </c>
      <c r="Y45" s="128">
        <f>(AVERAGE(N45:X45))</f>
        <v>180.90909090909091</v>
      </c>
      <c r="Z45" s="129">
        <f>STDEV(N45:X45)/SQRT(COUNT(N45:X45))</f>
        <v>13.320834361974995</v>
      </c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</row>
    <row r="46" spans="2:63" x14ac:dyDescent="0.15">
      <c r="B46" s="19" t="s">
        <v>135</v>
      </c>
      <c r="C46" s="42">
        <v>15</v>
      </c>
      <c r="D46" s="43">
        <v>123</v>
      </c>
      <c r="E46" s="44">
        <v>127</v>
      </c>
      <c r="F46" s="44">
        <v>158</v>
      </c>
      <c r="G46" s="44">
        <v>102</v>
      </c>
      <c r="H46" s="44">
        <v>91</v>
      </c>
      <c r="I46" s="44">
        <v>143</v>
      </c>
      <c r="J46" s="44">
        <v>98</v>
      </c>
      <c r="K46" s="44">
        <v>143</v>
      </c>
      <c r="L46" s="130">
        <f t="shared" ref="L46:L49" si="4">(AVERAGE(D46:K46))</f>
        <v>123.125</v>
      </c>
      <c r="M46" s="131">
        <f t="shared" ref="M46:M49" si="5">STDEV(D46:K46)/SQRT(COUNT(D46:K46))</f>
        <v>8.5886916931509418</v>
      </c>
      <c r="N46" s="43">
        <v>163</v>
      </c>
      <c r="O46" s="44">
        <v>186</v>
      </c>
      <c r="P46" s="44">
        <v>251</v>
      </c>
      <c r="Q46" s="44">
        <v>198</v>
      </c>
      <c r="R46" s="44">
        <v>104</v>
      </c>
      <c r="S46" s="44">
        <v>107</v>
      </c>
      <c r="T46" s="44">
        <v>163</v>
      </c>
      <c r="U46" s="44">
        <v>66</v>
      </c>
      <c r="V46" s="44">
        <v>147</v>
      </c>
      <c r="W46" s="44">
        <v>159</v>
      </c>
      <c r="X46" s="44">
        <v>165</v>
      </c>
      <c r="Y46" s="130">
        <f t="shared" ref="Y46:Y49" si="6">(AVERAGE(N46:X46))</f>
        <v>155.36363636363637</v>
      </c>
      <c r="Z46" s="131">
        <f t="shared" ref="Z46:Z49" si="7">STDEV(N46:X46)/SQRT(COUNT(N46:X46))</f>
        <v>15.123294931554334</v>
      </c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</row>
    <row r="47" spans="2:63" x14ac:dyDescent="0.15">
      <c r="C47" s="42">
        <v>30</v>
      </c>
      <c r="D47" s="43">
        <v>104</v>
      </c>
      <c r="E47" s="44">
        <v>114</v>
      </c>
      <c r="F47" s="44">
        <v>104</v>
      </c>
      <c r="G47" s="44">
        <v>89</v>
      </c>
      <c r="H47" s="44">
        <v>109</v>
      </c>
      <c r="I47" s="44">
        <v>120</v>
      </c>
      <c r="J47" s="44">
        <v>115</v>
      </c>
      <c r="K47" s="44">
        <v>92</v>
      </c>
      <c r="L47" s="130">
        <f t="shared" si="4"/>
        <v>105.875</v>
      </c>
      <c r="M47" s="131">
        <f t="shared" si="5"/>
        <v>3.8796055580064173</v>
      </c>
      <c r="N47" s="43">
        <v>106</v>
      </c>
      <c r="O47" s="44">
        <v>139</v>
      </c>
      <c r="P47" s="44">
        <v>210</v>
      </c>
      <c r="Q47" s="44">
        <v>156</v>
      </c>
      <c r="R47" s="44">
        <v>121</v>
      </c>
      <c r="S47" s="44">
        <v>98</v>
      </c>
      <c r="T47" s="44">
        <v>165</v>
      </c>
      <c r="U47" s="44">
        <v>59</v>
      </c>
      <c r="V47" s="44">
        <v>135</v>
      </c>
      <c r="W47" s="44">
        <v>128</v>
      </c>
      <c r="X47" s="44">
        <v>160</v>
      </c>
      <c r="Y47" s="130">
        <f>(AVERAGE(N47:X47))</f>
        <v>134.27272727272728</v>
      </c>
      <c r="Z47" s="131">
        <f t="shared" si="7"/>
        <v>11.997038201982802</v>
      </c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</row>
    <row r="48" spans="2:63" x14ac:dyDescent="0.15">
      <c r="C48" s="42">
        <v>60</v>
      </c>
      <c r="D48" s="43">
        <v>187</v>
      </c>
      <c r="E48" s="44">
        <v>147</v>
      </c>
      <c r="F48" s="44">
        <v>117</v>
      </c>
      <c r="G48" s="44">
        <v>100</v>
      </c>
      <c r="H48" s="44">
        <v>147</v>
      </c>
      <c r="I48" s="44">
        <v>112</v>
      </c>
      <c r="J48" s="44">
        <v>115</v>
      </c>
      <c r="K48" s="44">
        <v>110</v>
      </c>
      <c r="L48" s="130">
        <f t="shared" si="4"/>
        <v>129.375</v>
      </c>
      <c r="M48" s="131">
        <f t="shared" si="5"/>
        <v>10.213676929909788</v>
      </c>
      <c r="N48" s="43">
        <v>111</v>
      </c>
      <c r="O48" s="44">
        <v>170</v>
      </c>
      <c r="P48" s="44">
        <v>281</v>
      </c>
      <c r="Q48" s="44">
        <v>127</v>
      </c>
      <c r="R48" s="44">
        <v>75</v>
      </c>
      <c r="S48" s="44">
        <v>98</v>
      </c>
      <c r="T48" s="44">
        <v>149</v>
      </c>
      <c r="U48" s="44">
        <v>71</v>
      </c>
      <c r="V48" s="44">
        <v>161</v>
      </c>
      <c r="W48" s="44">
        <v>145</v>
      </c>
      <c r="X48" s="44">
        <v>152</v>
      </c>
      <c r="Y48" s="130">
        <f t="shared" si="6"/>
        <v>140</v>
      </c>
      <c r="Z48" s="131">
        <f t="shared" si="7"/>
        <v>17.381285651789138</v>
      </c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</row>
    <row r="49" spans="2:63" ht="15" thickBot="1" x14ac:dyDescent="0.2">
      <c r="C49" s="46">
        <v>120</v>
      </c>
      <c r="D49" s="47">
        <v>292</v>
      </c>
      <c r="E49" s="48">
        <v>208</v>
      </c>
      <c r="F49" s="48">
        <v>128</v>
      </c>
      <c r="G49" s="48">
        <v>158</v>
      </c>
      <c r="H49" s="48">
        <v>238</v>
      </c>
      <c r="I49" s="48">
        <v>188</v>
      </c>
      <c r="J49" s="48">
        <v>175</v>
      </c>
      <c r="K49" s="48">
        <v>167</v>
      </c>
      <c r="L49" s="132">
        <f t="shared" si="4"/>
        <v>194.25</v>
      </c>
      <c r="M49" s="133">
        <f t="shared" si="5"/>
        <v>18.182359975693867</v>
      </c>
      <c r="N49" s="47">
        <v>116</v>
      </c>
      <c r="O49" s="48">
        <v>240</v>
      </c>
      <c r="P49" s="48">
        <v>240</v>
      </c>
      <c r="Q49" s="48">
        <v>125</v>
      </c>
      <c r="R49" s="48">
        <v>108</v>
      </c>
      <c r="S49" s="48">
        <v>99</v>
      </c>
      <c r="T49" s="48">
        <v>225</v>
      </c>
      <c r="U49" s="48">
        <v>84</v>
      </c>
      <c r="V49" s="48">
        <v>159</v>
      </c>
      <c r="W49" s="48">
        <v>203</v>
      </c>
      <c r="X49" s="48">
        <v>195</v>
      </c>
      <c r="Y49" s="132">
        <f t="shared" si="6"/>
        <v>163.09090909090909</v>
      </c>
      <c r="Z49" s="133">
        <f t="shared" si="7"/>
        <v>17.928369872383602</v>
      </c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</row>
    <row r="51" spans="2:63" ht="15" thickBot="1" x14ac:dyDescent="0.2"/>
    <row r="52" spans="2:63" ht="15" thickBot="1" x14ac:dyDescent="0.2">
      <c r="B52" s="120" t="s">
        <v>131</v>
      </c>
    </row>
    <row r="53" spans="2:63" x14ac:dyDescent="0.15">
      <c r="B53" s="19" t="s">
        <v>145</v>
      </c>
      <c r="C53" s="38" t="s">
        <v>140</v>
      </c>
      <c r="D53" s="218" t="s">
        <v>58</v>
      </c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20"/>
      <c r="P53" s="114" t="s">
        <v>18</v>
      </c>
      <c r="Q53" s="5" t="s">
        <v>148</v>
      </c>
      <c r="R53" s="224" t="s">
        <v>59</v>
      </c>
      <c r="S53" s="225"/>
      <c r="T53" s="225"/>
      <c r="U53" s="225"/>
      <c r="V53" s="225"/>
      <c r="W53" s="225"/>
      <c r="X53" s="225"/>
      <c r="Y53" s="225"/>
      <c r="Z53" s="226"/>
      <c r="AA53" s="114" t="s">
        <v>18</v>
      </c>
      <c r="AB53" s="5" t="s">
        <v>148</v>
      </c>
      <c r="AC53" s="66"/>
      <c r="AD53" s="66"/>
      <c r="AE53" s="66"/>
      <c r="AF53" s="66"/>
      <c r="AG53" s="66"/>
    </row>
    <row r="54" spans="2:63" x14ac:dyDescent="0.15">
      <c r="B54" s="19" t="s">
        <v>134</v>
      </c>
      <c r="C54" s="38">
        <v>0</v>
      </c>
      <c r="D54" s="43">
        <v>266</v>
      </c>
      <c r="E54" s="44">
        <v>143</v>
      </c>
      <c r="F54" s="44">
        <v>147</v>
      </c>
      <c r="G54" s="44">
        <v>224</v>
      </c>
      <c r="H54" s="44">
        <v>238</v>
      </c>
      <c r="I54" s="44">
        <v>237</v>
      </c>
      <c r="J54" s="44">
        <v>263</v>
      </c>
      <c r="K54" s="44">
        <v>243</v>
      </c>
      <c r="L54" s="44">
        <v>293</v>
      </c>
      <c r="M54" s="44">
        <v>251</v>
      </c>
      <c r="N54" s="44">
        <v>237</v>
      </c>
      <c r="O54" s="44">
        <v>212</v>
      </c>
      <c r="P54" s="128">
        <f>(AVERAGE(D54:O54))</f>
        <v>229.5</v>
      </c>
      <c r="Q54" s="129">
        <f>STDEV(D54:O54)/SQRT(COUNT(D54:O54))</f>
        <v>12.892621803562569</v>
      </c>
      <c r="R54" s="43">
        <v>210</v>
      </c>
      <c r="S54" s="44">
        <v>215</v>
      </c>
      <c r="T54" s="44">
        <v>234</v>
      </c>
      <c r="U54" s="44">
        <v>170</v>
      </c>
      <c r="V54" s="44">
        <v>103</v>
      </c>
      <c r="W54" s="44">
        <v>106</v>
      </c>
      <c r="X54" s="44">
        <v>167</v>
      </c>
      <c r="Y54" s="44">
        <v>210</v>
      </c>
      <c r="Z54" s="44">
        <v>155</v>
      </c>
      <c r="AA54" s="128">
        <f>(AVERAGE(R54:Z54))</f>
        <v>174.44444444444446</v>
      </c>
      <c r="AB54" s="134">
        <f>STDEV(R54:Z54)/SQRT(COUNT(R54:Z54))</f>
        <v>15.794787388311869</v>
      </c>
      <c r="AC54" s="53"/>
      <c r="AD54" s="53"/>
      <c r="AE54" s="53"/>
      <c r="AF54" s="53"/>
      <c r="AG54" s="53"/>
    </row>
    <row r="55" spans="2:63" x14ac:dyDescent="0.15">
      <c r="B55" s="19" t="s">
        <v>135</v>
      </c>
      <c r="C55" s="42">
        <v>15</v>
      </c>
      <c r="D55" s="43">
        <v>543</v>
      </c>
      <c r="E55" s="44">
        <v>276</v>
      </c>
      <c r="F55" s="44">
        <v>325</v>
      </c>
      <c r="G55" s="44">
        <v>476</v>
      </c>
      <c r="H55" s="44">
        <v>481</v>
      </c>
      <c r="I55" s="44">
        <v>485</v>
      </c>
      <c r="J55" s="44">
        <v>518</v>
      </c>
      <c r="K55" s="44">
        <v>477</v>
      </c>
      <c r="L55" s="44">
        <v>440</v>
      </c>
      <c r="M55" s="44">
        <v>530</v>
      </c>
      <c r="N55" s="44">
        <v>527</v>
      </c>
      <c r="O55" s="44">
        <v>393</v>
      </c>
      <c r="P55" s="130">
        <f t="shared" ref="P55:P58" si="8">(AVERAGE(D55:O55))</f>
        <v>455.91666666666669</v>
      </c>
      <c r="Q55" s="131">
        <f t="shared" ref="Q55:Q58" si="9">STDEV(D55:O55)/SQRT(COUNT(D55:O55))</f>
        <v>24.312192456053836</v>
      </c>
      <c r="R55" s="43">
        <v>448</v>
      </c>
      <c r="S55" s="44">
        <v>471</v>
      </c>
      <c r="T55" s="44">
        <v>439</v>
      </c>
      <c r="U55" s="44">
        <v>415</v>
      </c>
      <c r="V55" s="44">
        <v>345</v>
      </c>
      <c r="W55" s="44">
        <v>290</v>
      </c>
      <c r="X55" s="44">
        <v>455</v>
      </c>
      <c r="Y55" s="44">
        <v>476</v>
      </c>
      <c r="Z55" s="44">
        <v>422</v>
      </c>
      <c r="AA55" s="130">
        <f t="shared" ref="AA55:AA58" si="10">(AVERAGE(R55:Z55))</f>
        <v>417.88888888888891</v>
      </c>
      <c r="AB55" s="134">
        <f>STDEV(R55:Z55)/SQRT(COUNT(R55:Z55))</f>
        <v>20.622563455031276</v>
      </c>
      <c r="AC55" s="53"/>
      <c r="AD55" s="53"/>
      <c r="AE55" s="53"/>
      <c r="AF55" s="53"/>
      <c r="AG55" s="53"/>
    </row>
    <row r="56" spans="2:63" x14ac:dyDescent="0.15">
      <c r="C56" s="42">
        <v>30</v>
      </c>
      <c r="D56" s="43">
        <v>529</v>
      </c>
      <c r="E56" s="44">
        <v>277</v>
      </c>
      <c r="F56" s="44">
        <v>254</v>
      </c>
      <c r="G56" s="44">
        <v>368</v>
      </c>
      <c r="H56" s="44">
        <v>524</v>
      </c>
      <c r="I56" s="44">
        <v>414</v>
      </c>
      <c r="J56" s="44">
        <v>508</v>
      </c>
      <c r="K56" s="44">
        <v>497</v>
      </c>
      <c r="L56" s="44">
        <v>450</v>
      </c>
      <c r="M56" s="44">
        <v>560</v>
      </c>
      <c r="N56" s="44">
        <v>587</v>
      </c>
      <c r="O56" s="44">
        <v>382</v>
      </c>
      <c r="P56" s="130">
        <f t="shared" si="8"/>
        <v>445.83333333333331</v>
      </c>
      <c r="Q56" s="131">
        <f t="shared" si="9"/>
        <v>31.254050242579048</v>
      </c>
      <c r="R56" s="43">
        <v>401</v>
      </c>
      <c r="S56" s="44">
        <v>455</v>
      </c>
      <c r="T56" s="44">
        <v>388</v>
      </c>
      <c r="U56" s="44">
        <v>636</v>
      </c>
      <c r="V56" s="44">
        <v>324</v>
      </c>
      <c r="W56" s="44">
        <v>340</v>
      </c>
      <c r="X56" s="44">
        <v>506</v>
      </c>
      <c r="Y56" s="44">
        <v>484</v>
      </c>
      <c r="Z56" s="44">
        <v>413</v>
      </c>
      <c r="AA56" s="130">
        <f t="shared" si="10"/>
        <v>438.55555555555554</v>
      </c>
      <c r="AB56" s="134">
        <f t="shared" ref="AB56:AB58" si="11">STDEV(R56:Z56)/SQRT(COUNT(R56:Z56))</f>
        <v>31.912254312546494</v>
      </c>
      <c r="AC56" s="53"/>
      <c r="AD56" s="53"/>
      <c r="AE56" s="53"/>
      <c r="AF56" s="53"/>
      <c r="AG56" s="53"/>
    </row>
    <row r="57" spans="2:63" x14ac:dyDescent="0.15">
      <c r="C57" s="42">
        <v>60</v>
      </c>
      <c r="D57" s="43">
        <v>477</v>
      </c>
      <c r="E57" s="44">
        <v>185</v>
      </c>
      <c r="F57" s="44">
        <v>222</v>
      </c>
      <c r="G57" s="44">
        <v>285</v>
      </c>
      <c r="H57" s="44">
        <v>468</v>
      </c>
      <c r="I57" s="44">
        <v>342</v>
      </c>
      <c r="J57" s="44">
        <v>433</v>
      </c>
      <c r="K57" s="44">
        <v>393</v>
      </c>
      <c r="L57" s="44">
        <v>396</v>
      </c>
      <c r="M57" s="44">
        <v>482</v>
      </c>
      <c r="N57" s="44">
        <v>449</v>
      </c>
      <c r="O57" s="44">
        <v>329</v>
      </c>
      <c r="P57" s="130">
        <f t="shared" si="8"/>
        <v>371.75</v>
      </c>
      <c r="Q57" s="131">
        <f t="shared" si="9"/>
        <v>28.971544294149716</v>
      </c>
      <c r="R57" s="43">
        <v>285</v>
      </c>
      <c r="S57" s="44">
        <v>303</v>
      </c>
      <c r="T57" s="44">
        <v>281</v>
      </c>
      <c r="U57" s="44">
        <v>273</v>
      </c>
      <c r="V57" s="44">
        <v>198</v>
      </c>
      <c r="W57" s="44">
        <v>187</v>
      </c>
      <c r="X57" s="44">
        <v>353</v>
      </c>
      <c r="Y57" s="44">
        <v>323</v>
      </c>
      <c r="Z57" s="44">
        <v>321</v>
      </c>
      <c r="AA57" s="130">
        <f t="shared" si="10"/>
        <v>280.44444444444446</v>
      </c>
      <c r="AB57" s="134">
        <f t="shared" si="11"/>
        <v>18.572015321079729</v>
      </c>
      <c r="AC57" s="53"/>
      <c r="AD57" s="53"/>
      <c r="AE57" s="53"/>
      <c r="AF57" s="53"/>
      <c r="AG57" s="53"/>
    </row>
    <row r="58" spans="2:63" ht="15" thickBot="1" x14ac:dyDescent="0.2">
      <c r="C58" s="46">
        <v>120</v>
      </c>
      <c r="D58" s="47">
        <v>321</v>
      </c>
      <c r="E58" s="48">
        <v>95</v>
      </c>
      <c r="F58" s="48">
        <v>170</v>
      </c>
      <c r="G58" s="48">
        <v>233</v>
      </c>
      <c r="H58" s="48">
        <v>289</v>
      </c>
      <c r="I58" s="48">
        <v>243</v>
      </c>
      <c r="J58" s="48">
        <v>299</v>
      </c>
      <c r="K58" s="48">
        <v>341</v>
      </c>
      <c r="L58" s="48">
        <v>351</v>
      </c>
      <c r="M58" s="48">
        <v>414</v>
      </c>
      <c r="N58" s="48">
        <v>419</v>
      </c>
      <c r="O58" s="48">
        <v>301</v>
      </c>
      <c r="P58" s="132">
        <f t="shared" si="8"/>
        <v>289.66666666666669</v>
      </c>
      <c r="Q58" s="133">
        <f t="shared" si="9"/>
        <v>27.16178613903412</v>
      </c>
      <c r="R58" s="47">
        <v>194</v>
      </c>
      <c r="S58" s="48">
        <v>223</v>
      </c>
      <c r="T58" s="48">
        <v>239</v>
      </c>
      <c r="U58" s="48">
        <v>156</v>
      </c>
      <c r="V58" s="48">
        <v>156</v>
      </c>
      <c r="W58" s="48">
        <v>92</v>
      </c>
      <c r="X58" s="48">
        <v>206</v>
      </c>
      <c r="Y58" s="48">
        <v>195</v>
      </c>
      <c r="Z58" s="48">
        <v>168</v>
      </c>
      <c r="AA58" s="132">
        <f t="shared" si="10"/>
        <v>181</v>
      </c>
      <c r="AB58" s="135">
        <f t="shared" si="11"/>
        <v>14.652455236049841</v>
      </c>
      <c r="AC58" s="53"/>
      <c r="AD58" s="53"/>
      <c r="AE58" s="53"/>
      <c r="AF58" s="53"/>
      <c r="AG58" s="53"/>
    </row>
    <row r="60" spans="2:63" ht="15" thickBot="1" x14ac:dyDescent="0.2"/>
    <row r="61" spans="2:63" x14ac:dyDescent="0.15">
      <c r="B61" s="19" t="s">
        <v>146</v>
      </c>
      <c r="C61" s="58" t="s">
        <v>140</v>
      </c>
      <c r="D61" s="218" t="s">
        <v>58</v>
      </c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20"/>
      <c r="P61" s="4" t="s">
        <v>18</v>
      </c>
      <c r="Q61" s="5" t="s">
        <v>148</v>
      </c>
      <c r="R61" s="221" t="s">
        <v>59</v>
      </c>
      <c r="S61" s="222"/>
      <c r="T61" s="222"/>
      <c r="U61" s="222"/>
      <c r="V61" s="222"/>
      <c r="W61" s="222"/>
      <c r="X61" s="222"/>
      <c r="Y61" s="222"/>
      <c r="Z61" s="223"/>
      <c r="AA61" s="114" t="s">
        <v>18</v>
      </c>
      <c r="AB61" s="5" t="s">
        <v>148</v>
      </c>
      <c r="AC61" s="66"/>
      <c r="AD61" s="66"/>
      <c r="AE61" s="66"/>
      <c r="AF61" s="66"/>
      <c r="AG61" s="66"/>
    </row>
    <row r="62" spans="2:63" x14ac:dyDescent="0.15">
      <c r="B62" s="19" t="s">
        <v>134</v>
      </c>
      <c r="C62" s="38">
        <v>0</v>
      </c>
      <c r="D62" s="43">
        <v>142</v>
      </c>
      <c r="E62" s="44">
        <v>116</v>
      </c>
      <c r="F62" s="44">
        <v>203</v>
      </c>
      <c r="G62" s="44">
        <v>246</v>
      </c>
      <c r="H62" s="44">
        <v>219</v>
      </c>
      <c r="I62" s="44">
        <v>246</v>
      </c>
      <c r="J62" s="44">
        <v>306</v>
      </c>
      <c r="K62" s="44">
        <v>281</v>
      </c>
      <c r="L62" s="44">
        <v>292</v>
      </c>
      <c r="M62" s="44">
        <v>245</v>
      </c>
      <c r="N62" s="44">
        <v>254</v>
      </c>
      <c r="O62" s="44">
        <v>230</v>
      </c>
      <c r="P62" s="128">
        <f>(AVERAGE(D62:O62))</f>
        <v>231.66666666666666</v>
      </c>
      <c r="Q62" s="129">
        <f>STDEV(D62:O62)/SQRT(COUNT(D62:O62))</f>
        <v>16.304551016154463</v>
      </c>
      <c r="R62" s="43">
        <v>181</v>
      </c>
      <c r="S62" s="44">
        <v>177</v>
      </c>
      <c r="T62" s="44">
        <v>179</v>
      </c>
      <c r="U62" s="44">
        <v>103</v>
      </c>
      <c r="V62" s="44">
        <v>133</v>
      </c>
      <c r="W62" s="44">
        <v>162</v>
      </c>
      <c r="X62" s="44">
        <v>152</v>
      </c>
      <c r="Y62" s="44">
        <v>227</v>
      </c>
      <c r="Z62" s="44">
        <v>188</v>
      </c>
      <c r="AA62" s="128">
        <f>(AVERAGE(R62:Z62))</f>
        <v>166.88888888888889</v>
      </c>
      <c r="AB62" s="134">
        <f>STDEV(R62:Z62)/SQRT(COUNT(R62:Z62))</f>
        <v>11.775025883958856</v>
      </c>
      <c r="AC62" s="53"/>
      <c r="AD62" s="53"/>
      <c r="AE62" s="53"/>
      <c r="AF62" s="53"/>
      <c r="AG62" s="53"/>
    </row>
    <row r="63" spans="2:63" x14ac:dyDescent="0.15">
      <c r="B63" s="19" t="s">
        <v>135</v>
      </c>
      <c r="C63" s="42">
        <v>15</v>
      </c>
      <c r="D63" s="43">
        <v>289</v>
      </c>
      <c r="E63" s="44">
        <v>356</v>
      </c>
      <c r="F63" s="44">
        <v>463</v>
      </c>
      <c r="G63" s="44">
        <v>370</v>
      </c>
      <c r="H63" s="44">
        <v>516</v>
      </c>
      <c r="I63" s="44">
        <v>363</v>
      </c>
      <c r="J63" s="44">
        <v>498</v>
      </c>
      <c r="K63" s="44">
        <v>512</v>
      </c>
      <c r="L63" s="44">
        <v>364</v>
      </c>
      <c r="M63" s="44">
        <v>384</v>
      </c>
      <c r="N63" s="44">
        <v>402</v>
      </c>
      <c r="O63" s="44">
        <v>456</v>
      </c>
      <c r="P63" s="130">
        <f>(AVERAGE(D63:O63))</f>
        <v>414.41666666666669</v>
      </c>
      <c r="Q63" s="131">
        <f t="shared" ref="Q63:Q66" si="12">STDEV(D63:O63)/SQRT(COUNT(D63:O63))</f>
        <v>21.015311277276115</v>
      </c>
      <c r="R63" s="43">
        <v>282</v>
      </c>
      <c r="S63" s="44">
        <v>330</v>
      </c>
      <c r="T63" s="44">
        <v>334</v>
      </c>
      <c r="U63" s="44">
        <v>246</v>
      </c>
      <c r="V63" s="44">
        <v>312</v>
      </c>
      <c r="W63" s="44">
        <v>286</v>
      </c>
      <c r="X63" s="44">
        <v>267</v>
      </c>
      <c r="Y63" s="44">
        <v>432</v>
      </c>
      <c r="Z63" s="44">
        <v>333</v>
      </c>
      <c r="AA63" s="130">
        <f t="shared" ref="AA63:AA66" si="13">(AVERAGE(R63:Z63))</f>
        <v>313.55555555555554</v>
      </c>
      <c r="AB63" s="134">
        <f>STDEV(R63:Z63)/SQRT(COUNT(R63:Z63))</f>
        <v>18.098581214429739</v>
      </c>
      <c r="AC63" s="53"/>
      <c r="AD63" s="53"/>
      <c r="AE63" s="53"/>
      <c r="AF63" s="53"/>
      <c r="AG63" s="53"/>
    </row>
    <row r="64" spans="2:63" x14ac:dyDescent="0.15">
      <c r="C64" s="42">
        <v>30</v>
      </c>
      <c r="D64" s="43">
        <v>289</v>
      </c>
      <c r="E64" s="44">
        <v>319</v>
      </c>
      <c r="F64" s="44">
        <v>372</v>
      </c>
      <c r="G64" s="44">
        <v>375</v>
      </c>
      <c r="H64" s="44">
        <v>433</v>
      </c>
      <c r="I64" s="44">
        <v>371</v>
      </c>
      <c r="J64" s="44">
        <v>511</v>
      </c>
      <c r="K64" s="44">
        <v>414</v>
      </c>
      <c r="L64" s="44">
        <v>377</v>
      </c>
      <c r="M64" s="44">
        <v>422</v>
      </c>
      <c r="N64" s="44">
        <v>273</v>
      </c>
      <c r="O64" s="44">
        <v>448</v>
      </c>
      <c r="P64" s="130">
        <f t="shared" ref="P64:P66" si="14">(AVERAGE(D64:O64))</f>
        <v>383.66666666666669</v>
      </c>
      <c r="Q64" s="131">
        <f t="shared" si="12"/>
        <v>19.652794285605388</v>
      </c>
      <c r="R64" s="43">
        <v>275</v>
      </c>
      <c r="S64" s="44">
        <v>346</v>
      </c>
      <c r="T64" s="44">
        <v>202</v>
      </c>
      <c r="U64" s="44">
        <v>199</v>
      </c>
      <c r="V64" s="44">
        <v>309</v>
      </c>
      <c r="W64" s="44">
        <v>304</v>
      </c>
      <c r="X64" s="44">
        <v>318</v>
      </c>
      <c r="Y64" s="44">
        <v>412</v>
      </c>
      <c r="Z64" s="44">
        <v>251</v>
      </c>
      <c r="AA64" s="130">
        <f t="shared" si="13"/>
        <v>290.66666666666669</v>
      </c>
      <c r="AB64" s="134">
        <f t="shared" ref="AB64:AB66" si="15">STDEV(R64:Z64)/SQRT(COUNT(R64:Z64))</f>
        <v>22.708295107001465</v>
      </c>
      <c r="AC64" s="53"/>
      <c r="AD64" s="53"/>
      <c r="AE64" s="53"/>
      <c r="AF64" s="53"/>
      <c r="AG64" s="53"/>
    </row>
    <row r="65" spans="2:33" x14ac:dyDescent="0.15">
      <c r="C65" s="42">
        <v>60</v>
      </c>
      <c r="D65" s="43">
        <v>216</v>
      </c>
      <c r="E65" s="44">
        <v>240</v>
      </c>
      <c r="F65" s="44">
        <v>408</v>
      </c>
      <c r="G65" s="44">
        <v>300</v>
      </c>
      <c r="H65" s="44">
        <v>454</v>
      </c>
      <c r="I65" s="44">
        <v>368</v>
      </c>
      <c r="J65" s="44">
        <v>570</v>
      </c>
      <c r="K65" s="44">
        <v>375</v>
      </c>
      <c r="L65" s="44">
        <v>391</v>
      </c>
      <c r="M65" s="44">
        <v>379</v>
      </c>
      <c r="N65" s="44">
        <v>248</v>
      </c>
      <c r="O65" s="44">
        <v>442</v>
      </c>
      <c r="P65" s="130">
        <f t="shared" si="14"/>
        <v>365.91666666666669</v>
      </c>
      <c r="Q65" s="131">
        <f t="shared" si="12"/>
        <v>29.443695197252122</v>
      </c>
      <c r="R65" s="43">
        <v>201</v>
      </c>
      <c r="S65" s="44">
        <v>193</v>
      </c>
      <c r="T65" s="44">
        <v>210</v>
      </c>
      <c r="U65" s="44">
        <v>142</v>
      </c>
      <c r="V65" s="44">
        <v>187</v>
      </c>
      <c r="W65" s="44">
        <v>212</v>
      </c>
      <c r="X65" s="44">
        <v>256</v>
      </c>
      <c r="Y65" s="44">
        <v>290</v>
      </c>
      <c r="Z65" s="44">
        <v>210</v>
      </c>
      <c r="AA65" s="130">
        <f t="shared" si="13"/>
        <v>211.22222222222223</v>
      </c>
      <c r="AB65" s="134">
        <f t="shared" si="15"/>
        <v>13.959045034371265</v>
      </c>
      <c r="AC65" s="53"/>
      <c r="AD65" s="53"/>
      <c r="AE65" s="53"/>
      <c r="AF65" s="53"/>
      <c r="AG65" s="53"/>
    </row>
    <row r="66" spans="2:33" ht="15" thickBot="1" x14ac:dyDescent="0.2">
      <c r="C66" s="46">
        <v>120</v>
      </c>
      <c r="D66" s="47">
        <v>164</v>
      </c>
      <c r="E66" s="48">
        <v>143</v>
      </c>
      <c r="F66" s="48">
        <v>240</v>
      </c>
      <c r="G66" s="48">
        <v>258</v>
      </c>
      <c r="H66" s="48">
        <v>302</v>
      </c>
      <c r="I66" s="48">
        <v>262</v>
      </c>
      <c r="J66" s="48">
        <v>330</v>
      </c>
      <c r="K66" s="48">
        <v>284</v>
      </c>
      <c r="L66" s="48">
        <v>345</v>
      </c>
      <c r="M66" s="48">
        <v>299</v>
      </c>
      <c r="N66" s="48">
        <v>237</v>
      </c>
      <c r="O66" s="48">
        <v>274</v>
      </c>
      <c r="P66" s="132">
        <f t="shared" si="14"/>
        <v>261.5</v>
      </c>
      <c r="Q66" s="133">
        <f t="shared" si="12"/>
        <v>17.407112792119655</v>
      </c>
      <c r="R66" s="47">
        <v>126</v>
      </c>
      <c r="S66" s="48">
        <v>134</v>
      </c>
      <c r="T66" s="48">
        <v>159</v>
      </c>
      <c r="U66" s="48">
        <v>108</v>
      </c>
      <c r="V66" s="48">
        <v>136</v>
      </c>
      <c r="W66" s="48">
        <v>114</v>
      </c>
      <c r="X66" s="48">
        <v>162</v>
      </c>
      <c r="Y66" s="48">
        <v>210</v>
      </c>
      <c r="Z66" s="48">
        <v>195</v>
      </c>
      <c r="AA66" s="132">
        <f t="shared" si="13"/>
        <v>149.33333333333334</v>
      </c>
      <c r="AB66" s="135">
        <f t="shared" si="15"/>
        <v>11.746157764231768</v>
      </c>
      <c r="AC66" s="53"/>
      <c r="AD66" s="53"/>
      <c r="AE66" s="53"/>
      <c r="AF66" s="53"/>
      <c r="AG66" s="53"/>
    </row>
    <row r="69" spans="2:33" ht="15" thickBot="1" x14ac:dyDescent="0.2"/>
    <row r="70" spans="2:33" x14ac:dyDescent="0.15">
      <c r="B70" s="19" t="s">
        <v>147</v>
      </c>
      <c r="C70" s="38" t="s">
        <v>140</v>
      </c>
      <c r="D70" s="218" t="s">
        <v>58</v>
      </c>
      <c r="E70" s="219"/>
      <c r="F70" s="219"/>
      <c r="G70" s="219"/>
      <c r="H70" s="219"/>
      <c r="I70" s="219"/>
      <c r="J70" s="219"/>
      <c r="K70" s="219"/>
      <c r="L70" s="219"/>
      <c r="M70" s="220"/>
      <c r="N70" s="4" t="s">
        <v>18</v>
      </c>
      <c r="O70" s="5" t="s">
        <v>148</v>
      </c>
      <c r="P70" s="221" t="s">
        <v>59</v>
      </c>
      <c r="Q70" s="222"/>
      <c r="R70" s="222"/>
      <c r="S70" s="222"/>
      <c r="T70" s="222"/>
      <c r="U70" s="222"/>
      <c r="V70" s="222"/>
      <c r="W70" s="222"/>
      <c r="X70" s="223"/>
      <c r="Y70" s="115" t="s">
        <v>18</v>
      </c>
      <c r="Z70" s="5" t="s">
        <v>148</v>
      </c>
    </row>
    <row r="71" spans="2:33" x14ac:dyDescent="0.15">
      <c r="B71" s="19" t="s">
        <v>134</v>
      </c>
      <c r="C71" s="38">
        <v>0</v>
      </c>
      <c r="D71" s="43">
        <v>211</v>
      </c>
      <c r="E71" s="44">
        <v>213</v>
      </c>
      <c r="F71" s="44">
        <v>246</v>
      </c>
      <c r="G71" s="44">
        <v>297</v>
      </c>
      <c r="H71" s="44">
        <v>257</v>
      </c>
      <c r="I71" s="44">
        <v>206</v>
      </c>
      <c r="J71" s="44">
        <v>265</v>
      </c>
      <c r="K71" s="44">
        <v>243</v>
      </c>
      <c r="L71" s="44">
        <v>211</v>
      </c>
      <c r="M71" s="44">
        <v>191</v>
      </c>
      <c r="N71" s="128">
        <f>(AVERAGE(D71:M71))</f>
        <v>234</v>
      </c>
      <c r="O71" s="134">
        <f>STDEV(D71:M71)/SQRT(COUNT(D71:M71))</f>
        <v>10.443498775155129</v>
      </c>
      <c r="P71" s="43">
        <v>193</v>
      </c>
      <c r="Q71" s="44">
        <v>242</v>
      </c>
      <c r="R71" s="44">
        <v>213</v>
      </c>
      <c r="S71" s="44">
        <v>170</v>
      </c>
      <c r="T71" s="44">
        <v>138</v>
      </c>
      <c r="U71" s="44">
        <v>155</v>
      </c>
      <c r="V71" s="44">
        <v>227</v>
      </c>
      <c r="W71" s="44">
        <v>241</v>
      </c>
      <c r="X71" s="44">
        <v>282</v>
      </c>
      <c r="Y71" s="128">
        <f>(AVERAGE(P71:X71))</f>
        <v>206.77777777777777</v>
      </c>
      <c r="Z71" s="129">
        <f>STDEV(P71:X71)/SQRT(COUNT(P71:X71))</f>
        <v>15.577563796279589</v>
      </c>
      <c r="AB71" s="53"/>
    </row>
    <row r="72" spans="2:33" x14ac:dyDescent="0.15">
      <c r="B72" s="19" t="s">
        <v>135</v>
      </c>
      <c r="C72" s="42">
        <v>15</v>
      </c>
      <c r="D72" s="43">
        <v>207</v>
      </c>
      <c r="E72" s="44">
        <v>190</v>
      </c>
      <c r="F72" s="44">
        <v>214</v>
      </c>
      <c r="G72" s="44">
        <v>231</v>
      </c>
      <c r="H72" s="44">
        <v>258</v>
      </c>
      <c r="I72" s="44">
        <v>181</v>
      </c>
      <c r="J72" s="44">
        <v>201</v>
      </c>
      <c r="K72" s="44">
        <v>242</v>
      </c>
      <c r="L72" s="44">
        <v>213</v>
      </c>
      <c r="M72" s="44">
        <v>208</v>
      </c>
      <c r="N72" s="130">
        <f t="shared" ref="N72:N75" si="16">(AVERAGE(D72:M72))</f>
        <v>214.5</v>
      </c>
      <c r="O72" s="134">
        <f t="shared" ref="O72:O75" si="17">STDEV(D72:M72)/SQRT(COUNT(D72:M72))</f>
        <v>7.3985734360678528</v>
      </c>
      <c r="P72" s="43">
        <v>223</v>
      </c>
      <c r="Q72" s="44">
        <v>180</v>
      </c>
      <c r="R72" s="44">
        <v>227</v>
      </c>
      <c r="S72" s="44">
        <v>100</v>
      </c>
      <c r="T72" s="44">
        <v>217</v>
      </c>
      <c r="U72" s="44">
        <v>121</v>
      </c>
      <c r="V72" s="44">
        <v>150</v>
      </c>
      <c r="W72" s="44">
        <v>225</v>
      </c>
      <c r="X72" s="44">
        <v>210</v>
      </c>
      <c r="Y72" s="130">
        <f t="shared" ref="Y72:Y75" si="18">(AVERAGE(P72:X72))</f>
        <v>183.66666666666666</v>
      </c>
      <c r="Z72" s="131">
        <f t="shared" ref="Z72:Z75" si="19">STDEV(P72:X72)/SQRT(COUNT(P72:X72))</f>
        <v>16.249786323381475</v>
      </c>
      <c r="AB72" s="53"/>
    </row>
    <row r="73" spans="2:33" x14ac:dyDescent="0.15">
      <c r="C73" s="42">
        <v>30</v>
      </c>
      <c r="D73" s="43">
        <v>186</v>
      </c>
      <c r="E73" s="44">
        <v>164</v>
      </c>
      <c r="F73" s="44">
        <v>144</v>
      </c>
      <c r="G73" s="44">
        <v>165</v>
      </c>
      <c r="H73" s="44">
        <v>245</v>
      </c>
      <c r="I73" s="44">
        <v>173</v>
      </c>
      <c r="J73" s="44">
        <v>201</v>
      </c>
      <c r="K73" s="44">
        <v>207</v>
      </c>
      <c r="L73" s="44">
        <v>216</v>
      </c>
      <c r="M73" s="44">
        <v>213</v>
      </c>
      <c r="N73" s="130">
        <f t="shared" si="16"/>
        <v>191.4</v>
      </c>
      <c r="O73" s="134">
        <f t="shared" si="17"/>
        <v>9.6277377058857176</v>
      </c>
      <c r="P73" s="43">
        <v>185</v>
      </c>
      <c r="Q73" s="44">
        <v>176</v>
      </c>
      <c r="R73" s="44">
        <v>211</v>
      </c>
      <c r="S73" s="44">
        <v>74</v>
      </c>
      <c r="T73" s="44">
        <v>116</v>
      </c>
      <c r="U73" s="44">
        <v>111</v>
      </c>
      <c r="V73" s="44">
        <v>189</v>
      </c>
      <c r="W73" s="44">
        <v>181</v>
      </c>
      <c r="X73" s="44">
        <v>190</v>
      </c>
      <c r="Y73" s="130">
        <f t="shared" si="18"/>
        <v>159.22222222222223</v>
      </c>
      <c r="Z73" s="131">
        <f t="shared" si="19"/>
        <v>15.541859049549041</v>
      </c>
      <c r="AB73" s="53"/>
    </row>
    <row r="74" spans="2:33" x14ac:dyDescent="0.15">
      <c r="C74" s="42">
        <v>60</v>
      </c>
      <c r="D74" s="43">
        <v>194</v>
      </c>
      <c r="E74" s="44">
        <v>214</v>
      </c>
      <c r="F74" s="44">
        <v>207</v>
      </c>
      <c r="G74" s="44">
        <v>262</v>
      </c>
      <c r="H74" s="44">
        <v>241</v>
      </c>
      <c r="I74" s="44">
        <v>210</v>
      </c>
      <c r="J74" s="44">
        <v>222</v>
      </c>
      <c r="K74" s="44">
        <v>259</v>
      </c>
      <c r="L74" s="44">
        <v>216</v>
      </c>
      <c r="M74" s="44">
        <v>275</v>
      </c>
      <c r="N74" s="130">
        <f t="shared" si="16"/>
        <v>230</v>
      </c>
      <c r="O74" s="134">
        <f t="shared" si="17"/>
        <v>8.6615369434195806</v>
      </c>
      <c r="P74" s="43">
        <v>167</v>
      </c>
      <c r="Q74" s="44">
        <v>139</v>
      </c>
      <c r="R74" s="44">
        <v>117</v>
      </c>
      <c r="S74" s="44">
        <v>80</v>
      </c>
      <c r="T74" s="44">
        <v>146</v>
      </c>
      <c r="U74" s="44">
        <v>116</v>
      </c>
      <c r="V74" s="44">
        <v>228</v>
      </c>
      <c r="W74" s="44">
        <v>206</v>
      </c>
      <c r="X74" s="44">
        <v>111</v>
      </c>
      <c r="Y74" s="130">
        <f>(AVERAGE(P74:X74))</f>
        <v>145.55555555555554</v>
      </c>
      <c r="Z74" s="131">
        <f t="shared" si="19"/>
        <v>15.870229914240818</v>
      </c>
      <c r="AB74" s="53"/>
    </row>
    <row r="75" spans="2:33" ht="15" thickBot="1" x14ac:dyDescent="0.2">
      <c r="C75" s="46">
        <v>120</v>
      </c>
      <c r="D75" s="47">
        <v>222</v>
      </c>
      <c r="E75" s="48">
        <v>216</v>
      </c>
      <c r="F75" s="48">
        <v>254</v>
      </c>
      <c r="G75" s="48">
        <v>272</v>
      </c>
      <c r="H75" s="48">
        <v>254</v>
      </c>
      <c r="I75" s="48">
        <v>184</v>
      </c>
      <c r="J75" s="48">
        <v>230</v>
      </c>
      <c r="K75" s="48">
        <v>248</v>
      </c>
      <c r="L75" s="48">
        <v>211</v>
      </c>
      <c r="M75" s="48">
        <v>245</v>
      </c>
      <c r="N75" s="132">
        <f t="shared" si="16"/>
        <v>233.6</v>
      </c>
      <c r="O75" s="135">
        <f t="shared" si="17"/>
        <v>8.2140800526359214</v>
      </c>
      <c r="P75" s="47">
        <v>187</v>
      </c>
      <c r="Q75" s="48">
        <v>132</v>
      </c>
      <c r="R75" s="48">
        <v>210</v>
      </c>
      <c r="S75" s="48">
        <v>72</v>
      </c>
      <c r="T75" s="48">
        <v>115</v>
      </c>
      <c r="U75" s="48">
        <v>104</v>
      </c>
      <c r="V75" s="48">
        <v>161</v>
      </c>
      <c r="W75" s="48">
        <v>204</v>
      </c>
      <c r="X75" s="48">
        <v>205</v>
      </c>
      <c r="Y75" s="132">
        <f t="shared" si="18"/>
        <v>154.44444444444446</v>
      </c>
      <c r="Z75" s="133">
        <f t="shared" si="19"/>
        <v>16.915731592474561</v>
      </c>
      <c r="AB75" s="53"/>
    </row>
    <row r="77" spans="2:33" ht="15" thickBot="1" x14ac:dyDescent="0.2"/>
    <row r="78" spans="2:33" ht="15" thickBot="1" x14ac:dyDescent="0.2">
      <c r="B78" s="120" t="s">
        <v>132</v>
      </c>
    </row>
    <row r="79" spans="2:33" x14ac:dyDescent="0.15">
      <c r="B79" s="3" t="s">
        <v>6</v>
      </c>
      <c r="C79" s="206" t="s">
        <v>39</v>
      </c>
      <c r="D79" s="207"/>
      <c r="E79" s="208"/>
      <c r="F79" s="4" t="s">
        <v>18</v>
      </c>
      <c r="G79" s="5" t="s">
        <v>148</v>
      </c>
      <c r="H79" s="209" t="s">
        <v>40</v>
      </c>
      <c r="I79" s="210"/>
      <c r="J79" s="211"/>
      <c r="K79" s="4" t="s">
        <v>18</v>
      </c>
      <c r="L79" s="5" t="s">
        <v>148</v>
      </c>
      <c r="M79" s="218" t="s">
        <v>141</v>
      </c>
      <c r="N79" s="219"/>
      <c r="O79" s="220"/>
      <c r="P79" s="4" t="s">
        <v>18</v>
      </c>
      <c r="Q79" s="5" t="s">
        <v>148</v>
      </c>
      <c r="R79" s="221" t="s">
        <v>142</v>
      </c>
      <c r="S79" s="222"/>
      <c r="T79" s="223"/>
      <c r="U79" s="4" t="s">
        <v>18</v>
      </c>
      <c r="V79" s="5" t="s">
        <v>148</v>
      </c>
    </row>
    <row r="80" spans="2:33" ht="15" thickBot="1" x14ac:dyDescent="0.2">
      <c r="B80" s="3" t="s">
        <v>118</v>
      </c>
      <c r="C80" s="167">
        <v>0.51520723000000002</v>
      </c>
      <c r="D80" s="57">
        <v>1.628155228</v>
      </c>
      <c r="E80" s="57">
        <v>0.856637545</v>
      </c>
      <c r="F80" s="76">
        <f>(AVERAGE(C80:E80))</f>
        <v>1.0000000009999999</v>
      </c>
      <c r="G80" s="28">
        <f>STDEV(C80:E80)/SQRT(COUNT(C80:E80))</f>
        <v>0.32917974163356201</v>
      </c>
      <c r="H80" s="56">
        <v>1.1431639199999999</v>
      </c>
      <c r="I80" s="57">
        <v>1.04457636</v>
      </c>
      <c r="J80" s="57">
        <v>0.88636291</v>
      </c>
      <c r="K80" s="76">
        <f>(AVERAGE(H80:J80))</f>
        <v>1.0247010633333333</v>
      </c>
      <c r="L80" s="28">
        <f>STDEV(H80:J80)/SQRT(COUNT(H80:J80))</f>
        <v>7.479518756231647E-2</v>
      </c>
      <c r="M80" s="56">
        <v>0.34344657000000001</v>
      </c>
      <c r="N80" s="57">
        <v>1.10158494</v>
      </c>
      <c r="O80" s="57">
        <v>1.05189307</v>
      </c>
      <c r="P80" s="76">
        <f>(AVERAGE(M80:O80))</f>
        <v>0.83230819333333328</v>
      </c>
      <c r="Q80" s="28">
        <f>STDEV(M80:O80)/SQRT(COUNT(M80:O80))</f>
        <v>0.24485137366853157</v>
      </c>
      <c r="R80" s="56">
        <v>3.3500005599999998</v>
      </c>
      <c r="S80" s="57">
        <v>2.5003002599999999</v>
      </c>
      <c r="T80" s="57">
        <v>1.5673555299999999</v>
      </c>
      <c r="U80" s="76">
        <f>(AVERAGE(R80:T80))</f>
        <v>2.4725521166666664</v>
      </c>
      <c r="V80" s="28">
        <f>STDEV(R80:T80)/SQRT(COUNT(R80:T80))</f>
        <v>0.5147922867007495</v>
      </c>
      <c r="W80" s="136"/>
      <c r="X80" s="136"/>
    </row>
    <row r="88" spans="4:24" x14ac:dyDescent="0.15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X88" s="53"/>
    </row>
    <row r="89" spans="4:24" x14ac:dyDescent="0.1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X89" s="53"/>
    </row>
    <row r="90" spans="4:24" x14ac:dyDescent="0.1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83"/>
      <c r="T90" s="1"/>
      <c r="U90" s="1"/>
      <c r="V90" s="1"/>
      <c r="X90" s="53"/>
    </row>
    <row r="91" spans="4:24" x14ac:dyDescent="0.1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83"/>
      <c r="T91" s="1"/>
      <c r="U91" s="1"/>
      <c r="V91" s="1"/>
      <c r="X91" s="53"/>
    </row>
    <row r="92" spans="4:24" x14ac:dyDescent="0.15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X92" s="53"/>
    </row>
  </sheetData>
  <mergeCells count="26">
    <mergeCell ref="L29:R29"/>
    <mergeCell ref="D7:P7"/>
    <mergeCell ref="D13:L13"/>
    <mergeCell ref="O13:T13"/>
    <mergeCell ref="S7:AB7"/>
    <mergeCell ref="L3:V3"/>
    <mergeCell ref="D3:I3"/>
    <mergeCell ref="D29:I29"/>
    <mergeCell ref="D24:I24"/>
    <mergeCell ref="D70:M70"/>
    <mergeCell ref="D53:O53"/>
    <mergeCell ref="R53:Z53"/>
    <mergeCell ref="R61:Z61"/>
    <mergeCell ref="D61:O61"/>
    <mergeCell ref="D35:O35"/>
    <mergeCell ref="R35:Z35"/>
    <mergeCell ref="D44:K44"/>
    <mergeCell ref="N44:X44"/>
    <mergeCell ref="D18:M18"/>
    <mergeCell ref="P18:X18"/>
    <mergeCell ref="L24:Q24"/>
    <mergeCell ref="C79:E79"/>
    <mergeCell ref="H79:J79"/>
    <mergeCell ref="P70:X70"/>
    <mergeCell ref="R79:T79"/>
    <mergeCell ref="M79:O79"/>
  </mergeCells>
  <pageMargins left="0.7" right="0.7" top="0.78740157499999996" bottom="0.78740157499999996" header="0.3" footer="0.3"/>
  <ignoredErrors>
    <ignoredError sqref="P36 Q36:Q40 L45:L49 M45:M49 P54:P58 Q54:Q58 P62:Q62 J25:K26 J30:K30 N71:O75 P64:Q66 Q63 P38:P40 J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Table 1</vt:lpstr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Microsoft Office User</cp:lastModifiedBy>
  <cp:lastPrinted>2021-01-20T15:44:44Z</cp:lastPrinted>
  <dcterms:created xsi:type="dcterms:W3CDTF">2021-01-20T15:40:28Z</dcterms:created>
  <dcterms:modified xsi:type="dcterms:W3CDTF">2021-01-29T08:45:34Z</dcterms:modified>
</cp:coreProperties>
</file>