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IPFmanuscript2020/Shared Documents/General/commsbio revision 2/extended data/"/>
    </mc:Choice>
  </mc:AlternateContent>
  <xr:revisionPtr revIDLastSave="6" documentId="13_ncr:1_{3B3020FC-87A5-7949-9C50-A7E0A0ACE0BF}" xr6:coauthVersionLast="46" xr6:coauthVersionMax="46" xr10:uidLastSave="{1F9731AA-4FE3-E24E-B2D1-88BB0D5D73B2}"/>
  <bookViews>
    <workbookView xWindow="18580" yWindow="2140" windowWidth="27640" windowHeight="16380" xr2:uid="{364093F6-9D66-7240-A25F-25DDCF47D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E5" i="1"/>
  <c r="D5" i="1"/>
  <c r="C5" i="1"/>
  <c r="C7" i="1" s="1"/>
  <c r="C9" i="1" s="1"/>
  <c r="B5" i="1"/>
  <c r="B7" i="1" s="1"/>
  <c r="B9" i="1" s="1"/>
  <c r="C8" i="1" l="1"/>
  <c r="B8" i="1"/>
  <c r="D7" i="1"/>
  <c r="E7" i="1"/>
  <c r="E9" i="1" l="1"/>
  <c r="E8" i="1"/>
  <c r="D9" i="1"/>
  <c r="D8" i="1"/>
</calcChain>
</file>

<file path=xl/sharedStrings.xml><?xml version="1.0" encoding="utf-8"?>
<sst xmlns="http://schemas.openxmlformats.org/spreadsheetml/2006/main" count="20" uniqueCount="16">
  <si>
    <t>n</t>
  </si>
  <si>
    <t>MUC5B Het</t>
  </si>
  <si>
    <t>MUC5B hom</t>
  </si>
  <si>
    <t>Allele count</t>
  </si>
  <si>
    <t>Allele number</t>
  </si>
  <si>
    <t>Case AF</t>
  </si>
  <si>
    <t>gnomAD NFE</t>
  </si>
  <si>
    <t>Other</t>
  </si>
  <si>
    <t>4xIPF_QV</t>
  </si>
  <si>
    <t>SPDL1</t>
  </si>
  <si>
    <t>95% CI upper</t>
  </si>
  <si>
    <t>95% CI lower</t>
  </si>
  <si>
    <t>Genotype</t>
  </si>
  <si>
    <t>CI_upper</t>
  </si>
  <si>
    <t>CI_lower</t>
  </si>
  <si>
    <t>Allele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</si>
</sst>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520C-0B81-8A4F-8EF1-BC6F83DE2164}">
  <dimension ref="A1:E18"/>
  <sheetViews>
    <sheetView tabSelected="1" workbookViewId="0">
      <selection activeCell="E17" sqref="E17"/>
    </sheetView>
  </sheetViews>
  <sheetFormatPr baseColWidth="10" defaultRowHeight="16" x14ac:dyDescent="0.2"/>
  <cols>
    <col min="1" max="1" width="13.1640625" bestFit="1" customWidth="1"/>
    <col min="2" max="2" width="14.5" bestFit="1" customWidth="1"/>
    <col min="3" max="3" width="15" bestFit="1" customWidth="1"/>
    <col min="4" max="4" width="12.1640625" bestFit="1" customWidth="1"/>
    <col min="5" max="5" width="22.33203125" bestFit="1" customWidth="1"/>
  </cols>
  <sheetData>
    <row r="1" spans="1:5" x14ac:dyDescent="0.2">
      <c r="A1" s="1"/>
      <c r="B1" s="2" t="s">
        <v>9</v>
      </c>
      <c r="C1" s="2" t="s">
        <v>8</v>
      </c>
      <c r="D1" s="2" t="s">
        <v>7</v>
      </c>
      <c r="E1" s="2" t="s">
        <v>6</v>
      </c>
    </row>
    <row r="2" spans="1:5" x14ac:dyDescent="0.2">
      <c r="A2" s="3" t="s">
        <v>0</v>
      </c>
      <c r="B2">
        <v>26</v>
      </c>
      <c r="C2">
        <v>31</v>
      </c>
      <c r="D2">
        <v>451</v>
      </c>
      <c r="E2">
        <v>32267</v>
      </c>
    </row>
    <row r="3" spans="1:5" x14ac:dyDescent="0.2">
      <c r="A3" s="3" t="s">
        <v>1</v>
      </c>
      <c r="B3">
        <v>12</v>
      </c>
      <c r="C3">
        <v>11</v>
      </c>
      <c r="D3">
        <v>247</v>
      </c>
      <c r="E3">
        <v>6391</v>
      </c>
    </row>
    <row r="4" spans="1:5" x14ac:dyDescent="0.2">
      <c r="A4" s="3" t="s">
        <v>2</v>
      </c>
      <c r="B4">
        <v>1</v>
      </c>
      <c r="C4">
        <v>1</v>
      </c>
      <c r="D4">
        <v>38</v>
      </c>
      <c r="E4">
        <v>385</v>
      </c>
    </row>
    <row r="5" spans="1:5" x14ac:dyDescent="0.2">
      <c r="A5" s="3" t="s">
        <v>3</v>
      </c>
      <c r="B5">
        <f>B3 + 2*B4</f>
        <v>14</v>
      </c>
      <c r="C5">
        <f>C3 + 2*C4</f>
        <v>13</v>
      </c>
      <c r="D5">
        <f>D3 + 2*D4</f>
        <v>323</v>
      </c>
      <c r="E5">
        <f>E3 + 2*E4</f>
        <v>7161</v>
      </c>
    </row>
    <row r="6" spans="1:5" x14ac:dyDescent="0.2">
      <c r="A6" s="3" t="s">
        <v>4</v>
      </c>
      <c r="B6">
        <f xml:space="preserve"> 2*B2</f>
        <v>52</v>
      </c>
      <c r="C6">
        <f xml:space="preserve"> 2*C2</f>
        <v>62</v>
      </c>
      <c r="D6">
        <f xml:space="preserve"> 2*D2</f>
        <v>902</v>
      </c>
      <c r="E6">
        <f xml:space="preserve"> 2*E2</f>
        <v>64534</v>
      </c>
    </row>
    <row r="7" spans="1:5" x14ac:dyDescent="0.2">
      <c r="A7" s="3" t="s">
        <v>5</v>
      </c>
      <c r="B7">
        <f>B5/B6</f>
        <v>0.26923076923076922</v>
      </c>
      <c r="C7">
        <f>C5/C6</f>
        <v>0.20967741935483872</v>
      </c>
      <c r="D7">
        <f>D5/D6</f>
        <v>0.35809312638580931</v>
      </c>
      <c r="E7">
        <f>E5/E6</f>
        <v>0.11096476276071528</v>
      </c>
    </row>
    <row r="8" spans="1:5" x14ac:dyDescent="0.2">
      <c r="A8" s="3" t="s">
        <v>10</v>
      </c>
      <c r="B8">
        <f xml:space="preserve"> B7 + (1.96 * SQRT((B7*(1-B7))/B2))</f>
        <v>0.43972978247845412</v>
      </c>
      <c r="C8">
        <f t="shared" ref="C8:E8" si="0" xml:space="preserve"> C7 + (1.96 * SQRT((C7*(1-C7))/C2))</f>
        <v>0.35297974912925001</v>
      </c>
      <c r="D8">
        <f t="shared" si="0"/>
        <v>0.4023419578186756</v>
      </c>
      <c r="E8">
        <f t="shared" si="0"/>
        <v>0.11439187879328062</v>
      </c>
    </row>
    <row r="9" spans="1:5" x14ac:dyDescent="0.2">
      <c r="A9" s="3" t="s">
        <v>11</v>
      </c>
      <c r="B9">
        <f xml:space="preserve"> B7 - (1.96 * SQRT(B7*(1-B7)/B2))</f>
        <v>9.8731755983084313E-2</v>
      </c>
      <c r="C9">
        <f t="shared" ref="C9:E9" si="1" xml:space="preserve"> C7 - (1.96 * SQRT(C7*(1-C7)/C2))</f>
        <v>6.6375089580427399E-2</v>
      </c>
      <c r="D9">
        <f t="shared" si="1"/>
        <v>0.31384429495294303</v>
      </c>
      <c r="E9">
        <f t="shared" si="1"/>
        <v>0.10753764672814993</v>
      </c>
    </row>
    <row r="14" spans="1:5" x14ac:dyDescent="0.2">
      <c r="A14" s="4" t="s">
        <v>12</v>
      </c>
      <c r="B14" s="4" t="s">
        <v>15</v>
      </c>
      <c r="C14" s="4" t="s">
        <v>13</v>
      </c>
      <c r="D14" s="4" t="s">
        <v>14</v>
      </c>
    </row>
    <row r="15" spans="1:5" x14ac:dyDescent="0.2">
      <c r="A15" t="s">
        <v>9</v>
      </c>
      <c r="B15">
        <v>0.26923076923076922</v>
      </c>
      <c r="C15">
        <v>0.43972978247845412</v>
      </c>
      <c r="D15">
        <v>9.8731755983084313E-2</v>
      </c>
    </row>
    <row r="16" spans="1:5" x14ac:dyDescent="0.2">
      <c r="A16" t="s">
        <v>8</v>
      </c>
      <c r="B16">
        <v>0.20967741935483872</v>
      </c>
      <c r="C16">
        <v>0.35297974912925001</v>
      </c>
      <c r="D16">
        <v>6.6375089580427399E-2</v>
      </c>
    </row>
    <row r="17" spans="1:4" x14ac:dyDescent="0.2">
      <c r="A17" t="s">
        <v>7</v>
      </c>
      <c r="B17">
        <v>0.35809312638580931</v>
      </c>
      <c r="C17">
        <v>0.4023419578186756</v>
      </c>
      <c r="D17">
        <v>0.31384429495294303</v>
      </c>
    </row>
    <row r="18" spans="1:4" x14ac:dyDescent="0.2">
      <c r="A18" t="s">
        <v>6</v>
      </c>
      <c r="B18">
        <v>0.11096476276071528</v>
      </c>
      <c r="C18">
        <v>0.11439187879328062</v>
      </c>
      <c r="D18">
        <v>0.10753764672814993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ee89e71-04cd-405e-9ca3-99e020c1694d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E7C6834C9F440AF04DACD8C8A9F49" ma:contentTypeVersion="4" ma:contentTypeDescription="Create a new document." ma:contentTypeScope="" ma:versionID="9a11a4a431d70d84f0ecc5df308dd889">
  <xsd:schema xmlns:xsd="http://www.w3.org/2001/XMLSchema" xmlns:xs="http://www.w3.org/2001/XMLSchema" xmlns:p="http://schemas.microsoft.com/office/2006/metadata/properties" xmlns:ns2="44a56295-c29e-4898-8136-a54736c65b82" xmlns:ns3="112c77bd-8969-49bf-baea-45e6aa0c864e" targetNamespace="http://schemas.microsoft.com/office/2006/metadata/properties" ma:root="true" ma:fieldsID="118a4fde3494da23e3b9c79b85d4e33b" ns2:_="" ns3:_="">
    <xsd:import namespace="44a56295-c29e-4898-8136-a54736c65b82"/>
    <xsd:import namespace="112c77bd-8969-49bf-baea-45e6aa0c864e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c77bd-8969-49bf-baea-45e6aa0c864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3A209-2BAD-4256-98DB-C654A34F099B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44a56295-c29e-4898-8136-a54736c65b82"/>
    <ds:schemaRef ds:uri="112c77bd-8969-49bf-baea-45e6aa0c864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BFD615-EE0C-45DE-B3A4-77D98E4762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2DFDFA-2121-4337-83BC-4C70EA787BE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7953FCC-EA66-4374-B212-7B63A3F55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112c77bd-8969-49bf-baea-45e6aa0c8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Dhindsa, Ryan</cp:lastModifiedBy>
  <dcterms:created xsi:type="dcterms:W3CDTF">2020-05-11T18:25:55Z</dcterms:created>
  <dcterms:modified xsi:type="dcterms:W3CDTF">2021-02-05T20:06:09Z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0x010100C40E7C6834C9F440AF04DACD8C8A9F49</vt:lpwstr>
  </property>
</Properties>
</file>