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OneDrive\Desktop\PAPER CARALHO\fds crl\"/>
    </mc:Choice>
  </mc:AlternateContent>
  <xr:revisionPtr revIDLastSave="0" documentId="8_{0DDD6D96-F128-4149-A043-4DC9BF21F5A0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FIG2 - ALPHASCREEN" sheetId="11" r:id="rId1"/>
    <sheet name="FIG3 - OLIGOMERS Q VALUES" sheetId="7" r:id="rId2"/>
    <sheet name="FIG4 - PRE-FORMED OLIGOMERS" sheetId="8" r:id="rId3"/>
    <sheet name="FIG5 - FIBRILS Q VALUES" sheetId="10" r:id="rId4"/>
    <sheet name="FIG6 - PINK1 INTERACTOME" sheetId="9" r:id="rId5"/>
    <sheet name="FIG7 - GLOBAL INTERACTOME" sheetId="12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11" l="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0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66" i="11"/>
  <c r="W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2" i="11"/>
  <c r="T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W23" i="11" s="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W57" i="11" s="1"/>
  <c r="M58" i="11"/>
  <c r="W58" i="11" s="1"/>
  <c r="M59" i="11"/>
  <c r="W59" i="11" s="1"/>
  <c r="M60" i="11"/>
  <c r="W60" i="11" s="1"/>
  <c r="M61" i="11"/>
  <c r="W61" i="11" s="1"/>
  <c r="M62" i="11"/>
  <c r="W62" i="11" s="1"/>
  <c r="M63" i="11"/>
  <c r="W63" i="11" s="1"/>
  <c r="M64" i="11"/>
  <c r="W64" i="11" s="1"/>
  <c r="M65" i="11"/>
  <c r="W65" i="11" s="1"/>
  <c r="M66" i="11"/>
  <c r="M67" i="11"/>
  <c r="W67" i="11" s="1"/>
  <c r="M68" i="11"/>
  <c r="M69" i="11"/>
  <c r="W69" i="11" s="1"/>
  <c r="M70" i="11"/>
  <c r="W70" i="11" s="1"/>
  <c r="M71" i="11"/>
  <c r="W71" i="11" s="1"/>
  <c r="M72" i="11"/>
  <c r="M6" i="11"/>
  <c r="W72" i="11" l="1"/>
  <c r="W68" i="11"/>
  <c r="AY114" i="10"/>
  <c r="BA114" i="10" s="1"/>
  <c r="BB114" i="10" s="1"/>
  <c r="AR114" i="10"/>
  <c r="AT114" i="10" s="1"/>
  <c r="AU114" i="10" s="1"/>
  <c r="AK114" i="10"/>
  <c r="AM114" i="10" s="1"/>
  <c r="AN114" i="10" s="1"/>
  <c r="AD114" i="10"/>
  <c r="AF114" i="10" s="1"/>
  <c r="AG114" i="10" s="1"/>
  <c r="AY113" i="10"/>
  <c r="BA113" i="10" s="1"/>
  <c r="BB113" i="10" s="1"/>
  <c r="AR113" i="10"/>
  <c r="AT113" i="10" s="1"/>
  <c r="AU113" i="10" s="1"/>
  <c r="AK113" i="10"/>
  <c r="AM113" i="10" s="1"/>
  <c r="AN113" i="10" s="1"/>
  <c r="AD113" i="10"/>
  <c r="AF113" i="10" s="1"/>
  <c r="AG113" i="10" s="1"/>
  <c r="AY112" i="10"/>
  <c r="BA112" i="10" s="1"/>
  <c r="BB112" i="10" s="1"/>
  <c r="AR112" i="10"/>
  <c r="AT112" i="10" s="1"/>
  <c r="AU112" i="10" s="1"/>
  <c r="AK112" i="10"/>
  <c r="AM112" i="10" s="1"/>
  <c r="AN112" i="10" s="1"/>
  <c r="AD112" i="10"/>
  <c r="AF112" i="10" s="1"/>
  <c r="AG112" i="10" s="1"/>
  <c r="AY111" i="10"/>
  <c r="BA111" i="10" s="1"/>
  <c r="BB111" i="10" s="1"/>
  <c r="AR111" i="10"/>
  <c r="AT111" i="10" s="1"/>
  <c r="AU111" i="10" s="1"/>
  <c r="AK111" i="10"/>
  <c r="AM111" i="10" s="1"/>
  <c r="AN111" i="10" s="1"/>
  <c r="AD111" i="10"/>
  <c r="AF111" i="10" s="1"/>
  <c r="AG111" i="10" s="1"/>
  <c r="AY110" i="10"/>
  <c r="BA110" i="10" s="1"/>
  <c r="BB110" i="10" s="1"/>
  <c r="AR110" i="10"/>
  <c r="AT110" i="10" s="1"/>
  <c r="AU110" i="10" s="1"/>
  <c r="AK110" i="10"/>
  <c r="AM110" i="10" s="1"/>
  <c r="AN110" i="10" s="1"/>
  <c r="AD110" i="10"/>
  <c r="AF110" i="10" s="1"/>
  <c r="AG110" i="10" s="1"/>
  <c r="AY109" i="10"/>
  <c r="BA109" i="10" s="1"/>
  <c r="BB109" i="10" s="1"/>
  <c r="AR109" i="10"/>
  <c r="AT109" i="10" s="1"/>
  <c r="AU109" i="10" s="1"/>
  <c r="AK109" i="10"/>
  <c r="AM109" i="10" s="1"/>
  <c r="AN109" i="10" s="1"/>
  <c r="AD109" i="10"/>
  <c r="AF109" i="10" s="1"/>
  <c r="AG109" i="10" s="1"/>
  <c r="AY108" i="10"/>
  <c r="BA108" i="10" s="1"/>
  <c r="BB108" i="10" s="1"/>
  <c r="AR108" i="10"/>
  <c r="AT108" i="10" s="1"/>
  <c r="AU108" i="10" s="1"/>
  <c r="AK108" i="10"/>
  <c r="AM108" i="10" s="1"/>
  <c r="AN108" i="10" s="1"/>
  <c r="AD108" i="10"/>
  <c r="AF108" i="10" s="1"/>
  <c r="AG108" i="10" s="1"/>
  <c r="AY107" i="10"/>
  <c r="BA107" i="10" s="1"/>
  <c r="BB107" i="10" s="1"/>
  <c r="AR107" i="10"/>
  <c r="AT107" i="10" s="1"/>
  <c r="AU107" i="10" s="1"/>
  <c r="AK107" i="10"/>
  <c r="AM107" i="10" s="1"/>
  <c r="AN107" i="10" s="1"/>
  <c r="AD107" i="10"/>
  <c r="AF107" i="10" s="1"/>
  <c r="AG107" i="10" s="1"/>
  <c r="AY106" i="10"/>
  <c r="BA106" i="10" s="1"/>
  <c r="BB106" i="10" s="1"/>
  <c r="AR106" i="10"/>
  <c r="AT106" i="10" s="1"/>
  <c r="AU106" i="10" s="1"/>
  <c r="AK106" i="10"/>
  <c r="AM106" i="10" s="1"/>
  <c r="AN106" i="10" s="1"/>
  <c r="AD106" i="10"/>
  <c r="AF106" i="10" s="1"/>
  <c r="AG106" i="10" s="1"/>
  <c r="AY105" i="10"/>
  <c r="BA105" i="10" s="1"/>
  <c r="BB105" i="10" s="1"/>
  <c r="AR105" i="10"/>
  <c r="AT105" i="10" s="1"/>
  <c r="AU105" i="10" s="1"/>
  <c r="AK105" i="10"/>
  <c r="AM105" i="10" s="1"/>
  <c r="AN105" i="10" s="1"/>
  <c r="AD105" i="10"/>
  <c r="AF105" i="10" s="1"/>
  <c r="AG105" i="10" s="1"/>
  <c r="AY104" i="10"/>
  <c r="BA104" i="10" s="1"/>
  <c r="BB104" i="10" s="1"/>
  <c r="AR104" i="10"/>
  <c r="AT104" i="10" s="1"/>
  <c r="AU104" i="10" s="1"/>
  <c r="AK104" i="10"/>
  <c r="AM104" i="10" s="1"/>
  <c r="AN104" i="10" s="1"/>
  <c r="AD104" i="10"/>
  <c r="AF104" i="10" s="1"/>
  <c r="AG104" i="10" s="1"/>
  <c r="AY103" i="10"/>
  <c r="BA103" i="10" s="1"/>
  <c r="BB103" i="10" s="1"/>
  <c r="AR103" i="10"/>
  <c r="AT103" i="10" s="1"/>
  <c r="AU103" i="10" s="1"/>
  <c r="AK103" i="10"/>
  <c r="AM103" i="10" s="1"/>
  <c r="AN103" i="10" s="1"/>
  <c r="AD103" i="10"/>
  <c r="AF103" i="10" s="1"/>
  <c r="AG103" i="10" s="1"/>
  <c r="AY102" i="10"/>
  <c r="BA102" i="10" s="1"/>
  <c r="BB102" i="10" s="1"/>
  <c r="AR102" i="10"/>
  <c r="AT102" i="10" s="1"/>
  <c r="AU102" i="10" s="1"/>
  <c r="AK102" i="10"/>
  <c r="AM102" i="10" s="1"/>
  <c r="AN102" i="10" s="1"/>
  <c r="AD102" i="10"/>
  <c r="AF102" i="10" s="1"/>
  <c r="AG102" i="10" s="1"/>
  <c r="AY101" i="10"/>
  <c r="BA101" i="10" s="1"/>
  <c r="BB101" i="10" s="1"/>
  <c r="AR101" i="10"/>
  <c r="AT101" i="10" s="1"/>
  <c r="AU101" i="10" s="1"/>
  <c r="AK101" i="10"/>
  <c r="AM101" i="10" s="1"/>
  <c r="AN101" i="10" s="1"/>
  <c r="AD101" i="10"/>
  <c r="AF101" i="10" s="1"/>
  <c r="AG101" i="10" s="1"/>
  <c r="AY100" i="10"/>
  <c r="BA100" i="10" s="1"/>
  <c r="BB100" i="10" s="1"/>
  <c r="AR100" i="10"/>
  <c r="AT100" i="10" s="1"/>
  <c r="AU100" i="10" s="1"/>
  <c r="AK100" i="10"/>
  <c r="AM100" i="10" s="1"/>
  <c r="AN100" i="10" s="1"/>
  <c r="AD100" i="10"/>
  <c r="AF100" i="10" s="1"/>
  <c r="AG100" i="10" s="1"/>
  <c r="AY99" i="10"/>
  <c r="BA99" i="10" s="1"/>
  <c r="BB99" i="10" s="1"/>
  <c r="AR99" i="10"/>
  <c r="AT99" i="10" s="1"/>
  <c r="AU99" i="10" s="1"/>
  <c r="AK99" i="10"/>
  <c r="AM99" i="10" s="1"/>
  <c r="AN99" i="10" s="1"/>
  <c r="AD99" i="10"/>
  <c r="AF99" i="10" s="1"/>
  <c r="AG99" i="10" s="1"/>
  <c r="AY98" i="10"/>
  <c r="BA98" i="10" s="1"/>
  <c r="BB98" i="10" s="1"/>
  <c r="AR98" i="10"/>
  <c r="AT98" i="10" s="1"/>
  <c r="AU98" i="10" s="1"/>
  <c r="AK98" i="10"/>
  <c r="AM98" i="10" s="1"/>
  <c r="AN98" i="10" s="1"/>
  <c r="AD98" i="10"/>
  <c r="AF98" i="10" s="1"/>
  <c r="AG98" i="10" s="1"/>
  <c r="AY97" i="10"/>
  <c r="BA97" i="10" s="1"/>
  <c r="BB97" i="10" s="1"/>
  <c r="AR97" i="10"/>
  <c r="AT97" i="10" s="1"/>
  <c r="AU97" i="10" s="1"/>
  <c r="AK97" i="10"/>
  <c r="AM97" i="10" s="1"/>
  <c r="AN97" i="10" s="1"/>
  <c r="AD97" i="10"/>
  <c r="AF97" i="10" s="1"/>
  <c r="AG97" i="10" s="1"/>
  <c r="AY96" i="10"/>
  <c r="BA96" i="10" s="1"/>
  <c r="BB96" i="10" s="1"/>
  <c r="AR96" i="10"/>
  <c r="AT96" i="10" s="1"/>
  <c r="AU96" i="10" s="1"/>
  <c r="AK96" i="10"/>
  <c r="AM96" i="10" s="1"/>
  <c r="AN96" i="10" s="1"/>
  <c r="AD96" i="10"/>
  <c r="AF96" i="10" s="1"/>
  <c r="AG96" i="10" s="1"/>
  <c r="AY95" i="10"/>
  <c r="BA95" i="10" s="1"/>
  <c r="BB95" i="10" s="1"/>
  <c r="AR95" i="10"/>
  <c r="AT95" i="10" s="1"/>
  <c r="AU95" i="10" s="1"/>
  <c r="AK95" i="10"/>
  <c r="AM95" i="10" s="1"/>
  <c r="AN95" i="10" s="1"/>
  <c r="AD95" i="10"/>
  <c r="AF95" i="10" s="1"/>
  <c r="AG95" i="10" s="1"/>
  <c r="AY94" i="10"/>
  <c r="BA94" i="10" s="1"/>
  <c r="BB94" i="10" s="1"/>
  <c r="AR94" i="10"/>
  <c r="AT94" i="10" s="1"/>
  <c r="AU94" i="10" s="1"/>
  <c r="AK94" i="10"/>
  <c r="AM94" i="10" s="1"/>
  <c r="AN94" i="10" s="1"/>
  <c r="AD94" i="10"/>
  <c r="AF94" i="10" s="1"/>
  <c r="AG94" i="10" s="1"/>
  <c r="AY93" i="10"/>
  <c r="BA93" i="10" s="1"/>
  <c r="BB93" i="10" s="1"/>
  <c r="AR93" i="10"/>
  <c r="AT93" i="10" s="1"/>
  <c r="AU93" i="10" s="1"/>
  <c r="AK93" i="10"/>
  <c r="AM93" i="10" s="1"/>
  <c r="AN93" i="10" s="1"/>
  <c r="AD93" i="10"/>
  <c r="AF93" i="10" s="1"/>
  <c r="AG93" i="10" s="1"/>
  <c r="AY92" i="10"/>
  <c r="BA92" i="10" s="1"/>
  <c r="BB92" i="10" s="1"/>
  <c r="AR92" i="10"/>
  <c r="AT92" i="10" s="1"/>
  <c r="AU92" i="10" s="1"/>
  <c r="AK92" i="10"/>
  <c r="AM92" i="10" s="1"/>
  <c r="AN92" i="10" s="1"/>
  <c r="AD92" i="10"/>
  <c r="AF92" i="10" s="1"/>
  <c r="AG92" i="10" s="1"/>
  <c r="AY91" i="10"/>
  <c r="BA91" i="10" s="1"/>
  <c r="BB91" i="10" s="1"/>
  <c r="AR91" i="10"/>
  <c r="AT91" i="10" s="1"/>
  <c r="AU91" i="10" s="1"/>
  <c r="AK91" i="10"/>
  <c r="AM91" i="10" s="1"/>
  <c r="AN91" i="10" s="1"/>
  <c r="AD91" i="10"/>
  <c r="AF91" i="10" s="1"/>
  <c r="AG91" i="10" s="1"/>
  <c r="AY90" i="10"/>
  <c r="BA90" i="10" s="1"/>
  <c r="BB90" i="10" s="1"/>
  <c r="AR90" i="10"/>
  <c r="AT90" i="10" s="1"/>
  <c r="AU90" i="10" s="1"/>
  <c r="AK90" i="10"/>
  <c r="AM90" i="10" s="1"/>
  <c r="AN90" i="10" s="1"/>
  <c r="AD90" i="10"/>
  <c r="AF90" i="10" s="1"/>
  <c r="AG90" i="10" s="1"/>
  <c r="AY89" i="10"/>
  <c r="BA89" i="10" s="1"/>
  <c r="BB89" i="10" s="1"/>
  <c r="AR89" i="10"/>
  <c r="AT89" i="10" s="1"/>
  <c r="AU89" i="10" s="1"/>
  <c r="AK89" i="10"/>
  <c r="AM89" i="10" s="1"/>
  <c r="AN89" i="10" s="1"/>
  <c r="AD89" i="10"/>
  <c r="AF89" i="10" s="1"/>
  <c r="AG89" i="10" s="1"/>
  <c r="AY88" i="10"/>
  <c r="BA88" i="10" s="1"/>
  <c r="BB88" i="10" s="1"/>
  <c r="AR88" i="10"/>
  <c r="AT88" i="10" s="1"/>
  <c r="AU88" i="10" s="1"/>
  <c r="AK88" i="10"/>
  <c r="AM88" i="10" s="1"/>
  <c r="AN88" i="10" s="1"/>
  <c r="AD88" i="10"/>
  <c r="AF88" i="10" s="1"/>
  <c r="AG88" i="10" s="1"/>
  <c r="AY87" i="10"/>
  <c r="BA87" i="10" s="1"/>
  <c r="BB87" i="10" s="1"/>
  <c r="AR87" i="10"/>
  <c r="AT87" i="10" s="1"/>
  <c r="AU87" i="10" s="1"/>
  <c r="AK87" i="10"/>
  <c r="AM87" i="10" s="1"/>
  <c r="AN87" i="10" s="1"/>
  <c r="AD87" i="10"/>
  <c r="AF87" i="10" s="1"/>
  <c r="AG87" i="10" s="1"/>
  <c r="AY86" i="10"/>
  <c r="BA86" i="10" s="1"/>
  <c r="BB86" i="10" s="1"/>
  <c r="AR86" i="10"/>
  <c r="AT86" i="10" s="1"/>
  <c r="AU86" i="10" s="1"/>
  <c r="AK86" i="10"/>
  <c r="AM86" i="10" s="1"/>
  <c r="AN86" i="10" s="1"/>
  <c r="AD86" i="10"/>
  <c r="AF86" i="10" s="1"/>
  <c r="AG86" i="10" s="1"/>
  <c r="AY85" i="10"/>
  <c r="BA85" i="10" s="1"/>
  <c r="BB85" i="10" s="1"/>
  <c r="AR85" i="10"/>
  <c r="AT85" i="10" s="1"/>
  <c r="AU85" i="10" s="1"/>
  <c r="AK85" i="10"/>
  <c r="AM85" i="10" s="1"/>
  <c r="AN85" i="10" s="1"/>
  <c r="AD85" i="10"/>
  <c r="AF85" i="10" s="1"/>
  <c r="AG85" i="10" s="1"/>
  <c r="AY84" i="10"/>
  <c r="BA84" i="10" s="1"/>
  <c r="BB84" i="10" s="1"/>
  <c r="AR84" i="10"/>
  <c r="AT84" i="10" s="1"/>
  <c r="AU84" i="10" s="1"/>
  <c r="AK84" i="10"/>
  <c r="AM84" i="10" s="1"/>
  <c r="AN84" i="10" s="1"/>
  <c r="AD84" i="10"/>
  <c r="AF84" i="10" s="1"/>
  <c r="AG84" i="10" s="1"/>
  <c r="AY83" i="10"/>
  <c r="BA83" i="10" s="1"/>
  <c r="BB83" i="10" s="1"/>
  <c r="AR83" i="10"/>
  <c r="AT83" i="10" s="1"/>
  <c r="AU83" i="10" s="1"/>
  <c r="AK83" i="10"/>
  <c r="AM83" i="10" s="1"/>
  <c r="AN83" i="10" s="1"/>
  <c r="AD83" i="10"/>
  <c r="AF83" i="10" s="1"/>
  <c r="AG83" i="10" s="1"/>
  <c r="AY82" i="10"/>
  <c r="BA82" i="10" s="1"/>
  <c r="BB82" i="10" s="1"/>
  <c r="AR82" i="10"/>
  <c r="AT82" i="10" s="1"/>
  <c r="AU82" i="10" s="1"/>
  <c r="AK82" i="10"/>
  <c r="AM82" i="10" s="1"/>
  <c r="AN82" i="10" s="1"/>
  <c r="AD82" i="10"/>
  <c r="AF82" i="10" s="1"/>
  <c r="AG82" i="10" s="1"/>
  <c r="AY81" i="10"/>
  <c r="BA81" i="10" s="1"/>
  <c r="BB81" i="10" s="1"/>
  <c r="AR81" i="10"/>
  <c r="AT81" i="10" s="1"/>
  <c r="AU81" i="10" s="1"/>
  <c r="AK81" i="10"/>
  <c r="AM81" i="10" s="1"/>
  <c r="AN81" i="10" s="1"/>
  <c r="AD81" i="10"/>
  <c r="AF81" i="10" s="1"/>
  <c r="AG81" i="10" s="1"/>
  <c r="AY80" i="10"/>
  <c r="BA80" i="10" s="1"/>
  <c r="BB80" i="10" s="1"/>
  <c r="AR80" i="10"/>
  <c r="AT80" i="10" s="1"/>
  <c r="AU80" i="10" s="1"/>
  <c r="AK80" i="10"/>
  <c r="AM80" i="10" s="1"/>
  <c r="AN80" i="10" s="1"/>
  <c r="AD80" i="10"/>
  <c r="AF80" i="10" s="1"/>
  <c r="AG80" i="10" s="1"/>
  <c r="AY79" i="10"/>
  <c r="BA79" i="10" s="1"/>
  <c r="BB79" i="10" s="1"/>
  <c r="AR79" i="10"/>
  <c r="AT79" i="10" s="1"/>
  <c r="AU79" i="10" s="1"/>
  <c r="AK79" i="10"/>
  <c r="AM79" i="10" s="1"/>
  <c r="AN79" i="10" s="1"/>
  <c r="AD79" i="10"/>
  <c r="AF79" i="10" s="1"/>
  <c r="AG79" i="10" s="1"/>
  <c r="AY77" i="10"/>
  <c r="BA77" i="10" s="1"/>
  <c r="BB77" i="10" s="1"/>
  <c r="AR77" i="10"/>
  <c r="AT77" i="10" s="1"/>
  <c r="AU77" i="10" s="1"/>
  <c r="AK77" i="10"/>
  <c r="AM77" i="10" s="1"/>
  <c r="AN77" i="10" s="1"/>
  <c r="AD77" i="10"/>
  <c r="AF77" i="10" s="1"/>
  <c r="AG77" i="10" s="1"/>
  <c r="AY76" i="10"/>
  <c r="BA76" i="10" s="1"/>
  <c r="BB76" i="10" s="1"/>
  <c r="AR76" i="10"/>
  <c r="AT76" i="10" s="1"/>
  <c r="AU76" i="10" s="1"/>
  <c r="AK76" i="10"/>
  <c r="AM76" i="10" s="1"/>
  <c r="AN76" i="10" s="1"/>
  <c r="AD76" i="10"/>
  <c r="AF76" i="10" s="1"/>
  <c r="AG76" i="10" s="1"/>
  <c r="AY75" i="10"/>
  <c r="BA75" i="10" s="1"/>
  <c r="BB75" i="10" s="1"/>
  <c r="AR75" i="10"/>
  <c r="AT75" i="10" s="1"/>
  <c r="AU75" i="10" s="1"/>
  <c r="AK75" i="10"/>
  <c r="AM75" i="10" s="1"/>
  <c r="AN75" i="10" s="1"/>
  <c r="AD75" i="10"/>
  <c r="AF75" i="10" s="1"/>
  <c r="AG75" i="10" s="1"/>
  <c r="AY74" i="10"/>
  <c r="BA74" i="10" s="1"/>
  <c r="BB74" i="10" s="1"/>
  <c r="AR74" i="10"/>
  <c r="AT74" i="10" s="1"/>
  <c r="AU74" i="10" s="1"/>
  <c r="AK74" i="10"/>
  <c r="AM74" i="10" s="1"/>
  <c r="AN74" i="10" s="1"/>
  <c r="AD74" i="10"/>
  <c r="AF74" i="10" s="1"/>
  <c r="AG74" i="10" s="1"/>
  <c r="AY73" i="10"/>
  <c r="BA73" i="10" s="1"/>
  <c r="BB73" i="10" s="1"/>
  <c r="AR73" i="10"/>
  <c r="AT73" i="10" s="1"/>
  <c r="AU73" i="10" s="1"/>
  <c r="AK73" i="10"/>
  <c r="AM73" i="10" s="1"/>
  <c r="AN73" i="10" s="1"/>
  <c r="AD73" i="10"/>
  <c r="AF73" i="10" s="1"/>
  <c r="AG73" i="10" s="1"/>
  <c r="AY72" i="10"/>
  <c r="BA72" i="10" s="1"/>
  <c r="BB72" i="10" s="1"/>
  <c r="AR72" i="10"/>
  <c r="AT72" i="10" s="1"/>
  <c r="AU72" i="10" s="1"/>
  <c r="AK72" i="10"/>
  <c r="AM72" i="10" s="1"/>
  <c r="AN72" i="10" s="1"/>
  <c r="AD72" i="10"/>
  <c r="AF72" i="10" s="1"/>
  <c r="AG72" i="10" s="1"/>
  <c r="AY71" i="10"/>
  <c r="BA71" i="10" s="1"/>
  <c r="BB71" i="10" s="1"/>
  <c r="AR71" i="10"/>
  <c r="AT71" i="10" s="1"/>
  <c r="AU71" i="10" s="1"/>
  <c r="AK71" i="10"/>
  <c r="AM71" i="10" s="1"/>
  <c r="AN71" i="10" s="1"/>
  <c r="AD71" i="10"/>
  <c r="AF71" i="10" s="1"/>
  <c r="AG71" i="10" s="1"/>
  <c r="AY70" i="10"/>
  <c r="BA70" i="10" s="1"/>
  <c r="BB70" i="10" s="1"/>
  <c r="AR70" i="10"/>
  <c r="AT70" i="10" s="1"/>
  <c r="AU70" i="10" s="1"/>
  <c r="AK70" i="10"/>
  <c r="AM70" i="10" s="1"/>
  <c r="AN70" i="10" s="1"/>
  <c r="AD70" i="10"/>
  <c r="AF70" i="10" s="1"/>
  <c r="AG70" i="10" s="1"/>
  <c r="AY69" i="10"/>
  <c r="BA69" i="10" s="1"/>
  <c r="BB69" i="10" s="1"/>
  <c r="AR69" i="10"/>
  <c r="AT69" i="10" s="1"/>
  <c r="AU69" i="10" s="1"/>
  <c r="AK69" i="10"/>
  <c r="AM69" i="10" s="1"/>
  <c r="AN69" i="10" s="1"/>
  <c r="AD69" i="10"/>
  <c r="AF69" i="10" s="1"/>
  <c r="AG69" i="10" s="1"/>
  <c r="AY68" i="10"/>
  <c r="BA68" i="10" s="1"/>
  <c r="BB68" i="10" s="1"/>
  <c r="AR68" i="10"/>
  <c r="AT68" i="10" s="1"/>
  <c r="AU68" i="10" s="1"/>
  <c r="AK68" i="10"/>
  <c r="AM68" i="10" s="1"/>
  <c r="AN68" i="10" s="1"/>
  <c r="AD68" i="10"/>
  <c r="AF68" i="10" s="1"/>
  <c r="AG68" i="10" s="1"/>
  <c r="AY67" i="10"/>
  <c r="BA67" i="10" s="1"/>
  <c r="BB67" i="10" s="1"/>
  <c r="AR67" i="10"/>
  <c r="AT67" i="10" s="1"/>
  <c r="AU67" i="10" s="1"/>
  <c r="AK67" i="10"/>
  <c r="AM67" i="10" s="1"/>
  <c r="AN67" i="10" s="1"/>
  <c r="AD67" i="10"/>
  <c r="AF67" i="10" s="1"/>
  <c r="AG67" i="10" s="1"/>
  <c r="AY66" i="10"/>
  <c r="BA66" i="10" s="1"/>
  <c r="BB66" i="10" s="1"/>
  <c r="AR66" i="10"/>
  <c r="AT66" i="10" s="1"/>
  <c r="AU66" i="10" s="1"/>
  <c r="AK66" i="10"/>
  <c r="AM66" i="10" s="1"/>
  <c r="AN66" i="10" s="1"/>
  <c r="AD66" i="10"/>
  <c r="AF66" i="10" s="1"/>
  <c r="AG66" i="10" s="1"/>
  <c r="AY65" i="10"/>
  <c r="BA65" i="10" s="1"/>
  <c r="BB65" i="10" s="1"/>
  <c r="AR65" i="10"/>
  <c r="AT65" i="10" s="1"/>
  <c r="AU65" i="10" s="1"/>
  <c r="AK65" i="10"/>
  <c r="AM65" i="10" s="1"/>
  <c r="AN65" i="10" s="1"/>
  <c r="AD65" i="10"/>
  <c r="AF65" i="10" s="1"/>
  <c r="AG65" i="10" s="1"/>
  <c r="AY64" i="10"/>
  <c r="BA64" i="10" s="1"/>
  <c r="BB64" i="10" s="1"/>
  <c r="AR64" i="10"/>
  <c r="AT64" i="10" s="1"/>
  <c r="AU64" i="10" s="1"/>
  <c r="AK64" i="10"/>
  <c r="AM64" i="10" s="1"/>
  <c r="AN64" i="10" s="1"/>
  <c r="AD64" i="10"/>
  <c r="AF64" i="10" s="1"/>
  <c r="AG64" i="10" s="1"/>
  <c r="AY63" i="10"/>
  <c r="BA63" i="10" s="1"/>
  <c r="BB63" i="10" s="1"/>
  <c r="AR63" i="10"/>
  <c r="AT63" i="10" s="1"/>
  <c r="AU63" i="10" s="1"/>
  <c r="AK63" i="10"/>
  <c r="AM63" i="10" s="1"/>
  <c r="AN63" i="10" s="1"/>
  <c r="AD63" i="10"/>
  <c r="AF63" i="10" s="1"/>
  <c r="AG63" i="10" s="1"/>
  <c r="AY62" i="10"/>
  <c r="BA62" i="10" s="1"/>
  <c r="BB62" i="10" s="1"/>
  <c r="AR62" i="10"/>
  <c r="AT62" i="10" s="1"/>
  <c r="AU62" i="10" s="1"/>
  <c r="AK62" i="10"/>
  <c r="AM62" i="10" s="1"/>
  <c r="AN62" i="10" s="1"/>
  <c r="AD62" i="10"/>
  <c r="AF62" i="10" s="1"/>
  <c r="AG62" i="10" s="1"/>
  <c r="AY61" i="10"/>
  <c r="BA61" i="10" s="1"/>
  <c r="BB61" i="10" s="1"/>
  <c r="AR61" i="10"/>
  <c r="AT61" i="10" s="1"/>
  <c r="AU61" i="10" s="1"/>
  <c r="AK61" i="10"/>
  <c r="AM61" i="10" s="1"/>
  <c r="AN61" i="10" s="1"/>
  <c r="AD61" i="10"/>
  <c r="AF61" i="10" s="1"/>
  <c r="AG61" i="10" s="1"/>
  <c r="AY60" i="10"/>
  <c r="BA60" i="10" s="1"/>
  <c r="BB60" i="10" s="1"/>
  <c r="AR60" i="10"/>
  <c r="AT60" i="10" s="1"/>
  <c r="AU60" i="10" s="1"/>
  <c r="AK60" i="10"/>
  <c r="AM60" i="10" s="1"/>
  <c r="AN60" i="10" s="1"/>
  <c r="AD60" i="10"/>
  <c r="AF60" i="10" s="1"/>
  <c r="AG60" i="10" s="1"/>
  <c r="AY59" i="10"/>
  <c r="BA59" i="10" s="1"/>
  <c r="BB59" i="10" s="1"/>
  <c r="AR59" i="10"/>
  <c r="AT59" i="10" s="1"/>
  <c r="AU59" i="10" s="1"/>
  <c r="AK59" i="10"/>
  <c r="AM59" i="10" s="1"/>
  <c r="AN59" i="10" s="1"/>
  <c r="AD59" i="10"/>
  <c r="AF59" i="10" s="1"/>
  <c r="AG59" i="10" s="1"/>
  <c r="AY58" i="10"/>
  <c r="BA58" i="10" s="1"/>
  <c r="BB58" i="10" s="1"/>
  <c r="AR58" i="10"/>
  <c r="AT58" i="10" s="1"/>
  <c r="AU58" i="10" s="1"/>
  <c r="AK58" i="10"/>
  <c r="AM58" i="10" s="1"/>
  <c r="AN58" i="10" s="1"/>
  <c r="AD58" i="10"/>
  <c r="AF58" i="10" s="1"/>
  <c r="AG58" i="10" s="1"/>
  <c r="AY57" i="10"/>
  <c r="BA57" i="10" s="1"/>
  <c r="BB57" i="10" s="1"/>
  <c r="AR57" i="10"/>
  <c r="AT57" i="10" s="1"/>
  <c r="AU57" i="10" s="1"/>
  <c r="AK57" i="10"/>
  <c r="AM57" i="10" s="1"/>
  <c r="AN57" i="10" s="1"/>
  <c r="AD57" i="10"/>
  <c r="AF57" i="10" s="1"/>
  <c r="AG57" i="10" s="1"/>
  <c r="AY56" i="10"/>
  <c r="BA56" i="10" s="1"/>
  <c r="BB56" i="10" s="1"/>
  <c r="AR56" i="10"/>
  <c r="AT56" i="10" s="1"/>
  <c r="AU56" i="10" s="1"/>
  <c r="AM56" i="10"/>
  <c r="AN56" i="10" s="1"/>
  <c r="AK56" i="10"/>
  <c r="AD56" i="10"/>
  <c r="AF56" i="10" s="1"/>
  <c r="AG56" i="10" s="1"/>
  <c r="AY55" i="10"/>
  <c r="BA55" i="10" s="1"/>
  <c r="BB55" i="10" s="1"/>
  <c r="AR55" i="10"/>
  <c r="AT55" i="10" s="1"/>
  <c r="AU55" i="10" s="1"/>
  <c r="AK55" i="10"/>
  <c r="AM55" i="10" s="1"/>
  <c r="AN55" i="10" s="1"/>
  <c r="AD55" i="10"/>
  <c r="AF55" i="10" s="1"/>
  <c r="AG55" i="10" s="1"/>
  <c r="AY54" i="10"/>
  <c r="BA54" i="10" s="1"/>
  <c r="BB54" i="10" s="1"/>
  <c r="AR54" i="10"/>
  <c r="AT54" i="10" s="1"/>
  <c r="AU54" i="10" s="1"/>
  <c r="AK54" i="10"/>
  <c r="AM54" i="10" s="1"/>
  <c r="AN54" i="10" s="1"/>
  <c r="AD54" i="10"/>
  <c r="AF54" i="10" s="1"/>
  <c r="AG54" i="10" s="1"/>
  <c r="AY53" i="10"/>
  <c r="BA53" i="10" s="1"/>
  <c r="BB53" i="10" s="1"/>
  <c r="AR53" i="10"/>
  <c r="AT53" i="10" s="1"/>
  <c r="AU53" i="10" s="1"/>
  <c r="AK53" i="10"/>
  <c r="AM53" i="10" s="1"/>
  <c r="AN53" i="10" s="1"/>
  <c r="AD53" i="10"/>
  <c r="AF53" i="10" s="1"/>
  <c r="AG53" i="10" s="1"/>
  <c r="AY52" i="10"/>
  <c r="BA52" i="10" s="1"/>
  <c r="BB52" i="10" s="1"/>
  <c r="AR52" i="10"/>
  <c r="AT52" i="10" s="1"/>
  <c r="AU52" i="10" s="1"/>
  <c r="AK52" i="10"/>
  <c r="AM52" i="10" s="1"/>
  <c r="AN52" i="10" s="1"/>
  <c r="AD52" i="10"/>
  <c r="AF52" i="10" s="1"/>
  <c r="AG52" i="10" s="1"/>
  <c r="AY51" i="10"/>
  <c r="BA51" i="10" s="1"/>
  <c r="BB51" i="10" s="1"/>
  <c r="AR51" i="10"/>
  <c r="AT51" i="10" s="1"/>
  <c r="AU51" i="10" s="1"/>
  <c r="AK51" i="10"/>
  <c r="AM51" i="10" s="1"/>
  <c r="AN51" i="10" s="1"/>
  <c r="AD51" i="10"/>
  <c r="AF51" i="10" s="1"/>
  <c r="AG51" i="10" s="1"/>
  <c r="BA50" i="10"/>
  <c r="BB50" i="10" s="1"/>
  <c r="AY50" i="10"/>
  <c r="AR50" i="10"/>
  <c r="AT50" i="10" s="1"/>
  <c r="AU50" i="10" s="1"/>
  <c r="AK50" i="10"/>
  <c r="AM50" i="10" s="1"/>
  <c r="AN50" i="10" s="1"/>
  <c r="AD50" i="10"/>
  <c r="AF50" i="10" s="1"/>
  <c r="AG50" i="10" s="1"/>
  <c r="AY49" i="10"/>
  <c r="BA49" i="10" s="1"/>
  <c r="BB49" i="10" s="1"/>
  <c r="AR49" i="10"/>
  <c r="AT49" i="10" s="1"/>
  <c r="AU49" i="10" s="1"/>
  <c r="AK49" i="10"/>
  <c r="AM49" i="10" s="1"/>
  <c r="AN49" i="10" s="1"/>
  <c r="AD49" i="10"/>
  <c r="AF49" i="10" s="1"/>
  <c r="AG49" i="10" s="1"/>
  <c r="AY48" i="10"/>
  <c r="BA48" i="10" s="1"/>
  <c r="BB48" i="10" s="1"/>
  <c r="AR48" i="10"/>
  <c r="AT48" i="10" s="1"/>
  <c r="AU48" i="10" s="1"/>
  <c r="AK48" i="10"/>
  <c r="AM48" i="10" s="1"/>
  <c r="AN48" i="10" s="1"/>
  <c r="AD48" i="10"/>
  <c r="AF48" i="10" s="1"/>
  <c r="AG48" i="10" s="1"/>
  <c r="AY47" i="10"/>
  <c r="BA47" i="10" s="1"/>
  <c r="BB47" i="10" s="1"/>
  <c r="AR47" i="10"/>
  <c r="AT47" i="10" s="1"/>
  <c r="AU47" i="10" s="1"/>
  <c r="AK47" i="10"/>
  <c r="AM47" i="10" s="1"/>
  <c r="AN47" i="10" s="1"/>
  <c r="AD47" i="10"/>
  <c r="AF47" i="10" s="1"/>
  <c r="AG47" i="10" s="1"/>
  <c r="AY46" i="10"/>
  <c r="BA46" i="10" s="1"/>
  <c r="BB46" i="10" s="1"/>
  <c r="AR46" i="10"/>
  <c r="AT46" i="10" s="1"/>
  <c r="AU46" i="10" s="1"/>
  <c r="AK46" i="10"/>
  <c r="AM46" i="10" s="1"/>
  <c r="AN46" i="10" s="1"/>
  <c r="AD46" i="10"/>
  <c r="AF46" i="10" s="1"/>
  <c r="AG46" i="10" s="1"/>
  <c r="AY45" i="10"/>
  <c r="BA45" i="10" s="1"/>
  <c r="BB45" i="10" s="1"/>
  <c r="AR45" i="10"/>
  <c r="AT45" i="10" s="1"/>
  <c r="AU45" i="10" s="1"/>
  <c r="AK45" i="10"/>
  <c r="AM45" i="10" s="1"/>
  <c r="AN45" i="10" s="1"/>
  <c r="AD45" i="10"/>
  <c r="AF45" i="10" s="1"/>
  <c r="AG45" i="10" s="1"/>
  <c r="AY44" i="10"/>
  <c r="BA44" i="10" s="1"/>
  <c r="BB44" i="10" s="1"/>
  <c r="AR44" i="10"/>
  <c r="AT44" i="10" s="1"/>
  <c r="AU44" i="10" s="1"/>
  <c r="AK44" i="10"/>
  <c r="AM44" i="10" s="1"/>
  <c r="AN44" i="10" s="1"/>
  <c r="AD44" i="10"/>
  <c r="AF44" i="10" s="1"/>
  <c r="AG44" i="10" s="1"/>
  <c r="AY43" i="10"/>
  <c r="BA43" i="10" s="1"/>
  <c r="BB43" i="10" s="1"/>
  <c r="AR43" i="10"/>
  <c r="AT43" i="10" s="1"/>
  <c r="AU43" i="10" s="1"/>
  <c r="AK43" i="10"/>
  <c r="AM43" i="10" s="1"/>
  <c r="AN43" i="10" s="1"/>
  <c r="AD43" i="10"/>
  <c r="AF43" i="10" s="1"/>
  <c r="AG43" i="10" s="1"/>
  <c r="AY42" i="10"/>
  <c r="BA42" i="10" s="1"/>
  <c r="BB42" i="10" s="1"/>
  <c r="AR42" i="10"/>
  <c r="AT42" i="10" s="1"/>
  <c r="AU42" i="10" s="1"/>
  <c r="AK42" i="10"/>
  <c r="AM42" i="10" s="1"/>
  <c r="AN42" i="10" s="1"/>
  <c r="AD42" i="10"/>
  <c r="AF42" i="10" s="1"/>
  <c r="AG42" i="10" s="1"/>
  <c r="AY40" i="10"/>
  <c r="BA40" i="10" s="1"/>
  <c r="BB40" i="10" s="1"/>
  <c r="AR40" i="10"/>
  <c r="AT40" i="10" s="1"/>
  <c r="AU40" i="10" s="1"/>
  <c r="AK40" i="10"/>
  <c r="AM40" i="10" s="1"/>
  <c r="AN40" i="10" s="1"/>
  <c r="AD40" i="10"/>
  <c r="AF40" i="10" s="1"/>
  <c r="AG40" i="10" s="1"/>
  <c r="AY39" i="10"/>
  <c r="BA39" i="10" s="1"/>
  <c r="BB39" i="10" s="1"/>
  <c r="AR39" i="10"/>
  <c r="AT39" i="10" s="1"/>
  <c r="AU39" i="10" s="1"/>
  <c r="AK39" i="10"/>
  <c r="AM39" i="10" s="1"/>
  <c r="AN39" i="10" s="1"/>
  <c r="AD39" i="10"/>
  <c r="AF39" i="10" s="1"/>
  <c r="AG39" i="10" s="1"/>
  <c r="AY38" i="10"/>
  <c r="BA38" i="10" s="1"/>
  <c r="BB38" i="10" s="1"/>
  <c r="AR38" i="10"/>
  <c r="AT38" i="10" s="1"/>
  <c r="AU38" i="10" s="1"/>
  <c r="AK38" i="10"/>
  <c r="AM38" i="10" s="1"/>
  <c r="AN38" i="10" s="1"/>
  <c r="AD38" i="10"/>
  <c r="AF38" i="10" s="1"/>
  <c r="AG38" i="10" s="1"/>
  <c r="AY37" i="10"/>
  <c r="BA37" i="10" s="1"/>
  <c r="BB37" i="10" s="1"/>
  <c r="AR37" i="10"/>
  <c r="AT37" i="10" s="1"/>
  <c r="AU37" i="10" s="1"/>
  <c r="AK37" i="10"/>
  <c r="AM37" i="10" s="1"/>
  <c r="AN37" i="10" s="1"/>
  <c r="AD37" i="10"/>
  <c r="AF37" i="10" s="1"/>
  <c r="AG37" i="10" s="1"/>
  <c r="AY36" i="10"/>
  <c r="BA36" i="10" s="1"/>
  <c r="BB36" i="10" s="1"/>
  <c r="AR36" i="10"/>
  <c r="AT36" i="10" s="1"/>
  <c r="AU36" i="10" s="1"/>
  <c r="AK36" i="10"/>
  <c r="AM36" i="10" s="1"/>
  <c r="AN36" i="10" s="1"/>
  <c r="AD36" i="10"/>
  <c r="AF36" i="10" s="1"/>
  <c r="AG36" i="10" s="1"/>
  <c r="AY35" i="10"/>
  <c r="BA35" i="10" s="1"/>
  <c r="BB35" i="10" s="1"/>
  <c r="AR35" i="10"/>
  <c r="AT35" i="10" s="1"/>
  <c r="AU35" i="10" s="1"/>
  <c r="AK35" i="10"/>
  <c r="AM35" i="10" s="1"/>
  <c r="AN35" i="10" s="1"/>
  <c r="AD35" i="10"/>
  <c r="AF35" i="10" s="1"/>
  <c r="AG35" i="10" s="1"/>
  <c r="AY34" i="10"/>
  <c r="BA34" i="10" s="1"/>
  <c r="BB34" i="10" s="1"/>
  <c r="AR34" i="10"/>
  <c r="AT34" i="10" s="1"/>
  <c r="AU34" i="10" s="1"/>
  <c r="AK34" i="10"/>
  <c r="AM34" i="10" s="1"/>
  <c r="AN34" i="10" s="1"/>
  <c r="AD34" i="10"/>
  <c r="AF34" i="10" s="1"/>
  <c r="AG34" i="10" s="1"/>
  <c r="AY33" i="10"/>
  <c r="BA33" i="10" s="1"/>
  <c r="BB33" i="10" s="1"/>
  <c r="AR33" i="10"/>
  <c r="AT33" i="10" s="1"/>
  <c r="AU33" i="10" s="1"/>
  <c r="AK33" i="10"/>
  <c r="AM33" i="10" s="1"/>
  <c r="AN33" i="10" s="1"/>
  <c r="AD33" i="10"/>
  <c r="AF33" i="10" s="1"/>
  <c r="AG33" i="10" s="1"/>
  <c r="AY32" i="10"/>
  <c r="BA32" i="10" s="1"/>
  <c r="BB32" i="10" s="1"/>
  <c r="AR32" i="10"/>
  <c r="AT32" i="10" s="1"/>
  <c r="AU32" i="10" s="1"/>
  <c r="AK32" i="10"/>
  <c r="AM32" i="10" s="1"/>
  <c r="AN32" i="10" s="1"/>
  <c r="AD32" i="10"/>
  <c r="AF32" i="10" s="1"/>
  <c r="AG32" i="10" s="1"/>
  <c r="AY31" i="10"/>
  <c r="BA31" i="10" s="1"/>
  <c r="BB31" i="10" s="1"/>
  <c r="AR31" i="10"/>
  <c r="AT31" i="10" s="1"/>
  <c r="AU31" i="10" s="1"/>
  <c r="AK31" i="10"/>
  <c r="AM31" i="10" s="1"/>
  <c r="AN31" i="10" s="1"/>
  <c r="AD31" i="10"/>
  <c r="AF31" i="10" s="1"/>
  <c r="AG31" i="10" s="1"/>
  <c r="AY30" i="10"/>
  <c r="BA30" i="10" s="1"/>
  <c r="BB30" i="10" s="1"/>
  <c r="AR30" i="10"/>
  <c r="AT30" i="10" s="1"/>
  <c r="AU30" i="10" s="1"/>
  <c r="AK30" i="10"/>
  <c r="AM30" i="10" s="1"/>
  <c r="AN30" i="10" s="1"/>
  <c r="AD30" i="10"/>
  <c r="AF30" i="10" s="1"/>
  <c r="AG30" i="10" s="1"/>
  <c r="AY29" i="10"/>
  <c r="BA29" i="10" s="1"/>
  <c r="BB29" i="10" s="1"/>
  <c r="AR29" i="10"/>
  <c r="AT29" i="10" s="1"/>
  <c r="AU29" i="10" s="1"/>
  <c r="AK29" i="10"/>
  <c r="AM29" i="10" s="1"/>
  <c r="AN29" i="10" s="1"/>
  <c r="AD29" i="10"/>
  <c r="AF29" i="10" s="1"/>
  <c r="AG29" i="10" s="1"/>
  <c r="AY28" i="10"/>
  <c r="BA28" i="10" s="1"/>
  <c r="BB28" i="10" s="1"/>
  <c r="AR28" i="10"/>
  <c r="AT28" i="10" s="1"/>
  <c r="AU28" i="10" s="1"/>
  <c r="AK28" i="10"/>
  <c r="AM28" i="10" s="1"/>
  <c r="AN28" i="10" s="1"/>
  <c r="AD28" i="10"/>
  <c r="AF28" i="10" s="1"/>
  <c r="AG28" i="10" s="1"/>
  <c r="AY27" i="10"/>
  <c r="BA27" i="10" s="1"/>
  <c r="BB27" i="10" s="1"/>
  <c r="AR27" i="10"/>
  <c r="AT27" i="10" s="1"/>
  <c r="AU27" i="10" s="1"/>
  <c r="AK27" i="10"/>
  <c r="AM27" i="10" s="1"/>
  <c r="AN27" i="10" s="1"/>
  <c r="AD27" i="10"/>
  <c r="AF27" i="10" s="1"/>
  <c r="AG27" i="10" s="1"/>
  <c r="AY26" i="10"/>
  <c r="BA26" i="10" s="1"/>
  <c r="BB26" i="10" s="1"/>
  <c r="AR26" i="10"/>
  <c r="AT26" i="10" s="1"/>
  <c r="AU26" i="10" s="1"/>
  <c r="AK26" i="10"/>
  <c r="AM26" i="10" s="1"/>
  <c r="AN26" i="10" s="1"/>
  <c r="AD26" i="10"/>
  <c r="AF26" i="10" s="1"/>
  <c r="AG26" i="10" s="1"/>
  <c r="AY25" i="10"/>
  <c r="BA25" i="10" s="1"/>
  <c r="BB25" i="10" s="1"/>
  <c r="AR25" i="10"/>
  <c r="AT25" i="10" s="1"/>
  <c r="AU25" i="10" s="1"/>
  <c r="AK25" i="10"/>
  <c r="AM25" i="10" s="1"/>
  <c r="AN25" i="10" s="1"/>
  <c r="AD25" i="10"/>
  <c r="AF25" i="10" s="1"/>
  <c r="AG25" i="10" s="1"/>
  <c r="AY24" i="10"/>
  <c r="BA24" i="10" s="1"/>
  <c r="BB24" i="10" s="1"/>
  <c r="AR24" i="10"/>
  <c r="AT24" i="10" s="1"/>
  <c r="AU24" i="10" s="1"/>
  <c r="AK24" i="10"/>
  <c r="AM24" i="10" s="1"/>
  <c r="AN24" i="10" s="1"/>
  <c r="AD24" i="10"/>
  <c r="AF24" i="10" s="1"/>
  <c r="AG24" i="10" s="1"/>
  <c r="AY23" i="10"/>
  <c r="BA23" i="10" s="1"/>
  <c r="BB23" i="10" s="1"/>
  <c r="AR23" i="10"/>
  <c r="AT23" i="10" s="1"/>
  <c r="AU23" i="10" s="1"/>
  <c r="AK23" i="10"/>
  <c r="AM23" i="10" s="1"/>
  <c r="AN23" i="10" s="1"/>
  <c r="AD23" i="10"/>
  <c r="AF23" i="10" s="1"/>
  <c r="AG23" i="10" s="1"/>
  <c r="AY22" i="10"/>
  <c r="BA22" i="10" s="1"/>
  <c r="BB22" i="10" s="1"/>
  <c r="AR22" i="10"/>
  <c r="AT22" i="10" s="1"/>
  <c r="AU22" i="10" s="1"/>
  <c r="AK22" i="10"/>
  <c r="AM22" i="10" s="1"/>
  <c r="AN22" i="10" s="1"/>
  <c r="AD22" i="10"/>
  <c r="AF22" i="10" s="1"/>
  <c r="AG22" i="10" s="1"/>
  <c r="AY21" i="10"/>
  <c r="BA21" i="10" s="1"/>
  <c r="BB21" i="10" s="1"/>
  <c r="AR21" i="10"/>
  <c r="AT21" i="10" s="1"/>
  <c r="AU21" i="10" s="1"/>
  <c r="AK21" i="10"/>
  <c r="AM21" i="10" s="1"/>
  <c r="AN21" i="10" s="1"/>
  <c r="AD21" i="10"/>
  <c r="AF21" i="10" s="1"/>
  <c r="AG21" i="10" s="1"/>
  <c r="AY20" i="10"/>
  <c r="BA20" i="10" s="1"/>
  <c r="BB20" i="10" s="1"/>
  <c r="AR20" i="10"/>
  <c r="AT20" i="10" s="1"/>
  <c r="AU20" i="10" s="1"/>
  <c r="AK20" i="10"/>
  <c r="AM20" i="10" s="1"/>
  <c r="AN20" i="10" s="1"/>
  <c r="AD20" i="10"/>
  <c r="AF20" i="10" s="1"/>
  <c r="AG20" i="10" s="1"/>
  <c r="AY19" i="10"/>
  <c r="BA19" i="10" s="1"/>
  <c r="BB19" i="10" s="1"/>
  <c r="AR19" i="10"/>
  <c r="AT19" i="10" s="1"/>
  <c r="AU19" i="10" s="1"/>
  <c r="AK19" i="10"/>
  <c r="AM19" i="10" s="1"/>
  <c r="AN19" i="10" s="1"/>
  <c r="AD19" i="10"/>
  <c r="AF19" i="10" s="1"/>
  <c r="AG19" i="10" s="1"/>
  <c r="AY18" i="10"/>
  <c r="BA18" i="10" s="1"/>
  <c r="BB18" i="10" s="1"/>
  <c r="AR18" i="10"/>
  <c r="AT18" i="10" s="1"/>
  <c r="AU18" i="10" s="1"/>
  <c r="AK18" i="10"/>
  <c r="AM18" i="10" s="1"/>
  <c r="AN18" i="10" s="1"/>
  <c r="AD18" i="10"/>
  <c r="AF18" i="10" s="1"/>
  <c r="AG18" i="10" s="1"/>
  <c r="AY17" i="10"/>
  <c r="BA17" i="10" s="1"/>
  <c r="BB17" i="10" s="1"/>
  <c r="AR17" i="10"/>
  <c r="AT17" i="10" s="1"/>
  <c r="AU17" i="10" s="1"/>
  <c r="AK17" i="10"/>
  <c r="AM17" i="10" s="1"/>
  <c r="AN17" i="10" s="1"/>
  <c r="AD17" i="10"/>
  <c r="AF17" i="10" s="1"/>
  <c r="AG17" i="10" s="1"/>
  <c r="AY16" i="10"/>
  <c r="BA16" i="10" s="1"/>
  <c r="BB16" i="10" s="1"/>
  <c r="AR16" i="10"/>
  <c r="AT16" i="10" s="1"/>
  <c r="AU16" i="10" s="1"/>
  <c r="AK16" i="10"/>
  <c r="AM16" i="10" s="1"/>
  <c r="AN16" i="10" s="1"/>
  <c r="AD16" i="10"/>
  <c r="AF16" i="10" s="1"/>
  <c r="AG16" i="10" s="1"/>
  <c r="AY15" i="10"/>
  <c r="BA15" i="10" s="1"/>
  <c r="BB15" i="10" s="1"/>
  <c r="AR15" i="10"/>
  <c r="AT15" i="10" s="1"/>
  <c r="AU15" i="10" s="1"/>
  <c r="AK15" i="10"/>
  <c r="AM15" i="10" s="1"/>
  <c r="AN15" i="10" s="1"/>
  <c r="AD15" i="10"/>
  <c r="AF15" i="10" s="1"/>
  <c r="AG15" i="10" s="1"/>
  <c r="AY14" i="10"/>
  <c r="BA14" i="10" s="1"/>
  <c r="BB14" i="10" s="1"/>
  <c r="AR14" i="10"/>
  <c r="AT14" i="10" s="1"/>
  <c r="AU14" i="10" s="1"/>
  <c r="AK14" i="10"/>
  <c r="AM14" i="10" s="1"/>
  <c r="AN14" i="10" s="1"/>
  <c r="AD14" i="10"/>
  <c r="AF14" i="10" s="1"/>
  <c r="AG14" i="10" s="1"/>
  <c r="AY13" i="10"/>
  <c r="BA13" i="10" s="1"/>
  <c r="BB13" i="10" s="1"/>
  <c r="AR13" i="10"/>
  <c r="AT13" i="10" s="1"/>
  <c r="AU13" i="10" s="1"/>
  <c r="AK13" i="10"/>
  <c r="AM13" i="10" s="1"/>
  <c r="AN13" i="10" s="1"/>
  <c r="AD13" i="10"/>
  <c r="AF13" i="10" s="1"/>
  <c r="AG13" i="10" s="1"/>
  <c r="AY12" i="10"/>
  <c r="BA12" i="10" s="1"/>
  <c r="BB12" i="10" s="1"/>
  <c r="AR12" i="10"/>
  <c r="AT12" i="10" s="1"/>
  <c r="AU12" i="10" s="1"/>
  <c r="AK12" i="10"/>
  <c r="AM12" i="10" s="1"/>
  <c r="AN12" i="10" s="1"/>
  <c r="AD12" i="10"/>
  <c r="AF12" i="10" s="1"/>
  <c r="AG12" i="10" s="1"/>
  <c r="AY11" i="10"/>
  <c r="BA11" i="10" s="1"/>
  <c r="BB11" i="10" s="1"/>
  <c r="AR11" i="10"/>
  <c r="AT11" i="10" s="1"/>
  <c r="AU11" i="10" s="1"/>
  <c r="AK11" i="10"/>
  <c r="AM11" i="10" s="1"/>
  <c r="AN11" i="10" s="1"/>
  <c r="AD11" i="10"/>
  <c r="AF11" i="10" s="1"/>
  <c r="AG11" i="10" s="1"/>
  <c r="AY10" i="10"/>
  <c r="BA10" i="10" s="1"/>
  <c r="BB10" i="10" s="1"/>
  <c r="AR10" i="10"/>
  <c r="AT10" i="10" s="1"/>
  <c r="AU10" i="10" s="1"/>
  <c r="AK10" i="10"/>
  <c r="AM10" i="10" s="1"/>
  <c r="AN10" i="10" s="1"/>
  <c r="AD10" i="10"/>
  <c r="AF10" i="10" s="1"/>
  <c r="AG10" i="10" s="1"/>
  <c r="AY9" i="10"/>
  <c r="BA9" i="10" s="1"/>
  <c r="BB9" i="10" s="1"/>
  <c r="AR9" i="10"/>
  <c r="AT9" i="10" s="1"/>
  <c r="AU9" i="10" s="1"/>
  <c r="AK9" i="10"/>
  <c r="AM9" i="10" s="1"/>
  <c r="AN9" i="10" s="1"/>
  <c r="AD9" i="10"/>
  <c r="AF9" i="10" s="1"/>
  <c r="AG9" i="10" s="1"/>
  <c r="AY8" i="10"/>
  <c r="BA8" i="10" s="1"/>
  <c r="BB8" i="10" s="1"/>
  <c r="AR8" i="10"/>
  <c r="AT8" i="10" s="1"/>
  <c r="AU8" i="10" s="1"/>
  <c r="AK8" i="10"/>
  <c r="AM8" i="10" s="1"/>
  <c r="AN8" i="10" s="1"/>
  <c r="AD8" i="10"/>
  <c r="AF8" i="10" s="1"/>
  <c r="AG8" i="10" s="1"/>
  <c r="AY7" i="10"/>
  <c r="BA7" i="10" s="1"/>
  <c r="BB7" i="10" s="1"/>
  <c r="AR7" i="10"/>
  <c r="AT7" i="10" s="1"/>
  <c r="AU7" i="10" s="1"/>
  <c r="AK7" i="10"/>
  <c r="AM7" i="10" s="1"/>
  <c r="AN7" i="10" s="1"/>
  <c r="AD7" i="10"/>
  <c r="AF7" i="10" s="1"/>
  <c r="AG7" i="10" s="1"/>
  <c r="AY6" i="10"/>
  <c r="BA6" i="10" s="1"/>
  <c r="BB6" i="10" s="1"/>
  <c r="AR6" i="10"/>
  <c r="AT6" i="10" s="1"/>
  <c r="AU6" i="10" s="1"/>
  <c r="AK6" i="10"/>
  <c r="AM6" i="10" s="1"/>
  <c r="AN6" i="10" s="1"/>
  <c r="AD6" i="10"/>
  <c r="AF6" i="10" s="1"/>
  <c r="AG6" i="10" s="1"/>
  <c r="AY5" i="10"/>
  <c r="BA5" i="10" s="1"/>
  <c r="BB5" i="10" s="1"/>
  <c r="AR5" i="10"/>
  <c r="AT5" i="10" s="1"/>
  <c r="AU5" i="10" s="1"/>
  <c r="AK5" i="10"/>
  <c r="AM5" i="10" s="1"/>
  <c r="AN5" i="10" s="1"/>
  <c r="AD5" i="10"/>
  <c r="AF5" i="10" s="1"/>
  <c r="AG5" i="10" s="1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4" i="10"/>
  <c r="T5" i="10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4" i="10"/>
  <c r="N44" i="9"/>
  <c r="M16" i="8" l="1"/>
  <c r="L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L9" i="8"/>
  <c r="M8" i="8"/>
  <c r="L8" i="8"/>
  <c r="M7" i="8"/>
  <c r="L7" i="8"/>
  <c r="M6" i="8"/>
  <c r="L6" i="8"/>
  <c r="M5" i="8"/>
  <c r="L5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BO46" i="9"/>
  <c r="BN46" i="9"/>
  <c r="BM46" i="9"/>
  <c r="BL46" i="9"/>
  <c r="BK46" i="9"/>
  <c r="BJ46" i="9"/>
  <c r="BI46" i="9"/>
  <c r="BH46" i="9"/>
  <c r="BG46" i="9"/>
  <c r="BF46" i="9"/>
  <c r="BE46" i="9"/>
  <c r="BD46" i="9"/>
  <c r="BC46" i="9"/>
  <c r="BB46" i="9"/>
  <c r="BA46" i="9"/>
  <c r="AZ46" i="9"/>
  <c r="AY46" i="9"/>
  <c r="AX46" i="9"/>
  <c r="AW46" i="9"/>
  <c r="AV46" i="9"/>
  <c r="AU46" i="9"/>
  <c r="AT46" i="9"/>
  <c r="AS46" i="9"/>
  <c r="AR46" i="9"/>
  <c r="AQ46" i="9"/>
  <c r="AP46" i="9"/>
  <c r="AO46" i="9"/>
  <c r="AN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BO45" i="9"/>
  <c r="BN45" i="9"/>
  <c r="BM45" i="9"/>
  <c r="BL45" i="9"/>
  <c r="BK45" i="9"/>
  <c r="BJ45" i="9"/>
  <c r="BI45" i="9"/>
  <c r="BH45" i="9"/>
  <c r="BG45" i="9"/>
  <c r="BF45" i="9"/>
  <c r="BE45" i="9"/>
  <c r="BD45" i="9"/>
  <c r="BC45" i="9"/>
  <c r="BB45" i="9"/>
  <c r="BA45" i="9"/>
  <c r="AZ45" i="9"/>
  <c r="AY45" i="9"/>
  <c r="AX45" i="9"/>
  <c r="AW45" i="9"/>
  <c r="AV45" i="9"/>
  <c r="AU45" i="9"/>
  <c r="AT45" i="9"/>
  <c r="AS45" i="9"/>
  <c r="AR45" i="9"/>
  <c r="AQ45" i="9"/>
  <c r="AP45" i="9"/>
  <c r="AO45" i="9"/>
  <c r="AN45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F45" i="9"/>
  <c r="E45" i="9"/>
  <c r="D45" i="9"/>
  <c r="C45" i="9"/>
  <c r="B45" i="9"/>
  <c r="BO44" i="9"/>
  <c r="BN44" i="9"/>
  <c r="BM44" i="9"/>
  <c r="BL44" i="9"/>
  <c r="BK44" i="9"/>
  <c r="BJ44" i="9"/>
  <c r="BI44" i="9"/>
  <c r="BH44" i="9"/>
  <c r="BG44" i="9"/>
  <c r="BF44" i="9"/>
  <c r="BE44" i="9"/>
  <c r="BD44" i="9"/>
  <c r="BC44" i="9"/>
  <c r="BB44" i="9"/>
  <c r="BA44" i="9"/>
  <c r="AZ44" i="9"/>
  <c r="AY44" i="9"/>
  <c r="AX44" i="9"/>
  <c r="AW44" i="9"/>
  <c r="AV44" i="9"/>
  <c r="AU44" i="9"/>
  <c r="AT44" i="9"/>
  <c r="AS44" i="9"/>
  <c r="AR44" i="9"/>
  <c r="AQ44" i="9"/>
  <c r="AP44" i="9"/>
  <c r="AO44" i="9"/>
  <c r="AN44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M44" i="9"/>
  <c r="L44" i="9"/>
  <c r="K44" i="9"/>
  <c r="J44" i="9"/>
  <c r="I44" i="9"/>
  <c r="H44" i="9"/>
  <c r="G44" i="9"/>
  <c r="F44" i="9"/>
  <c r="E44" i="9"/>
  <c r="D44" i="9"/>
  <c r="C44" i="9"/>
  <c r="B44" i="9"/>
  <c r="BO43" i="9"/>
  <c r="BN43" i="9"/>
  <c r="BM43" i="9"/>
  <c r="BL43" i="9"/>
  <c r="BK43" i="9"/>
  <c r="BJ43" i="9"/>
  <c r="BI43" i="9"/>
  <c r="BH43" i="9"/>
  <c r="BG43" i="9"/>
  <c r="BF43" i="9"/>
  <c r="BE43" i="9"/>
  <c r="BD43" i="9"/>
  <c r="BC43" i="9"/>
  <c r="BB43" i="9"/>
  <c r="BA43" i="9"/>
  <c r="AZ43" i="9"/>
  <c r="AY43" i="9"/>
  <c r="AX43" i="9"/>
  <c r="AW43" i="9"/>
  <c r="AV43" i="9"/>
  <c r="AU43" i="9"/>
  <c r="AT43" i="9"/>
  <c r="AS43" i="9"/>
  <c r="AR43" i="9"/>
  <c r="AQ43" i="9"/>
  <c r="AP43" i="9"/>
  <c r="AO43" i="9"/>
  <c r="AN43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F43" i="9"/>
  <c r="E43" i="9"/>
  <c r="D43" i="9"/>
  <c r="C43" i="9"/>
  <c r="B43" i="9"/>
  <c r="BO39" i="9"/>
  <c r="BN39" i="9"/>
  <c r="BM39" i="9"/>
  <c r="BL39" i="9"/>
  <c r="BK39" i="9"/>
  <c r="BJ39" i="9"/>
  <c r="BI39" i="9"/>
  <c r="BH39" i="9"/>
  <c r="BG39" i="9"/>
  <c r="BF39" i="9"/>
  <c r="BE39" i="9"/>
  <c r="BD39" i="9"/>
  <c r="BC39" i="9"/>
  <c r="BB39" i="9"/>
  <c r="BA39" i="9"/>
  <c r="AZ39" i="9"/>
  <c r="AY39" i="9"/>
  <c r="AX39" i="9"/>
  <c r="AW39" i="9"/>
  <c r="AV39" i="9"/>
  <c r="AU39" i="9"/>
  <c r="AT39" i="9"/>
  <c r="AS39" i="9"/>
  <c r="AR39" i="9"/>
  <c r="AQ39" i="9"/>
  <c r="AP39" i="9"/>
  <c r="AO39" i="9"/>
  <c r="AN39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D39" i="9"/>
  <c r="C39" i="9"/>
  <c r="B39" i="9"/>
  <c r="BO30" i="9"/>
  <c r="BN30" i="9"/>
  <c r="BM30" i="9"/>
  <c r="BL30" i="9"/>
  <c r="BK30" i="9"/>
  <c r="BJ30" i="9"/>
  <c r="BI30" i="9"/>
  <c r="BH30" i="9"/>
  <c r="BG30" i="9"/>
  <c r="BF30" i="9"/>
  <c r="BE30" i="9"/>
  <c r="BD30" i="9"/>
  <c r="BC30" i="9"/>
  <c r="BB30" i="9"/>
  <c r="BA30" i="9"/>
  <c r="AZ30" i="9"/>
  <c r="AY30" i="9"/>
  <c r="AX30" i="9"/>
  <c r="AW30" i="9"/>
  <c r="AV30" i="9"/>
  <c r="AU30" i="9"/>
  <c r="AT30" i="9"/>
  <c r="AS30" i="9"/>
  <c r="AR30" i="9"/>
  <c r="AQ30" i="9"/>
  <c r="AP30" i="9"/>
  <c r="AO30" i="9"/>
  <c r="AN30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B3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BO10" i="9"/>
  <c r="BN10" i="9"/>
  <c r="BM10" i="9"/>
  <c r="BL10" i="9"/>
  <c r="BK10" i="9"/>
  <c r="BJ10" i="9"/>
  <c r="BI10" i="9"/>
  <c r="BH10" i="9"/>
  <c r="BG10" i="9"/>
  <c r="BF10" i="9"/>
  <c r="BE10" i="9"/>
  <c r="BD10" i="9"/>
  <c r="BC10" i="9"/>
  <c r="BB10" i="9"/>
  <c r="BA10" i="9"/>
  <c r="AZ10" i="9"/>
  <c r="AY10" i="9"/>
  <c r="AX10" i="9"/>
  <c r="AW10" i="9"/>
  <c r="AV10" i="9"/>
  <c r="AU10" i="9"/>
  <c r="AT10" i="9"/>
  <c r="AS10" i="9"/>
  <c r="AR10" i="9"/>
  <c r="AQ10" i="9"/>
  <c r="AP10" i="9"/>
  <c r="AO10" i="9"/>
  <c r="AN10" i="9"/>
  <c r="AM10" i="9"/>
  <c r="AL10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CS138" i="7" l="1"/>
  <c r="CT138" i="7"/>
  <c r="CU138" i="7" s="1"/>
  <c r="CY138" i="7"/>
  <c r="CZ138" i="7"/>
  <c r="DA138" i="7" s="1"/>
  <c r="DE138" i="7"/>
  <c r="DF138" i="7"/>
  <c r="DG138" i="7" s="1"/>
  <c r="DK138" i="7"/>
  <c r="DL138" i="7"/>
  <c r="DM138" i="7" s="1"/>
  <c r="CS139" i="7"/>
  <c r="CT139" i="7"/>
  <c r="CU139" i="7" s="1"/>
  <c r="CY139" i="7"/>
  <c r="CZ139" i="7"/>
  <c r="DA139" i="7" s="1"/>
  <c r="DE139" i="7"/>
  <c r="DF139" i="7"/>
  <c r="DG139" i="7" s="1"/>
  <c r="DK139" i="7"/>
  <c r="DL139" i="7"/>
  <c r="DM139" i="7" s="1"/>
  <c r="CS140" i="7"/>
  <c r="CT140" i="7"/>
  <c r="CU140" i="7" s="1"/>
  <c r="CY140" i="7"/>
  <c r="CZ140" i="7"/>
  <c r="DA140" i="7" s="1"/>
  <c r="DE140" i="7"/>
  <c r="DF140" i="7"/>
  <c r="DG140" i="7" s="1"/>
  <c r="DK140" i="7"/>
  <c r="DL140" i="7"/>
  <c r="DM140" i="7" s="1"/>
  <c r="CS141" i="7"/>
  <c r="CS142" i="7" s="1"/>
  <c r="CT141" i="7"/>
  <c r="CU141" i="7" s="1"/>
  <c r="CY141" i="7"/>
  <c r="CY142" i="7" s="1"/>
  <c r="CZ141" i="7"/>
  <c r="DA141" i="7" s="1"/>
  <c r="DE141" i="7"/>
  <c r="DE142" i="7" s="1"/>
  <c r="DD142" i="7" s="1"/>
  <c r="DF142" i="7" s="1"/>
  <c r="DG142" i="7" s="1"/>
  <c r="DF141" i="7"/>
  <c r="DG141" i="7" s="1"/>
  <c r="DK141" i="7"/>
  <c r="DK142" i="7" s="1"/>
  <c r="DL141" i="7"/>
  <c r="DM141" i="7" s="1"/>
  <c r="CR144" i="7"/>
  <c r="CT144" i="7" s="1"/>
  <c r="CU144" i="7" s="1"/>
  <c r="CX144" i="7"/>
  <c r="CZ144" i="7" s="1"/>
  <c r="DA144" i="7" s="1"/>
  <c r="DD144" i="7"/>
  <c r="DF144" i="7" s="1"/>
  <c r="DG144" i="7" s="1"/>
  <c r="DJ144" i="7"/>
  <c r="DL144" i="7" s="1"/>
  <c r="DM144" i="7" s="1"/>
  <c r="CR145" i="7"/>
  <c r="CT145" i="7" s="1"/>
  <c r="CU145" i="7" s="1"/>
  <c r="CX145" i="7"/>
  <c r="CZ145" i="7" s="1"/>
  <c r="DA145" i="7" s="1"/>
  <c r="DD145" i="7"/>
  <c r="DF145" i="7" s="1"/>
  <c r="DG145" i="7" s="1"/>
  <c r="DJ145" i="7"/>
  <c r="DL145" i="7" s="1"/>
  <c r="DM145" i="7" s="1"/>
  <c r="CS149" i="7"/>
  <c r="CS148" i="7" s="1"/>
  <c r="CT149" i="7"/>
  <c r="CU149" i="7" s="1"/>
  <c r="CY149" i="7"/>
  <c r="CY148" i="7" s="1"/>
  <c r="CX148" i="7" s="1"/>
  <c r="CZ148" i="7" s="1"/>
  <c r="DA148" i="7" s="1"/>
  <c r="CZ149" i="7"/>
  <c r="DA149" i="7" s="1"/>
  <c r="DE149" i="7"/>
  <c r="DE148" i="7" s="1"/>
  <c r="DF149" i="7"/>
  <c r="DG149" i="7" s="1"/>
  <c r="DK149" i="7"/>
  <c r="DK148" i="7" s="1"/>
  <c r="DL149" i="7"/>
  <c r="DM149" i="7" s="1"/>
  <c r="CS150" i="7"/>
  <c r="CT150" i="7"/>
  <c r="CU150" i="7" s="1"/>
  <c r="CY150" i="7"/>
  <c r="CZ150" i="7"/>
  <c r="DA150" i="7" s="1"/>
  <c r="DE150" i="7"/>
  <c r="DF150" i="7"/>
  <c r="DG150" i="7" s="1"/>
  <c r="DK150" i="7"/>
  <c r="DL150" i="7"/>
  <c r="DM150" i="7" s="1"/>
  <c r="CS151" i="7"/>
  <c r="CT151" i="7"/>
  <c r="CU151" i="7" s="1"/>
  <c r="CY151" i="7"/>
  <c r="CZ151" i="7"/>
  <c r="DA151" i="7" s="1"/>
  <c r="DE151" i="7"/>
  <c r="DF151" i="7"/>
  <c r="DG151" i="7" s="1"/>
  <c r="DK151" i="7"/>
  <c r="DL151" i="7"/>
  <c r="DM151" i="7" s="1"/>
  <c r="CS152" i="7"/>
  <c r="CT152" i="7"/>
  <c r="CU152" i="7" s="1"/>
  <c r="CY152" i="7"/>
  <c r="CZ152" i="7"/>
  <c r="DA152" i="7" s="1"/>
  <c r="DE152" i="7"/>
  <c r="DF152" i="7"/>
  <c r="DG152" i="7" s="1"/>
  <c r="DK152" i="7"/>
  <c r="DL152" i="7"/>
  <c r="DM152" i="7" s="1"/>
  <c r="CS153" i="7"/>
  <c r="CT153" i="7"/>
  <c r="CU153" i="7" s="1"/>
  <c r="CY153" i="7"/>
  <c r="CZ153" i="7"/>
  <c r="DA153" i="7" s="1"/>
  <c r="DE153" i="7"/>
  <c r="DF153" i="7"/>
  <c r="DG153" i="7" s="1"/>
  <c r="DK153" i="7"/>
  <c r="DL153" i="7"/>
  <c r="DM153" i="7" s="1"/>
  <c r="CS154" i="7"/>
  <c r="CT154" i="7"/>
  <c r="CU154" i="7" s="1"/>
  <c r="CY154" i="7"/>
  <c r="CZ154" i="7"/>
  <c r="DA154" i="7" s="1"/>
  <c r="DE154" i="7"/>
  <c r="DF154" i="7"/>
  <c r="DG154" i="7" s="1"/>
  <c r="DK154" i="7"/>
  <c r="DL154" i="7"/>
  <c r="DM154" i="7" s="1"/>
  <c r="CS155" i="7"/>
  <c r="CT155" i="7"/>
  <c r="CU155" i="7" s="1"/>
  <c r="CY155" i="7"/>
  <c r="CZ155" i="7"/>
  <c r="DA155" i="7" s="1"/>
  <c r="DE155" i="7"/>
  <c r="DF155" i="7"/>
  <c r="DG155" i="7" s="1"/>
  <c r="DK155" i="7"/>
  <c r="DL155" i="7"/>
  <c r="DM155" i="7" s="1"/>
  <c r="CS156" i="7"/>
  <c r="CT156" i="7"/>
  <c r="CU156" i="7" s="1"/>
  <c r="CY156" i="7"/>
  <c r="CZ156" i="7"/>
  <c r="DA156" i="7" s="1"/>
  <c r="DE156" i="7"/>
  <c r="DF156" i="7"/>
  <c r="DG156" i="7" s="1"/>
  <c r="DK156" i="7"/>
  <c r="DL156" i="7"/>
  <c r="DM156" i="7" s="1"/>
  <c r="CS157" i="7"/>
  <c r="CT157" i="7"/>
  <c r="CU157" i="7" s="1"/>
  <c r="CY157" i="7"/>
  <c r="CZ157" i="7"/>
  <c r="DA157" i="7" s="1"/>
  <c r="DE157" i="7"/>
  <c r="DF157" i="7"/>
  <c r="DG157" i="7" s="1"/>
  <c r="DK157" i="7"/>
  <c r="DL157" i="7"/>
  <c r="DM157" i="7" s="1"/>
  <c r="CS158" i="7"/>
  <c r="CT158" i="7"/>
  <c r="CU158" i="7" s="1"/>
  <c r="CY158" i="7"/>
  <c r="CZ158" i="7"/>
  <c r="DA158" i="7" s="1"/>
  <c r="DE158" i="7"/>
  <c r="DF158" i="7"/>
  <c r="DG158" i="7" s="1"/>
  <c r="DK158" i="7"/>
  <c r="DL158" i="7"/>
  <c r="DM158" i="7" s="1"/>
  <c r="CS159" i="7"/>
  <c r="CT159" i="7"/>
  <c r="CU159" i="7" s="1"/>
  <c r="CY159" i="7"/>
  <c r="CZ159" i="7"/>
  <c r="DA159" i="7" s="1"/>
  <c r="DE159" i="7"/>
  <c r="DF159" i="7"/>
  <c r="DG159" i="7" s="1"/>
  <c r="DK159" i="7"/>
  <c r="DL159" i="7"/>
  <c r="DM159" i="7" s="1"/>
  <c r="CS160" i="7"/>
  <c r="CT160" i="7"/>
  <c r="CU160" i="7" s="1"/>
  <c r="CY160" i="7"/>
  <c r="CZ160" i="7"/>
  <c r="DA160" i="7" s="1"/>
  <c r="DE160" i="7"/>
  <c r="DF160" i="7"/>
  <c r="DG160" i="7" s="1"/>
  <c r="DK160" i="7"/>
  <c r="DL160" i="7"/>
  <c r="DM160" i="7" s="1"/>
  <c r="CS161" i="7"/>
  <c r="CS162" i="7" s="1"/>
  <c r="CT161" i="7"/>
  <c r="CU161" i="7" s="1"/>
  <c r="CY161" i="7"/>
  <c r="CY162" i="7" s="1"/>
  <c r="CZ161" i="7"/>
  <c r="DA161" i="7" s="1"/>
  <c r="DE161" i="7"/>
  <c r="DE162" i="7" s="1"/>
  <c r="DF161" i="7"/>
  <c r="DG161" i="7" s="1"/>
  <c r="DK161" i="7"/>
  <c r="DK162" i="7" s="1"/>
  <c r="DL161" i="7"/>
  <c r="DM161" i="7" s="1"/>
  <c r="CR164" i="7"/>
  <c r="CT164" i="7" s="1"/>
  <c r="CU164" i="7" s="1"/>
  <c r="CX164" i="7"/>
  <c r="CZ164" i="7" s="1"/>
  <c r="DA164" i="7" s="1"/>
  <c r="DD164" i="7"/>
  <c r="DF164" i="7" s="1"/>
  <c r="DG164" i="7" s="1"/>
  <c r="DJ164" i="7"/>
  <c r="DL164" i="7" s="1"/>
  <c r="DM164" i="7" s="1"/>
  <c r="CR165" i="7"/>
  <c r="CT165" i="7" s="1"/>
  <c r="CU165" i="7" s="1"/>
  <c r="CX165" i="7"/>
  <c r="CZ165" i="7" s="1"/>
  <c r="DA165" i="7" s="1"/>
  <c r="DD165" i="7"/>
  <c r="DF165" i="7" s="1"/>
  <c r="DG165" i="7" s="1"/>
  <c r="DJ165" i="7"/>
  <c r="DL165" i="7" s="1"/>
  <c r="DM165" i="7" s="1"/>
  <c r="CS169" i="7"/>
  <c r="CS168" i="7" s="1"/>
  <c r="CT169" i="7"/>
  <c r="CU169" i="7" s="1"/>
  <c r="CY169" i="7"/>
  <c r="CY168" i="7" s="1"/>
  <c r="CZ169" i="7"/>
  <c r="DA169" i="7" s="1"/>
  <c r="DE169" i="7"/>
  <c r="DE168" i="7" s="1"/>
  <c r="DF169" i="7"/>
  <c r="DG169" i="7" s="1"/>
  <c r="DK169" i="7"/>
  <c r="DK168" i="7" s="1"/>
  <c r="DL169" i="7"/>
  <c r="DM169" i="7" s="1"/>
  <c r="CS170" i="7"/>
  <c r="CT170" i="7"/>
  <c r="CU170" i="7" s="1"/>
  <c r="CY170" i="7"/>
  <c r="CZ170" i="7"/>
  <c r="DA170" i="7" s="1"/>
  <c r="DE170" i="7"/>
  <c r="DF170" i="7"/>
  <c r="DG170" i="7" s="1"/>
  <c r="DK170" i="7"/>
  <c r="DL170" i="7"/>
  <c r="DM170" i="7" s="1"/>
  <c r="CS171" i="7"/>
  <c r="CT171" i="7"/>
  <c r="CU171" i="7" s="1"/>
  <c r="CY171" i="7"/>
  <c r="CZ171" i="7"/>
  <c r="DA171" i="7" s="1"/>
  <c r="DE171" i="7"/>
  <c r="DF171" i="7"/>
  <c r="DG171" i="7" s="1"/>
  <c r="DK171" i="7"/>
  <c r="DL171" i="7"/>
  <c r="DM171" i="7" s="1"/>
  <c r="CS172" i="7"/>
  <c r="CT172" i="7"/>
  <c r="CU172" i="7" s="1"/>
  <c r="CY172" i="7"/>
  <c r="CZ172" i="7"/>
  <c r="DA172" i="7" s="1"/>
  <c r="DE172" i="7"/>
  <c r="DF172" i="7"/>
  <c r="DG172" i="7" s="1"/>
  <c r="DK172" i="7"/>
  <c r="DL172" i="7"/>
  <c r="DM172" i="7" s="1"/>
  <c r="CS173" i="7"/>
  <c r="CT173" i="7"/>
  <c r="CU173" i="7" s="1"/>
  <c r="CY173" i="7"/>
  <c r="CZ173" i="7"/>
  <c r="DA173" i="7" s="1"/>
  <c r="DE173" i="7"/>
  <c r="DF173" i="7"/>
  <c r="DG173" i="7" s="1"/>
  <c r="DK173" i="7"/>
  <c r="DL173" i="7"/>
  <c r="DM173" i="7" s="1"/>
  <c r="CS174" i="7"/>
  <c r="CT174" i="7"/>
  <c r="CU174" i="7" s="1"/>
  <c r="CY174" i="7"/>
  <c r="CZ174" i="7"/>
  <c r="DA174" i="7" s="1"/>
  <c r="DE174" i="7"/>
  <c r="DF174" i="7"/>
  <c r="DG174" i="7" s="1"/>
  <c r="DK174" i="7"/>
  <c r="DL174" i="7"/>
  <c r="DM174" i="7" s="1"/>
  <c r="CS175" i="7"/>
  <c r="CT175" i="7"/>
  <c r="CU175" i="7" s="1"/>
  <c r="CY175" i="7"/>
  <c r="CZ175" i="7"/>
  <c r="DA175" i="7" s="1"/>
  <c r="DE175" i="7"/>
  <c r="DF175" i="7"/>
  <c r="DG175" i="7" s="1"/>
  <c r="DK175" i="7"/>
  <c r="DL175" i="7"/>
  <c r="DM175" i="7" s="1"/>
  <c r="CS176" i="7"/>
  <c r="CT176" i="7"/>
  <c r="CU176" i="7" s="1"/>
  <c r="CY176" i="7"/>
  <c r="CZ176" i="7"/>
  <c r="DA176" i="7" s="1"/>
  <c r="DE176" i="7"/>
  <c r="DF176" i="7"/>
  <c r="DG176" i="7" s="1"/>
  <c r="DK176" i="7"/>
  <c r="DL176" i="7"/>
  <c r="DM176" i="7" s="1"/>
  <c r="CS177" i="7"/>
  <c r="CT177" i="7"/>
  <c r="CU177" i="7" s="1"/>
  <c r="CY177" i="7"/>
  <c r="CZ177" i="7"/>
  <c r="DA177" i="7" s="1"/>
  <c r="DE177" i="7"/>
  <c r="DF177" i="7"/>
  <c r="DG177" i="7" s="1"/>
  <c r="DK177" i="7"/>
  <c r="DL177" i="7"/>
  <c r="DM177" i="7" s="1"/>
  <c r="CS178" i="7"/>
  <c r="CT178" i="7"/>
  <c r="CU178" i="7" s="1"/>
  <c r="CY178" i="7"/>
  <c r="CZ178" i="7"/>
  <c r="DA178" i="7" s="1"/>
  <c r="DE178" i="7"/>
  <c r="DF178" i="7"/>
  <c r="DG178" i="7" s="1"/>
  <c r="DK178" i="7"/>
  <c r="DL178" i="7"/>
  <c r="DM178" i="7" s="1"/>
  <c r="CS179" i="7"/>
  <c r="CT179" i="7"/>
  <c r="CU179" i="7" s="1"/>
  <c r="CY179" i="7"/>
  <c r="CZ179" i="7"/>
  <c r="DA179" i="7" s="1"/>
  <c r="DE179" i="7"/>
  <c r="DF179" i="7"/>
  <c r="DG179" i="7" s="1"/>
  <c r="DK179" i="7"/>
  <c r="DL179" i="7"/>
  <c r="DM179" i="7" s="1"/>
  <c r="CS180" i="7"/>
  <c r="CT180" i="7"/>
  <c r="CU180" i="7" s="1"/>
  <c r="CY180" i="7"/>
  <c r="CZ180" i="7"/>
  <c r="DA180" i="7" s="1"/>
  <c r="DE180" i="7"/>
  <c r="DF180" i="7"/>
  <c r="DG180" i="7" s="1"/>
  <c r="DK180" i="7"/>
  <c r="DL180" i="7"/>
  <c r="DM180" i="7" s="1"/>
  <c r="CS181" i="7"/>
  <c r="CS182" i="7" s="1"/>
  <c r="CT181" i="7"/>
  <c r="CU181" i="7" s="1"/>
  <c r="CY181" i="7"/>
  <c r="CY182" i="7" s="1"/>
  <c r="CZ181" i="7"/>
  <c r="DA181" i="7" s="1"/>
  <c r="DE181" i="7"/>
  <c r="DE182" i="7" s="1"/>
  <c r="DF181" i="7"/>
  <c r="DG181" i="7" s="1"/>
  <c r="DK181" i="7"/>
  <c r="DK182" i="7" s="1"/>
  <c r="DL181" i="7"/>
  <c r="DM181" i="7" s="1"/>
  <c r="GQ207" i="7"/>
  <c r="FW207" i="7" s="1"/>
  <c r="GN207" i="7"/>
  <c r="GK207" i="7"/>
  <c r="FU207" i="7" s="1"/>
  <c r="GH207" i="7"/>
  <c r="GE207" i="7"/>
  <c r="FJ207" i="7" s="1"/>
  <c r="GB207" i="7"/>
  <c r="FI207" i="7" s="1"/>
  <c r="FY207" i="7"/>
  <c r="FH207" i="7" s="1"/>
  <c r="GQ206" i="7"/>
  <c r="GN206" i="7"/>
  <c r="FM206" i="7" s="1"/>
  <c r="GK206" i="7"/>
  <c r="GH206" i="7"/>
  <c r="FK206" i="7" s="1"/>
  <c r="GE206" i="7"/>
  <c r="GB206" i="7"/>
  <c r="FY206" i="7"/>
  <c r="FQ206" i="7" s="1"/>
  <c r="GQ205" i="7"/>
  <c r="FN205" i="7" s="1"/>
  <c r="GN205" i="7"/>
  <c r="GK205" i="7"/>
  <c r="FL205" i="7" s="1"/>
  <c r="GH205" i="7"/>
  <c r="GE205" i="7"/>
  <c r="FS205" i="7" s="1"/>
  <c r="GB205" i="7"/>
  <c r="FY205" i="7"/>
  <c r="FQ205" i="7" s="1"/>
  <c r="GQ204" i="7"/>
  <c r="FW204" i="7" s="1"/>
  <c r="GN204" i="7"/>
  <c r="FM204" i="7" s="1"/>
  <c r="GK204" i="7"/>
  <c r="GH204" i="7"/>
  <c r="FK204" i="7" s="1"/>
  <c r="GE204" i="7"/>
  <c r="GB204" i="7"/>
  <c r="FI204" i="7" s="1"/>
  <c r="FY204" i="7"/>
  <c r="GQ203" i="7"/>
  <c r="FW203" i="7" s="1"/>
  <c r="GN203" i="7"/>
  <c r="GK203" i="7"/>
  <c r="FL203" i="7" s="1"/>
  <c r="GH203" i="7"/>
  <c r="GE203" i="7"/>
  <c r="FS203" i="7" s="1"/>
  <c r="GB203" i="7"/>
  <c r="FY203" i="7"/>
  <c r="FH203" i="7" s="1"/>
  <c r="GQ202" i="7"/>
  <c r="GN202" i="7"/>
  <c r="FD202" i="7" s="1"/>
  <c r="GK202" i="7"/>
  <c r="FU202" i="7" s="1"/>
  <c r="GH202" i="7"/>
  <c r="FB202" i="7" s="1"/>
  <c r="GE202" i="7"/>
  <c r="GB202" i="7"/>
  <c r="FR202" i="7" s="1"/>
  <c r="FY202" i="7"/>
  <c r="GQ201" i="7"/>
  <c r="FE201" i="7" s="1"/>
  <c r="GN201" i="7"/>
  <c r="GK201" i="7"/>
  <c r="FC201" i="7" s="1"/>
  <c r="GH201" i="7"/>
  <c r="FK201" i="7" s="1"/>
  <c r="GE201" i="7"/>
  <c r="FJ201" i="7" s="1"/>
  <c r="GB201" i="7"/>
  <c r="FY201" i="7"/>
  <c r="FH201" i="7" s="1"/>
  <c r="GQ200" i="7"/>
  <c r="GN200" i="7"/>
  <c r="FD200" i="7" s="1"/>
  <c r="GK200" i="7"/>
  <c r="GH200" i="7"/>
  <c r="GE200" i="7"/>
  <c r="FA200" i="7" s="1"/>
  <c r="GB200" i="7"/>
  <c r="FY200" i="7"/>
  <c r="GQ199" i="7"/>
  <c r="GN199" i="7"/>
  <c r="GK199" i="7"/>
  <c r="FL199" i="7" s="1"/>
  <c r="GH199" i="7"/>
  <c r="GE199" i="7"/>
  <c r="FS199" i="7" s="1"/>
  <c r="GB199" i="7"/>
  <c r="FY199" i="7"/>
  <c r="FH199" i="7" s="1"/>
  <c r="GQ198" i="7"/>
  <c r="GN198" i="7"/>
  <c r="FM198" i="7" s="1"/>
  <c r="GK198" i="7"/>
  <c r="GH198" i="7"/>
  <c r="GE198" i="7"/>
  <c r="GB198" i="7"/>
  <c r="FR198" i="7" s="1"/>
  <c r="FY198" i="7"/>
  <c r="GQ197" i="7"/>
  <c r="GN197" i="7"/>
  <c r="GK197" i="7"/>
  <c r="FL197" i="7" s="1"/>
  <c r="GH197" i="7"/>
  <c r="GE197" i="7"/>
  <c r="FA197" i="7" s="1"/>
  <c r="GB197" i="7"/>
  <c r="FY197" i="7"/>
  <c r="FQ197" i="7" s="1"/>
  <c r="GQ196" i="7"/>
  <c r="FN196" i="7" s="1"/>
  <c r="GN196" i="7"/>
  <c r="FV196" i="7" s="1"/>
  <c r="GK196" i="7"/>
  <c r="GH196" i="7"/>
  <c r="FT196" i="7" s="1"/>
  <c r="GE196" i="7"/>
  <c r="GB196" i="7"/>
  <c r="FR196" i="7" s="1"/>
  <c r="FY196" i="7"/>
  <c r="GQ195" i="7"/>
  <c r="GN195" i="7"/>
  <c r="GK195" i="7"/>
  <c r="FL195" i="7" s="1"/>
  <c r="GH195" i="7"/>
  <c r="GE195" i="7"/>
  <c r="FJ195" i="7" s="1"/>
  <c r="GB195" i="7"/>
  <c r="FY195" i="7"/>
  <c r="FH195" i="7" s="1"/>
  <c r="GQ194" i="7"/>
  <c r="GN194" i="7"/>
  <c r="FM194" i="7" s="1"/>
  <c r="GK194" i="7"/>
  <c r="FL194" i="7" s="1"/>
  <c r="GH194" i="7"/>
  <c r="FT194" i="7" s="1"/>
  <c r="GE194" i="7"/>
  <c r="GB194" i="7"/>
  <c r="EZ194" i="7" s="1"/>
  <c r="FY194" i="7"/>
  <c r="GQ193" i="7"/>
  <c r="FW193" i="7" s="1"/>
  <c r="GN193" i="7"/>
  <c r="GK193" i="7"/>
  <c r="GH193" i="7"/>
  <c r="FK193" i="7" s="1"/>
  <c r="GE193" i="7"/>
  <c r="FS193" i="7" s="1"/>
  <c r="GB193" i="7"/>
  <c r="FY193" i="7"/>
  <c r="GQ192" i="7"/>
  <c r="GN192" i="7"/>
  <c r="FM192" i="7" s="1"/>
  <c r="GK192" i="7"/>
  <c r="GH192" i="7"/>
  <c r="GE192" i="7"/>
  <c r="GB192" i="7"/>
  <c r="FR192" i="7" s="1"/>
  <c r="FY192" i="7"/>
  <c r="GQ191" i="7"/>
  <c r="FN191" i="7" s="1"/>
  <c r="GN191" i="7"/>
  <c r="GK191" i="7"/>
  <c r="FL191" i="7" s="1"/>
  <c r="GH191" i="7"/>
  <c r="GE191" i="7"/>
  <c r="FS191" i="7" s="1"/>
  <c r="GB191" i="7"/>
  <c r="FY191" i="7"/>
  <c r="FQ191" i="7" s="1"/>
  <c r="GQ190" i="7"/>
  <c r="GN190" i="7"/>
  <c r="FV190" i="7" s="1"/>
  <c r="GK190" i="7"/>
  <c r="GH190" i="7"/>
  <c r="FK190" i="7" s="1"/>
  <c r="GE190" i="7"/>
  <c r="GB190" i="7"/>
  <c r="FR190" i="7" s="1"/>
  <c r="FY190" i="7"/>
  <c r="EY190" i="7" s="1"/>
  <c r="GQ189" i="7"/>
  <c r="FN189" i="7" s="1"/>
  <c r="GN189" i="7"/>
  <c r="GK189" i="7"/>
  <c r="FU189" i="7" s="1"/>
  <c r="GH189" i="7"/>
  <c r="GE189" i="7"/>
  <c r="GB189" i="7"/>
  <c r="FY189" i="7"/>
  <c r="FQ189" i="7" s="1"/>
  <c r="GQ188" i="7"/>
  <c r="FE188" i="7" s="1"/>
  <c r="GN188" i="7"/>
  <c r="GK188" i="7"/>
  <c r="GH188" i="7"/>
  <c r="FK188" i="7" s="1"/>
  <c r="GE188" i="7"/>
  <c r="GB188" i="7"/>
  <c r="FI188" i="7" s="1"/>
  <c r="FY188" i="7"/>
  <c r="GQ187" i="7"/>
  <c r="GN187" i="7"/>
  <c r="FD187" i="7" s="1"/>
  <c r="GK187" i="7"/>
  <c r="FL187" i="7" s="1"/>
  <c r="GH187" i="7"/>
  <c r="GE187" i="7"/>
  <c r="FJ187" i="7" s="1"/>
  <c r="GB187" i="7"/>
  <c r="FY187" i="7"/>
  <c r="FH187" i="7" s="1"/>
  <c r="GQ186" i="7"/>
  <c r="GN186" i="7"/>
  <c r="GK186" i="7"/>
  <c r="FU186" i="7" s="1"/>
  <c r="GH186" i="7"/>
  <c r="FT186" i="7" s="1"/>
  <c r="GE186" i="7"/>
  <c r="GB186" i="7"/>
  <c r="FR186" i="7" s="1"/>
  <c r="FY186" i="7"/>
  <c r="GQ185" i="7"/>
  <c r="FN185" i="7" s="1"/>
  <c r="GN185" i="7"/>
  <c r="GK185" i="7"/>
  <c r="GH185" i="7"/>
  <c r="FK185" i="7" s="1"/>
  <c r="GE185" i="7"/>
  <c r="GB185" i="7"/>
  <c r="FY185" i="7"/>
  <c r="EY185" i="7" s="1"/>
  <c r="GQ184" i="7"/>
  <c r="FN184" i="7" s="1"/>
  <c r="GN184" i="7"/>
  <c r="FV184" i="7" s="1"/>
  <c r="GK184" i="7"/>
  <c r="GH184" i="7"/>
  <c r="GE184" i="7"/>
  <c r="GB184" i="7"/>
  <c r="FI184" i="7" s="1"/>
  <c r="FY184" i="7"/>
  <c r="GQ183" i="7"/>
  <c r="FW183" i="7" s="1"/>
  <c r="GN183" i="7"/>
  <c r="FD183" i="7" s="1"/>
  <c r="GK183" i="7"/>
  <c r="GH183" i="7"/>
  <c r="GE183" i="7"/>
  <c r="FA183" i="7" s="1"/>
  <c r="GB183" i="7"/>
  <c r="FY183" i="7"/>
  <c r="EY183" i="7" s="1"/>
  <c r="GQ182" i="7"/>
  <c r="GN182" i="7"/>
  <c r="FM182" i="7" s="1"/>
  <c r="GK182" i="7"/>
  <c r="FL182" i="7" s="1"/>
  <c r="GH182" i="7"/>
  <c r="FK182" i="7" s="1"/>
  <c r="GE182" i="7"/>
  <c r="GB182" i="7"/>
  <c r="FR182" i="7" s="1"/>
  <c r="FY182" i="7"/>
  <c r="FQ182" i="7" s="1"/>
  <c r="GQ181" i="7"/>
  <c r="FW181" i="7" s="1"/>
  <c r="GN181" i="7"/>
  <c r="GK181" i="7"/>
  <c r="FC181" i="7" s="1"/>
  <c r="GH181" i="7"/>
  <c r="FT181" i="7" s="1"/>
  <c r="GE181" i="7"/>
  <c r="FJ181" i="7" s="1"/>
  <c r="GB181" i="7"/>
  <c r="FY181" i="7"/>
  <c r="GQ180" i="7"/>
  <c r="FW180" i="7" s="1"/>
  <c r="GN180" i="7"/>
  <c r="GK180" i="7"/>
  <c r="FC180" i="7" s="1"/>
  <c r="GH180" i="7"/>
  <c r="GE180" i="7"/>
  <c r="FS180" i="7" s="1"/>
  <c r="GB180" i="7"/>
  <c r="FR180" i="7" s="1"/>
  <c r="FY180" i="7"/>
  <c r="GQ179" i="7"/>
  <c r="GN179" i="7"/>
  <c r="FM179" i="7" s="1"/>
  <c r="GK179" i="7"/>
  <c r="FL179" i="7" s="1"/>
  <c r="GH179" i="7"/>
  <c r="GE179" i="7"/>
  <c r="FS179" i="7" s="1"/>
  <c r="GB179" i="7"/>
  <c r="FR179" i="7" s="1"/>
  <c r="FY179" i="7"/>
  <c r="GQ178" i="7"/>
  <c r="GN178" i="7"/>
  <c r="FV178" i="7" s="1"/>
  <c r="GK178" i="7"/>
  <c r="FU178" i="7" s="1"/>
  <c r="GH178" i="7"/>
  <c r="GE178" i="7"/>
  <c r="GB178" i="7"/>
  <c r="FY178" i="7"/>
  <c r="FH178" i="7" s="1"/>
  <c r="GQ177" i="7"/>
  <c r="GN177" i="7"/>
  <c r="FM177" i="7" s="1"/>
  <c r="GK177" i="7"/>
  <c r="GH177" i="7"/>
  <c r="GE177" i="7"/>
  <c r="FJ177" i="7" s="1"/>
  <c r="GB177" i="7"/>
  <c r="FY177" i="7"/>
  <c r="FH177" i="7" s="1"/>
  <c r="GQ176" i="7"/>
  <c r="GN176" i="7"/>
  <c r="FD176" i="7" s="1"/>
  <c r="GK176" i="7"/>
  <c r="GH176" i="7"/>
  <c r="FK176" i="7" s="1"/>
  <c r="GE176" i="7"/>
  <c r="FS176" i="7" s="1"/>
  <c r="GB176" i="7"/>
  <c r="FY176" i="7"/>
  <c r="FH176" i="7" s="1"/>
  <c r="GQ175" i="7"/>
  <c r="FE175" i="7" s="1"/>
  <c r="GN175" i="7"/>
  <c r="FV175" i="7" s="1"/>
  <c r="GK175" i="7"/>
  <c r="GH175" i="7"/>
  <c r="FB175" i="7" s="1"/>
  <c r="GE175" i="7"/>
  <c r="GB175" i="7"/>
  <c r="FY175" i="7"/>
  <c r="EY175" i="7" s="1"/>
  <c r="GQ174" i="7"/>
  <c r="FW174" i="7" s="1"/>
  <c r="GN174" i="7"/>
  <c r="GK174" i="7"/>
  <c r="FL174" i="7" s="1"/>
  <c r="GH174" i="7"/>
  <c r="FK174" i="7" s="1"/>
  <c r="GE174" i="7"/>
  <c r="GB174" i="7"/>
  <c r="FR174" i="7" s="1"/>
  <c r="FY174" i="7"/>
  <c r="FQ174" i="7" s="1"/>
  <c r="GQ173" i="7"/>
  <c r="FN173" i="7" s="1"/>
  <c r="GN173" i="7"/>
  <c r="GK173" i="7"/>
  <c r="FU173" i="7" s="1"/>
  <c r="GH173" i="7"/>
  <c r="FT173" i="7" s="1"/>
  <c r="GE173" i="7"/>
  <c r="GB173" i="7"/>
  <c r="FY173" i="7"/>
  <c r="GQ172" i="7"/>
  <c r="FW172" i="7" s="1"/>
  <c r="GN172" i="7"/>
  <c r="GK172" i="7"/>
  <c r="FL172" i="7" s="1"/>
  <c r="GH172" i="7"/>
  <c r="GE172" i="7"/>
  <c r="FJ172" i="7" s="1"/>
  <c r="GB172" i="7"/>
  <c r="FR172" i="7" s="1"/>
  <c r="FY172" i="7"/>
  <c r="GQ171" i="7"/>
  <c r="FN171" i="7" s="1"/>
  <c r="GN171" i="7"/>
  <c r="FM171" i="7" s="1"/>
  <c r="GK171" i="7"/>
  <c r="FC171" i="7" s="1"/>
  <c r="GH171" i="7"/>
  <c r="GE171" i="7"/>
  <c r="GB171" i="7"/>
  <c r="FR171" i="7" s="1"/>
  <c r="FY171" i="7"/>
  <c r="GQ170" i="7"/>
  <c r="GN170" i="7"/>
  <c r="FV170" i="7" s="1"/>
  <c r="GK170" i="7"/>
  <c r="FU170" i="7" s="1"/>
  <c r="GH170" i="7"/>
  <c r="GE170" i="7"/>
  <c r="FA170" i="7" s="1"/>
  <c r="GB170" i="7"/>
  <c r="EZ170" i="7" s="1"/>
  <c r="FY170" i="7"/>
  <c r="EY170" i="7" s="1"/>
  <c r="GQ169" i="7"/>
  <c r="GN169" i="7"/>
  <c r="FM169" i="7" s="1"/>
  <c r="GK169" i="7"/>
  <c r="FL169" i="7" s="1"/>
  <c r="GH169" i="7"/>
  <c r="FK169" i="7" s="1"/>
  <c r="GE169" i="7"/>
  <c r="GB169" i="7"/>
  <c r="FY169" i="7"/>
  <c r="EY169" i="7" s="1"/>
  <c r="GQ168" i="7"/>
  <c r="FN168" i="7" s="1"/>
  <c r="GN168" i="7"/>
  <c r="GK168" i="7"/>
  <c r="FC168" i="7" s="1"/>
  <c r="GH168" i="7"/>
  <c r="FB168" i="7" s="1"/>
  <c r="GE168" i="7"/>
  <c r="FS168" i="7" s="1"/>
  <c r="GB168" i="7"/>
  <c r="FY168" i="7"/>
  <c r="FH168" i="7" s="1"/>
  <c r="GQ167" i="7"/>
  <c r="FW167" i="7" s="1"/>
  <c r="GN167" i="7"/>
  <c r="GK167" i="7"/>
  <c r="FL167" i="7" s="1"/>
  <c r="GH167" i="7"/>
  <c r="FB167" i="7" s="1"/>
  <c r="GE167" i="7"/>
  <c r="GB167" i="7"/>
  <c r="FR167" i="7" s="1"/>
  <c r="FY167" i="7"/>
  <c r="GQ166" i="7"/>
  <c r="FW166" i="7" s="1"/>
  <c r="GN166" i="7"/>
  <c r="FV166" i="7" s="1"/>
  <c r="GK166" i="7"/>
  <c r="FC166" i="7" s="1"/>
  <c r="GH166" i="7"/>
  <c r="GE166" i="7"/>
  <c r="GB166" i="7"/>
  <c r="EZ166" i="7" s="1"/>
  <c r="FY166" i="7"/>
  <c r="EY166" i="7" s="1"/>
  <c r="GQ165" i="7"/>
  <c r="GN165" i="7"/>
  <c r="FV165" i="7" s="1"/>
  <c r="GK165" i="7"/>
  <c r="FU165" i="7" s="1"/>
  <c r="GH165" i="7"/>
  <c r="FK165" i="7" s="1"/>
  <c r="GE165" i="7"/>
  <c r="GB165" i="7"/>
  <c r="FR165" i="7" s="1"/>
  <c r="FY165" i="7"/>
  <c r="FH165" i="7" s="1"/>
  <c r="GQ164" i="7"/>
  <c r="FN164" i="7" s="1"/>
  <c r="GN164" i="7"/>
  <c r="GK164" i="7"/>
  <c r="FU164" i="7" s="1"/>
  <c r="GH164" i="7"/>
  <c r="FK164" i="7" s="1"/>
  <c r="GE164" i="7"/>
  <c r="GB164" i="7"/>
  <c r="FR164" i="7" s="1"/>
  <c r="FY164" i="7"/>
  <c r="FQ164" i="7" s="1"/>
  <c r="GQ163" i="7"/>
  <c r="FN163" i="7" s="1"/>
  <c r="GN163" i="7"/>
  <c r="GK163" i="7"/>
  <c r="GH163" i="7"/>
  <c r="FT163" i="7" s="1"/>
  <c r="GE163" i="7"/>
  <c r="GB163" i="7"/>
  <c r="FI163" i="7" s="1"/>
  <c r="FY163" i="7"/>
  <c r="GQ162" i="7"/>
  <c r="FN162" i="7" s="1"/>
  <c r="GN162" i="7"/>
  <c r="GK162" i="7"/>
  <c r="GH162" i="7"/>
  <c r="GE162" i="7"/>
  <c r="FS162" i="7" s="1"/>
  <c r="GB162" i="7"/>
  <c r="FY162" i="7"/>
  <c r="FH162" i="7" s="1"/>
  <c r="GZ152" i="7"/>
  <c r="GY152" i="7"/>
  <c r="GV152" i="7"/>
  <c r="GQ161" i="7"/>
  <c r="GN161" i="7"/>
  <c r="GK161" i="7"/>
  <c r="GH161" i="7"/>
  <c r="FB161" i="7" s="1"/>
  <c r="GE161" i="7"/>
  <c r="FS161" i="7" s="1"/>
  <c r="GB161" i="7"/>
  <c r="FY161" i="7"/>
  <c r="EY161" i="7" s="1"/>
  <c r="GX151" i="7"/>
  <c r="HD151" i="7" s="1"/>
  <c r="GQ160" i="7"/>
  <c r="GN160" i="7"/>
  <c r="FV160" i="7" s="1"/>
  <c r="GK160" i="7"/>
  <c r="GH160" i="7"/>
  <c r="GE160" i="7"/>
  <c r="FJ160" i="7" s="1"/>
  <c r="GB160" i="7"/>
  <c r="FY160" i="7"/>
  <c r="GX150" i="7"/>
  <c r="GQ159" i="7"/>
  <c r="FN159" i="7" s="1"/>
  <c r="GN159" i="7"/>
  <c r="GK159" i="7"/>
  <c r="FL159" i="7" s="1"/>
  <c r="GH159" i="7"/>
  <c r="FK159" i="7" s="1"/>
  <c r="GE159" i="7"/>
  <c r="GB159" i="7"/>
  <c r="FI159" i="7" s="1"/>
  <c r="FY159" i="7"/>
  <c r="GX149" i="7"/>
  <c r="GQ158" i="7"/>
  <c r="FW158" i="7" s="1"/>
  <c r="GN158" i="7"/>
  <c r="GK158" i="7"/>
  <c r="GH158" i="7"/>
  <c r="GE158" i="7"/>
  <c r="FJ158" i="7" s="1"/>
  <c r="GB158" i="7"/>
  <c r="FR158" i="7" s="1"/>
  <c r="FY158" i="7"/>
  <c r="EY158" i="7" s="1"/>
  <c r="HJ148" i="7"/>
  <c r="HI148" i="7"/>
  <c r="HF148" i="7"/>
  <c r="GX148" i="7"/>
  <c r="GQ157" i="7"/>
  <c r="FW157" i="7" s="1"/>
  <c r="GN157" i="7"/>
  <c r="FD157" i="7" s="1"/>
  <c r="GK157" i="7"/>
  <c r="GH157" i="7"/>
  <c r="FT157" i="7" s="1"/>
  <c r="GE157" i="7"/>
  <c r="FS157" i="7" s="1"/>
  <c r="GB157" i="7"/>
  <c r="EZ157" i="7" s="1"/>
  <c r="FY157" i="7"/>
  <c r="EY157" i="7" s="1"/>
  <c r="HH147" i="7"/>
  <c r="HL147" i="7" s="1"/>
  <c r="GX147" i="7"/>
  <c r="HB147" i="7" s="1"/>
  <c r="GQ156" i="7"/>
  <c r="FN156" i="7" s="1"/>
  <c r="GN156" i="7"/>
  <c r="GK156" i="7"/>
  <c r="GH156" i="7"/>
  <c r="GE156" i="7"/>
  <c r="GB156" i="7"/>
  <c r="FI156" i="7" s="1"/>
  <c r="FY156" i="7"/>
  <c r="FH156" i="7" s="1"/>
  <c r="HH146" i="7"/>
  <c r="HN146" i="7" s="1"/>
  <c r="GX146" i="7"/>
  <c r="HD146" i="7" s="1"/>
  <c r="GQ155" i="7"/>
  <c r="FW155" i="7" s="1"/>
  <c r="GN155" i="7"/>
  <c r="GK155" i="7"/>
  <c r="GH155" i="7"/>
  <c r="FB155" i="7" s="1"/>
  <c r="GE155" i="7"/>
  <c r="GB155" i="7"/>
  <c r="EZ155" i="7" s="1"/>
  <c r="FY155" i="7"/>
  <c r="FH155" i="7" s="1"/>
  <c r="HH145" i="7"/>
  <c r="HM145" i="7" s="1"/>
  <c r="GX145" i="7"/>
  <c r="GQ154" i="7"/>
  <c r="GN154" i="7"/>
  <c r="GK154" i="7"/>
  <c r="FL154" i="7" s="1"/>
  <c r="GH154" i="7"/>
  <c r="FT154" i="7" s="1"/>
  <c r="GE154" i="7"/>
  <c r="GB154" i="7"/>
  <c r="FI154" i="7" s="1"/>
  <c r="FY154" i="7"/>
  <c r="FQ154" i="7" s="1"/>
  <c r="HH144" i="7"/>
  <c r="HM144" i="7" s="1"/>
  <c r="GX144" i="7"/>
  <c r="HC144" i="7" s="1"/>
  <c r="GQ153" i="7"/>
  <c r="FE153" i="7" s="1"/>
  <c r="GN153" i="7"/>
  <c r="FD153" i="7" s="1"/>
  <c r="GK153" i="7"/>
  <c r="GH153" i="7"/>
  <c r="FK153" i="7" s="1"/>
  <c r="GE153" i="7"/>
  <c r="GB153" i="7"/>
  <c r="FI153" i="7" s="1"/>
  <c r="FY153" i="7"/>
  <c r="HH143" i="7"/>
  <c r="HL143" i="7" s="1"/>
  <c r="GX143" i="7"/>
  <c r="HB143" i="7" s="1"/>
  <c r="GQ152" i="7"/>
  <c r="GN152" i="7"/>
  <c r="GK152" i="7"/>
  <c r="FC152" i="7" s="1"/>
  <c r="GH152" i="7"/>
  <c r="GE152" i="7"/>
  <c r="FA152" i="7" s="1"/>
  <c r="GB152" i="7"/>
  <c r="FI152" i="7" s="1"/>
  <c r="FY152" i="7"/>
  <c r="FH152" i="7" s="1"/>
  <c r="HH142" i="7"/>
  <c r="HN142" i="7" s="1"/>
  <c r="GX142" i="7"/>
  <c r="GQ151" i="7"/>
  <c r="GN151" i="7"/>
  <c r="GK151" i="7"/>
  <c r="FL151" i="7" s="1"/>
  <c r="GH151" i="7"/>
  <c r="FB151" i="7" s="1"/>
  <c r="GE151" i="7"/>
  <c r="GB151" i="7"/>
  <c r="FR151" i="7" s="1"/>
  <c r="FY151" i="7"/>
  <c r="FQ151" i="7" s="1"/>
  <c r="HH141" i="7"/>
  <c r="GX141" i="7"/>
  <c r="GQ150" i="7"/>
  <c r="FW150" i="7" s="1"/>
  <c r="GN150" i="7"/>
  <c r="GK150" i="7"/>
  <c r="GH150" i="7"/>
  <c r="FT150" i="7" s="1"/>
  <c r="GE150" i="7"/>
  <c r="GB150" i="7"/>
  <c r="FY150" i="7"/>
  <c r="HH140" i="7"/>
  <c r="HM140" i="7" s="1"/>
  <c r="GX140" i="7"/>
  <c r="HC140" i="7" s="1"/>
  <c r="GQ149" i="7"/>
  <c r="GN149" i="7"/>
  <c r="FM149" i="7" s="1"/>
  <c r="GK149" i="7"/>
  <c r="GH149" i="7"/>
  <c r="FT149" i="7" s="1"/>
  <c r="GE149" i="7"/>
  <c r="FA149" i="7" s="1"/>
  <c r="GB149" i="7"/>
  <c r="FY149" i="7"/>
  <c r="HH139" i="7"/>
  <c r="GX139" i="7"/>
  <c r="GQ148" i="7"/>
  <c r="FN148" i="7" s="1"/>
  <c r="GN148" i="7"/>
  <c r="GK148" i="7"/>
  <c r="FL148" i="7" s="1"/>
  <c r="GH148" i="7"/>
  <c r="GE148" i="7"/>
  <c r="FA148" i="7" s="1"/>
  <c r="GB148" i="7"/>
  <c r="EZ148" i="7" s="1"/>
  <c r="FY148" i="7"/>
  <c r="HH138" i="7"/>
  <c r="GX138" i="7"/>
  <c r="HB138" i="7" s="1"/>
  <c r="GQ147" i="7"/>
  <c r="GN147" i="7"/>
  <c r="FV147" i="7" s="1"/>
  <c r="GK147" i="7"/>
  <c r="FC147" i="7" s="1"/>
  <c r="GH147" i="7"/>
  <c r="GE147" i="7"/>
  <c r="GB147" i="7"/>
  <c r="FY147" i="7"/>
  <c r="FQ147" i="7" s="1"/>
  <c r="HH137" i="7"/>
  <c r="GX137" i="7"/>
  <c r="HD137" i="7" s="1"/>
  <c r="GQ146" i="7"/>
  <c r="FN146" i="7" s="1"/>
  <c r="GN146" i="7"/>
  <c r="GK146" i="7"/>
  <c r="FU146" i="7" s="1"/>
  <c r="GH146" i="7"/>
  <c r="FK146" i="7" s="1"/>
  <c r="GE146" i="7"/>
  <c r="FS146" i="7" s="1"/>
  <c r="GB146" i="7"/>
  <c r="FY146" i="7"/>
  <c r="HH136" i="7"/>
  <c r="HN136" i="7" s="1"/>
  <c r="GX136" i="7"/>
  <c r="HC136" i="7" s="1"/>
  <c r="GQ145" i="7"/>
  <c r="GN145" i="7"/>
  <c r="FV145" i="7" s="1"/>
  <c r="GK145" i="7"/>
  <c r="GH145" i="7"/>
  <c r="FT145" i="7" s="1"/>
  <c r="GE145" i="7"/>
  <c r="FJ145" i="7" s="1"/>
  <c r="GB145" i="7"/>
  <c r="FR145" i="7" s="1"/>
  <c r="FY145" i="7"/>
  <c r="HH135" i="7"/>
  <c r="GX135" i="7"/>
  <c r="GQ144" i="7"/>
  <c r="GN144" i="7"/>
  <c r="FD144" i="7" s="1"/>
  <c r="GK144" i="7"/>
  <c r="FU144" i="7" s="1"/>
  <c r="GH144" i="7"/>
  <c r="GE144" i="7"/>
  <c r="FJ144" i="7" s="1"/>
  <c r="GB144" i="7"/>
  <c r="FY144" i="7"/>
  <c r="HH134" i="7"/>
  <c r="GX134" i="7"/>
  <c r="HB134" i="7" s="1"/>
  <c r="GQ143" i="7"/>
  <c r="GN143" i="7"/>
  <c r="FV143" i="7" s="1"/>
  <c r="GK143" i="7"/>
  <c r="FL143" i="7" s="1"/>
  <c r="GH143" i="7"/>
  <c r="FB143" i="7" s="1"/>
  <c r="GE143" i="7"/>
  <c r="FA143" i="7" s="1"/>
  <c r="GB143" i="7"/>
  <c r="FY143" i="7"/>
  <c r="HH133" i="7"/>
  <c r="HM133" i="7" s="1"/>
  <c r="GX133" i="7"/>
  <c r="HB133" i="7" s="1"/>
  <c r="GQ142" i="7"/>
  <c r="FW142" i="7" s="1"/>
  <c r="GN142" i="7"/>
  <c r="GK142" i="7"/>
  <c r="FU142" i="7" s="1"/>
  <c r="GH142" i="7"/>
  <c r="GE142" i="7"/>
  <c r="GB142" i="7"/>
  <c r="FY142" i="7"/>
  <c r="EY142" i="7" s="1"/>
  <c r="HH132" i="7"/>
  <c r="HN132" i="7" s="1"/>
  <c r="GX132" i="7"/>
  <c r="HB132" i="7" s="1"/>
  <c r="HH131" i="7"/>
  <c r="HL131" i="7" s="1"/>
  <c r="GX131" i="7"/>
  <c r="HD131" i="7" s="1"/>
  <c r="HH130" i="7"/>
  <c r="HN130" i="7" s="1"/>
  <c r="GX130" i="7"/>
  <c r="HB130" i="7" s="1"/>
  <c r="GQ139" i="7"/>
  <c r="FW139" i="7" s="1"/>
  <c r="GN139" i="7"/>
  <c r="FV139" i="7" s="1"/>
  <c r="GK139" i="7"/>
  <c r="GH139" i="7"/>
  <c r="FT139" i="7" s="1"/>
  <c r="GE139" i="7"/>
  <c r="GB139" i="7"/>
  <c r="FI139" i="7" s="1"/>
  <c r="FY139" i="7"/>
  <c r="HH129" i="7"/>
  <c r="GX129" i="7"/>
  <c r="GQ138" i="7"/>
  <c r="FE138" i="7" s="1"/>
  <c r="GN138" i="7"/>
  <c r="GK138" i="7"/>
  <c r="FU138" i="7" s="1"/>
  <c r="GH138" i="7"/>
  <c r="FT138" i="7" s="1"/>
  <c r="GE138" i="7"/>
  <c r="FJ138" i="7" s="1"/>
  <c r="GB138" i="7"/>
  <c r="FR138" i="7" s="1"/>
  <c r="FY138" i="7"/>
  <c r="FQ138" i="7" s="1"/>
  <c r="HH128" i="7"/>
  <c r="HM128" i="7" s="1"/>
  <c r="GX128" i="7"/>
  <c r="HD128" i="7" s="1"/>
  <c r="GQ137" i="7"/>
  <c r="GN137" i="7"/>
  <c r="FD137" i="7" s="1"/>
  <c r="GK137" i="7"/>
  <c r="FU137" i="7" s="1"/>
  <c r="GH137" i="7"/>
  <c r="FT137" i="7" s="1"/>
  <c r="GE137" i="7"/>
  <c r="GB137" i="7"/>
  <c r="FY137" i="7"/>
  <c r="EY137" i="7" s="1"/>
  <c r="DL137" i="7"/>
  <c r="DM137" i="7" s="1"/>
  <c r="DK137" i="7"/>
  <c r="DF137" i="7"/>
  <c r="DG137" i="7" s="1"/>
  <c r="DE137" i="7"/>
  <c r="CZ137" i="7"/>
  <c r="DA137" i="7" s="1"/>
  <c r="CY137" i="7"/>
  <c r="CT137" i="7"/>
  <c r="CU137" i="7" s="1"/>
  <c r="CS137" i="7"/>
  <c r="HH127" i="7"/>
  <c r="GX127" i="7"/>
  <c r="HB127" i="7" s="1"/>
  <c r="GQ136" i="7"/>
  <c r="GN136" i="7"/>
  <c r="FV136" i="7" s="1"/>
  <c r="GK136" i="7"/>
  <c r="FL136" i="7" s="1"/>
  <c r="GH136" i="7"/>
  <c r="FB136" i="7" s="1"/>
  <c r="GE136" i="7"/>
  <c r="FA136" i="7" s="1"/>
  <c r="GB136" i="7"/>
  <c r="EZ136" i="7" s="1"/>
  <c r="FY136" i="7"/>
  <c r="DL136" i="7"/>
  <c r="DM136" i="7" s="1"/>
  <c r="DK136" i="7"/>
  <c r="DF136" i="7"/>
  <c r="DG136" i="7" s="1"/>
  <c r="DE136" i="7"/>
  <c r="CZ136" i="7"/>
  <c r="DA136" i="7" s="1"/>
  <c r="CY136" i="7"/>
  <c r="CT136" i="7"/>
  <c r="CU136" i="7" s="1"/>
  <c r="CS136" i="7"/>
  <c r="HH126" i="7"/>
  <c r="HL126" i="7" s="1"/>
  <c r="GX126" i="7"/>
  <c r="HD126" i="7" s="1"/>
  <c r="GQ135" i="7"/>
  <c r="FW135" i="7" s="1"/>
  <c r="GN135" i="7"/>
  <c r="GK135" i="7"/>
  <c r="FC135" i="7" s="1"/>
  <c r="GH135" i="7"/>
  <c r="FB135" i="7" s="1"/>
  <c r="GE135" i="7"/>
  <c r="FS135" i="7" s="1"/>
  <c r="GB135" i="7"/>
  <c r="FY135" i="7"/>
  <c r="EY135" i="7" s="1"/>
  <c r="DL135" i="7"/>
  <c r="DM135" i="7" s="1"/>
  <c r="DK135" i="7"/>
  <c r="DF135" i="7"/>
  <c r="DG135" i="7" s="1"/>
  <c r="DE135" i="7"/>
  <c r="CZ135" i="7"/>
  <c r="DA135" i="7" s="1"/>
  <c r="CY135" i="7"/>
  <c r="CT135" i="7"/>
  <c r="CU135" i="7" s="1"/>
  <c r="CS135" i="7"/>
  <c r="HH125" i="7"/>
  <c r="GX125" i="7"/>
  <c r="HD125" i="7" s="1"/>
  <c r="GQ134" i="7"/>
  <c r="FW134" i="7" s="1"/>
  <c r="GN134" i="7"/>
  <c r="FV134" i="7" s="1"/>
  <c r="GK134" i="7"/>
  <c r="GH134" i="7"/>
  <c r="FK134" i="7" s="1"/>
  <c r="GE134" i="7"/>
  <c r="GB134" i="7"/>
  <c r="FR134" i="7" s="1"/>
  <c r="FY134" i="7"/>
  <c r="DL134" i="7"/>
  <c r="DM134" i="7" s="1"/>
  <c r="DK134" i="7"/>
  <c r="DF134" i="7"/>
  <c r="DG134" i="7" s="1"/>
  <c r="DE134" i="7"/>
  <c r="CZ134" i="7"/>
  <c r="DA134" i="7" s="1"/>
  <c r="CY134" i="7"/>
  <c r="CT134" i="7"/>
  <c r="CU134" i="7" s="1"/>
  <c r="CS134" i="7"/>
  <c r="HH124" i="7"/>
  <c r="GX124" i="7"/>
  <c r="HD124" i="7" s="1"/>
  <c r="GQ133" i="7"/>
  <c r="FW133" i="7" s="1"/>
  <c r="GN133" i="7"/>
  <c r="FV133" i="7" s="1"/>
  <c r="GK133" i="7"/>
  <c r="FC133" i="7" s="1"/>
  <c r="GH133" i="7"/>
  <c r="FK133" i="7" s="1"/>
  <c r="GE133" i="7"/>
  <c r="GB133" i="7"/>
  <c r="FY133" i="7"/>
  <c r="FQ133" i="7" s="1"/>
  <c r="DL133" i="7"/>
  <c r="DM133" i="7" s="1"/>
  <c r="DK133" i="7"/>
  <c r="DF133" i="7"/>
  <c r="DG133" i="7" s="1"/>
  <c r="DE133" i="7"/>
  <c r="CZ133" i="7"/>
  <c r="DA133" i="7" s="1"/>
  <c r="CY133" i="7"/>
  <c r="CT133" i="7"/>
  <c r="CU133" i="7" s="1"/>
  <c r="CS133" i="7"/>
  <c r="HH123" i="7"/>
  <c r="HL123" i="7" s="1"/>
  <c r="GX123" i="7"/>
  <c r="HC123" i="7" s="1"/>
  <c r="GQ132" i="7"/>
  <c r="GN132" i="7"/>
  <c r="GK132" i="7"/>
  <c r="FC132" i="7" s="1"/>
  <c r="GH132" i="7"/>
  <c r="FT132" i="7" s="1"/>
  <c r="GE132" i="7"/>
  <c r="GB132" i="7"/>
  <c r="FY132" i="7"/>
  <c r="EY132" i="7" s="1"/>
  <c r="DL132" i="7"/>
  <c r="DM132" i="7" s="1"/>
  <c r="DK132" i="7"/>
  <c r="DF132" i="7"/>
  <c r="DG132" i="7" s="1"/>
  <c r="DE132" i="7"/>
  <c r="CZ132" i="7"/>
  <c r="DA132" i="7" s="1"/>
  <c r="CY132" i="7"/>
  <c r="CT132" i="7"/>
  <c r="CU132" i="7" s="1"/>
  <c r="CS132" i="7"/>
  <c r="HH122" i="7"/>
  <c r="HN122" i="7" s="1"/>
  <c r="GX122" i="7"/>
  <c r="GQ131" i="7"/>
  <c r="FW131" i="7" s="1"/>
  <c r="GN131" i="7"/>
  <c r="FD131" i="7" s="1"/>
  <c r="GK131" i="7"/>
  <c r="FC131" i="7" s="1"/>
  <c r="GH131" i="7"/>
  <c r="FB131" i="7" s="1"/>
  <c r="GE131" i="7"/>
  <c r="FJ131" i="7" s="1"/>
  <c r="GB131" i="7"/>
  <c r="FR131" i="7" s="1"/>
  <c r="FY131" i="7"/>
  <c r="DL131" i="7"/>
  <c r="DM131" i="7" s="1"/>
  <c r="DK131" i="7"/>
  <c r="DF131" i="7"/>
  <c r="DG131" i="7" s="1"/>
  <c r="DE131" i="7"/>
  <c r="CZ131" i="7"/>
  <c r="DA131" i="7" s="1"/>
  <c r="CY131" i="7"/>
  <c r="CT131" i="7"/>
  <c r="CU131" i="7" s="1"/>
  <c r="CS131" i="7"/>
  <c r="HH121" i="7"/>
  <c r="GX121" i="7"/>
  <c r="HD121" i="7" s="1"/>
  <c r="GQ130" i="7"/>
  <c r="FN130" i="7" s="1"/>
  <c r="GN130" i="7"/>
  <c r="GK130" i="7"/>
  <c r="GH130" i="7"/>
  <c r="FT130" i="7" s="1"/>
  <c r="GE130" i="7"/>
  <c r="FA130" i="7" s="1"/>
  <c r="GB130" i="7"/>
  <c r="FY130" i="7"/>
  <c r="EY130" i="7" s="1"/>
  <c r="DL130" i="7"/>
  <c r="DM130" i="7" s="1"/>
  <c r="DK130" i="7"/>
  <c r="DF130" i="7"/>
  <c r="DG130" i="7" s="1"/>
  <c r="DE130" i="7"/>
  <c r="CZ130" i="7"/>
  <c r="DA130" i="7" s="1"/>
  <c r="CY130" i="7"/>
  <c r="CT130" i="7"/>
  <c r="CU130" i="7" s="1"/>
  <c r="CS130" i="7"/>
  <c r="HH120" i="7"/>
  <c r="GX120" i="7"/>
  <c r="GQ129" i="7"/>
  <c r="FN129" i="7" s="1"/>
  <c r="GN129" i="7"/>
  <c r="FD129" i="7" s="1"/>
  <c r="GK129" i="7"/>
  <c r="GH129" i="7"/>
  <c r="GE129" i="7"/>
  <c r="GB129" i="7"/>
  <c r="FY129" i="7"/>
  <c r="FQ129" i="7" s="1"/>
  <c r="DL129" i="7"/>
  <c r="DM129" i="7" s="1"/>
  <c r="DK129" i="7"/>
  <c r="DK128" i="7" s="1"/>
  <c r="DF129" i="7"/>
  <c r="DG129" i="7" s="1"/>
  <c r="DE129" i="7"/>
  <c r="DE128" i="7" s="1"/>
  <c r="DD128" i="7" s="1"/>
  <c r="DF128" i="7" s="1"/>
  <c r="DG128" i="7" s="1"/>
  <c r="CZ129" i="7"/>
  <c r="DA129" i="7" s="1"/>
  <c r="CY129" i="7"/>
  <c r="CY128" i="7" s="1"/>
  <c r="CT129" i="7"/>
  <c r="CU129" i="7" s="1"/>
  <c r="CS129" i="7"/>
  <c r="CS128" i="7" s="1"/>
  <c r="CR128" i="7" s="1"/>
  <c r="CT128" i="7" s="1"/>
  <c r="CU128" i="7" s="1"/>
  <c r="HH119" i="7"/>
  <c r="GX119" i="7"/>
  <c r="HC119" i="7" s="1"/>
  <c r="GQ128" i="7"/>
  <c r="FW128" i="7" s="1"/>
  <c r="GN128" i="7"/>
  <c r="GK128" i="7"/>
  <c r="FL128" i="7" s="1"/>
  <c r="GH128" i="7"/>
  <c r="FB128" i="7" s="1"/>
  <c r="GE128" i="7"/>
  <c r="GB128" i="7"/>
  <c r="FY128" i="7"/>
  <c r="HH118" i="7"/>
  <c r="HL118" i="7" s="1"/>
  <c r="GX118" i="7"/>
  <c r="HC118" i="7" s="1"/>
  <c r="GQ127" i="7"/>
  <c r="GN127" i="7"/>
  <c r="GK127" i="7"/>
  <c r="GH127" i="7"/>
  <c r="GE127" i="7"/>
  <c r="GB127" i="7"/>
  <c r="EZ127" i="7" s="1"/>
  <c r="FY127" i="7"/>
  <c r="FH127" i="7" s="1"/>
  <c r="HH117" i="7"/>
  <c r="GX117" i="7"/>
  <c r="HC117" i="7" s="1"/>
  <c r="GQ126" i="7"/>
  <c r="GN126" i="7"/>
  <c r="GK126" i="7"/>
  <c r="GH126" i="7"/>
  <c r="GE126" i="7"/>
  <c r="FJ126" i="7" s="1"/>
  <c r="GB126" i="7"/>
  <c r="FI126" i="7" s="1"/>
  <c r="FY126" i="7"/>
  <c r="FQ126" i="7" s="1"/>
  <c r="HH116" i="7"/>
  <c r="HN116" i="7" s="1"/>
  <c r="GX116" i="7"/>
  <c r="GQ125" i="7"/>
  <c r="GN125" i="7"/>
  <c r="GK125" i="7"/>
  <c r="GH125" i="7"/>
  <c r="FK125" i="7" s="1"/>
  <c r="GE125" i="7"/>
  <c r="FA125" i="7" s="1"/>
  <c r="GB125" i="7"/>
  <c r="FY125" i="7"/>
  <c r="FQ125" i="7" s="1"/>
  <c r="DJ125" i="7"/>
  <c r="DL125" i="7" s="1"/>
  <c r="DM125" i="7" s="1"/>
  <c r="DD125" i="7"/>
  <c r="DF125" i="7" s="1"/>
  <c r="DG125" i="7" s="1"/>
  <c r="CX125" i="7"/>
  <c r="CZ125" i="7" s="1"/>
  <c r="DA125" i="7" s="1"/>
  <c r="CR125" i="7"/>
  <c r="CT125" i="7" s="1"/>
  <c r="CU125" i="7" s="1"/>
  <c r="HH115" i="7"/>
  <c r="HN115" i="7" s="1"/>
  <c r="GX115" i="7"/>
  <c r="HB115" i="7" s="1"/>
  <c r="GQ124" i="7"/>
  <c r="FN124" i="7" s="1"/>
  <c r="GN124" i="7"/>
  <c r="FM124" i="7" s="1"/>
  <c r="GK124" i="7"/>
  <c r="GH124" i="7"/>
  <c r="FT124" i="7" s="1"/>
  <c r="GE124" i="7"/>
  <c r="GB124" i="7"/>
  <c r="EZ124" i="7" s="1"/>
  <c r="FY124" i="7"/>
  <c r="EY124" i="7" s="1"/>
  <c r="EX124" i="7" s="1"/>
  <c r="DJ124" i="7"/>
  <c r="DL124" i="7" s="1"/>
  <c r="DM124" i="7" s="1"/>
  <c r="DD124" i="7"/>
  <c r="DF124" i="7" s="1"/>
  <c r="DG124" i="7" s="1"/>
  <c r="CX124" i="7"/>
  <c r="CZ124" i="7" s="1"/>
  <c r="DA124" i="7" s="1"/>
  <c r="CR124" i="7"/>
  <c r="CT124" i="7" s="1"/>
  <c r="CU124" i="7" s="1"/>
  <c r="HH114" i="7"/>
  <c r="GX114" i="7"/>
  <c r="HC114" i="7" s="1"/>
  <c r="GQ123" i="7"/>
  <c r="GN123" i="7"/>
  <c r="FM123" i="7" s="1"/>
  <c r="GK123" i="7"/>
  <c r="FU123" i="7" s="1"/>
  <c r="GH123" i="7"/>
  <c r="FB123" i="7" s="1"/>
  <c r="GE123" i="7"/>
  <c r="GB123" i="7"/>
  <c r="FY123" i="7"/>
  <c r="HH113" i="7"/>
  <c r="HL113" i="7" s="1"/>
  <c r="GX113" i="7"/>
  <c r="HD113" i="7" s="1"/>
  <c r="GQ122" i="7"/>
  <c r="GN122" i="7"/>
  <c r="GK122" i="7"/>
  <c r="GH122" i="7"/>
  <c r="FT122" i="7" s="1"/>
  <c r="GE122" i="7"/>
  <c r="FJ122" i="7" s="1"/>
  <c r="GB122" i="7"/>
  <c r="FY122" i="7"/>
  <c r="HH112" i="7"/>
  <c r="GX112" i="7"/>
  <c r="GQ121" i="7"/>
  <c r="FN121" i="7" s="1"/>
  <c r="GN121" i="7"/>
  <c r="GK121" i="7"/>
  <c r="GH121" i="7"/>
  <c r="GE121" i="7"/>
  <c r="GB121" i="7"/>
  <c r="FY121" i="7"/>
  <c r="DL121" i="7"/>
  <c r="DM121" i="7" s="1"/>
  <c r="DK121" i="7"/>
  <c r="DK122" i="7" s="1"/>
  <c r="DF121" i="7"/>
  <c r="DG121" i="7" s="1"/>
  <c r="DE121" i="7"/>
  <c r="DE122" i="7" s="1"/>
  <c r="CZ121" i="7"/>
  <c r="DA121" i="7" s="1"/>
  <c r="CY121" i="7"/>
  <c r="CY122" i="7" s="1"/>
  <c r="CT121" i="7"/>
  <c r="CU121" i="7" s="1"/>
  <c r="CS121" i="7"/>
  <c r="CS122" i="7" s="1"/>
  <c r="HH111" i="7"/>
  <c r="GX111" i="7"/>
  <c r="GQ120" i="7"/>
  <c r="GN120" i="7"/>
  <c r="FM120" i="7" s="1"/>
  <c r="GK120" i="7"/>
  <c r="FU120" i="7" s="1"/>
  <c r="GH120" i="7"/>
  <c r="GE120" i="7"/>
  <c r="GB120" i="7"/>
  <c r="FR120" i="7" s="1"/>
  <c r="FY120" i="7"/>
  <c r="EY120" i="7" s="1"/>
  <c r="DL120" i="7"/>
  <c r="DM120" i="7" s="1"/>
  <c r="DK120" i="7"/>
  <c r="DF120" i="7"/>
  <c r="DG120" i="7" s="1"/>
  <c r="DE120" i="7"/>
  <c r="CZ120" i="7"/>
  <c r="DA120" i="7" s="1"/>
  <c r="CY120" i="7"/>
  <c r="CT120" i="7"/>
  <c r="CU120" i="7" s="1"/>
  <c r="CS120" i="7"/>
  <c r="HH110" i="7"/>
  <c r="GX110" i="7"/>
  <c r="HD110" i="7" s="1"/>
  <c r="GQ119" i="7"/>
  <c r="GN119" i="7"/>
  <c r="GK119" i="7"/>
  <c r="FU119" i="7" s="1"/>
  <c r="GH119" i="7"/>
  <c r="GE119" i="7"/>
  <c r="GB119" i="7"/>
  <c r="FY119" i="7"/>
  <c r="FQ119" i="7" s="1"/>
  <c r="DL119" i="7"/>
  <c r="DM119" i="7" s="1"/>
  <c r="DK119" i="7"/>
  <c r="DF119" i="7"/>
  <c r="DG119" i="7" s="1"/>
  <c r="DE119" i="7"/>
  <c r="CZ119" i="7"/>
  <c r="DA119" i="7" s="1"/>
  <c r="CY119" i="7"/>
  <c r="CT119" i="7"/>
  <c r="CU119" i="7" s="1"/>
  <c r="CS119" i="7"/>
  <c r="HH109" i="7"/>
  <c r="HM109" i="7" s="1"/>
  <c r="GX109" i="7"/>
  <c r="GQ118" i="7"/>
  <c r="GN118" i="7"/>
  <c r="FM118" i="7" s="1"/>
  <c r="GK118" i="7"/>
  <c r="GH118" i="7"/>
  <c r="FT118" i="7" s="1"/>
  <c r="GE118" i="7"/>
  <c r="FA118" i="7" s="1"/>
  <c r="GB118" i="7"/>
  <c r="FY118" i="7"/>
  <c r="DL118" i="7"/>
  <c r="DM118" i="7" s="1"/>
  <c r="DK118" i="7"/>
  <c r="DF118" i="7"/>
  <c r="DG118" i="7" s="1"/>
  <c r="DE118" i="7"/>
  <c r="CZ118" i="7"/>
  <c r="DA118" i="7" s="1"/>
  <c r="CY118" i="7"/>
  <c r="CT118" i="7"/>
  <c r="CU118" i="7" s="1"/>
  <c r="CS118" i="7"/>
  <c r="HH108" i="7"/>
  <c r="HL108" i="7" s="1"/>
  <c r="GX108" i="7"/>
  <c r="GQ117" i="7"/>
  <c r="GN117" i="7"/>
  <c r="FV117" i="7" s="1"/>
  <c r="GK117" i="7"/>
  <c r="FL117" i="7" s="1"/>
  <c r="GH117" i="7"/>
  <c r="FB117" i="7" s="1"/>
  <c r="GE117" i="7"/>
  <c r="FS117" i="7" s="1"/>
  <c r="GB117" i="7"/>
  <c r="FR117" i="7" s="1"/>
  <c r="FY117" i="7"/>
  <c r="DL117" i="7"/>
  <c r="DM117" i="7" s="1"/>
  <c r="DK117" i="7"/>
  <c r="DF117" i="7"/>
  <c r="DG117" i="7" s="1"/>
  <c r="DE117" i="7"/>
  <c r="CZ117" i="7"/>
  <c r="DA117" i="7" s="1"/>
  <c r="CY117" i="7"/>
  <c r="CT117" i="7"/>
  <c r="CU117" i="7" s="1"/>
  <c r="CS117" i="7"/>
  <c r="HH107" i="7"/>
  <c r="HL107" i="7" s="1"/>
  <c r="GX107" i="7"/>
  <c r="HD107" i="7" s="1"/>
  <c r="GQ116" i="7"/>
  <c r="FE116" i="7" s="1"/>
  <c r="GN116" i="7"/>
  <c r="FV116" i="7" s="1"/>
  <c r="GK116" i="7"/>
  <c r="GH116" i="7"/>
  <c r="FT116" i="7" s="1"/>
  <c r="GE116" i="7"/>
  <c r="GB116" i="7"/>
  <c r="FI116" i="7" s="1"/>
  <c r="FY116" i="7"/>
  <c r="EY116" i="7" s="1"/>
  <c r="DL116" i="7"/>
  <c r="DM116" i="7" s="1"/>
  <c r="DK116" i="7"/>
  <c r="DF116" i="7"/>
  <c r="DG116" i="7" s="1"/>
  <c r="DE116" i="7"/>
  <c r="CZ116" i="7"/>
  <c r="DA116" i="7" s="1"/>
  <c r="CY116" i="7"/>
  <c r="CT116" i="7"/>
  <c r="CU116" i="7" s="1"/>
  <c r="CS116" i="7"/>
  <c r="HH106" i="7"/>
  <c r="GX106" i="7"/>
  <c r="HB106" i="7" s="1"/>
  <c r="GQ115" i="7"/>
  <c r="FW115" i="7" s="1"/>
  <c r="GN115" i="7"/>
  <c r="GK115" i="7"/>
  <c r="FL115" i="7" s="1"/>
  <c r="GH115" i="7"/>
  <c r="FK115" i="7" s="1"/>
  <c r="GE115" i="7"/>
  <c r="GB115" i="7"/>
  <c r="FR115" i="7" s="1"/>
  <c r="FY115" i="7"/>
  <c r="DL115" i="7"/>
  <c r="DM115" i="7" s="1"/>
  <c r="DK115" i="7"/>
  <c r="DF115" i="7"/>
  <c r="DG115" i="7" s="1"/>
  <c r="DE115" i="7"/>
  <c r="CZ115" i="7"/>
  <c r="DA115" i="7" s="1"/>
  <c r="CY115" i="7"/>
  <c r="CT115" i="7"/>
  <c r="CU115" i="7" s="1"/>
  <c r="CS115" i="7"/>
  <c r="HH105" i="7"/>
  <c r="HN105" i="7" s="1"/>
  <c r="GX105" i="7"/>
  <c r="HB105" i="7" s="1"/>
  <c r="GQ114" i="7"/>
  <c r="FN114" i="7" s="1"/>
  <c r="GN114" i="7"/>
  <c r="FD114" i="7" s="1"/>
  <c r="GK114" i="7"/>
  <c r="GH114" i="7"/>
  <c r="GE114" i="7"/>
  <c r="GB114" i="7"/>
  <c r="FR114" i="7" s="1"/>
  <c r="FY114" i="7"/>
  <c r="DL114" i="7"/>
  <c r="DM114" i="7" s="1"/>
  <c r="DK114" i="7"/>
  <c r="DF114" i="7"/>
  <c r="DG114" i="7" s="1"/>
  <c r="DE114" i="7"/>
  <c r="CZ114" i="7"/>
  <c r="DA114" i="7" s="1"/>
  <c r="CY114" i="7"/>
  <c r="CT114" i="7"/>
  <c r="CU114" i="7" s="1"/>
  <c r="CS114" i="7"/>
  <c r="GQ113" i="7"/>
  <c r="GN113" i="7"/>
  <c r="FM113" i="7" s="1"/>
  <c r="GK113" i="7"/>
  <c r="GH113" i="7"/>
  <c r="GE113" i="7"/>
  <c r="FJ113" i="7" s="1"/>
  <c r="GB113" i="7"/>
  <c r="FY113" i="7"/>
  <c r="FQ113" i="7" s="1"/>
  <c r="DL113" i="7"/>
  <c r="DM113" i="7" s="1"/>
  <c r="DK113" i="7"/>
  <c r="DF113" i="7"/>
  <c r="DG113" i="7" s="1"/>
  <c r="DE113" i="7"/>
  <c r="CZ113" i="7"/>
  <c r="DA113" i="7" s="1"/>
  <c r="CY113" i="7"/>
  <c r="CT113" i="7"/>
  <c r="CU113" i="7" s="1"/>
  <c r="CS113" i="7"/>
  <c r="GQ112" i="7"/>
  <c r="GN112" i="7"/>
  <c r="GK112" i="7"/>
  <c r="FL112" i="7" s="1"/>
  <c r="GH112" i="7"/>
  <c r="FT112" i="7" s="1"/>
  <c r="GE112" i="7"/>
  <c r="FJ112" i="7" s="1"/>
  <c r="GB112" i="7"/>
  <c r="FY112" i="7"/>
  <c r="DL112" i="7"/>
  <c r="DM112" i="7" s="1"/>
  <c r="DK112" i="7"/>
  <c r="DF112" i="7"/>
  <c r="DG112" i="7" s="1"/>
  <c r="DE112" i="7"/>
  <c r="CZ112" i="7"/>
  <c r="DA112" i="7" s="1"/>
  <c r="CY112" i="7"/>
  <c r="CT112" i="7"/>
  <c r="CU112" i="7" s="1"/>
  <c r="CS112" i="7"/>
  <c r="GQ111" i="7"/>
  <c r="GN111" i="7"/>
  <c r="GK111" i="7"/>
  <c r="GH111" i="7"/>
  <c r="FB111" i="7" s="1"/>
  <c r="GE111" i="7"/>
  <c r="FA111" i="7" s="1"/>
  <c r="GB111" i="7"/>
  <c r="FY111" i="7"/>
  <c r="FH111" i="7" s="1"/>
  <c r="DL111" i="7"/>
  <c r="DM111" i="7" s="1"/>
  <c r="DK111" i="7"/>
  <c r="DF111" i="7"/>
  <c r="DG111" i="7" s="1"/>
  <c r="DE111" i="7"/>
  <c r="CZ111" i="7"/>
  <c r="DA111" i="7" s="1"/>
  <c r="CY111" i="7"/>
  <c r="CT111" i="7"/>
  <c r="CU111" i="7" s="1"/>
  <c r="CS111" i="7"/>
  <c r="GQ110" i="7"/>
  <c r="FE110" i="7" s="1"/>
  <c r="GN110" i="7"/>
  <c r="FM110" i="7" s="1"/>
  <c r="GK110" i="7"/>
  <c r="GH110" i="7"/>
  <c r="FK110" i="7" s="1"/>
  <c r="GE110" i="7"/>
  <c r="FJ110" i="7" s="1"/>
  <c r="GB110" i="7"/>
  <c r="EZ110" i="7" s="1"/>
  <c r="FY110" i="7"/>
  <c r="DL110" i="7"/>
  <c r="DM110" i="7" s="1"/>
  <c r="DK110" i="7"/>
  <c r="DF110" i="7"/>
  <c r="DG110" i="7" s="1"/>
  <c r="DE110" i="7"/>
  <c r="CZ110" i="7"/>
  <c r="DA110" i="7" s="1"/>
  <c r="CY110" i="7"/>
  <c r="CT110" i="7"/>
  <c r="CU110" i="7" s="1"/>
  <c r="CS110" i="7"/>
  <c r="GQ109" i="7"/>
  <c r="GN109" i="7"/>
  <c r="FM109" i="7" s="1"/>
  <c r="GK109" i="7"/>
  <c r="FL109" i="7" s="1"/>
  <c r="GH109" i="7"/>
  <c r="FK109" i="7" s="1"/>
  <c r="GE109" i="7"/>
  <c r="GB109" i="7"/>
  <c r="FR109" i="7" s="1"/>
  <c r="FY109" i="7"/>
  <c r="FH109" i="7" s="1"/>
  <c r="DL109" i="7"/>
  <c r="DM109" i="7" s="1"/>
  <c r="DK109" i="7"/>
  <c r="DK108" i="7" s="1"/>
  <c r="DF109" i="7"/>
  <c r="DG109" i="7" s="1"/>
  <c r="DE109" i="7"/>
  <c r="DE108" i="7" s="1"/>
  <c r="CZ109" i="7"/>
  <c r="DA109" i="7" s="1"/>
  <c r="CY109" i="7"/>
  <c r="CY108" i="7" s="1"/>
  <c r="CX108" i="7" s="1"/>
  <c r="CZ108" i="7" s="1"/>
  <c r="DA108" i="7" s="1"/>
  <c r="CT109" i="7"/>
  <c r="CU109" i="7" s="1"/>
  <c r="CS109" i="7"/>
  <c r="CS108" i="7" s="1"/>
  <c r="CS107" i="7" s="1"/>
  <c r="CS106" i="7" s="1"/>
  <c r="CR106" i="7" s="1"/>
  <c r="CT106" i="7" s="1"/>
  <c r="CU106" i="7" s="1"/>
  <c r="GZ99" i="7"/>
  <c r="GY99" i="7"/>
  <c r="GV99" i="7"/>
  <c r="GQ108" i="7"/>
  <c r="GN108" i="7"/>
  <c r="FM108" i="7" s="1"/>
  <c r="GK108" i="7"/>
  <c r="FC108" i="7" s="1"/>
  <c r="GH108" i="7"/>
  <c r="GE108" i="7"/>
  <c r="FJ108" i="7" s="1"/>
  <c r="GB108" i="7"/>
  <c r="FI108" i="7" s="1"/>
  <c r="FY108" i="7"/>
  <c r="FQ108" i="7" s="1"/>
  <c r="GX98" i="7"/>
  <c r="HD98" i="7" s="1"/>
  <c r="GQ107" i="7"/>
  <c r="GN107" i="7"/>
  <c r="FM107" i="7" s="1"/>
  <c r="GK107" i="7"/>
  <c r="FL107" i="7" s="1"/>
  <c r="GH107" i="7"/>
  <c r="FK107" i="7" s="1"/>
  <c r="GE107" i="7"/>
  <c r="FA107" i="7" s="1"/>
  <c r="GB107" i="7"/>
  <c r="FY107" i="7"/>
  <c r="GX97" i="7"/>
  <c r="HC97" i="7" s="1"/>
  <c r="GQ106" i="7"/>
  <c r="GN106" i="7"/>
  <c r="FM106" i="7" s="1"/>
  <c r="GK106" i="7"/>
  <c r="GH106" i="7"/>
  <c r="FT106" i="7" s="1"/>
  <c r="GE106" i="7"/>
  <c r="FS106" i="7" s="1"/>
  <c r="GB106" i="7"/>
  <c r="FY106" i="7"/>
  <c r="HK96" i="7"/>
  <c r="HJ96" i="7"/>
  <c r="HI96" i="7"/>
  <c r="HG96" i="7"/>
  <c r="HF96" i="7"/>
  <c r="GX96" i="7"/>
  <c r="HD96" i="7" s="1"/>
  <c r="GQ105" i="7"/>
  <c r="GN105" i="7"/>
  <c r="GK105" i="7"/>
  <c r="FL105" i="7" s="1"/>
  <c r="GH105" i="7"/>
  <c r="FT105" i="7" s="1"/>
  <c r="GE105" i="7"/>
  <c r="FJ105" i="7" s="1"/>
  <c r="GB105" i="7"/>
  <c r="FY105" i="7"/>
  <c r="DJ105" i="7"/>
  <c r="DL105" i="7" s="1"/>
  <c r="DM105" i="7" s="1"/>
  <c r="DD105" i="7"/>
  <c r="DF105" i="7" s="1"/>
  <c r="DG105" i="7" s="1"/>
  <c r="CX105" i="7"/>
  <c r="CZ105" i="7" s="1"/>
  <c r="DA105" i="7" s="1"/>
  <c r="CR105" i="7"/>
  <c r="CT105" i="7" s="1"/>
  <c r="CU105" i="7" s="1"/>
  <c r="HH95" i="7"/>
  <c r="HN95" i="7" s="1"/>
  <c r="GX95" i="7"/>
  <c r="HD95" i="7" s="1"/>
  <c r="GQ104" i="7"/>
  <c r="FE104" i="7" s="1"/>
  <c r="GN104" i="7"/>
  <c r="GK104" i="7"/>
  <c r="FL104" i="7" s="1"/>
  <c r="GH104" i="7"/>
  <c r="GE104" i="7"/>
  <c r="GB104" i="7"/>
  <c r="FR104" i="7" s="1"/>
  <c r="FY104" i="7"/>
  <c r="DJ104" i="7"/>
  <c r="DL104" i="7" s="1"/>
  <c r="DM104" i="7" s="1"/>
  <c r="DD104" i="7"/>
  <c r="DF104" i="7" s="1"/>
  <c r="DG104" i="7" s="1"/>
  <c r="CX104" i="7"/>
  <c r="CZ104" i="7" s="1"/>
  <c r="DA104" i="7" s="1"/>
  <c r="CR104" i="7"/>
  <c r="CT104" i="7" s="1"/>
  <c r="CU104" i="7" s="1"/>
  <c r="HH94" i="7"/>
  <c r="GX94" i="7"/>
  <c r="HC94" i="7" s="1"/>
  <c r="GQ103" i="7"/>
  <c r="GN103" i="7"/>
  <c r="FD103" i="7" s="1"/>
  <c r="GK103" i="7"/>
  <c r="FC103" i="7" s="1"/>
  <c r="GH103" i="7"/>
  <c r="GE103" i="7"/>
  <c r="FS103" i="7" s="1"/>
  <c r="GB103" i="7"/>
  <c r="FY103" i="7"/>
  <c r="HH93" i="7"/>
  <c r="HM93" i="7" s="1"/>
  <c r="GX93" i="7"/>
  <c r="GQ102" i="7"/>
  <c r="FN102" i="7" s="1"/>
  <c r="GN102" i="7"/>
  <c r="GK102" i="7"/>
  <c r="GH102" i="7"/>
  <c r="FT102" i="7" s="1"/>
  <c r="GE102" i="7"/>
  <c r="GB102" i="7"/>
  <c r="FI102" i="7" s="1"/>
  <c r="FY102" i="7"/>
  <c r="HH92" i="7"/>
  <c r="GX92" i="7"/>
  <c r="HB92" i="7" s="1"/>
  <c r="GQ101" i="7"/>
  <c r="FE101" i="7" s="1"/>
  <c r="GN101" i="7"/>
  <c r="FD101" i="7" s="1"/>
  <c r="GK101" i="7"/>
  <c r="GH101" i="7"/>
  <c r="FT101" i="7" s="1"/>
  <c r="GE101" i="7"/>
  <c r="FA101" i="7" s="1"/>
  <c r="GB101" i="7"/>
  <c r="FY101" i="7"/>
  <c r="EY101" i="7" s="1"/>
  <c r="DL101" i="7"/>
  <c r="DM101" i="7" s="1"/>
  <c r="DK101" i="7"/>
  <c r="DK102" i="7" s="1"/>
  <c r="DF101" i="7"/>
  <c r="DG101" i="7" s="1"/>
  <c r="DE101" i="7"/>
  <c r="DE102" i="7" s="1"/>
  <c r="DD102" i="7" s="1"/>
  <c r="DF102" i="7" s="1"/>
  <c r="DG102" i="7" s="1"/>
  <c r="CZ101" i="7"/>
  <c r="DA101" i="7" s="1"/>
  <c r="CY101" i="7"/>
  <c r="CY102" i="7" s="1"/>
  <c r="CT101" i="7"/>
  <c r="CU101" i="7" s="1"/>
  <c r="CS101" i="7"/>
  <c r="CS102" i="7" s="1"/>
  <c r="HH91" i="7"/>
  <c r="HL91" i="7" s="1"/>
  <c r="GX91" i="7"/>
  <c r="HB91" i="7" s="1"/>
  <c r="GQ100" i="7"/>
  <c r="FW100" i="7" s="1"/>
  <c r="GN100" i="7"/>
  <c r="FV100" i="7" s="1"/>
  <c r="GK100" i="7"/>
  <c r="GH100" i="7"/>
  <c r="GE100" i="7"/>
  <c r="FS100" i="7" s="1"/>
  <c r="GB100" i="7"/>
  <c r="FY100" i="7"/>
  <c r="DL100" i="7"/>
  <c r="DM100" i="7" s="1"/>
  <c r="DK100" i="7"/>
  <c r="DF100" i="7"/>
  <c r="DG100" i="7" s="1"/>
  <c r="DE100" i="7"/>
  <c r="CZ100" i="7"/>
  <c r="DA100" i="7" s="1"/>
  <c r="CY100" i="7"/>
  <c r="CT100" i="7"/>
  <c r="CU100" i="7" s="1"/>
  <c r="CS100" i="7"/>
  <c r="HH90" i="7"/>
  <c r="GX90" i="7"/>
  <c r="GQ99" i="7"/>
  <c r="GN99" i="7"/>
  <c r="FM99" i="7" s="1"/>
  <c r="GK99" i="7"/>
  <c r="FL99" i="7" s="1"/>
  <c r="GH99" i="7"/>
  <c r="FT99" i="7" s="1"/>
  <c r="GE99" i="7"/>
  <c r="GB99" i="7"/>
  <c r="FY99" i="7"/>
  <c r="DL99" i="7"/>
  <c r="DM99" i="7" s="1"/>
  <c r="DK99" i="7"/>
  <c r="DF99" i="7"/>
  <c r="DG99" i="7" s="1"/>
  <c r="DE99" i="7"/>
  <c r="CZ99" i="7"/>
  <c r="DA99" i="7" s="1"/>
  <c r="CY99" i="7"/>
  <c r="CT99" i="7"/>
  <c r="CU99" i="7" s="1"/>
  <c r="CS99" i="7"/>
  <c r="HH89" i="7"/>
  <c r="GX89" i="7"/>
  <c r="HD89" i="7" s="1"/>
  <c r="GQ98" i="7"/>
  <c r="FE98" i="7" s="1"/>
  <c r="GN98" i="7"/>
  <c r="GK98" i="7"/>
  <c r="GH98" i="7"/>
  <c r="FB98" i="7" s="1"/>
  <c r="GE98" i="7"/>
  <c r="GB98" i="7"/>
  <c r="FI98" i="7" s="1"/>
  <c r="FY98" i="7"/>
  <c r="DL98" i="7"/>
  <c r="DM98" i="7" s="1"/>
  <c r="DK98" i="7"/>
  <c r="DF98" i="7"/>
  <c r="DG98" i="7" s="1"/>
  <c r="DE98" i="7"/>
  <c r="CZ98" i="7"/>
  <c r="DA98" i="7" s="1"/>
  <c r="CY98" i="7"/>
  <c r="CT98" i="7"/>
  <c r="CU98" i="7" s="1"/>
  <c r="CS98" i="7"/>
  <c r="HH88" i="7"/>
  <c r="HN88" i="7" s="1"/>
  <c r="GX88" i="7"/>
  <c r="HB88" i="7" s="1"/>
  <c r="GQ97" i="7"/>
  <c r="GN97" i="7"/>
  <c r="GK97" i="7"/>
  <c r="GH97" i="7"/>
  <c r="GE97" i="7"/>
  <c r="FJ97" i="7" s="1"/>
  <c r="GB97" i="7"/>
  <c r="FI97" i="7" s="1"/>
  <c r="FY97" i="7"/>
  <c r="EY97" i="7" s="1"/>
  <c r="DL97" i="7"/>
  <c r="DM97" i="7" s="1"/>
  <c r="DK97" i="7"/>
  <c r="DF97" i="7"/>
  <c r="DG97" i="7" s="1"/>
  <c r="DE97" i="7"/>
  <c r="CZ97" i="7"/>
  <c r="DA97" i="7" s="1"/>
  <c r="CY97" i="7"/>
  <c r="CT97" i="7"/>
  <c r="CU97" i="7" s="1"/>
  <c r="CS97" i="7"/>
  <c r="HH87" i="7"/>
  <c r="GX87" i="7"/>
  <c r="GQ96" i="7"/>
  <c r="GN96" i="7"/>
  <c r="FV96" i="7" s="1"/>
  <c r="GK96" i="7"/>
  <c r="GH96" i="7"/>
  <c r="FB96" i="7" s="1"/>
  <c r="GE96" i="7"/>
  <c r="FS96" i="7" s="1"/>
  <c r="GB96" i="7"/>
  <c r="EZ96" i="7" s="1"/>
  <c r="FY96" i="7"/>
  <c r="DL96" i="7"/>
  <c r="DM96" i="7" s="1"/>
  <c r="DK96" i="7"/>
  <c r="DF96" i="7"/>
  <c r="DG96" i="7" s="1"/>
  <c r="DE96" i="7"/>
  <c r="CZ96" i="7"/>
  <c r="DA96" i="7" s="1"/>
  <c r="CY96" i="7"/>
  <c r="CT96" i="7"/>
  <c r="CU96" i="7" s="1"/>
  <c r="CS96" i="7"/>
  <c r="HH86" i="7"/>
  <c r="HN86" i="7" s="1"/>
  <c r="GX86" i="7"/>
  <c r="HB86" i="7" s="1"/>
  <c r="GQ95" i="7"/>
  <c r="GN95" i="7"/>
  <c r="FM95" i="7" s="1"/>
  <c r="GK95" i="7"/>
  <c r="FC95" i="7" s="1"/>
  <c r="GH95" i="7"/>
  <c r="FT95" i="7" s="1"/>
  <c r="GE95" i="7"/>
  <c r="GB95" i="7"/>
  <c r="FI95" i="7" s="1"/>
  <c r="FY95" i="7"/>
  <c r="FQ95" i="7" s="1"/>
  <c r="DL95" i="7"/>
  <c r="DM95" i="7" s="1"/>
  <c r="DK95" i="7"/>
  <c r="DF95" i="7"/>
  <c r="DG95" i="7" s="1"/>
  <c r="DE95" i="7"/>
  <c r="CZ95" i="7"/>
  <c r="DA95" i="7" s="1"/>
  <c r="CY95" i="7"/>
  <c r="CT95" i="7"/>
  <c r="CU95" i="7" s="1"/>
  <c r="CS95" i="7"/>
  <c r="HH85" i="7"/>
  <c r="HN85" i="7" s="1"/>
  <c r="GX85" i="7"/>
  <c r="GQ94" i="7"/>
  <c r="FW94" i="7" s="1"/>
  <c r="GN94" i="7"/>
  <c r="GK94" i="7"/>
  <c r="FC94" i="7" s="1"/>
  <c r="GH94" i="7"/>
  <c r="FT94" i="7" s="1"/>
  <c r="GE94" i="7"/>
  <c r="GB94" i="7"/>
  <c r="FY94" i="7"/>
  <c r="FQ94" i="7" s="1"/>
  <c r="DL94" i="7"/>
  <c r="DM94" i="7" s="1"/>
  <c r="DK94" i="7"/>
  <c r="DF94" i="7"/>
  <c r="DG94" i="7" s="1"/>
  <c r="DE94" i="7"/>
  <c r="CZ94" i="7"/>
  <c r="DA94" i="7" s="1"/>
  <c r="CY94" i="7"/>
  <c r="CT94" i="7"/>
  <c r="CU94" i="7" s="1"/>
  <c r="CS94" i="7"/>
  <c r="HH84" i="7"/>
  <c r="GX84" i="7"/>
  <c r="HC84" i="7" s="1"/>
  <c r="GQ93" i="7"/>
  <c r="FE93" i="7" s="1"/>
  <c r="GN93" i="7"/>
  <c r="GK93" i="7"/>
  <c r="GH93" i="7"/>
  <c r="FK93" i="7" s="1"/>
  <c r="GE93" i="7"/>
  <c r="FA93" i="7" s="1"/>
  <c r="GB93" i="7"/>
  <c r="FR93" i="7" s="1"/>
  <c r="FY93" i="7"/>
  <c r="DL93" i="7"/>
  <c r="DM93" i="7" s="1"/>
  <c r="DK93" i="7"/>
  <c r="DF93" i="7"/>
  <c r="DG93" i="7" s="1"/>
  <c r="DE93" i="7"/>
  <c r="CZ93" i="7"/>
  <c r="DA93" i="7" s="1"/>
  <c r="CY93" i="7"/>
  <c r="CT93" i="7"/>
  <c r="CU93" i="7" s="1"/>
  <c r="CS93" i="7"/>
  <c r="HH83" i="7"/>
  <c r="GX83" i="7"/>
  <c r="HC83" i="7" s="1"/>
  <c r="GQ92" i="7"/>
  <c r="FW92" i="7" s="1"/>
  <c r="GN92" i="7"/>
  <c r="GK92" i="7"/>
  <c r="FL92" i="7" s="1"/>
  <c r="GH92" i="7"/>
  <c r="GE92" i="7"/>
  <c r="FS92" i="7" s="1"/>
  <c r="GB92" i="7"/>
  <c r="FR92" i="7" s="1"/>
  <c r="FY92" i="7"/>
  <c r="DL92" i="7"/>
  <c r="DM92" i="7" s="1"/>
  <c r="DK92" i="7"/>
  <c r="DF92" i="7"/>
  <c r="DG92" i="7" s="1"/>
  <c r="DE92" i="7"/>
  <c r="CZ92" i="7"/>
  <c r="DA92" i="7" s="1"/>
  <c r="CY92" i="7"/>
  <c r="CT92" i="7"/>
  <c r="CU92" i="7" s="1"/>
  <c r="CS92" i="7"/>
  <c r="HH82" i="7"/>
  <c r="HL82" i="7" s="1"/>
  <c r="GX82" i="7"/>
  <c r="HD82" i="7" s="1"/>
  <c r="GQ91" i="7"/>
  <c r="GN91" i="7"/>
  <c r="FD91" i="7" s="1"/>
  <c r="GK91" i="7"/>
  <c r="FU91" i="7" s="1"/>
  <c r="GH91" i="7"/>
  <c r="GE91" i="7"/>
  <c r="FS91" i="7" s="1"/>
  <c r="GB91" i="7"/>
  <c r="FI91" i="7" s="1"/>
  <c r="FY91" i="7"/>
  <c r="EY91" i="7" s="1"/>
  <c r="DL91" i="7"/>
  <c r="DM91" i="7" s="1"/>
  <c r="DK91" i="7"/>
  <c r="DF91" i="7"/>
  <c r="DG91" i="7" s="1"/>
  <c r="DE91" i="7"/>
  <c r="CZ91" i="7"/>
  <c r="DA91" i="7" s="1"/>
  <c r="CY91" i="7"/>
  <c r="CT91" i="7"/>
  <c r="CU91" i="7" s="1"/>
  <c r="CS91" i="7"/>
  <c r="HH81" i="7"/>
  <c r="HL81" i="7" s="1"/>
  <c r="GX81" i="7"/>
  <c r="HD81" i="7" s="1"/>
  <c r="GQ90" i="7"/>
  <c r="GN90" i="7"/>
  <c r="FV90" i="7" s="1"/>
  <c r="GK90" i="7"/>
  <c r="GH90" i="7"/>
  <c r="FK90" i="7" s="1"/>
  <c r="GE90" i="7"/>
  <c r="FA90" i="7" s="1"/>
  <c r="GB90" i="7"/>
  <c r="FY90" i="7"/>
  <c r="FH90" i="7" s="1"/>
  <c r="DL90" i="7"/>
  <c r="DM90" i="7" s="1"/>
  <c r="DK90" i="7"/>
  <c r="DF90" i="7"/>
  <c r="DG90" i="7" s="1"/>
  <c r="DE90" i="7"/>
  <c r="CZ90" i="7"/>
  <c r="DA90" i="7" s="1"/>
  <c r="CY90" i="7"/>
  <c r="CT90" i="7"/>
  <c r="CU90" i="7" s="1"/>
  <c r="CS90" i="7"/>
  <c r="HH80" i="7"/>
  <c r="HN80" i="7" s="1"/>
  <c r="GX80" i="7"/>
  <c r="HC80" i="7" s="1"/>
  <c r="GQ89" i="7"/>
  <c r="GN89" i="7"/>
  <c r="GK89" i="7"/>
  <c r="FC89" i="7" s="1"/>
  <c r="GH89" i="7"/>
  <c r="GE89" i="7"/>
  <c r="FJ89" i="7" s="1"/>
  <c r="GB89" i="7"/>
  <c r="FI89" i="7" s="1"/>
  <c r="FY89" i="7"/>
  <c r="EY89" i="7" s="1"/>
  <c r="DL89" i="7"/>
  <c r="DM89" i="7" s="1"/>
  <c r="DK89" i="7"/>
  <c r="DK88" i="7" s="1"/>
  <c r="DK87" i="7" s="1"/>
  <c r="DF89" i="7"/>
  <c r="DG89" i="7" s="1"/>
  <c r="DE89" i="7"/>
  <c r="DE88" i="7" s="1"/>
  <c r="CZ89" i="7"/>
  <c r="DA89" i="7" s="1"/>
  <c r="CY89" i="7"/>
  <c r="CY88" i="7" s="1"/>
  <c r="CT89" i="7"/>
  <c r="CU89" i="7" s="1"/>
  <c r="CS89" i="7"/>
  <c r="CS88" i="7" s="1"/>
  <c r="HH79" i="7"/>
  <c r="HM79" i="7" s="1"/>
  <c r="GX79" i="7"/>
  <c r="HD79" i="7" s="1"/>
  <c r="GQ88" i="7"/>
  <c r="GN88" i="7"/>
  <c r="FM88" i="7" s="1"/>
  <c r="GK88" i="7"/>
  <c r="FC88" i="7" s="1"/>
  <c r="GH88" i="7"/>
  <c r="FT88" i="7" s="1"/>
  <c r="GE88" i="7"/>
  <c r="FS88" i="7" s="1"/>
  <c r="GB88" i="7"/>
  <c r="FY88" i="7"/>
  <c r="FQ88" i="7" s="1"/>
  <c r="HH78" i="7"/>
  <c r="HN78" i="7" s="1"/>
  <c r="GX78" i="7"/>
  <c r="HC78" i="7" s="1"/>
  <c r="GQ87" i="7"/>
  <c r="FE87" i="7" s="1"/>
  <c r="GN87" i="7"/>
  <c r="GK87" i="7"/>
  <c r="GH87" i="7"/>
  <c r="FT87" i="7" s="1"/>
  <c r="GE87" i="7"/>
  <c r="GB87" i="7"/>
  <c r="EZ87" i="7" s="1"/>
  <c r="FY87" i="7"/>
  <c r="HH77" i="7"/>
  <c r="HM77" i="7" s="1"/>
  <c r="GX77" i="7"/>
  <c r="HC77" i="7" s="1"/>
  <c r="GQ86" i="7"/>
  <c r="FE86" i="7" s="1"/>
  <c r="GN86" i="7"/>
  <c r="FD86" i="7" s="1"/>
  <c r="GK86" i="7"/>
  <c r="GH86" i="7"/>
  <c r="FB86" i="7" s="1"/>
  <c r="GE86" i="7"/>
  <c r="FJ86" i="7" s="1"/>
  <c r="GB86" i="7"/>
  <c r="FR86" i="7" s="1"/>
  <c r="FY86" i="7"/>
  <c r="FH86" i="7" s="1"/>
  <c r="HH76" i="7"/>
  <c r="HM76" i="7" s="1"/>
  <c r="GX76" i="7"/>
  <c r="HD76" i="7" s="1"/>
  <c r="GQ85" i="7"/>
  <c r="GN85" i="7"/>
  <c r="FV85" i="7" s="1"/>
  <c r="GK85" i="7"/>
  <c r="FU85" i="7" s="1"/>
  <c r="GH85" i="7"/>
  <c r="GE85" i="7"/>
  <c r="FJ85" i="7" s="1"/>
  <c r="GB85" i="7"/>
  <c r="EZ85" i="7" s="1"/>
  <c r="FY85" i="7"/>
  <c r="EY85" i="7" s="1"/>
  <c r="DJ85" i="7"/>
  <c r="DL85" i="7" s="1"/>
  <c r="DM85" i="7" s="1"/>
  <c r="DD85" i="7"/>
  <c r="DF85" i="7" s="1"/>
  <c r="DG85" i="7" s="1"/>
  <c r="CX85" i="7"/>
  <c r="CZ85" i="7" s="1"/>
  <c r="DA85" i="7" s="1"/>
  <c r="CR85" i="7"/>
  <c r="CT85" i="7" s="1"/>
  <c r="CU85" i="7" s="1"/>
  <c r="HH75" i="7"/>
  <c r="HM75" i="7" s="1"/>
  <c r="GX75" i="7"/>
  <c r="HC75" i="7" s="1"/>
  <c r="GQ84" i="7"/>
  <c r="GN84" i="7"/>
  <c r="FM84" i="7" s="1"/>
  <c r="GK84" i="7"/>
  <c r="FC84" i="7" s="1"/>
  <c r="GH84" i="7"/>
  <c r="FT84" i="7" s="1"/>
  <c r="GE84" i="7"/>
  <c r="GB84" i="7"/>
  <c r="FY84" i="7"/>
  <c r="FH84" i="7" s="1"/>
  <c r="DJ84" i="7"/>
  <c r="DL84" i="7" s="1"/>
  <c r="DM84" i="7" s="1"/>
  <c r="DD84" i="7"/>
  <c r="DF84" i="7" s="1"/>
  <c r="DG84" i="7" s="1"/>
  <c r="CX84" i="7"/>
  <c r="CZ84" i="7" s="1"/>
  <c r="DA84" i="7" s="1"/>
  <c r="CR84" i="7"/>
  <c r="CT84" i="7" s="1"/>
  <c r="CU84" i="7" s="1"/>
  <c r="HH74" i="7"/>
  <c r="HM74" i="7" s="1"/>
  <c r="GX74" i="7"/>
  <c r="HD74" i="7" s="1"/>
  <c r="GQ83" i="7"/>
  <c r="FW83" i="7" s="1"/>
  <c r="GN83" i="7"/>
  <c r="FD83" i="7" s="1"/>
  <c r="GK83" i="7"/>
  <c r="GH83" i="7"/>
  <c r="FK83" i="7" s="1"/>
  <c r="GE83" i="7"/>
  <c r="FA83" i="7" s="1"/>
  <c r="GB83" i="7"/>
  <c r="FY83" i="7"/>
  <c r="HH73" i="7"/>
  <c r="HL73" i="7" s="1"/>
  <c r="GX73" i="7"/>
  <c r="GQ82" i="7"/>
  <c r="FN82" i="7" s="1"/>
  <c r="GN82" i="7"/>
  <c r="FM82" i="7" s="1"/>
  <c r="GK82" i="7"/>
  <c r="FU82" i="7" s="1"/>
  <c r="GH82" i="7"/>
  <c r="GE82" i="7"/>
  <c r="FS82" i="7" s="1"/>
  <c r="GB82" i="7"/>
  <c r="EZ82" i="7" s="1"/>
  <c r="FY82" i="7"/>
  <c r="HH72" i="7"/>
  <c r="HM72" i="7" s="1"/>
  <c r="GX72" i="7"/>
  <c r="GQ81" i="7"/>
  <c r="FE81" i="7" s="1"/>
  <c r="GN81" i="7"/>
  <c r="FV81" i="7" s="1"/>
  <c r="GK81" i="7"/>
  <c r="FU81" i="7" s="1"/>
  <c r="GH81" i="7"/>
  <c r="GE81" i="7"/>
  <c r="GB81" i="7"/>
  <c r="FR81" i="7" s="1"/>
  <c r="FY81" i="7"/>
  <c r="FQ81" i="7" s="1"/>
  <c r="DL81" i="7"/>
  <c r="DM81" i="7" s="1"/>
  <c r="DK81" i="7"/>
  <c r="DK82" i="7" s="1"/>
  <c r="DF81" i="7"/>
  <c r="DG81" i="7" s="1"/>
  <c r="DE81" i="7"/>
  <c r="DE82" i="7" s="1"/>
  <c r="DD82" i="7" s="1"/>
  <c r="DF82" i="7" s="1"/>
  <c r="DG82" i="7" s="1"/>
  <c r="CZ81" i="7"/>
  <c r="DA81" i="7" s="1"/>
  <c r="CY81" i="7"/>
  <c r="CY82" i="7" s="1"/>
  <c r="CT81" i="7"/>
  <c r="CU81" i="7" s="1"/>
  <c r="CS81" i="7"/>
  <c r="CS82" i="7" s="1"/>
  <c r="CR82" i="7" s="1"/>
  <c r="CT82" i="7" s="1"/>
  <c r="CU82" i="7" s="1"/>
  <c r="HH71" i="7"/>
  <c r="HM71" i="7" s="1"/>
  <c r="GX71" i="7"/>
  <c r="GQ80" i="7"/>
  <c r="FN80" i="7" s="1"/>
  <c r="GN80" i="7"/>
  <c r="GK80" i="7"/>
  <c r="GH80" i="7"/>
  <c r="FB80" i="7" s="1"/>
  <c r="GE80" i="7"/>
  <c r="GB80" i="7"/>
  <c r="EZ80" i="7" s="1"/>
  <c r="FY80" i="7"/>
  <c r="EY80" i="7" s="1"/>
  <c r="DL80" i="7"/>
  <c r="DM80" i="7" s="1"/>
  <c r="DK80" i="7"/>
  <c r="DF80" i="7"/>
  <c r="DG80" i="7" s="1"/>
  <c r="DE80" i="7"/>
  <c r="CZ80" i="7"/>
  <c r="DA80" i="7" s="1"/>
  <c r="CY80" i="7"/>
  <c r="CT80" i="7"/>
  <c r="CU80" i="7" s="1"/>
  <c r="CS80" i="7"/>
  <c r="HH70" i="7"/>
  <c r="HN70" i="7" s="1"/>
  <c r="GX70" i="7"/>
  <c r="GQ79" i="7"/>
  <c r="FN79" i="7" s="1"/>
  <c r="GN79" i="7"/>
  <c r="GK79" i="7"/>
  <c r="FC79" i="7" s="1"/>
  <c r="GH79" i="7"/>
  <c r="FT79" i="7" s="1"/>
  <c r="GE79" i="7"/>
  <c r="FS79" i="7" s="1"/>
  <c r="GB79" i="7"/>
  <c r="EZ79" i="7" s="1"/>
  <c r="FY79" i="7"/>
  <c r="DL79" i="7"/>
  <c r="DM79" i="7" s="1"/>
  <c r="DK79" i="7"/>
  <c r="DF79" i="7"/>
  <c r="DG79" i="7" s="1"/>
  <c r="DE79" i="7"/>
  <c r="CZ79" i="7"/>
  <c r="DA79" i="7" s="1"/>
  <c r="CY79" i="7"/>
  <c r="CT79" i="7"/>
  <c r="CU79" i="7" s="1"/>
  <c r="CS79" i="7"/>
  <c r="HH69" i="7"/>
  <c r="HL69" i="7" s="1"/>
  <c r="GX69" i="7"/>
  <c r="HB69" i="7" s="1"/>
  <c r="GQ78" i="7"/>
  <c r="GN78" i="7"/>
  <c r="FM78" i="7" s="1"/>
  <c r="GK78" i="7"/>
  <c r="FU78" i="7" s="1"/>
  <c r="GH78" i="7"/>
  <c r="GE78" i="7"/>
  <c r="FS78" i="7" s="1"/>
  <c r="GB78" i="7"/>
  <c r="FI78" i="7" s="1"/>
  <c r="FY78" i="7"/>
  <c r="DL78" i="7"/>
  <c r="DM78" i="7" s="1"/>
  <c r="DK78" i="7"/>
  <c r="DF78" i="7"/>
  <c r="DG78" i="7" s="1"/>
  <c r="DE78" i="7"/>
  <c r="CZ78" i="7"/>
  <c r="DA78" i="7" s="1"/>
  <c r="CY78" i="7"/>
  <c r="CT78" i="7"/>
  <c r="CU78" i="7" s="1"/>
  <c r="CS78" i="7"/>
  <c r="HH68" i="7"/>
  <c r="HL68" i="7" s="1"/>
  <c r="GX68" i="7"/>
  <c r="HD68" i="7" s="1"/>
  <c r="GQ77" i="7"/>
  <c r="GN77" i="7"/>
  <c r="FD77" i="7" s="1"/>
  <c r="GK77" i="7"/>
  <c r="FC77" i="7" s="1"/>
  <c r="GH77" i="7"/>
  <c r="GE77" i="7"/>
  <c r="FA77" i="7" s="1"/>
  <c r="GB77" i="7"/>
  <c r="FY77" i="7"/>
  <c r="EY77" i="7" s="1"/>
  <c r="DL77" i="7"/>
  <c r="DM77" i="7" s="1"/>
  <c r="DK77" i="7"/>
  <c r="DF77" i="7"/>
  <c r="DG77" i="7" s="1"/>
  <c r="DE77" i="7"/>
  <c r="CZ77" i="7"/>
  <c r="DA77" i="7" s="1"/>
  <c r="CY77" i="7"/>
  <c r="CT77" i="7"/>
  <c r="CU77" i="7" s="1"/>
  <c r="CS77" i="7"/>
  <c r="HH67" i="7"/>
  <c r="HN67" i="7" s="1"/>
  <c r="GX67" i="7"/>
  <c r="HD67" i="7" s="1"/>
  <c r="GQ76" i="7"/>
  <c r="GN76" i="7"/>
  <c r="FV76" i="7" s="1"/>
  <c r="GK76" i="7"/>
  <c r="GH76" i="7"/>
  <c r="GE76" i="7"/>
  <c r="FJ76" i="7" s="1"/>
  <c r="GB76" i="7"/>
  <c r="FY76" i="7"/>
  <c r="EY76" i="7" s="1"/>
  <c r="DL76" i="7"/>
  <c r="DM76" i="7" s="1"/>
  <c r="DK76" i="7"/>
  <c r="DF76" i="7"/>
  <c r="DG76" i="7" s="1"/>
  <c r="DE76" i="7"/>
  <c r="CZ76" i="7"/>
  <c r="DA76" i="7" s="1"/>
  <c r="CY76" i="7"/>
  <c r="CT76" i="7"/>
  <c r="CU76" i="7" s="1"/>
  <c r="CS76" i="7"/>
  <c r="HH66" i="7"/>
  <c r="GX66" i="7"/>
  <c r="HD66" i="7" s="1"/>
  <c r="GQ75" i="7"/>
  <c r="GN75" i="7"/>
  <c r="FV75" i="7" s="1"/>
  <c r="GK75" i="7"/>
  <c r="GH75" i="7"/>
  <c r="FB75" i="7" s="1"/>
  <c r="GE75" i="7"/>
  <c r="FS75" i="7" s="1"/>
  <c r="GB75" i="7"/>
  <c r="FY75" i="7"/>
  <c r="FQ75" i="7" s="1"/>
  <c r="DL75" i="7"/>
  <c r="DM75" i="7" s="1"/>
  <c r="DK75" i="7"/>
  <c r="DF75" i="7"/>
  <c r="DG75" i="7" s="1"/>
  <c r="DE75" i="7"/>
  <c r="CZ75" i="7"/>
  <c r="DA75" i="7" s="1"/>
  <c r="CY75" i="7"/>
  <c r="CT75" i="7"/>
  <c r="CU75" i="7" s="1"/>
  <c r="CS75" i="7"/>
  <c r="HH65" i="7"/>
  <c r="HM65" i="7" s="1"/>
  <c r="GX65" i="7"/>
  <c r="HB65" i="7" s="1"/>
  <c r="GQ74" i="7"/>
  <c r="FN74" i="7" s="1"/>
  <c r="GN74" i="7"/>
  <c r="GK74" i="7"/>
  <c r="GH74" i="7"/>
  <c r="FB74" i="7" s="1"/>
  <c r="GE74" i="7"/>
  <c r="FS74" i="7" s="1"/>
  <c r="GB74" i="7"/>
  <c r="FY74" i="7"/>
  <c r="DL74" i="7"/>
  <c r="DM74" i="7" s="1"/>
  <c r="DK74" i="7"/>
  <c r="DF74" i="7"/>
  <c r="DG74" i="7" s="1"/>
  <c r="DE74" i="7"/>
  <c r="CZ74" i="7"/>
  <c r="DA74" i="7" s="1"/>
  <c r="CY74" i="7"/>
  <c r="CT74" i="7"/>
  <c r="CU74" i="7" s="1"/>
  <c r="CS74" i="7"/>
  <c r="HH64" i="7"/>
  <c r="HN64" i="7" s="1"/>
  <c r="GX64" i="7"/>
  <c r="HB64" i="7" s="1"/>
  <c r="DL73" i="7"/>
  <c r="DM73" i="7" s="1"/>
  <c r="DK73" i="7"/>
  <c r="DF73" i="7"/>
  <c r="DG73" i="7" s="1"/>
  <c r="DE73" i="7"/>
  <c r="CZ73" i="7"/>
  <c r="DA73" i="7" s="1"/>
  <c r="CY73" i="7"/>
  <c r="CT73" i="7"/>
  <c r="CU73" i="7" s="1"/>
  <c r="CS73" i="7"/>
  <c r="HH63" i="7"/>
  <c r="GX63" i="7"/>
  <c r="HD63" i="7" s="1"/>
  <c r="DL72" i="7"/>
  <c r="DM72" i="7" s="1"/>
  <c r="DK72" i="7"/>
  <c r="DF72" i="7"/>
  <c r="DG72" i="7" s="1"/>
  <c r="DE72" i="7"/>
  <c r="CZ72" i="7"/>
  <c r="DA72" i="7" s="1"/>
  <c r="CY72" i="7"/>
  <c r="CT72" i="7"/>
  <c r="CU72" i="7" s="1"/>
  <c r="CS72" i="7"/>
  <c r="HH62" i="7"/>
  <c r="HN62" i="7" s="1"/>
  <c r="GX62" i="7"/>
  <c r="GQ71" i="7"/>
  <c r="FN71" i="7" s="1"/>
  <c r="GN71" i="7"/>
  <c r="FV71" i="7" s="1"/>
  <c r="GK71" i="7"/>
  <c r="GH71" i="7"/>
  <c r="FB71" i="7" s="1"/>
  <c r="GE71" i="7"/>
  <c r="GB71" i="7"/>
  <c r="FY71" i="7"/>
  <c r="EY71" i="7" s="1"/>
  <c r="EX71" i="7" s="1"/>
  <c r="DL71" i="7"/>
  <c r="DM71" i="7" s="1"/>
  <c r="DK71" i="7"/>
  <c r="DF71" i="7"/>
  <c r="DG71" i="7" s="1"/>
  <c r="DE71" i="7"/>
  <c r="CZ71" i="7"/>
  <c r="DA71" i="7" s="1"/>
  <c r="CY71" i="7"/>
  <c r="CT71" i="7"/>
  <c r="CU71" i="7" s="1"/>
  <c r="CS71" i="7"/>
  <c r="HH61" i="7"/>
  <c r="HL61" i="7" s="1"/>
  <c r="GX61" i="7"/>
  <c r="HD61" i="7" s="1"/>
  <c r="GQ70" i="7"/>
  <c r="FN70" i="7" s="1"/>
  <c r="GN70" i="7"/>
  <c r="GK70" i="7"/>
  <c r="FC70" i="7" s="1"/>
  <c r="GH70" i="7"/>
  <c r="FK70" i="7" s="1"/>
  <c r="GE70" i="7"/>
  <c r="GB70" i="7"/>
  <c r="FR70" i="7" s="1"/>
  <c r="FY70" i="7"/>
  <c r="FQ70" i="7" s="1"/>
  <c r="DL70" i="7"/>
  <c r="DM70" i="7" s="1"/>
  <c r="DK70" i="7"/>
  <c r="DF70" i="7"/>
  <c r="DG70" i="7" s="1"/>
  <c r="DE70" i="7"/>
  <c r="CZ70" i="7"/>
  <c r="DA70" i="7" s="1"/>
  <c r="CY70" i="7"/>
  <c r="CT70" i="7"/>
  <c r="CU70" i="7" s="1"/>
  <c r="CS70" i="7"/>
  <c r="HH60" i="7"/>
  <c r="HN60" i="7" s="1"/>
  <c r="GX60" i="7"/>
  <c r="GQ69" i="7"/>
  <c r="FE69" i="7" s="1"/>
  <c r="GN69" i="7"/>
  <c r="GK69" i="7"/>
  <c r="GH69" i="7"/>
  <c r="FB69" i="7" s="1"/>
  <c r="GE69" i="7"/>
  <c r="FJ69" i="7" s="1"/>
  <c r="GB69" i="7"/>
  <c r="FR69" i="7" s="1"/>
  <c r="FY69" i="7"/>
  <c r="DL69" i="7"/>
  <c r="DM69" i="7" s="1"/>
  <c r="DK69" i="7"/>
  <c r="DK68" i="7" s="1"/>
  <c r="DF69" i="7"/>
  <c r="DG69" i="7" s="1"/>
  <c r="DE69" i="7"/>
  <c r="DE68" i="7" s="1"/>
  <c r="DE67" i="7" s="1"/>
  <c r="CZ69" i="7"/>
  <c r="DA69" i="7" s="1"/>
  <c r="CY69" i="7"/>
  <c r="CY68" i="7" s="1"/>
  <c r="CX68" i="7" s="1"/>
  <c r="CZ68" i="7" s="1"/>
  <c r="DA68" i="7" s="1"/>
  <c r="CT69" i="7"/>
  <c r="CU69" i="7" s="1"/>
  <c r="CS69" i="7"/>
  <c r="CS68" i="7" s="1"/>
  <c r="CS67" i="7" s="1"/>
  <c r="HH59" i="7"/>
  <c r="HL59" i="7" s="1"/>
  <c r="GX59" i="7"/>
  <c r="HC59" i="7" s="1"/>
  <c r="GQ68" i="7"/>
  <c r="FE68" i="7" s="1"/>
  <c r="GN68" i="7"/>
  <c r="FV68" i="7" s="1"/>
  <c r="GK68" i="7"/>
  <c r="FC68" i="7" s="1"/>
  <c r="GH68" i="7"/>
  <c r="GE68" i="7"/>
  <c r="FS68" i="7" s="1"/>
  <c r="GB68" i="7"/>
  <c r="FY68" i="7"/>
  <c r="HH58" i="7"/>
  <c r="HL58" i="7" s="1"/>
  <c r="GX58" i="7"/>
  <c r="HB58" i="7" s="1"/>
  <c r="GQ67" i="7"/>
  <c r="FN67" i="7" s="1"/>
  <c r="GN67" i="7"/>
  <c r="GK67" i="7"/>
  <c r="FU67" i="7" s="1"/>
  <c r="GH67" i="7"/>
  <c r="GE67" i="7"/>
  <c r="GB67" i="7"/>
  <c r="FY67" i="7"/>
  <c r="FH67" i="7" s="1"/>
  <c r="HH57" i="7"/>
  <c r="HM57" i="7" s="1"/>
  <c r="GX57" i="7"/>
  <c r="HB57" i="7" s="1"/>
  <c r="GQ66" i="7"/>
  <c r="GN66" i="7"/>
  <c r="GK66" i="7"/>
  <c r="FC66" i="7" s="1"/>
  <c r="GH66" i="7"/>
  <c r="FB66" i="7" s="1"/>
  <c r="GE66" i="7"/>
  <c r="FS66" i="7" s="1"/>
  <c r="GB66" i="7"/>
  <c r="FY66" i="7"/>
  <c r="HH56" i="7"/>
  <c r="HN56" i="7" s="1"/>
  <c r="GX56" i="7"/>
  <c r="HC56" i="7" s="1"/>
  <c r="GQ65" i="7"/>
  <c r="GN65" i="7"/>
  <c r="GK65" i="7"/>
  <c r="GH65" i="7"/>
  <c r="GE65" i="7"/>
  <c r="FA65" i="7" s="1"/>
  <c r="GB65" i="7"/>
  <c r="FY65" i="7"/>
  <c r="DJ65" i="7"/>
  <c r="DL65" i="7" s="1"/>
  <c r="DM65" i="7" s="1"/>
  <c r="DD65" i="7"/>
  <c r="DF65" i="7" s="1"/>
  <c r="DG65" i="7" s="1"/>
  <c r="CX65" i="7"/>
  <c r="CZ65" i="7" s="1"/>
  <c r="DA65" i="7" s="1"/>
  <c r="CR65" i="7"/>
  <c r="CT65" i="7" s="1"/>
  <c r="CU65" i="7" s="1"/>
  <c r="HH55" i="7"/>
  <c r="GX55" i="7"/>
  <c r="HC55" i="7" s="1"/>
  <c r="GQ64" i="7"/>
  <c r="FN64" i="7" s="1"/>
  <c r="GN64" i="7"/>
  <c r="GK64" i="7"/>
  <c r="FL64" i="7" s="1"/>
  <c r="GH64" i="7"/>
  <c r="GE64" i="7"/>
  <c r="FA64" i="7" s="1"/>
  <c r="GB64" i="7"/>
  <c r="EZ64" i="7" s="1"/>
  <c r="FY64" i="7"/>
  <c r="DJ64" i="7"/>
  <c r="DL64" i="7" s="1"/>
  <c r="DM64" i="7" s="1"/>
  <c r="DD64" i="7"/>
  <c r="DF64" i="7" s="1"/>
  <c r="DG64" i="7" s="1"/>
  <c r="CX64" i="7"/>
  <c r="CZ64" i="7" s="1"/>
  <c r="DA64" i="7" s="1"/>
  <c r="CR64" i="7"/>
  <c r="CT64" i="7" s="1"/>
  <c r="CU64" i="7" s="1"/>
  <c r="HH54" i="7"/>
  <c r="HL54" i="7" s="1"/>
  <c r="GX54" i="7"/>
  <c r="GQ63" i="7"/>
  <c r="GN63" i="7"/>
  <c r="GK63" i="7"/>
  <c r="FC63" i="7" s="1"/>
  <c r="GH63" i="7"/>
  <c r="GE63" i="7"/>
  <c r="FA63" i="7" s="1"/>
  <c r="GB63" i="7"/>
  <c r="FR63" i="7" s="1"/>
  <c r="FY63" i="7"/>
  <c r="FQ63" i="7" s="1"/>
  <c r="HH53" i="7"/>
  <c r="HN53" i="7" s="1"/>
  <c r="GX53" i="7"/>
  <c r="HC53" i="7" s="1"/>
  <c r="GQ62" i="7"/>
  <c r="FE62" i="7" s="1"/>
  <c r="GN62" i="7"/>
  <c r="GK62" i="7"/>
  <c r="GH62" i="7"/>
  <c r="FT62" i="7" s="1"/>
  <c r="GE62" i="7"/>
  <c r="GB62" i="7"/>
  <c r="FR62" i="7" s="1"/>
  <c r="FY62" i="7"/>
  <c r="HH52" i="7"/>
  <c r="HM52" i="7" s="1"/>
  <c r="GX52" i="7"/>
  <c r="HB52" i="7" s="1"/>
  <c r="GQ61" i="7"/>
  <c r="GN61" i="7"/>
  <c r="FM61" i="7" s="1"/>
  <c r="GK61" i="7"/>
  <c r="FU61" i="7" s="1"/>
  <c r="GH61" i="7"/>
  <c r="FB61" i="7" s="1"/>
  <c r="GE61" i="7"/>
  <c r="GB61" i="7"/>
  <c r="FY61" i="7"/>
  <c r="FQ61" i="7" s="1"/>
  <c r="DL61" i="7"/>
  <c r="DM61" i="7" s="1"/>
  <c r="DK61" i="7"/>
  <c r="DK62" i="7" s="1"/>
  <c r="DF61" i="7"/>
  <c r="DG61" i="7" s="1"/>
  <c r="DE61" i="7"/>
  <c r="DE62" i="7" s="1"/>
  <c r="CZ61" i="7"/>
  <c r="DA61" i="7" s="1"/>
  <c r="CY61" i="7"/>
  <c r="CY62" i="7" s="1"/>
  <c r="CX62" i="7" s="1"/>
  <c r="CZ62" i="7" s="1"/>
  <c r="DA62" i="7" s="1"/>
  <c r="CT61" i="7"/>
  <c r="CU61" i="7" s="1"/>
  <c r="CS61" i="7"/>
  <c r="CS62" i="7" s="1"/>
  <c r="CS63" i="7" s="1"/>
  <c r="CR63" i="7" s="1"/>
  <c r="CT63" i="7" s="1"/>
  <c r="CU63" i="7" s="1"/>
  <c r="GQ60" i="7"/>
  <c r="FN60" i="7" s="1"/>
  <c r="GN60" i="7"/>
  <c r="GK60" i="7"/>
  <c r="FL60" i="7" s="1"/>
  <c r="GH60" i="7"/>
  <c r="FT60" i="7" s="1"/>
  <c r="GE60" i="7"/>
  <c r="GB60" i="7"/>
  <c r="FY60" i="7"/>
  <c r="FH60" i="7" s="1"/>
  <c r="DL60" i="7"/>
  <c r="DM60" i="7" s="1"/>
  <c r="DK60" i="7"/>
  <c r="DF60" i="7"/>
  <c r="DG60" i="7" s="1"/>
  <c r="DE60" i="7"/>
  <c r="CZ60" i="7"/>
  <c r="DA60" i="7" s="1"/>
  <c r="CY60" i="7"/>
  <c r="CT60" i="7"/>
  <c r="CU60" i="7" s="1"/>
  <c r="CS60" i="7"/>
  <c r="GQ59" i="7"/>
  <c r="FW59" i="7" s="1"/>
  <c r="GN59" i="7"/>
  <c r="FM59" i="7" s="1"/>
  <c r="GK59" i="7"/>
  <c r="GH59" i="7"/>
  <c r="FK59" i="7" s="1"/>
  <c r="GE59" i="7"/>
  <c r="GB59" i="7"/>
  <c r="FI59" i="7" s="1"/>
  <c r="FY59" i="7"/>
  <c r="DL59" i="7"/>
  <c r="DM59" i="7" s="1"/>
  <c r="DK59" i="7"/>
  <c r="DF59" i="7"/>
  <c r="DG59" i="7" s="1"/>
  <c r="DE59" i="7"/>
  <c r="CZ59" i="7"/>
  <c r="DA59" i="7" s="1"/>
  <c r="CY59" i="7"/>
  <c r="CT59" i="7"/>
  <c r="CU59" i="7" s="1"/>
  <c r="CS59" i="7"/>
  <c r="GQ58" i="7"/>
  <c r="FN58" i="7" s="1"/>
  <c r="GN58" i="7"/>
  <c r="GK58" i="7"/>
  <c r="FC58" i="7" s="1"/>
  <c r="GH58" i="7"/>
  <c r="GE58" i="7"/>
  <c r="FS58" i="7" s="1"/>
  <c r="GB58" i="7"/>
  <c r="FR58" i="7" s="1"/>
  <c r="FY58" i="7"/>
  <c r="FQ58" i="7" s="1"/>
  <c r="DL58" i="7"/>
  <c r="DM58" i="7" s="1"/>
  <c r="DK58" i="7"/>
  <c r="DF58" i="7"/>
  <c r="DG58" i="7" s="1"/>
  <c r="DE58" i="7"/>
  <c r="CZ58" i="7"/>
  <c r="DA58" i="7" s="1"/>
  <c r="CY58" i="7"/>
  <c r="CT58" i="7"/>
  <c r="CU58" i="7" s="1"/>
  <c r="CS58" i="7"/>
  <c r="GQ57" i="7"/>
  <c r="GN57" i="7"/>
  <c r="FD57" i="7" s="1"/>
  <c r="GK57" i="7"/>
  <c r="FU57" i="7" s="1"/>
  <c r="GH57" i="7"/>
  <c r="FT57" i="7" s="1"/>
  <c r="GE57" i="7"/>
  <c r="GB57" i="7"/>
  <c r="EZ57" i="7" s="1"/>
  <c r="FY57" i="7"/>
  <c r="FQ57" i="7" s="1"/>
  <c r="DL57" i="7"/>
  <c r="DM57" i="7" s="1"/>
  <c r="DK57" i="7"/>
  <c r="DF57" i="7"/>
  <c r="DG57" i="7" s="1"/>
  <c r="DE57" i="7"/>
  <c r="CZ57" i="7"/>
  <c r="DA57" i="7" s="1"/>
  <c r="CY57" i="7"/>
  <c r="CT57" i="7"/>
  <c r="CU57" i="7" s="1"/>
  <c r="CS57" i="7"/>
  <c r="GQ56" i="7"/>
  <c r="GN56" i="7"/>
  <c r="GK56" i="7"/>
  <c r="FC56" i="7" s="1"/>
  <c r="GH56" i="7"/>
  <c r="FT56" i="7" s="1"/>
  <c r="GE56" i="7"/>
  <c r="FS56" i="7" s="1"/>
  <c r="GB56" i="7"/>
  <c r="FY56" i="7"/>
  <c r="FH56" i="7" s="1"/>
  <c r="FG56" i="7" s="1"/>
  <c r="DL56" i="7"/>
  <c r="DM56" i="7" s="1"/>
  <c r="DK56" i="7"/>
  <c r="DF56" i="7"/>
  <c r="DG56" i="7" s="1"/>
  <c r="DE56" i="7"/>
  <c r="CZ56" i="7"/>
  <c r="DA56" i="7" s="1"/>
  <c r="CY56" i="7"/>
  <c r="CT56" i="7"/>
  <c r="CU56" i="7" s="1"/>
  <c r="CS56" i="7"/>
  <c r="GQ55" i="7"/>
  <c r="FE55" i="7" s="1"/>
  <c r="GN55" i="7"/>
  <c r="FV55" i="7" s="1"/>
  <c r="GK55" i="7"/>
  <c r="GH55" i="7"/>
  <c r="FB55" i="7" s="1"/>
  <c r="GE55" i="7"/>
  <c r="GB55" i="7"/>
  <c r="FI55" i="7" s="1"/>
  <c r="FY55" i="7"/>
  <c r="DL55" i="7"/>
  <c r="DM55" i="7" s="1"/>
  <c r="DK55" i="7"/>
  <c r="DF55" i="7"/>
  <c r="DG55" i="7" s="1"/>
  <c r="DE55" i="7"/>
  <c r="CZ55" i="7"/>
  <c r="DA55" i="7" s="1"/>
  <c r="CY55" i="7"/>
  <c r="CT55" i="7"/>
  <c r="CU55" i="7" s="1"/>
  <c r="CS55" i="7"/>
  <c r="GW45" i="7"/>
  <c r="GV45" i="7"/>
  <c r="GQ54" i="7"/>
  <c r="FN54" i="7" s="1"/>
  <c r="GN54" i="7"/>
  <c r="GK54" i="7"/>
  <c r="FU54" i="7" s="1"/>
  <c r="GH54" i="7"/>
  <c r="GE54" i="7"/>
  <c r="FS54" i="7" s="1"/>
  <c r="GB54" i="7"/>
  <c r="FY54" i="7"/>
  <c r="FQ54" i="7" s="1"/>
  <c r="DL54" i="7"/>
  <c r="DM54" i="7" s="1"/>
  <c r="DK54" i="7"/>
  <c r="DF54" i="7"/>
  <c r="DG54" i="7" s="1"/>
  <c r="DE54" i="7"/>
  <c r="CZ54" i="7"/>
  <c r="DA54" i="7" s="1"/>
  <c r="CY54" i="7"/>
  <c r="CT54" i="7"/>
  <c r="CU54" i="7" s="1"/>
  <c r="CS54" i="7"/>
  <c r="HK44" i="7"/>
  <c r="HJ44" i="7"/>
  <c r="HI44" i="7"/>
  <c r="HG44" i="7"/>
  <c r="HF44" i="7"/>
  <c r="GX44" i="7"/>
  <c r="HD44" i="7" s="1"/>
  <c r="GQ53" i="7"/>
  <c r="FE53" i="7" s="1"/>
  <c r="GN53" i="7"/>
  <c r="FV53" i="7" s="1"/>
  <c r="GK53" i="7"/>
  <c r="FL53" i="7" s="1"/>
  <c r="GH53" i="7"/>
  <c r="GE53" i="7"/>
  <c r="FS53" i="7" s="1"/>
  <c r="GB53" i="7"/>
  <c r="FY53" i="7"/>
  <c r="DL53" i="7"/>
  <c r="DM53" i="7" s="1"/>
  <c r="DK53" i="7"/>
  <c r="DF53" i="7"/>
  <c r="DG53" i="7" s="1"/>
  <c r="DE53" i="7"/>
  <c r="CZ53" i="7"/>
  <c r="DA53" i="7" s="1"/>
  <c r="CY53" i="7"/>
  <c r="CT53" i="7"/>
  <c r="CU53" i="7" s="1"/>
  <c r="CS53" i="7"/>
  <c r="HH43" i="7"/>
  <c r="HL43" i="7" s="1"/>
  <c r="GX43" i="7"/>
  <c r="HC43" i="7" s="1"/>
  <c r="GQ52" i="7"/>
  <c r="GN52" i="7"/>
  <c r="FM52" i="7" s="1"/>
  <c r="GK52" i="7"/>
  <c r="GH52" i="7"/>
  <c r="GE52" i="7"/>
  <c r="FA52" i="7" s="1"/>
  <c r="GB52" i="7"/>
  <c r="FR52" i="7" s="1"/>
  <c r="FY52" i="7"/>
  <c r="DL52" i="7"/>
  <c r="DM52" i="7" s="1"/>
  <c r="DK52" i="7"/>
  <c r="DF52" i="7"/>
  <c r="DG52" i="7" s="1"/>
  <c r="DE52" i="7"/>
  <c r="CZ52" i="7"/>
  <c r="DA52" i="7" s="1"/>
  <c r="CY52" i="7"/>
  <c r="CT52" i="7"/>
  <c r="CU52" i="7" s="1"/>
  <c r="CS52" i="7"/>
  <c r="HH42" i="7"/>
  <c r="HN42" i="7" s="1"/>
  <c r="GX42" i="7"/>
  <c r="HC42" i="7" s="1"/>
  <c r="GQ51" i="7"/>
  <c r="GN51" i="7"/>
  <c r="FV51" i="7" s="1"/>
  <c r="GK51" i="7"/>
  <c r="FC51" i="7" s="1"/>
  <c r="GH51" i="7"/>
  <c r="FT51" i="7" s="1"/>
  <c r="GE51" i="7"/>
  <c r="FS51" i="7" s="1"/>
  <c r="GB51" i="7"/>
  <c r="FY51" i="7"/>
  <c r="FH51" i="7" s="1"/>
  <c r="DL51" i="7"/>
  <c r="DM51" i="7" s="1"/>
  <c r="DK51" i="7"/>
  <c r="DF51" i="7"/>
  <c r="DG51" i="7" s="1"/>
  <c r="DE51" i="7"/>
  <c r="CZ51" i="7"/>
  <c r="DA51" i="7" s="1"/>
  <c r="CY51" i="7"/>
  <c r="CT51" i="7"/>
  <c r="CU51" i="7" s="1"/>
  <c r="CS51" i="7"/>
  <c r="HH41" i="7"/>
  <c r="GX41" i="7"/>
  <c r="HD41" i="7" s="1"/>
  <c r="GQ50" i="7"/>
  <c r="FW50" i="7" s="1"/>
  <c r="GN50" i="7"/>
  <c r="FD50" i="7" s="1"/>
  <c r="GK50" i="7"/>
  <c r="GH50" i="7"/>
  <c r="GE50" i="7"/>
  <c r="GB50" i="7"/>
  <c r="FY50" i="7"/>
  <c r="EY50" i="7" s="1"/>
  <c r="DL50" i="7"/>
  <c r="DM50" i="7" s="1"/>
  <c r="DK50" i="7"/>
  <c r="DF50" i="7"/>
  <c r="DG50" i="7" s="1"/>
  <c r="DE50" i="7"/>
  <c r="CZ50" i="7"/>
  <c r="DA50" i="7" s="1"/>
  <c r="CY50" i="7"/>
  <c r="CT50" i="7"/>
  <c r="CU50" i="7" s="1"/>
  <c r="CS50" i="7"/>
  <c r="HH40" i="7"/>
  <c r="HN40" i="7" s="1"/>
  <c r="GX40" i="7"/>
  <c r="HB40" i="7" s="1"/>
  <c r="GQ49" i="7"/>
  <c r="GN49" i="7"/>
  <c r="GK49" i="7"/>
  <c r="GH49" i="7"/>
  <c r="FB49" i="7" s="1"/>
  <c r="GE49" i="7"/>
  <c r="GB49" i="7"/>
  <c r="FI49" i="7" s="1"/>
  <c r="FY49" i="7"/>
  <c r="FQ49" i="7" s="1"/>
  <c r="DL49" i="7"/>
  <c r="DM49" i="7" s="1"/>
  <c r="DK49" i="7"/>
  <c r="DK48" i="7" s="1"/>
  <c r="DJ48" i="7" s="1"/>
  <c r="DL48" i="7" s="1"/>
  <c r="DM48" i="7" s="1"/>
  <c r="DF49" i="7"/>
  <c r="DG49" i="7" s="1"/>
  <c r="DE49" i="7"/>
  <c r="DE48" i="7" s="1"/>
  <c r="CZ49" i="7"/>
  <c r="DA49" i="7" s="1"/>
  <c r="CY49" i="7"/>
  <c r="CY48" i="7" s="1"/>
  <c r="CT49" i="7"/>
  <c r="CU49" i="7" s="1"/>
  <c r="CS49" i="7"/>
  <c r="CS48" i="7" s="1"/>
  <c r="HH39" i="7"/>
  <c r="HN39" i="7" s="1"/>
  <c r="GX39" i="7"/>
  <c r="GQ48" i="7"/>
  <c r="FE48" i="7" s="1"/>
  <c r="GN48" i="7"/>
  <c r="FD48" i="7" s="1"/>
  <c r="GK48" i="7"/>
  <c r="FU48" i="7" s="1"/>
  <c r="GH48" i="7"/>
  <c r="FB48" i="7" s="1"/>
  <c r="GE48" i="7"/>
  <c r="GB48" i="7"/>
  <c r="FI48" i="7" s="1"/>
  <c r="FY48" i="7"/>
  <c r="HH38" i="7"/>
  <c r="HN38" i="7" s="1"/>
  <c r="GX38" i="7"/>
  <c r="GQ47" i="7"/>
  <c r="FW47" i="7" s="1"/>
  <c r="GN47" i="7"/>
  <c r="GK47" i="7"/>
  <c r="FU47" i="7" s="1"/>
  <c r="GH47" i="7"/>
  <c r="GE47" i="7"/>
  <c r="FS47" i="7" s="1"/>
  <c r="GB47" i="7"/>
  <c r="FY47" i="7"/>
  <c r="EY47" i="7" s="1"/>
  <c r="HH37" i="7"/>
  <c r="GX37" i="7"/>
  <c r="HD37" i="7" s="1"/>
  <c r="GQ46" i="7"/>
  <c r="GN46" i="7"/>
  <c r="GK46" i="7"/>
  <c r="FC46" i="7" s="1"/>
  <c r="GH46" i="7"/>
  <c r="FK46" i="7" s="1"/>
  <c r="GE46" i="7"/>
  <c r="FS46" i="7" s="1"/>
  <c r="GB46" i="7"/>
  <c r="FY46" i="7"/>
  <c r="HH36" i="7"/>
  <c r="GX36" i="7"/>
  <c r="GQ45" i="7"/>
  <c r="FE45" i="7" s="1"/>
  <c r="GN45" i="7"/>
  <c r="GK45" i="7"/>
  <c r="GH45" i="7"/>
  <c r="FT45" i="7" s="1"/>
  <c r="GE45" i="7"/>
  <c r="GB45" i="7"/>
  <c r="FY45" i="7"/>
  <c r="DJ45" i="7"/>
  <c r="DL45" i="7" s="1"/>
  <c r="DM45" i="7" s="1"/>
  <c r="DD45" i="7"/>
  <c r="DF45" i="7" s="1"/>
  <c r="DG45" i="7" s="1"/>
  <c r="CX45" i="7"/>
  <c r="CZ45" i="7" s="1"/>
  <c r="DA45" i="7" s="1"/>
  <c r="CR45" i="7"/>
  <c r="CT45" i="7" s="1"/>
  <c r="CU45" i="7" s="1"/>
  <c r="HH35" i="7"/>
  <c r="GX35" i="7"/>
  <c r="HC35" i="7" s="1"/>
  <c r="GQ44" i="7"/>
  <c r="FW44" i="7" s="1"/>
  <c r="GN44" i="7"/>
  <c r="GK44" i="7"/>
  <c r="FU44" i="7" s="1"/>
  <c r="GH44" i="7"/>
  <c r="FB44" i="7" s="1"/>
  <c r="GE44" i="7"/>
  <c r="GB44" i="7"/>
  <c r="EZ44" i="7" s="1"/>
  <c r="FY44" i="7"/>
  <c r="DJ44" i="7"/>
  <c r="DL44" i="7" s="1"/>
  <c r="DM44" i="7" s="1"/>
  <c r="DD44" i="7"/>
  <c r="DF44" i="7" s="1"/>
  <c r="DG44" i="7" s="1"/>
  <c r="CX44" i="7"/>
  <c r="CZ44" i="7" s="1"/>
  <c r="DA44" i="7" s="1"/>
  <c r="CR44" i="7"/>
  <c r="CT44" i="7" s="1"/>
  <c r="CU44" i="7" s="1"/>
  <c r="HH34" i="7"/>
  <c r="HM34" i="7" s="1"/>
  <c r="GX34" i="7"/>
  <c r="HC34" i="7" s="1"/>
  <c r="GQ43" i="7"/>
  <c r="FE43" i="7" s="1"/>
  <c r="GN43" i="7"/>
  <c r="FD43" i="7" s="1"/>
  <c r="GK43" i="7"/>
  <c r="GH43" i="7"/>
  <c r="GE43" i="7"/>
  <c r="FS43" i="7" s="1"/>
  <c r="GB43" i="7"/>
  <c r="FY43" i="7"/>
  <c r="FQ43" i="7" s="1"/>
  <c r="HH33" i="7"/>
  <c r="HN33" i="7" s="1"/>
  <c r="GX33" i="7"/>
  <c r="GQ42" i="7"/>
  <c r="FN42" i="7" s="1"/>
  <c r="GN42" i="7"/>
  <c r="FD42" i="7" s="1"/>
  <c r="GK42" i="7"/>
  <c r="FU42" i="7" s="1"/>
  <c r="GH42" i="7"/>
  <c r="FK42" i="7" s="1"/>
  <c r="GE42" i="7"/>
  <c r="GB42" i="7"/>
  <c r="FR42" i="7" s="1"/>
  <c r="FY42" i="7"/>
  <c r="HH32" i="7"/>
  <c r="HM32" i="7" s="1"/>
  <c r="GX32" i="7"/>
  <c r="HC32" i="7" s="1"/>
  <c r="GQ41" i="7"/>
  <c r="FW41" i="7" s="1"/>
  <c r="GN41" i="7"/>
  <c r="FV41" i="7" s="1"/>
  <c r="GK41" i="7"/>
  <c r="FC41" i="7" s="1"/>
  <c r="GH41" i="7"/>
  <c r="FT41" i="7" s="1"/>
  <c r="GE41" i="7"/>
  <c r="GB41" i="7"/>
  <c r="FY41" i="7"/>
  <c r="FQ41" i="7" s="1"/>
  <c r="DL41" i="7"/>
  <c r="DM41" i="7" s="1"/>
  <c r="DK41" i="7"/>
  <c r="DK42" i="7" s="1"/>
  <c r="DF41" i="7"/>
  <c r="DG41" i="7" s="1"/>
  <c r="DE41" i="7"/>
  <c r="DE42" i="7" s="1"/>
  <c r="DD42" i="7" s="1"/>
  <c r="DF42" i="7" s="1"/>
  <c r="DG42" i="7" s="1"/>
  <c r="CZ41" i="7"/>
  <c r="DA41" i="7" s="1"/>
  <c r="CY41" i="7"/>
  <c r="CY42" i="7" s="1"/>
  <c r="CT41" i="7"/>
  <c r="CU41" i="7" s="1"/>
  <c r="CS41" i="7"/>
  <c r="CS42" i="7" s="1"/>
  <c r="CS43" i="7" s="1"/>
  <c r="CR43" i="7" s="1"/>
  <c r="CT43" i="7" s="1"/>
  <c r="CU43" i="7" s="1"/>
  <c r="HH31" i="7"/>
  <c r="HN31" i="7" s="1"/>
  <c r="GX31" i="7"/>
  <c r="HD31" i="7" s="1"/>
  <c r="GQ40" i="7"/>
  <c r="FW40" i="7" s="1"/>
  <c r="GN40" i="7"/>
  <c r="FM40" i="7" s="1"/>
  <c r="GK40" i="7"/>
  <c r="GH40" i="7"/>
  <c r="GE40" i="7"/>
  <c r="GB40" i="7"/>
  <c r="EZ40" i="7" s="1"/>
  <c r="FY40" i="7"/>
  <c r="FH40" i="7" s="1"/>
  <c r="DL40" i="7"/>
  <c r="DM40" i="7" s="1"/>
  <c r="DK40" i="7"/>
  <c r="DF40" i="7"/>
  <c r="DG40" i="7" s="1"/>
  <c r="DE40" i="7"/>
  <c r="CZ40" i="7"/>
  <c r="DA40" i="7" s="1"/>
  <c r="CY40" i="7"/>
  <c r="CT40" i="7"/>
  <c r="CU40" i="7" s="1"/>
  <c r="CS40" i="7"/>
  <c r="HH30" i="7"/>
  <c r="HN30" i="7" s="1"/>
  <c r="GX30" i="7"/>
  <c r="GQ39" i="7"/>
  <c r="FN39" i="7" s="1"/>
  <c r="GN39" i="7"/>
  <c r="GK39" i="7"/>
  <c r="GH39" i="7"/>
  <c r="FB39" i="7" s="1"/>
  <c r="GE39" i="7"/>
  <c r="FJ39" i="7" s="1"/>
  <c r="GB39" i="7"/>
  <c r="FR39" i="7" s="1"/>
  <c r="FY39" i="7"/>
  <c r="EY39" i="7" s="1"/>
  <c r="DL39" i="7"/>
  <c r="DM39" i="7" s="1"/>
  <c r="DK39" i="7"/>
  <c r="DF39" i="7"/>
  <c r="DG39" i="7" s="1"/>
  <c r="DE39" i="7"/>
  <c r="CZ39" i="7"/>
  <c r="DA39" i="7" s="1"/>
  <c r="CY39" i="7"/>
  <c r="CT39" i="7"/>
  <c r="CU39" i="7" s="1"/>
  <c r="CS39" i="7"/>
  <c r="HH29" i="7"/>
  <c r="HM29" i="7" s="1"/>
  <c r="GX29" i="7"/>
  <c r="HC29" i="7" s="1"/>
  <c r="GQ38" i="7"/>
  <c r="FN38" i="7" s="1"/>
  <c r="GN38" i="7"/>
  <c r="FD38" i="7" s="1"/>
  <c r="GK38" i="7"/>
  <c r="GH38" i="7"/>
  <c r="FT38" i="7" s="1"/>
  <c r="GE38" i="7"/>
  <c r="GB38" i="7"/>
  <c r="FR38" i="7" s="1"/>
  <c r="FY38" i="7"/>
  <c r="DL38" i="7"/>
  <c r="DM38" i="7" s="1"/>
  <c r="DK38" i="7"/>
  <c r="DF38" i="7"/>
  <c r="DG38" i="7" s="1"/>
  <c r="DE38" i="7"/>
  <c r="CZ38" i="7"/>
  <c r="DA38" i="7" s="1"/>
  <c r="CY38" i="7"/>
  <c r="CT38" i="7"/>
  <c r="CU38" i="7" s="1"/>
  <c r="CS38" i="7"/>
  <c r="HH28" i="7"/>
  <c r="GX28" i="7"/>
  <c r="HB28" i="7" s="1"/>
  <c r="GQ37" i="7"/>
  <c r="GN37" i="7"/>
  <c r="GK37" i="7"/>
  <c r="FC37" i="7" s="1"/>
  <c r="GH37" i="7"/>
  <c r="GE37" i="7"/>
  <c r="FA37" i="7" s="1"/>
  <c r="GB37" i="7"/>
  <c r="FI37" i="7" s="1"/>
  <c r="FY37" i="7"/>
  <c r="FQ37" i="7" s="1"/>
  <c r="DL37" i="7"/>
  <c r="DM37" i="7" s="1"/>
  <c r="DK37" i="7"/>
  <c r="DF37" i="7"/>
  <c r="DG37" i="7" s="1"/>
  <c r="DE37" i="7"/>
  <c r="CZ37" i="7"/>
  <c r="DA37" i="7" s="1"/>
  <c r="CY37" i="7"/>
  <c r="CT37" i="7"/>
  <c r="CU37" i="7" s="1"/>
  <c r="CS37" i="7"/>
  <c r="HH27" i="7"/>
  <c r="HM27" i="7" s="1"/>
  <c r="GX27" i="7"/>
  <c r="HD27" i="7" s="1"/>
  <c r="GQ36" i="7"/>
  <c r="GN36" i="7"/>
  <c r="FV36" i="7" s="1"/>
  <c r="GK36" i="7"/>
  <c r="FU36" i="7" s="1"/>
  <c r="GH36" i="7"/>
  <c r="FK36" i="7" s="1"/>
  <c r="GE36" i="7"/>
  <c r="GB36" i="7"/>
  <c r="FR36" i="7" s="1"/>
  <c r="FY36" i="7"/>
  <c r="DL36" i="7"/>
  <c r="DM36" i="7" s="1"/>
  <c r="DK36" i="7"/>
  <c r="DF36" i="7"/>
  <c r="DG36" i="7" s="1"/>
  <c r="DE36" i="7"/>
  <c r="CZ36" i="7"/>
  <c r="DA36" i="7" s="1"/>
  <c r="CY36" i="7"/>
  <c r="CT36" i="7"/>
  <c r="CU36" i="7" s="1"/>
  <c r="CS36" i="7"/>
  <c r="HH26" i="7"/>
  <c r="GX26" i="7"/>
  <c r="GQ35" i="7"/>
  <c r="FN35" i="7" s="1"/>
  <c r="GN35" i="7"/>
  <c r="GK35" i="7"/>
  <c r="FL35" i="7" s="1"/>
  <c r="GH35" i="7"/>
  <c r="GE35" i="7"/>
  <c r="FJ35" i="7" s="1"/>
  <c r="GB35" i="7"/>
  <c r="FY35" i="7"/>
  <c r="FQ35" i="7" s="1"/>
  <c r="DL35" i="7"/>
  <c r="DM35" i="7" s="1"/>
  <c r="DK35" i="7"/>
  <c r="DF35" i="7"/>
  <c r="DG35" i="7" s="1"/>
  <c r="DE35" i="7"/>
  <c r="CZ35" i="7"/>
  <c r="DA35" i="7" s="1"/>
  <c r="CY35" i="7"/>
  <c r="CT35" i="7"/>
  <c r="CU35" i="7" s="1"/>
  <c r="CS35" i="7"/>
  <c r="HH25" i="7"/>
  <c r="HM25" i="7" s="1"/>
  <c r="GX25" i="7"/>
  <c r="HC25" i="7" s="1"/>
  <c r="GQ34" i="7"/>
  <c r="GN34" i="7"/>
  <c r="FM34" i="7" s="1"/>
  <c r="GK34" i="7"/>
  <c r="GH34" i="7"/>
  <c r="FK34" i="7" s="1"/>
  <c r="GE34" i="7"/>
  <c r="FS34" i="7" s="1"/>
  <c r="GB34" i="7"/>
  <c r="FR34" i="7" s="1"/>
  <c r="FY34" i="7"/>
  <c r="DL34" i="7"/>
  <c r="DM34" i="7" s="1"/>
  <c r="DK34" i="7"/>
  <c r="DF34" i="7"/>
  <c r="DG34" i="7" s="1"/>
  <c r="DE34" i="7"/>
  <c r="CZ34" i="7"/>
  <c r="DA34" i="7" s="1"/>
  <c r="CY34" i="7"/>
  <c r="CT34" i="7"/>
  <c r="CU34" i="7" s="1"/>
  <c r="CS34" i="7"/>
  <c r="HH24" i="7"/>
  <c r="HL24" i="7" s="1"/>
  <c r="GX24" i="7"/>
  <c r="GQ33" i="7"/>
  <c r="FE33" i="7" s="1"/>
  <c r="GN33" i="7"/>
  <c r="FD33" i="7" s="1"/>
  <c r="GK33" i="7"/>
  <c r="FC33" i="7" s="1"/>
  <c r="GH33" i="7"/>
  <c r="FT33" i="7" s="1"/>
  <c r="GE33" i="7"/>
  <c r="FA33" i="7" s="1"/>
  <c r="GB33" i="7"/>
  <c r="EZ33" i="7" s="1"/>
  <c r="FY33" i="7"/>
  <c r="FH33" i="7" s="1"/>
  <c r="DL33" i="7"/>
  <c r="DM33" i="7" s="1"/>
  <c r="DK33" i="7"/>
  <c r="DF33" i="7"/>
  <c r="DG33" i="7" s="1"/>
  <c r="DE33" i="7"/>
  <c r="CZ33" i="7"/>
  <c r="DA33" i="7" s="1"/>
  <c r="CY33" i="7"/>
  <c r="CT33" i="7"/>
  <c r="CU33" i="7" s="1"/>
  <c r="CS33" i="7"/>
  <c r="HH23" i="7"/>
  <c r="GX23" i="7"/>
  <c r="HB23" i="7" s="1"/>
  <c r="GQ32" i="7"/>
  <c r="FE32" i="7" s="1"/>
  <c r="GN32" i="7"/>
  <c r="FD32" i="7" s="1"/>
  <c r="GK32" i="7"/>
  <c r="FL32" i="7" s="1"/>
  <c r="GH32" i="7"/>
  <c r="FT32" i="7" s="1"/>
  <c r="GE32" i="7"/>
  <c r="GB32" i="7"/>
  <c r="FI32" i="7" s="1"/>
  <c r="FY32" i="7"/>
  <c r="EY32" i="7" s="1"/>
  <c r="DL32" i="7"/>
  <c r="DM32" i="7" s="1"/>
  <c r="DK32" i="7"/>
  <c r="DF32" i="7"/>
  <c r="DG32" i="7" s="1"/>
  <c r="DE32" i="7"/>
  <c r="CZ32" i="7"/>
  <c r="DA32" i="7" s="1"/>
  <c r="CY32" i="7"/>
  <c r="CT32" i="7"/>
  <c r="CU32" i="7" s="1"/>
  <c r="CS32" i="7"/>
  <c r="HH22" i="7"/>
  <c r="HL22" i="7" s="1"/>
  <c r="GX22" i="7"/>
  <c r="HD22" i="7" s="1"/>
  <c r="GQ31" i="7"/>
  <c r="FW31" i="7" s="1"/>
  <c r="GN31" i="7"/>
  <c r="GK31" i="7"/>
  <c r="FL31" i="7" s="1"/>
  <c r="GH31" i="7"/>
  <c r="FT31" i="7" s="1"/>
  <c r="GE31" i="7"/>
  <c r="FS31" i="7" s="1"/>
  <c r="GB31" i="7"/>
  <c r="FR31" i="7" s="1"/>
  <c r="FY31" i="7"/>
  <c r="FQ31" i="7" s="1"/>
  <c r="DL31" i="7"/>
  <c r="DM31" i="7" s="1"/>
  <c r="DK31" i="7"/>
  <c r="DF31" i="7"/>
  <c r="DG31" i="7" s="1"/>
  <c r="DE31" i="7"/>
  <c r="CZ31" i="7"/>
  <c r="DA31" i="7" s="1"/>
  <c r="CY31" i="7"/>
  <c r="CT31" i="7"/>
  <c r="CU31" i="7" s="1"/>
  <c r="CS31" i="7"/>
  <c r="HH21" i="7"/>
  <c r="HN21" i="7" s="1"/>
  <c r="GX21" i="7"/>
  <c r="HD21" i="7" s="1"/>
  <c r="GQ30" i="7"/>
  <c r="FW30" i="7" s="1"/>
  <c r="GN30" i="7"/>
  <c r="FV30" i="7" s="1"/>
  <c r="GK30" i="7"/>
  <c r="FU30" i="7" s="1"/>
  <c r="GH30" i="7"/>
  <c r="FB30" i="7" s="1"/>
  <c r="GE30" i="7"/>
  <c r="FA30" i="7" s="1"/>
  <c r="GB30" i="7"/>
  <c r="FR30" i="7" s="1"/>
  <c r="FY30" i="7"/>
  <c r="FH30" i="7" s="1"/>
  <c r="DL30" i="7"/>
  <c r="DM30" i="7" s="1"/>
  <c r="DK30" i="7"/>
  <c r="DF30" i="7"/>
  <c r="DG30" i="7" s="1"/>
  <c r="DE30" i="7"/>
  <c r="CZ30" i="7"/>
  <c r="DA30" i="7" s="1"/>
  <c r="CY30" i="7"/>
  <c r="CT30" i="7"/>
  <c r="CU30" i="7" s="1"/>
  <c r="CS30" i="7"/>
  <c r="HH20" i="7"/>
  <c r="HN20" i="7" s="1"/>
  <c r="GX20" i="7"/>
  <c r="GQ29" i="7"/>
  <c r="FW29" i="7" s="1"/>
  <c r="GN29" i="7"/>
  <c r="FV29" i="7" s="1"/>
  <c r="GK29" i="7"/>
  <c r="FU29" i="7" s="1"/>
  <c r="GH29" i="7"/>
  <c r="FK29" i="7" s="1"/>
  <c r="GE29" i="7"/>
  <c r="GB29" i="7"/>
  <c r="FR29" i="7" s="1"/>
  <c r="FY29" i="7"/>
  <c r="FQ29" i="7" s="1"/>
  <c r="DL29" i="7"/>
  <c r="DM29" i="7" s="1"/>
  <c r="DK29" i="7"/>
  <c r="DK28" i="7" s="1"/>
  <c r="DJ28" i="7" s="1"/>
  <c r="DL28" i="7" s="1"/>
  <c r="DM28" i="7" s="1"/>
  <c r="DF29" i="7"/>
  <c r="DG29" i="7" s="1"/>
  <c r="DE29" i="7"/>
  <c r="DE28" i="7" s="1"/>
  <c r="CZ29" i="7"/>
  <c r="DA29" i="7" s="1"/>
  <c r="CY29" i="7"/>
  <c r="CY28" i="7" s="1"/>
  <c r="CT29" i="7"/>
  <c r="CU29" i="7" s="1"/>
  <c r="CS29" i="7"/>
  <c r="CS28" i="7" s="1"/>
  <c r="HH19" i="7"/>
  <c r="HN19" i="7" s="1"/>
  <c r="GX19" i="7"/>
  <c r="HD19" i="7" s="1"/>
  <c r="GQ28" i="7"/>
  <c r="FE28" i="7" s="1"/>
  <c r="GN28" i="7"/>
  <c r="FD28" i="7" s="1"/>
  <c r="GK28" i="7"/>
  <c r="FU28" i="7" s="1"/>
  <c r="GH28" i="7"/>
  <c r="FT28" i="7" s="1"/>
  <c r="GE28" i="7"/>
  <c r="GB28" i="7"/>
  <c r="FR28" i="7" s="1"/>
  <c r="FY28" i="7"/>
  <c r="FQ28" i="7" s="1"/>
  <c r="HH18" i="7"/>
  <c r="HL18" i="7" s="1"/>
  <c r="GX18" i="7"/>
  <c r="HD18" i="7" s="1"/>
  <c r="GQ27" i="7"/>
  <c r="FW27" i="7" s="1"/>
  <c r="GN27" i="7"/>
  <c r="FM27" i="7" s="1"/>
  <c r="GK27" i="7"/>
  <c r="GH27" i="7"/>
  <c r="FT27" i="7" s="1"/>
  <c r="GE27" i="7"/>
  <c r="FS27" i="7" s="1"/>
  <c r="GB27" i="7"/>
  <c r="FR27" i="7" s="1"/>
  <c r="FY27" i="7"/>
  <c r="FQ27" i="7" s="1"/>
  <c r="HH17" i="7"/>
  <c r="HM17" i="7" s="1"/>
  <c r="GX17" i="7"/>
  <c r="HD17" i="7" s="1"/>
  <c r="GQ26" i="7"/>
  <c r="FN26" i="7" s="1"/>
  <c r="GN26" i="7"/>
  <c r="FV26" i="7" s="1"/>
  <c r="GK26" i="7"/>
  <c r="GH26" i="7"/>
  <c r="FK26" i="7" s="1"/>
  <c r="GE26" i="7"/>
  <c r="FS26" i="7" s="1"/>
  <c r="GB26" i="7"/>
  <c r="FR26" i="7" s="1"/>
  <c r="FY26" i="7"/>
  <c r="FQ26" i="7" s="1"/>
  <c r="HH16" i="7"/>
  <c r="HN16" i="7" s="1"/>
  <c r="GX16" i="7"/>
  <c r="HD16" i="7" s="1"/>
  <c r="GQ25" i="7"/>
  <c r="GN25" i="7"/>
  <c r="FD25" i="7" s="1"/>
  <c r="GK25" i="7"/>
  <c r="FU25" i="7" s="1"/>
  <c r="GH25" i="7"/>
  <c r="FK25" i="7" s="1"/>
  <c r="GE25" i="7"/>
  <c r="FJ25" i="7" s="1"/>
  <c r="GB25" i="7"/>
  <c r="FR25" i="7" s="1"/>
  <c r="FY25" i="7"/>
  <c r="FQ25" i="7" s="1"/>
  <c r="DJ25" i="7"/>
  <c r="DL25" i="7" s="1"/>
  <c r="DM25" i="7" s="1"/>
  <c r="DD25" i="7"/>
  <c r="DF25" i="7" s="1"/>
  <c r="DG25" i="7" s="1"/>
  <c r="CX25" i="7"/>
  <c r="CZ25" i="7" s="1"/>
  <c r="DA25" i="7" s="1"/>
  <c r="CR25" i="7"/>
  <c r="CT25" i="7" s="1"/>
  <c r="CU25" i="7" s="1"/>
  <c r="HH15" i="7"/>
  <c r="HN15" i="7" s="1"/>
  <c r="GX15" i="7"/>
  <c r="HD15" i="7" s="1"/>
  <c r="GQ24" i="7"/>
  <c r="GN24" i="7"/>
  <c r="FM24" i="7" s="1"/>
  <c r="GK24" i="7"/>
  <c r="FU24" i="7" s="1"/>
  <c r="GH24" i="7"/>
  <c r="FT24" i="7" s="1"/>
  <c r="GE24" i="7"/>
  <c r="FA24" i="7" s="1"/>
  <c r="GB24" i="7"/>
  <c r="EZ24" i="7" s="1"/>
  <c r="FY24" i="7"/>
  <c r="EY24" i="7" s="1"/>
  <c r="DJ24" i="7"/>
  <c r="DL24" i="7" s="1"/>
  <c r="DM24" i="7" s="1"/>
  <c r="DD24" i="7"/>
  <c r="DF24" i="7" s="1"/>
  <c r="DG24" i="7" s="1"/>
  <c r="CX24" i="7"/>
  <c r="CZ24" i="7" s="1"/>
  <c r="DA24" i="7" s="1"/>
  <c r="CR24" i="7"/>
  <c r="CT24" i="7" s="1"/>
  <c r="CU24" i="7" s="1"/>
  <c r="HH14" i="7"/>
  <c r="HN14" i="7" s="1"/>
  <c r="GX14" i="7"/>
  <c r="HC14" i="7" s="1"/>
  <c r="GQ23" i="7"/>
  <c r="FW23" i="7" s="1"/>
  <c r="GN23" i="7"/>
  <c r="FD23" i="7" s="1"/>
  <c r="GK23" i="7"/>
  <c r="FU23" i="7" s="1"/>
  <c r="GH23" i="7"/>
  <c r="FT23" i="7" s="1"/>
  <c r="GE23" i="7"/>
  <c r="FS23" i="7" s="1"/>
  <c r="GB23" i="7"/>
  <c r="FR23" i="7" s="1"/>
  <c r="FY23" i="7"/>
  <c r="FH23" i="7" s="1"/>
  <c r="HH13" i="7"/>
  <c r="HN13" i="7" s="1"/>
  <c r="GX13" i="7"/>
  <c r="HB13" i="7" s="1"/>
  <c r="GQ22" i="7"/>
  <c r="FW22" i="7" s="1"/>
  <c r="GN22" i="7"/>
  <c r="FV22" i="7" s="1"/>
  <c r="GK22" i="7"/>
  <c r="FU22" i="7" s="1"/>
  <c r="GH22" i="7"/>
  <c r="FK22" i="7" s="1"/>
  <c r="GE22" i="7"/>
  <c r="FJ22" i="7" s="1"/>
  <c r="GB22" i="7"/>
  <c r="FR22" i="7" s="1"/>
  <c r="FY22" i="7"/>
  <c r="EY22" i="7" s="1"/>
  <c r="HH12" i="7"/>
  <c r="HN12" i="7" s="1"/>
  <c r="GX12" i="7"/>
  <c r="HD12" i="7" s="1"/>
  <c r="GQ21" i="7"/>
  <c r="FN21" i="7" s="1"/>
  <c r="GN21" i="7"/>
  <c r="FV21" i="7" s="1"/>
  <c r="GK21" i="7"/>
  <c r="FU21" i="7" s="1"/>
  <c r="GH21" i="7"/>
  <c r="FT21" i="7" s="1"/>
  <c r="GE21" i="7"/>
  <c r="FJ21" i="7" s="1"/>
  <c r="GB21" i="7"/>
  <c r="FY21" i="7"/>
  <c r="FQ21" i="7" s="1"/>
  <c r="DL21" i="7"/>
  <c r="DM21" i="7" s="1"/>
  <c r="DK21" i="7"/>
  <c r="DK22" i="7" s="1"/>
  <c r="DK23" i="7" s="1"/>
  <c r="DJ23" i="7" s="1"/>
  <c r="DL23" i="7" s="1"/>
  <c r="DM23" i="7" s="1"/>
  <c r="DF21" i="7"/>
  <c r="DG21" i="7" s="1"/>
  <c r="DE21" i="7"/>
  <c r="DE22" i="7" s="1"/>
  <c r="DE23" i="7" s="1"/>
  <c r="DD23" i="7" s="1"/>
  <c r="DF23" i="7" s="1"/>
  <c r="DG23" i="7" s="1"/>
  <c r="CZ21" i="7"/>
  <c r="DA21" i="7" s="1"/>
  <c r="CY21" i="7"/>
  <c r="CY22" i="7" s="1"/>
  <c r="CY23" i="7" s="1"/>
  <c r="CX23" i="7" s="1"/>
  <c r="CZ23" i="7" s="1"/>
  <c r="DA23" i="7" s="1"/>
  <c r="CT21" i="7"/>
  <c r="CU21" i="7" s="1"/>
  <c r="CS21" i="7"/>
  <c r="CS22" i="7" s="1"/>
  <c r="HH11" i="7"/>
  <c r="HN11" i="7" s="1"/>
  <c r="GX11" i="7"/>
  <c r="HD11" i="7" s="1"/>
  <c r="GQ20" i="7"/>
  <c r="FN20" i="7" s="1"/>
  <c r="GN20" i="7"/>
  <c r="FV20" i="7" s="1"/>
  <c r="GK20" i="7"/>
  <c r="FC20" i="7" s="1"/>
  <c r="GH20" i="7"/>
  <c r="FT20" i="7" s="1"/>
  <c r="GE20" i="7"/>
  <c r="FS20" i="7" s="1"/>
  <c r="GB20" i="7"/>
  <c r="FR20" i="7" s="1"/>
  <c r="FY20" i="7"/>
  <c r="FQ20" i="7" s="1"/>
  <c r="DL20" i="7"/>
  <c r="DM20" i="7" s="1"/>
  <c r="DK20" i="7"/>
  <c r="DF20" i="7"/>
  <c r="DG20" i="7" s="1"/>
  <c r="DE20" i="7"/>
  <c r="CZ20" i="7"/>
  <c r="DA20" i="7" s="1"/>
  <c r="CY20" i="7"/>
  <c r="CT20" i="7"/>
  <c r="CU20" i="7" s="1"/>
  <c r="CS20" i="7"/>
  <c r="HH10" i="7"/>
  <c r="HL10" i="7" s="1"/>
  <c r="GX10" i="7"/>
  <c r="GQ19" i="7"/>
  <c r="FW19" i="7" s="1"/>
  <c r="GN19" i="7"/>
  <c r="FM19" i="7" s="1"/>
  <c r="GK19" i="7"/>
  <c r="FL19" i="7" s="1"/>
  <c r="GH19" i="7"/>
  <c r="FT19" i="7" s="1"/>
  <c r="GE19" i="7"/>
  <c r="FS19" i="7" s="1"/>
  <c r="GB19" i="7"/>
  <c r="FR19" i="7" s="1"/>
  <c r="FY19" i="7"/>
  <c r="FH19" i="7" s="1"/>
  <c r="DL19" i="7"/>
  <c r="DM19" i="7" s="1"/>
  <c r="DK19" i="7"/>
  <c r="DF19" i="7"/>
  <c r="DG19" i="7" s="1"/>
  <c r="DE19" i="7"/>
  <c r="CZ19" i="7"/>
  <c r="DA19" i="7" s="1"/>
  <c r="CY19" i="7"/>
  <c r="CT19" i="7"/>
  <c r="CU19" i="7" s="1"/>
  <c r="CS19" i="7"/>
  <c r="HH9" i="7"/>
  <c r="HL9" i="7" s="1"/>
  <c r="GX9" i="7"/>
  <c r="HC9" i="7" s="1"/>
  <c r="GQ18" i="7"/>
  <c r="FW18" i="7" s="1"/>
  <c r="GN18" i="7"/>
  <c r="FV18" i="7" s="1"/>
  <c r="GK18" i="7"/>
  <c r="FU18" i="7" s="1"/>
  <c r="GH18" i="7"/>
  <c r="FB18" i="7" s="1"/>
  <c r="GE18" i="7"/>
  <c r="FJ18" i="7" s="1"/>
  <c r="GB18" i="7"/>
  <c r="FR18" i="7" s="1"/>
  <c r="FY18" i="7"/>
  <c r="DL18" i="7"/>
  <c r="DM18" i="7" s="1"/>
  <c r="DK18" i="7"/>
  <c r="DF18" i="7"/>
  <c r="DG18" i="7" s="1"/>
  <c r="DE18" i="7"/>
  <c r="CZ18" i="7"/>
  <c r="DA18" i="7" s="1"/>
  <c r="CY18" i="7"/>
  <c r="CT18" i="7"/>
  <c r="CU18" i="7" s="1"/>
  <c r="CS18" i="7"/>
  <c r="GQ17" i="7"/>
  <c r="FN17" i="7" s="1"/>
  <c r="GN17" i="7"/>
  <c r="FM17" i="7" s="1"/>
  <c r="GK17" i="7"/>
  <c r="FU17" i="7" s="1"/>
  <c r="GH17" i="7"/>
  <c r="FK17" i="7" s="1"/>
  <c r="GE17" i="7"/>
  <c r="FJ17" i="7" s="1"/>
  <c r="GB17" i="7"/>
  <c r="FR17" i="7" s="1"/>
  <c r="FY17" i="7"/>
  <c r="FQ17" i="7" s="1"/>
  <c r="DL17" i="7"/>
  <c r="DM17" i="7" s="1"/>
  <c r="DK17" i="7"/>
  <c r="DF17" i="7"/>
  <c r="DG17" i="7" s="1"/>
  <c r="DE17" i="7"/>
  <c r="CZ17" i="7"/>
  <c r="DA17" i="7" s="1"/>
  <c r="CY17" i="7"/>
  <c r="CT17" i="7"/>
  <c r="CU17" i="7" s="1"/>
  <c r="CS17" i="7"/>
  <c r="GQ16" i="7"/>
  <c r="FW16" i="7" s="1"/>
  <c r="GN16" i="7"/>
  <c r="FV16" i="7" s="1"/>
  <c r="GK16" i="7"/>
  <c r="FU16" i="7" s="1"/>
  <c r="GH16" i="7"/>
  <c r="FT16" i="7" s="1"/>
  <c r="GE16" i="7"/>
  <c r="FJ16" i="7" s="1"/>
  <c r="GB16" i="7"/>
  <c r="FI16" i="7" s="1"/>
  <c r="FY16" i="7"/>
  <c r="FH16" i="7" s="1"/>
  <c r="DL16" i="7"/>
  <c r="DM16" i="7" s="1"/>
  <c r="DK16" i="7"/>
  <c r="DF16" i="7"/>
  <c r="DG16" i="7" s="1"/>
  <c r="DE16" i="7"/>
  <c r="CZ16" i="7"/>
  <c r="DA16" i="7" s="1"/>
  <c r="CY16" i="7"/>
  <c r="CT16" i="7"/>
  <c r="CU16" i="7" s="1"/>
  <c r="CS16" i="7"/>
  <c r="GQ15" i="7"/>
  <c r="FW15" i="7" s="1"/>
  <c r="GN15" i="7"/>
  <c r="FM15" i="7" s="1"/>
  <c r="GK15" i="7"/>
  <c r="FL15" i="7" s="1"/>
  <c r="GH15" i="7"/>
  <c r="FK15" i="7" s="1"/>
  <c r="GE15" i="7"/>
  <c r="FS15" i="7" s="1"/>
  <c r="GB15" i="7"/>
  <c r="EZ15" i="7" s="1"/>
  <c r="FY15" i="7"/>
  <c r="FH15" i="7" s="1"/>
  <c r="DL15" i="7"/>
  <c r="DM15" i="7" s="1"/>
  <c r="DK15" i="7"/>
  <c r="DF15" i="7"/>
  <c r="DG15" i="7" s="1"/>
  <c r="DE15" i="7"/>
  <c r="CZ15" i="7"/>
  <c r="DA15" i="7" s="1"/>
  <c r="CY15" i="7"/>
  <c r="CT15" i="7"/>
  <c r="CU15" i="7" s="1"/>
  <c r="CS15" i="7"/>
  <c r="GQ14" i="7"/>
  <c r="FN14" i="7" s="1"/>
  <c r="GN14" i="7"/>
  <c r="FV14" i="7" s="1"/>
  <c r="GK14" i="7"/>
  <c r="FL14" i="7" s="1"/>
  <c r="GH14" i="7"/>
  <c r="FK14" i="7" s="1"/>
  <c r="GE14" i="7"/>
  <c r="FS14" i="7" s="1"/>
  <c r="GB14" i="7"/>
  <c r="FR14" i="7" s="1"/>
  <c r="FY14" i="7"/>
  <c r="FQ14" i="7" s="1"/>
  <c r="DL14" i="7"/>
  <c r="DM14" i="7" s="1"/>
  <c r="DK14" i="7"/>
  <c r="DF14" i="7"/>
  <c r="DG14" i="7" s="1"/>
  <c r="DE14" i="7"/>
  <c r="CZ14" i="7"/>
  <c r="DA14" i="7" s="1"/>
  <c r="CY14" i="7"/>
  <c r="CT14" i="7"/>
  <c r="CU14" i="7" s="1"/>
  <c r="CS14" i="7"/>
  <c r="GQ13" i="7"/>
  <c r="FN13" i="7" s="1"/>
  <c r="GN13" i="7"/>
  <c r="FV13" i="7" s="1"/>
  <c r="GK13" i="7"/>
  <c r="FU13" i="7" s="1"/>
  <c r="GH13" i="7"/>
  <c r="FB13" i="7" s="1"/>
  <c r="GE13" i="7"/>
  <c r="FA13" i="7" s="1"/>
  <c r="GB13" i="7"/>
  <c r="EZ13" i="7" s="1"/>
  <c r="FY13" i="7"/>
  <c r="FQ13" i="7" s="1"/>
  <c r="DL13" i="7"/>
  <c r="DM13" i="7" s="1"/>
  <c r="DK13" i="7"/>
  <c r="DF13" i="7"/>
  <c r="DG13" i="7" s="1"/>
  <c r="DE13" i="7"/>
  <c r="CZ13" i="7"/>
  <c r="DA13" i="7" s="1"/>
  <c r="CY13" i="7"/>
  <c r="CT13" i="7"/>
  <c r="CU13" i="7" s="1"/>
  <c r="CS13" i="7"/>
  <c r="GQ12" i="7"/>
  <c r="FN12" i="7" s="1"/>
  <c r="GN12" i="7"/>
  <c r="FD12" i="7" s="1"/>
  <c r="GK12" i="7"/>
  <c r="FU12" i="7" s="1"/>
  <c r="GH12" i="7"/>
  <c r="FT12" i="7" s="1"/>
  <c r="GE12" i="7"/>
  <c r="FS12" i="7" s="1"/>
  <c r="GB12" i="7"/>
  <c r="FR12" i="7" s="1"/>
  <c r="FY12" i="7"/>
  <c r="FQ12" i="7" s="1"/>
  <c r="DL12" i="7"/>
  <c r="DM12" i="7" s="1"/>
  <c r="DK12" i="7"/>
  <c r="DF12" i="7"/>
  <c r="DG12" i="7" s="1"/>
  <c r="DE12" i="7"/>
  <c r="CZ12" i="7"/>
  <c r="DA12" i="7" s="1"/>
  <c r="CY12" i="7"/>
  <c r="CT12" i="7"/>
  <c r="CU12" i="7" s="1"/>
  <c r="CS12" i="7"/>
  <c r="GQ11" i="7"/>
  <c r="FW11" i="7" s="1"/>
  <c r="GN11" i="7"/>
  <c r="FD11" i="7" s="1"/>
  <c r="GK11" i="7"/>
  <c r="FU11" i="7" s="1"/>
  <c r="GH11" i="7"/>
  <c r="FT11" i="7" s="1"/>
  <c r="GE11" i="7"/>
  <c r="FS11" i="7" s="1"/>
  <c r="GB11" i="7"/>
  <c r="EZ11" i="7" s="1"/>
  <c r="FY11" i="7"/>
  <c r="FH11" i="7" s="1"/>
  <c r="DL11" i="7"/>
  <c r="DM11" i="7" s="1"/>
  <c r="DK11" i="7"/>
  <c r="DF11" i="7"/>
  <c r="DG11" i="7" s="1"/>
  <c r="DE11" i="7"/>
  <c r="CZ11" i="7"/>
  <c r="DA11" i="7" s="1"/>
  <c r="CY11" i="7"/>
  <c r="CT11" i="7"/>
  <c r="CU11" i="7" s="1"/>
  <c r="CS11" i="7"/>
  <c r="GQ10" i="7"/>
  <c r="FW10" i="7" s="1"/>
  <c r="GN10" i="7"/>
  <c r="FV10" i="7" s="1"/>
  <c r="GK10" i="7"/>
  <c r="FL10" i="7" s="1"/>
  <c r="GH10" i="7"/>
  <c r="FK10" i="7" s="1"/>
  <c r="GE10" i="7"/>
  <c r="FJ10" i="7" s="1"/>
  <c r="GB10" i="7"/>
  <c r="FR10" i="7" s="1"/>
  <c r="FY10" i="7"/>
  <c r="FH10" i="7" s="1"/>
  <c r="DL10" i="7"/>
  <c r="DM10" i="7" s="1"/>
  <c r="DK10" i="7"/>
  <c r="DF10" i="7"/>
  <c r="DG10" i="7" s="1"/>
  <c r="DE10" i="7"/>
  <c r="CZ10" i="7"/>
  <c r="DA10" i="7" s="1"/>
  <c r="CY10" i="7"/>
  <c r="CT10" i="7"/>
  <c r="CU10" i="7" s="1"/>
  <c r="CS10" i="7"/>
  <c r="GQ9" i="7"/>
  <c r="FN9" i="7" s="1"/>
  <c r="GN9" i="7"/>
  <c r="FV9" i="7" s="1"/>
  <c r="GK9" i="7"/>
  <c r="FU9" i="7" s="1"/>
  <c r="GH9" i="7"/>
  <c r="FK9" i="7" s="1"/>
  <c r="GE9" i="7"/>
  <c r="FS9" i="7" s="1"/>
  <c r="GB9" i="7"/>
  <c r="FR9" i="7" s="1"/>
  <c r="FY9" i="7"/>
  <c r="FQ9" i="7" s="1"/>
  <c r="DL9" i="7"/>
  <c r="DM9" i="7" s="1"/>
  <c r="DK9" i="7"/>
  <c r="DK8" i="7" s="1"/>
  <c r="DF9" i="7"/>
  <c r="DG9" i="7" s="1"/>
  <c r="DE9" i="7"/>
  <c r="DE8" i="7" s="1"/>
  <c r="DD8" i="7" s="1"/>
  <c r="DF8" i="7" s="1"/>
  <c r="DG8" i="7" s="1"/>
  <c r="CZ9" i="7"/>
  <c r="DA9" i="7" s="1"/>
  <c r="CY9" i="7"/>
  <c r="CY8" i="7" s="1"/>
  <c r="CT9" i="7"/>
  <c r="CU9" i="7" s="1"/>
  <c r="CS9" i="7"/>
  <c r="CS8" i="7" s="1"/>
  <c r="GQ8" i="7"/>
  <c r="FN8" i="7" s="1"/>
  <c r="GN8" i="7"/>
  <c r="FD8" i="7" s="1"/>
  <c r="GK8" i="7"/>
  <c r="FU8" i="7" s="1"/>
  <c r="GH8" i="7"/>
  <c r="FT8" i="7" s="1"/>
  <c r="GE8" i="7"/>
  <c r="FS8" i="7" s="1"/>
  <c r="GB8" i="7"/>
  <c r="EZ8" i="7" s="1"/>
  <c r="FY8" i="7"/>
  <c r="EY8" i="7" s="1"/>
  <c r="GQ7" i="7"/>
  <c r="FW7" i="7" s="1"/>
  <c r="GN7" i="7"/>
  <c r="FV7" i="7" s="1"/>
  <c r="GK7" i="7"/>
  <c r="FC7" i="7" s="1"/>
  <c r="GH7" i="7"/>
  <c r="FT7" i="7" s="1"/>
  <c r="GE7" i="7"/>
  <c r="FS7" i="7" s="1"/>
  <c r="GB7" i="7"/>
  <c r="FR7" i="7" s="1"/>
  <c r="FY7" i="7"/>
  <c r="FQ7" i="7" s="1"/>
  <c r="GQ6" i="7"/>
  <c r="FN6" i="7" s="1"/>
  <c r="GN6" i="7"/>
  <c r="FV6" i="7" s="1"/>
  <c r="GK6" i="7"/>
  <c r="FL6" i="7" s="1"/>
  <c r="GH6" i="7"/>
  <c r="FK6" i="7" s="1"/>
  <c r="GE6" i="7"/>
  <c r="FS6" i="7" s="1"/>
  <c r="GB6" i="7"/>
  <c r="FR6" i="7" s="1"/>
  <c r="FY6" i="7"/>
  <c r="FH6" i="7" s="1"/>
  <c r="DJ5" i="7"/>
  <c r="DL5" i="7" s="1"/>
  <c r="DM5" i="7" s="1"/>
  <c r="DD5" i="7"/>
  <c r="DF5" i="7" s="1"/>
  <c r="DG5" i="7" s="1"/>
  <c r="CX5" i="7"/>
  <c r="CZ5" i="7" s="1"/>
  <c r="DA5" i="7" s="1"/>
  <c r="CR5" i="7"/>
  <c r="CT5" i="7" s="1"/>
  <c r="CU5" i="7" s="1"/>
  <c r="DJ4" i="7"/>
  <c r="DL4" i="7" s="1"/>
  <c r="DM4" i="7" s="1"/>
  <c r="DD4" i="7"/>
  <c r="DF4" i="7" s="1"/>
  <c r="DG4" i="7" s="1"/>
  <c r="CX4" i="7"/>
  <c r="CZ4" i="7" s="1"/>
  <c r="DA4" i="7" s="1"/>
  <c r="CR4" i="7"/>
  <c r="CT4" i="7" s="1"/>
  <c r="CU4" i="7" s="1"/>
  <c r="GW99" i="7" l="1"/>
  <c r="FW60" i="7"/>
  <c r="FD75" i="7"/>
  <c r="FM75" i="7"/>
  <c r="FH157" i="7"/>
  <c r="CR162" i="7"/>
  <c r="CT162" i="7" s="1"/>
  <c r="CU162" i="7" s="1"/>
  <c r="CS163" i="7"/>
  <c r="CR163" i="7" s="1"/>
  <c r="CT163" i="7" s="1"/>
  <c r="CU163" i="7" s="1"/>
  <c r="FE158" i="7"/>
  <c r="FM133" i="7"/>
  <c r="FB32" i="7"/>
  <c r="FK194" i="7"/>
  <c r="FD196" i="7"/>
  <c r="FK21" i="7"/>
  <c r="EZ165" i="7"/>
  <c r="FI182" i="7"/>
  <c r="CR182" i="7"/>
  <c r="CT182" i="7" s="1"/>
  <c r="CU182" i="7" s="1"/>
  <c r="CS183" i="7"/>
  <c r="CR183" i="7" s="1"/>
  <c r="CT183" i="7" s="1"/>
  <c r="CU183" i="7" s="1"/>
  <c r="FN28" i="7"/>
  <c r="EY60" i="7"/>
  <c r="FE159" i="7"/>
  <c r="FB182" i="7"/>
  <c r="FM196" i="7"/>
  <c r="FC197" i="7"/>
  <c r="FC207" i="7"/>
  <c r="HL39" i="7"/>
  <c r="FQ60" i="7"/>
  <c r="FT80" i="7"/>
  <c r="HM131" i="7"/>
  <c r="FL207" i="7"/>
  <c r="EY84" i="7"/>
  <c r="FN87" i="7"/>
  <c r="FT182" i="7"/>
  <c r="FJ183" i="7"/>
  <c r="EZ204" i="7"/>
  <c r="FE8" i="7"/>
  <c r="FI38" i="7"/>
  <c r="FU88" i="7"/>
  <c r="FA138" i="7"/>
  <c r="FI19" i="7"/>
  <c r="DD182" i="7"/>
  <c r="DF182" i="7" s="1"/>
  <c r="DG182" i="7" s="1"/>
  <c r="DE183" i="7"/>
  <c r="DD183" i="7" s="1"/>
  <c r="DF183" i="7" s="1"/>
  <c r="DG183" i="7" s="1"/>
  <c r="DJ162" i="7"/>
  <c r="DL162" i="7" s="1"/>
  <c r="DM162" i="7" s="1"/>
  <c r="DK163" i="7"/>
  <c r="DJ163" i="7" s="1"/>
  <c r="DL163" i="7" s="1"/>
  <c r="DM163" i="7" s="1"/>
  <c r="HM86" i="7"/>
  <c r="FE155" i="7"/>
  <c r="FN158" i="7"/>
  <c r="FC159" i="7"/>
  <c r="EZ12" i="7"/>
  <c r="FB46" i="7"/>
  <c r="FA56" i="7"/>
  <c r="FL132" i="7"/>
  <c r="EZ42" i="7"/>
  <c r="FT46" i="7"/>
  <c r="FT75" i="7"/>
  <c r="FC164" i="7"/>
  <c r="FD204" i="7"/>
  <c r="FI42" i="7"/>
  <c r="FD99" i="7"/>
  <c r="EZ109" i="7"/>
  <c r="FE173" i="7"/>
  <c r="FV204" i="7"/>
  <c r="FB6" i="7"/>
  <c r="FL7" i="7"/>
  <c r="EY95" i="7"/>
  <c r="FL181" i="7"/>
  <c r="EZ188" i="7"/>
  <c r="FH95" i="7"/>
  <c r="FU181" i="7"/>
  <c r="EZ182" i="7"/>
  <c r="CX162" i="7"/>
  <c r="CZ162" i="7" s="1"/>
  <c r="DA162" i="7" s="1"/>
  <c r="CY163" i="7"/>
  <c r="CX163" i="7" s="1"/>
  <c r="CZ163" i="7" s="1"/>
  <c r="DA163" i="7" s="1"/>
  <c r="DJ142" i="7"/>
  <c r="DL142" i="7" s="1"/>
  <c r="DM142" i="7" s="1"/>
  <c r="DK143" i="7"/>
  <c r="DJ143" i="7" s="1"/>
  <c r="DL143" i="7" s="1"/>
  <c r="DM143" i="7" s="1"/>
  <c r="DJ182" i="7"/>
  <c r="DL182" i="7" s="1"/>
  <c r="DM182" i="7" s="1"/>
  <c r="DK183" i="7"/>
  <c r="DJ183" i="7" s="1"/>
  <c r="DL183" i="7" s="1"/>
  <c r="DM183" i="7" s="1"/>
  <c r="FR8" i="7"/>
  <c r="FB9" i="7"/>
  <c r="FI12" i="7"/>
  <c r="EY35" i="7"/>
  <c r="FN155" i="7"/>
  <c r="FQ162" i="7"/>
  <c r="FT9" i="7"/>
  <c r="FB21" i="7"/>
  <c r="HC18" i="7"/>
  <c r="FA69" i="7"/>
  <c r="FT74" i="7"/>
  <c r="FD78" i="7"/>
  <c r="FS122" i="7"/>
  <c r="FK128" i="7"/>
  <c r="FL152" i="7"/>
  <c r="FA201" i="7"/>
  <c r="FR204" i="7"/>
  <c r="FD206" i="7"/>
  <c r="FR152" i="7"/>
  <c r="HL146" i="7"/>
  <c r="FH158" i="7"/>
  <c r="FW191" i="7"/>
  <c r="FD192" i="7"/>
  <c r="DE143" i="7"/>
  <c r="DD143" i="7" s="1"/>
  <c r="DF143" i="7" s="1"/>
  <c r="DG143" i="7" s="1"/>
  <c r="EY28" i="7"/>
  <c r="FM42" i="7"/>
  <c r="FJ101" i="7"/>
  <c r="FC109" i="7"/>
  <c r="FN135" i="7"/>
  <c r="EY156" i="7"/>
  <c r="FV192" i="7"/>
  <c r="FJ197" i="7"/>
  <c r="FB17" i="7"/>
  <c r="FH28" i="7"/>
  <c r="FV32" i="7"/>
  <c r="FH47" i="7"/>
  <c r="FS101" i="7"/>
  <c r="FA187" i="7"/>
  <c r="FS197" i="7"/>
  <c r="FN98" i="7"/>
  <c r="FM184" i="7"/>
  <c r="CX168" i="7"/>
  <c r="CZ168" i="7" s="1"/>
  <c r="DA168" i="7" s="1"/>
  <c r="CY167" i="7"/>
  <c r="CR142" i="7"/>
  <c r="CT142" i="7" s="1"/>
  <c r="CU142" i="7" s="1"/>
  <c r="CS143" i="7"/>
  <c r="CR143" i="7" s="1"/>
  <c r="CT143" i="7" s="1"/>
  <c r="CU143" i="7" s="1"/>
  <c r="CR148" i="7"/>
  <c r="CT148" i="7" s="1"/>
  <c r="CU148" i="7" s="1"/>
  <c r="CS147" i="7"/>
  <c r="CX182" i="7"/>
  <c r="CZ182" i="7" s="1"/>
  <c r="DA182" i="7" s="1"/>
  <c r="CY183" i="7"/>
  <c r="CX183" i="7" s="1"/>
  <c r="CZ183" i="7" s="1"/>
  <c r="DA183" i="7" s="1"/>
  <c r="DJ168" i="7"/>
  <c r="DL168" i="7" s="1"/>
  <c r="DM168" i="7" s="1"/>
  <c r="DK167" i="7"/>
  <c r="CR168" i="7"/>
  <c r="CT168" i="7" s="1"/>
  <c r="CU168" i="7" s="1"/>
  <c r="CS167" i="7"/>
  <c r="DJ148" i="7"/>
  <c r="DL148" i="7" s="1"/>
  <c r="DM148" i="7" s="1"/>
  <c r="DK147" i="7"/>
  <c r="DD168" i="7"/>
  <c r="DF168" i="7" s="1"/>
  <c r="DG168" i="7" s="1"/>
  <c r="DE167" i="7"/>
  <c r="CX142" i="7"/>
  <c r="CZ142" i="7" s="1"/>
  <c r="DA142" i="7" s="1"/>
  <c r="CY143" i="7"/>
  <c r="CX143" i="7" s="1"/>
  <c r="CZ143" i="7" s="1"/>
  <c r="DA143" i="7" s="1"/>
  <c r="DD162" i="7"/>
  <c r="DF162" i="7" s="1"/>
  <c r="DG162" i="7" s="1"/>
  <c r="DE163" i="7"/>
  <c r="DD163" i="7" s="1"/>
  <c r="DF163" i="7" s="1"/>
  <c r="DG163" i="7" s="1"/>
  <c r="DD148" i="7"/>
  <c r="DF148" i="7" s="1"/>
  <c r="DG148" i="7" s="1"/>
  <c r="DE147" i="7"/>
  <c r="CY147" i="7"/>
  <c r="FQ8" i="7"/>
  <c r="FP8" i="7" s="1"/>
  <c r="HM53" i="7"/>
  <c r="FC78" i="7"/>
  <c r="FS90" i="7"/>
  <c r="FW98" i="7"/>
  <c r="FA12" i="7"/>
  <c r="HB16" i="7"/>
  <c r="FD36" i="7"/>
  <c r="FN43" i="7"/>
  <c r="FN47" i="7"/>
  <c r="FL78" i="7"/>
  <c r="FJ82" i="7"/>
  <c r="FQ84" i="7"/>
  <c r="FI109" i="7"/>
  <c r="FI157" i="7"/>
  <c r="EZ159" i="7"/>
  <c r="FN175" i="7"/>
  <c r="FE185" i="7"/>
  <c r="FC187" i="7"/>
  <c r="FA193" i="7"/>
  <c r="FL12" i="7"/>
  <c r="FI15" i="7"/>
  <c r="FN16" i="7"/>
  <c r="FT36" i="7"/>
  <c r="FM53" i="7"/>
  <c r="FC99" i="7"/>
  <c r="FJ130" i="7"/>
  <c r="HC130" i="7"/>
  <c r="FR157" i="7"/>
  <c r="FN188" i="7"/>
  <c r="FJ193" i="7"/>
  <c r="FB196" i="7"/>
  <c r="FU32" i="7"/>
  <c r="FB36" i="7"/>
  <c r="FD52" i="7"/>
  <c r="FI13" i="7"/>
  <c r="FS17" i="7"/>
  <c r="FP17" i="7" s="1"/>
  <c r="FJ24" i="7"/>
  <c r="FQ33" i="7"/>
  <c r="FR79" i="7"/>
  <c r="HN75" i="7"/>
  <c r="FQ130" i="7"/>
  <c r="FM20" i="7"/>
  <c r="EZ55" i="7"/>
  <c r="FT159" i="7"/>
  <c r="FQ6" i="7"/>
  <c r="FP6" i="7" s="1"/>
  <c r="FH7" i="7"/>
  <c r="EZ19" i="7"/>
  <c r="HB22" i="7"/>
  <c r="FB62" i="7"/>
  <c r="FK80" i="7"/>
  <c r="FH94" i="7"/>
  <c r="EZ131" i="7"/>
  <c r="FQ161" i="7"/>
  <c r="FQ199" i="7"/>
  <c r="CX88" i="7"/>
  <c r="CZ88" i="7" s="1"/>
  <c r="DA88" i="7" s="1"/>
  <c r="CY87" i="7"/>
  <c r="CY86" i="7" s="1"/>
  <c r="CX86" i="7" s="1"/>
  <c r="CZ86" i="7" s="1"/>
  <c r="DA86" i="7" s="1"/>
  <c r="FM7" i="7"/>
  <c r="FT17" i="7"/>
  <c r="FC18" i="7"/>
  <c r="FA20" i="7"/>
  <c r="FC22" i="7"/>
  <c r="FQ24" i="7"/>
  <c r="HL16" i="7"/>
  <c r="FD41" i="7"/>
  <c r="FB56" i="7"/>
  <c r="FB59" i="7"/>
  <c r="FD76" i="7"/>
  <c r="FV78" i="7"/>
  <c r="FE115" i="7"/>
  <c r="FK155" i="7"/>
  <c r="FU187" i="7"/>
  <c r="FC191" i="7"/>
  <c r="FK202" i="7"/>
  <c r="FE134" i="7"/>
  <c r="FL18" i="7"/>
  <c r="FJ20" i="7"/>
  <c r="FB26" i="7"/>
  <c r="FH37" i="7"/>
  <c r="FM57" i="7"/>
  <c r="HB61" i="7"/>
  <c r="FM76" i="7"/>
  <c r="FW87" i="7"/>
  <c r="FC91" i="7"/>
  <c r="FQ111" i="7"/>
  <c r="FC120" i="7"/>
  <c r="FK135" i="7"/>
  <c r="FQ158" i="7"/>
  <c r="FC179" i="7"/>
  <c r="EZ180" i="7"/>
  <c r="FE181" i="7"/>
  <c r="FV187" i="7"/>
  <c r="FU191" i="7"/>
  <c r="FU197" i="7"/>
  <c r="HB98" i="7"/>
  <c r="HC134" i="7"/>
  <c r="FT26" i="7"/>
  <c r="FC32" i="7"/>
  <c r="FH35" i="7"/>
  <c r="FC61" i="7"/>
  <c r="FJ83" i="7"/>
  <c r="FL120" i="7"/>
  <c r="FN138" i="7"/>
  <c r="FT155" i="7"/>
  <c r="FT175" i="7"/>
  <c r="FT176" i="7"/>
  <c r="FC205" i="7"/>
  <c r="EY207" i="7"/>
  <c r="FE44" i="7"/>
  <c r="FW8" i="7"/>
  <c r="FD29" i="7"/>
  <c r="FE67" i="7"/>
  <c r="FM71" i="7"/>
  <c r="FM83" i="7"/>
  <c r="FD84" i="7"/>
  <c r="FU132" i="7"/>
  <c r="FT135" i="7"/>
  <c r="HD132" i="7"/>
  <c r="EY151" i="7"/>
  <c r="EZ154" i="7"/>
  <c r="HB146" i="7"/>
  <c r="FB159" i="7"/>
  <c r="FU166" i="7"/>
  <c r="FC167" i="7"/>
  <c r="HC110" i="7"/>
  <c r="FA10" i="7"/>
  <c r="HM38" i="7"/>
  <c r="FA78" i="7"/>
  <c r="FI86" i="7"/>
  <c r="FR126" i="7"/>
  <c r="FH130" i="7"/>
  <c r="FH151" i="7"/>
  <c r="FR154" i="7"/>
  <c r="FK168" i="7"/>
  <c r="FR170" i="7"/>
  <c r="FC36" i="7"/>
  <c r="FL68" i="7"/>
  <c r="FI93" i="7"/>
  <c r="FJ118" i="7"/>
  <c r="FI124" i="7"/>
  <c r="HD127" i="7"/>
  <c r="HD130" i="7"/>
  <c r="FC144" i="7"/>
  <c r="FT146" i="7"/>
  <c r="FQ207" i="7"/>
  <c r="FW6" i="7"/>
  <c r="FD7" i="7"/>
  <c r="FI8" i="7"/>
  <c r="FC12" i="7"/>
  <c r="FR24" i="7"/>
  <c r="HD28" i="7"/>
  <c r="HD43" i="7"/>
  <c r="FJ56" i="7"/>
  <c r="FK62" i="7"/>
  <c r="FN69" i="7"/>
  <c r="FT71" i="7"/>
  <c r="FI87" i="7"/>
  <c r="FW102" i="7"/>
  <c r="FK116" i="7"/>
  <c r="HL109" i="7"/>
  <c r="FK131" i="7"/>
  <c r="FU133" i="7"/>
  <c r="HM126" i="7"/>
  <c r="FS138" i="7"/>
  <c r="FP138" i="7" s="1"/>
  <c r="FK143" i="7"/>
  <c r="FL144" i="7"/>
  <c r="FI151" i="7"/>
  <c r="FM153" i="7"/>
  <c r="HM146" i="7"/>
  <c r="FH161" i="7"/>
  <c r="FB165" i="7"/>
  <c r="FT168" i="7"/>
  <c r="FL171" i="7"/>
  <c r="FC173" i="7"/>
  <c r="FJ179" i="7"/>
  <c r="FT185" i="7"/>
  <c r="EZ186" i="7"/>
  <c r="FW188" i="7"/>
  <c r="FH189" i="7"/>
  <c r="FK196" i="7"/>
  <c r="FM202" i="7"/>
  <c r="FW205" i="7"/>
  <c r="EY206" i="7"/>
  <c r="FL36" i="7"/>
  <c r="FK56" i="7"/>
  <c r="FW71" i="7"/>
  <c r="EZ81" i="7"/>
  <c r="FC85" i="7"/>
  <c r="EZ92" i="7"/>
  <c r="FA110" i="7"/>
  <c r="HB107" i="7"/>
  <c r="HB110" i="7"/>
  <c r="FW121" i="7"/>
  <c r="FT131" i="7"/>
  <c r="FS144" i="7"/>
  <c r="FA145" i="7"/>
  <c r="FK151" i="7"/>
  <c r="FT153" i="7"/>
  <c r="FI165" i="7"/>
  <c r="FU171" i="7"/>
  <c r="FU179" i="7"/>
  <c r="FK186" i="7"/>
  <c r="FL189" i="7"/>
  <c r="FT202" i="7"/>
  <c r="FA203" i="7"/>
  <c r="FA22" i="7"/>
  <c r="FK33" i="7"/>
  <c r="FA35" i="7"/>
  <c r="FB38" i="7"/>
  <c r="FB45" i="7"/>
  <c r="FL47" i="7"/>
  <c r="FA58" i="7"/>
  <c r="FI70" i="7"/>
  <c r="FL77" i="7"/>
  <c r="FI81" i="7"/>
  <c r="FL85" i="7"/>
  <c r="FQ90" i="7"/>
  <c r="FI92" i="7"/>
  <c r="FM100" i="7"/>
  <c r="FL103" i="7"/>
  <c r="EY111" i="7"/>
  <c r="FB139" i="7"/>
  <c r="FK149" i="7"/>
  <c r="HB144" i="7"/>
  <c r="FQ156" i="7"/>
  <c r="HG148" i="7"/>
  <c r="GW152" i="7"/>
  <c r="EZ164" i="7"/>
  <c r="FW173" i="7"/>
  <c r="EZ174" i="7"/>
  <c r="FW189" i="7"/>
  <c r="FW196" i="7"/>
  <c r="FJ203" i="7"/>
  <c r="FT206" i="7"/>
  <c r="FL20" i="7"/>
  <c r="FI28" i="7"/>
  <c r="FM41" i="7"/>
  <c r="FK45" i="7"/>
  <c r="FH63" i="7"/>
  <c r="FU70" i="7"/>
  <c r="FA79" i="7"/>
  <c r="EZ115" i="7"/>
  <c r="FE124" i="7"/>
  <c r="FE128" i="7"/>
  <c r="FK139" i="7"/>
  <c r="FT165" i="7"/>
  <c r="FT174" i="7"/>
  <c r="FK175" i="7"/>
  <c r="EZ192" i="7"/>
  <c r="FQ203" i="7"/>
  <c r="FV206" i="7"/>
  <c r="EY6" i="7"/>
  <c r="FU7" i="7"/>
  <c r="FC14" i="7"/>
  <c r="EY15" i="7"/>
  <c r="FS22" i="7"/>
  <c r="FH24" i="7"/>
  <c r="FS35" i="7"/>
  <c r="HN27" i="7"/>
  <c r="FU41" i="7"/>
  <c r="HM33" i="7"/>
  <c r="FQ47" i="7"/>
  <c r="FU51" i="7"/>
  <c r="FH124" i="7"/>
  <c r="FG124" i="7" s="1"/>
  <c r="FJ125" i="7"/>
  <c r="EY154" i="7"/>
  <c r="FR166" i="7"/>
  <c r="FI24" i="7"/>
  <c r="FA34" i="7"/>
  <c r="FA39" i="7"/>
  <c r="FR82" i="7"/>
  <c r="FN128" i="7"/>
  <c r="FD178" i="7"/>
  <c r="FU10" i="7"/>
  <c r="FC11" i="7"/>
  <c r="FQ15" i="7"/>
  <c r="FL23" i="7"/>
  <c r="FB25" i="7"/>
  <c r="HB18" i="7"/>
  <c r="EY37" i="7"/>
  <c r="HL38" i="7"/>
  <c r="FT55" i="7"/>
  <c r="HN59" i="7"/>
  <c r="FK71" i="7"/>
  <c r="FA76" i="7"/>
  <c r="FB88" i="7"/>
  <c r="FL91" i="7"/>
  <c r="FN93" i="7"/>
  <c r="FB105" i="7"/>
  <c r="FB116" i="7"/>
  <c r="FW124" i="7"/>
  <c r="FL133" i="7"/>
  <c r="HD133" i="7"/>
  <c r="FL147" i="7"/>
  <c r="EZ151" i="7"/>
  <c r="FN157" i="7"/>
  <c r="FM178" i="7"/>
  <c r="FA179" i="7"/>
  <c r="FD184" i="7"/>
  <c r="FN201" i="7"/>
  <c r="FH27" i="7"/>
  <c r="EY33" i="7"/>
  <c r="EX33" i="7" s="1"/>
  <c r="HN25" i="7"/>
  <c r="FU35" i="7"/>
  <c r="EZ38" i="7"/>
  <c r="FS39" i="7"/>
  <c r="FH41" i="7"/>
  <c r="HB34" i="7"/>
  <c r="FK44" i="7"/>
  <c r="FN45" i="7"/>
  <c r="FW48" i="7"/>
  <c r="FA53" i="7"/>
  <c r="FN55" i="7"/>
  <c r="FL56" i="7"/>
  <c r="FD59" i="7"/>
  <c r="FS69" i="7"/>
  <c r="FQ76" i="7"/>
  <c r="FQ80" i="7"/>
  <c r="FA82" i="7"/>
  <c r="FS83" i="7"/>
  <c r="HC76" i="7"/>
  <c r="FK87" i="7"/>
  <c r="HC82" i="7"/>
  <c r="HC91" i="7"/>
  <c r="FA103" i="7"/>
  <c r="FC107" i="7"/>
  <c r="FJ111" i="7"/>
  <c r="FW114" i="7"/>
  <c r="FC119" i="7"/>
  <c r="FA122" i="7"/>
  <c r="HB118" i="7"/>
  <c r="FI131" i="7"/>
  <c r="FM137" i="7"/>
  <c r="HB137" i="7"/>
  <c r="FL166" i="7"/>
  <c r="FD169" i="7"/>
  <c r="FE174" i="7"/>
  <c r="FW185" i="7"/>
  <c r="FV194" i="7"/>
  <c r="FQ195" i="7"/>
  <c r="FQ201" i="7"/>
  <c r="FB206" i="7"/>
  <c r="FL41" i="7"/>
  <c r="HD34" i="7"/>
  <c r="FJ53" i="7"/>
  <c r="FR55" i="7"/>
  <c r="HL53" i="7"/>
  <c r="EY67" i="7"/>
  <c r="HM59" i="7"/>
  <c r="FH71" i="7"/>
  <c r="FG71" i="7" s="1"/>
  <c r="FS76" i="7"/>
  <c r="FJ78" i="7"/>
  <c r="FW79" i="7"/>
  <c r="FE82" i="7"/>
  <c r="FV83" i="7"/>
  <c r="HB79" i="7"/>
  <c r="HC81" i="7"/>
  <c r="EZ93" i="7"/>
  <c r="HD91" i="7"/>
  <c r="FJ103" i="7"/>
  <c r="FK111" i="7"/>
  <c r="FD118" i="7"/>
  <c r="FL119" i="7"/>
  <c r="FV120" i="7"/>
  <c r="FQ124" i="7"/>
  <c r="FP124" i="7" s="1"/>
  <c r="FH125" i="7"/>
  <c r="HD118" i="7"/>
  <c r="HD123" i="7"/>
  <c r="FV137" i="7"/>
  <c r="FW138" i="7"/>
  <c r="HL132" i="7"/>
  <c r="FD143" i="7"/>
  <c r="FV149" i="7"/>
  <c r="FU152" i="7"/>
  <c r="FV153" i="7"/>
  <c r="FB154" i="7"/>
  <c r="FD170" i="7"/>
  <c r="FN174" i="7"/>
  <c r="FW175" i="7"/>
  <c r="EY176" i="7"/>
  <c r="FH183" i="7"/>
  <c r="FB186" i="7"/>
  <c r="FS195" i="7"/>
  <c r="FJ199" i="7"/>
  <c r="FW201" i="7"/>
  <c r="FR15" i="7"/>
  <c r="FM16" i="7"/>
  <c r="FK18" i="7"/>
  <c r="FA21" i="7"/>
  <c r="FL22" i="7"/>
  <c r="FM25" i="7"/>
  <c r="HB17" i="7"/>
  <c r="FM38" i="7"/>
  <c r="FJ46" i="7"/>
  <c r="FW55" i="7"/>
  <c r="FB57" i="7"/>
  <c r="FQ67" i="7"/>
  <c r="EZ69" i="7"/>
  <c r="HL70" i="7"/>
  <c r="HL74" i="7"/>
  <c r="FT86" i="7"/>
  <c r="EZ89" i="7"/>
  <c r="FD95" i="7"/>
  <c r="FU99" i="7"/>
  <c r="FU103" i="7"/>
  <c r="FN104" i="7"/>
  <c r="EY108" i="7"/>
  <c r="FT111" i="7"/>
  <c r="FK118" i="7"/>
  <c r="FM129" i="7"/>
  <c r="FL131" i="7"/>
  <c r="HM123" i="7"/>
  <c r="HB125" i="7"/>
  <c r="FK136" i="7"/>
  <c r="HN128" i="7"/>
  <c r="HB131" i="7"/>
  <c r="FC142" i="7"/>
  <c r="FM143" i="7"/>
  <c r="FA146" i="7"/>
  <c r="HC138" i="7"/>
  <c r="FE150" i="7"/>
  <c r="FT151" i="7"/>
  <c r="HC146" i="7"/>
  <c r="FE167" i="7"/>
  <c r="FD177" i="7"/>
  <c r="FI180" i="7"/>
  <c r="FN183" i="7"/>
  <c r="FB193" i="7"/>
  <c r="FU199" i="7"/>
  <c r="EY201" i="7"/>
  <c r="FL202" i="7"/>
  <c r="FA205" i="7"/>
  <c r="FT6" i="7"/>
  <c r="FA8" i="7"/>
  <c r="FT25" i="7"/>
  <c r="HC17" i="7"/>
  <c r="FC31" i="7"/>
  <c r="FH32" i="7"/>
  <c r="FC35" i="7"/>
  <c r="FV38" i="7"/>
  <c r="FQ40" i="7"/>
  <c r="HL40" i="7"/>
  <c r="HB43" i="7"/>
  <c r="FK57" i="7"/>
  <c r="FS63" i="7"/>
  <c r="FP63" i="7" s="1"/>
  <c r="FI64" i="7"/>
  <c r="FS65" i="7"/>
  <c r="FM77" i="7"/>
  <c r="HM70" i="7"/>
  <c r="FR89" i="7"/>
  <c r="FE92" i="7"/>
  <c r="FW93" i="7"/>
  <c r="FV99" i="7"/>
  <c r="FB102" i="7"/>
  <c r="FK105" i="7"/>
  <c r="FB106" i="7"/>
  <c r="FH108" i="7"/>
  <c r="FR110" i="7"/>
  <c r="FK112" i="7"/>
  <c r="FH113" i="7"/>
  <c r="FN115" i="7"/>
  <c r="HM107" i="7"/>
  <c r="FS118" i="7"/>
  <c r="HM115" i="7"/>
  <c r="EZ126" i="7"/>
  <c r="FS130" i="7"/>
  <c r="HN123" i="7"/>
  <c r="FM136" i="7"/>
  <c r="FL142" i="7"/>
  <c r="FA144" i="7"/>
  <c r="FB146" i="7"/>
  <c r="FB153" i="7"/>
  <c r="HL144" i="7"/>
  <c r="HM147" i="7"/>
  <c r="FD160" i="7"/>
  <c r="EY162" i="7"/>
  <c r="FI164" i="7"/>
  <c r="FV171" i="7"/>
  <c r="EZ172" i="7"/>
  <c r="FV177" i="7"/>
  <c r="FJ180" i="7"/>
  <c r="FD190" i="7"/>
  <c r="FB10" i="7"/>
  <c r="FA17" i="7"/>
  <c r="FT18" i="7"/>
  <c r="FU31" i="7"/>
  <c r="HC28" i="7"/>
  <c r="FR40" i="7"/>
  <c r="CR42" i="7"/>
  <c r="CT42" i="7" s="1"/>
  <c r="CU42" i="7" s="1"/>
  <c r="FA68" i="7"/>
  <c r="FI69" i="7"/>
  <c r="HC61" i="7"/>
  <c r="FW74" i="7"/>
  <c r="FH81" i="7"/>
  <c r="FI85" i="7"/>
  <c r="HB80" i="7"/>
  <c r="FR91" i="7"/>
  <c r="FJ106" i="7"/>
  <c r="FL108" i="7"/>
  <c r="FS110" i="7"/>
  <c r="FK123" i="7"/>
  <c r="FU131" i="7"/>
  <c r="FD133" i="7"/>
  <c r="FE135" i="7"/>
  <c r="FJ146" i="7"/>
  <c r="HN144" i="7"/>
  <c r="FM160" i="7"/>
  <c r="FC172" i="7"/>
  <c r="FW184" i="7"/>
  <c r="FB185" i="7"/>
  <c r="EY197" i="7"/>
  <c r="FH205" i="7"/>
  <c r="FE207" i="7"/>
  <c r="FW12" i="7"/>
  <c r="FS21" i="7"/>
  <c r="HN17" i="7"/>
  <c r="FA51" i="7"/>
  <c r="FA66" i="7"/>
  <c r="FJ68" i="7"/>
  <c r="FH80" i="7"/>
  <c r="FJ92" i="7"/>
  <c r="FK106" i="7"/>
  <c r="FE114" i="7"/>
  <c r="FT123" i="7"/>
  <c r="FT164" i="7"/>
  <c r="FT193" i="7"/>
  <c r="FJ205" i="7"/>
  <c r="FJ8" i="7"/>
  <c r="FU14" i="7"/>
  <c r="FI23" i="7"/>
  <c r="EY27" i="7"/>
  <c r="FE47" i="7"/>
  <c r="FJ66" i="7"/>
  <c r="HM62" i="7"/>
  <c r="FA75" i="7"/>
  <c r="HB76" i="7"/>
  <c r="HB82" i="7"/>
  <c r="FI114" i="7"/>
  <c r="FB188" i="7"/>
  <c r="HC116" i="7"/>
  <c r="HD116" i="7"/>
  <c r="FQ148" i="7"/>
  <c r="EY148" i="7"/>
  <c r="FW9" i="7"/>
  <c r="EY10" i="7"/>
  <c r="FE12" i="7"/>
  <c r="FJ13" i="7"/>
  <c r="FU15" i="7"/>
  <c r="FQ16" i="7"/>
  <c r="FV17" i="7"/>
  <c r="HM10" i="7"/>
  <c r="FW21" i="7"/>
  <c r="FM23" i="7"/>
  <c r="FW26" i="7"/>
  <c r="EZ27" i="7"/>
  <c r="FM28" i="7"/>
  <c r="FE29" i="7"/>
  <c r="FJ30" i="7"/>
  <c r="HC22" i="7"/>
  <c r="EZ32" i="7"/>
  <c r="HC23" i="7"/>
  <c r="FL33" i="7"/>
  <c r="FB34" i="7"/>
  <c r="HB27" i="7"/>
  <c r="HL29" i="7"/>
  <c r="FW39" i="7"/>
  <c r="HB31" i="7"/>
  <c r="EY43" i="7"/>
  <c r="FN44" i="7"/>
  <c r="FJ47" i="7"/>
  <c r="EZ48" i="7"/>
  <c r="HM39" i="7"/>
  <c r="HM40" i="7"/>
  <c r="EY51" i="7"/>
  <c r="FV57" i="7"/>
  <c r="EY58" i="7"/>
  <c r="FN62" i="7"/>
  <c r="FL63" i="7"/>
  <c r="FR64" i="7"/>
  <c r="HB56" i="7"/>
  <c r="FL66" i="7"/>
  <c r="FM68" i="7"/>
  <c r="HD64" i="7"/>
  <c r="HC65" i="7"/>
  <c r="HB66" i="7"/>
  <c r="HB67" i="7"/>
  <c r="FU77" i="7"/>
  <c r="FR85" i="7"/>
  <c r="FW86" i="7"/>
  <c r="FA88" i="7"/>
  <c r="HC79" i="7"/>
  <c r="HD80" i="7"/>
  <c r="FK94" i="7"/>
  <c r="FU98" i="7"/>
  <c r="FL98" i="7"/>
  <c r="FC98" i="7"/>
  <c r="FQ112" i="7"/>
  <c r="FH112" i="7"/>
  <c r="EY112" i="7"/>
  <c r="FI132" i="7"/>
  <c r="FR132" i="7"/>
  <c r="HL135" i="7"/>
  <c r="HN135" i="7"/>
  <c r="HM135" i="7"/>
  <c r="FM152" i="7"/>
  <c r="FD152" i="7"/>
  <c r="FV152" i="7"/>
  <c r="FT198" i="7"/>
  <c r="FK198" i="7"/>
  <c r="FB198" i="7"/>
  <c r="HN93" i="7"/>
  <c r="HL93" i="7"/>
  <c r="FS142" i="7"/>
  <c r="FJ142" i="7"/>
  <c r="HB135" i="7"/>
  <c r="HC135" i="7"/>
  <c r="FA150" i="7"/>
  <c r="FS150" i="7"/>
  <c r="FJ150" i="7"/>
  <c r="FJ166" i="7"/>
  <c r="FA166" i="7"/>
  <c r="FI11" i="7"/>
  <c r="FK13" i="7"/>
  <c r="FC15" i="7"/>
  <c r="FV15" i="7"/>
  <c r="HN10" i="7"/>
  <c r="FV23" i="7"/>
  <c r="FK30" i="7"/>
  <c r="EY31" i="7"/>
  <c r="FJ34" i="7"/>
  <c r="HC27" i="7"/>
  <c r="HN29" i="7"/>
  <c r="HC31" i="7"/>
  <c r="FT44" i="7"/>
  <c r="EZ49" i="7"/>
  <c r="FU53" i="7"/>
  <c r="FU56" i="7"/>
  <c r="FV59" i="7"/>
  <c r="FK61" i="7"/>
  <c r="HD56" i="7"/>
  <c r="FT66" i="7"/>
  <c r="FU68" i="7"/>
  <c r="FT69" i="7"/>
  <c r="FE71" i="7"/>
  <c r="HC67" i="7"/>
  <c r="FV77" i="7"/>
  <c r="FL81" i="7"/>
  <c r="FV82" i="7"/>
  <c r="FK84" i="7"/>
  <c r="FL94" i="7"/>
  <c r="FA96" i="7"/>
  <c r="FK97" i="7"/>
  <c r="FB97" i="7"/>
  <c r="FW117" i="7"/>
  <c r="FN117" i="7"/>
  <c r="FE117" i="7"/>
  <c r="FQ122" i="7"/>
  <c r="FH122" i="7"/>
  <c r="EY122" i="7"/>
  <c r="FR125" i="7"/>
  <c r="FI125" i="7"/>
  <c r="EZ125" i="7"/>
  <c r="FI137" i="7"/>
  <c r="FR137" i="7"/>
  <c r="FR144" i="7"/>
  <c r="FI144" i="7"/>
  <c r="EZ144" i="7"/>
  <c r="FJ171" i="7"/>
  <c r="FS171" i="7"/>
  <c r="FA171" i="7"/>
  <c r="FM203" i="7"/>
  <c r="FD203" i="7"/>
  <c r="FV203" i="7"/>
  <c r="EX8" i="7"/>
  <c r="FD9" i="7"/>
  <c r="FL11" i="7"/>
  <c r="FJ12" i="7"/>
  <c r="FD15" i="7"/>
  <c r="EY19" i="7"/>
  <c r="HL13" i="7"/>
  <c r="FS24" i="7"/>
  <c r="EY26" i="7"/>
  <c r="FI27" i="7"/>
  <c r="HM18" i="7"/>
  <c r="FM29" i="7"/>
  <c r="FS30" i="7"/>
  <c r="FR33" i="7"/>
  <c r="FP33" i="7" s="1"/>
  <c r="FJ37" i="7"/>
  <c r="FH43" i="7"/>
  <c r="FK48" i="7"/>
  <c r="FH49" i="7"/>
  <c r="HB41" i="7"/>
  <c r="FJ51" i="7"/>
  <c r="EZ52" i="7"/>
  <c r="HB44" i="7"/>
  <c r="FH58" i="7"/>
  <c r="FE60" i="7"/>
  <c r="FT61" i="7"/>
  <c r="FW62" i="7"/>
  <c r="FU66" i="7"/>
  <c r="HB59" i="7"/>
  <c r="FW69" i="7"/>
  <c r="HM64" i="7"/>
  <c r="HB68" i="7"/>
  <c r="FW80" i="7"/>
  <c r="FH88" i="7"/>
  <c r="FU94" i="7"/>
  <c r="FI96" i="7"/>
  <c r="EZ97" i="7"/>
  <c r="FQ99" i="7"/>
  <c r="FH99" i="7"/>
  <c r="EY99" i="7"/>
  <c r="HN90" i="7"/>
  <c r="HL90" i="7"/>
  <c r="FK100" i="7"/>
  <c r="FB100" i="7"/>
  <c r="FT100" i="7"/>
  <c r="FR113" i="7"/>
  <c r="FI113" i="7"/>
  <c r="FU116" i="7"/>
  <c r="FL116" i="7"/>
  <c r="FT119" i="7"/>
  <c r="FB119" i="7"/>
  <c r="FN123" i="7"/>
  <c r="FE123" i="7"/>
  <c r="FN126" i="7"/>
  <c r="FE126" i="7"/>
  <c r="FW126" i="7"/>
  <c r="EY129" i="7"/>
  <c r="FH129" i="7"/>
  <c r="FI145" i="7"/>
  <c r="EZ145" i="7"/>
  <c r="EY181" i="7"/>
  <c r="FQ181" i="7"/>
  <c r="EY102" i="7"/>
  <c r="FQ102" i="7"/>
  <c r="FD168" i="7"/>
  <c r="FM168" i="7"/>
  <c r="FE6" i="7"/>
  <c r="FI7" i="7"/>
  <c r="FH8" i="7"/>
  <c r="FE9" i="7"/>
  <c r="FQ10" i="7"/>
  <c r="FR11" i="7"/>
  <c r="FB14" i="7"/>
  <c r="EY16" i="7"/>
  <c r="EZ20" i="7"/>
  <c r="HM13" i="7"/>
  <c r="FV24" i="7"/>
  <c r="HN18" i="7"/>
  <c r="FV28" i="7"/>
  <c r="FT30" i="7"/>
  <c r="FH31" i="7"/>
  <c r="HM22" i="7"/>
  <c r="FU33" i="7"/>
  <c r="FL37" i="7"/>
  <c r="FK38" i="7"/>
  <c r="HM31" i="7"/>
  <c r="FJ43" i="7"/>
  <c r="HD35" i="7"/>
  <c r="FL48" i="7"/>
  <c r="FK49" i="7"/>
  <c r="HC41" i="7"/>
  <c r="FQ51" i="7"/>
  <c r="HC44" i="7"/>
  <c r="FJ54" i="7"/>
  <c r="FD55" i="7"/>
  <c r="FJ58" i="7"/>
  <c r="FV61" i="7"/>
  <c r="HD53" i="7"/>
  <c r="HM54" i="7"/>
  <c r="HL56" i="7"/>
  <c r="HM58" i="7"/>
  <c r="HD59" i="7"/>
  <c r="HB63" i="7"/>
  <c r="FE74" i="7"/>
  <c r="HL67" i="7"/>
  <c r="HC68" i="7"/>
  <c r="FR78" i="7"/>
  <c r="FE79" i="7"/>
  <c r="HN72" i="7"/>
  <c r="HN73" i="7"/>
  <c r="HB74" i="7"/>
  <c r="FV84" i="7"/>
  <c r="HM78" i="7"/>
  <c r="FJ88" i="7"/>
  <c r="EY90" i="7"/>
  <c r="HM81" i="7"/>
  <c r="HB83" i="7"/>
  <c r="FV95" i="7"/>
  <c r="FK96" i="7"/>
  <c r="FA97" i="7"/>
  <c r="HM90" i="7"/>
  <c r="FC116" i="7"/>
  <c r="FA134" i="7"/>
  <c r="FS134" i="7"/>
  <c r="FJ134" i="7"/>
  <c r="FH136" i="7"/>
  <c r="EY136" i="7"/>
  <c r="EX136" i="7" s="1"/>
  <c r="FQ136" i="7"/>
  <c r="FD158" i="7"/>
  <c r="FV158" i="7"/>
  <c r="FM158" i="7"/>
  <c r="FC160" i="7"/>
  <c r="FU160" i="7"/>
  <c r="FL160" i="7"/>
  <c r="FJ164" i="7"/>
  <c r="FS164" i="7"/>
  <c r="FV167" i="7"/>
  <c r="FM167" i="7"/>
  <c r="FD167" i="7"/>
  <c r="FK177" i="7"/>
  <c r="FT177" i="7"/>
  <c r="FB177" i="7"/>
  <c r="FC183" i="7"/>
  <c r="FU183" i="7"/>
  <c r="FL183" i="7"/>
  <c r="FM186" i="7"/>
  <c r="FD186" i="7"/>
  <c r="FV186" i="7"/>
  <c r="FS10" i="7"/>
  <c r="FE16" i="7"/>
  <c r="FD17" i="7"/>
  <c r="FE21" i="7"/>
  <c r="FH22" i="7"/>
  <c r="FC23" i="7"/>
  <c r="FD24" i="7"/>
  <c r="FE26" i="7"/>
  <c r="HL17" i="7"/>
  <c r="FW28" i="7"/>
  <c r="HB21" i="7"/>
  <c r="HN22" i="7"/>
  <c r="FK32" i="7"/>
  <c r="FV33" i="7"/>
  <c r="HL27" i="7"/>
  <c r="FE39" i="7"/>
  <c r="FI40" i="7"/>
  <c r="FW45" i="7"/>
  <c r="DK47" i="7"/>
  <c r="DK46" i="7" s="1"/>
  <c r="DJ46" i="7" s="1"/>
  <c r="DL46" i="7" s="1"/>
  <c r="DM46" i="7" s="1"/>
  <c r="FT48" i="7"/>
  <c r="FR49" i="7"/>
  <c r="FI52" i="7"/>
  <c r="FK55" i="7"/>
  <c r="HN54" i="7"/>
  <c r="HM56" i="7"/>
  <c r="HN58" i="7"/>
  <c r="EZ70" i="7"/>
  <c r="HM61" i="7"/>
  <c r="HC63" i="7"/>
  <c r="FJ74" i="7"/>
  <c r="FJ75" i="7"/>
  <c r="HM67" i="7"/>
  <c r="FJ79" i="7"/>
  <c r="HN71" i="7"/>
  <c r="HC74" i="7"/>
  <c r="HD75" i="7"/>
  <c r="FB87" i="7"/>
  <c r="FL88" i="7"/>
  <c r="FL89" i="7"/>
  <c r="HN81" i="7"/>
  <c r="EY94" i="7"/>
  <c r="HL85" i="7"/>
  <c r="HD86" i="7"/>
  <c r="FR96" i="7"/>
  <c r="FR97" i="7"/>
  <c r="FN97" i="7"/>
  <c r="FW97" i="7"/>
  <c r="FH102" i="7"/>
  <c r="HD94" i="7"/>
  <c r="HB94" i="7"/>
  <c r="FN109" i="7"/>
  <c r="FW109" i="7"/>
  <c r="FE109" i="7"/>
  <c r="FV119" i="7"/>
  <c r="FM119" i="7"/>
  <c r="FD119" i="7"/>
  <c r="HN114" i="7"/>
  <c r="HM114" i="7"/>
  <c r="HL114" i="7"/>
  <c r="FM128" i="7"/>
  <c r="FD128" i="7"/>
  <c r="EZ132" i="7"/>
  <c r="FR147" i="7"/>
  <c r="FI147" i="7"/>
  <c r="HM138" i="7"/>
  <c r="HL138" i="7"/>
  <c r="FB162" i="7"/>
  <c r="FT162" i="7"/>
  <c r="FK162" i="7"/>
  <c r="FA164" i="7"/>
  <c r="FM176" i="7"/>
  <c r="FN197" i="7"/>
  <c r="FE197" i="7"/>
  <c r="FW197" i="7"/>
  <c r="FV200" i="7"/>
  <c r="FM200" i="7"/>
  <c r="DE7" i="7"/>
  <c r="DD7" i="7" s="1"/>
  <c r="DF7" i="7" s="1"/>
  <c r="DG7" i="7" s="1"/>
  <c r="FN122" i="7"/>
  <c r="FE122" i="7"/>
  <c r="FW122" i="7"/>
  <c r="FM9" i="7"/>
  <c r="FT10" i="7"/>
  <c r="FT14" i="7"/>
  <c r="FQ19" i="7"/>
  <c r="FP19" i="7" s="1"/>
  <c r="FH26" i="7"/>
  <c r="HC21" i="7"/>
  <c r="FB33" i="7"/>
  <c r="HL25" i="7"/>
  <c r="EY41" i="7"/>
  <c r="HL33" i="7"/>
  <c r="FC47" i="7"/>
  <c r="FT49" i="7"/>
  <c r="FM55" i="7"/>
  <c r="FU58" i="7"/>
  <c r="FE64" i="7"/>
  <c r="CY67" i="7"/>
  <c r="CY66" i="7" s="1"/>
  <c r="CX66" i="7" s="1"/>
  <c r="CZ66" i="7" s="1"/>
  <c r="DA66" i="7" s="1"/>
  <c r="FK69" i="7"/>
  <c r="FH70" i="7"/>
  <c r="HN61" i="7"/>
  <c r="FQ71" i="7"/>
  <c r="FP71" i="7" s="1"/>
  <c r="EZ78" i="7"/>
  <c r="FK79" i="7"/>
  <c r="FD82" i="7"/>
  <c r="FB83" i="7"/>
  <c r="FA86" i="7"/>
  <c r="FQ89" i="7"/>
  <c r="FJ90" i="7"/>
  <c r="FB94" i="7"/>
  <c r="FT97" i="7"/>
  <c r="FD100" i="7"/>
  <c r="FW105" i="7"/>
  <c r="FN105" i="7"/>
  <c r="FE105" i="7"/>
  <c r="FA106" i="7"/>
  <c r="FU109" i="7"/>
  <c r="FU118" i="7"/>
  <c r="FL118" i="7"/>
  <c r="FK119" i="7"/>
  <c r="FA131" i="7"/>
  <c r="FS131" i="7"/>
  <c r="FH139" i="7"/>
  <c r="FG139" i="7" s="1"/>
  <c r="EY139" i="7"/>
  <c r="FQ139" i="7"/>
  <c r="FQ142" i="7"/>
  <c r="FH142" i="7"/>
  <c r="HN134" i="7"/>
  <c r="HL134" i="7"/>
  <c r="FQ150" i="7"/>
  <c r="FH150" i="7"/>
  <c r="HN141" i="7"/>
  <c r="HM141" i="7"/>
  <c r="FA153" i="7"/>
  <c r="FS153" i="7"/>
  <c r="FJ153" i="7"/>
  <c r="FH166" i="7"/>
  <c r="FQ166" i="7"/>
  <c r="FA169" i="7"/>
  <c r="FJ169" i="7"/>
  <c r="FI194" i="7"/>
  <c r="FR194" i="7"/>
  <c r="FD130" i="7"/>
  <c r="FV130" i="7"/>
  <c r="FM130" i="7"/>
  <c r="HC128" i="7"/>
  <c r="HB128" i="7"/>
  <c r="FK156" i="7"/>
  <c r="FB156" i="7"/>
  <c r="FT156" i="7"/>
  <c r="EZ103" i="7"/>
  <c r="FR103" i="7"/>
  <c r="FI103" i="7"/>
  <c r="FA114" i="7"/>
  <c r="FS114" i="7"/>
  <c r="FJ114" i="7"/>
  <c r="FS121" i="7"/>
  <c r="FJ121" i="7"/>
  <c r="FA121" i="7"/>
  <c r="FH148" i="7"/>
  <c r="FA185" i="7"/>
  <c r="FS185" i="7"/>
  <c r="FJ185" i="7"/>
  <c r="FJ100" i="7"/>
  <c r="FV101" i="7"/>
  <c r="FE102" i="7"/>
  <c r="FU105" i="7"/>
  <c r="FU107" i="7"/>
  <c r="FB109" i="7"/>
  <c r="FT109" i="7"/>
  <c r="FS111" i="7"/>
  <c r="EY113" i="7"/>
  <c r="FI115" i="7"/>
  <c r="HN107" i="7"/>
  <c r="FU117" i="7"/>
  <c r="FV123" i="7"/>
  <c r="FT128" i="7"/>
  <c r="FV129" i="7"/>
  <c r="HN126" i="7"/>
  <c r="HD134" i="7"/>
  <c r="HD138" i="7"/>
  <c r="HN147" i="7"/>
  <c r="FQ157" i="7"/>
  <c r="FJ170" i="7"/>
  <c r="FU172" i="7"/>
  <c r="FI174" i="7"/>
  <c r="FH175" i="7"/>
  <c r="FQ176" i="7"/>
  <c r="FL180" i="7"/>
  <c r="FC182" i="7"/>
  <c r="FH185" i="7"/>
  <c r="FH190" i="7"/>
  <c r="FA191" i="7"/>
  <c r="FB194" i="7"/>
  <c r="FS201" i="7"/>
  <c r="FV202" i="7"/>
  <c r="EY203" i="7"/>
  <c r="FU203" i="7"/>
  <c r="FE205" i="7"/>
  <c r="FN207" i="7"/>
  <c r="HC98" i="7"/>
  <c r="FC117" i="7"/>
  <c r="FV118" i="7"/>
  <c r="FD120" i="7"/>
  <c r="FR124" i="7"/>
  <c r="EY127" i="7"/>
  <c r="FI134" i="7"/>
  <c r="FQ135" i="7"/>
  <c r="FR156" i="7"/>
  <c r="FR159" i="7"/>
  <c r="FS170" i="7"/>
  <c r="FR188" i="7"/>
  <c r="FE191" i="7"/>
  <c r="FE196" i="7"/>
  <c r="FC203" i="7"/>
  <c r="FK102" i="7"/>
  <c r="FD117" i="7"/>
  <c r="FE121" i="7"/>
  <c r="EY125" i="7"/>
  <c r="FI127" i="7"/>
  <c r="FQ132" i="7"/>
  <c r="FH147" i="7"/>
  <c r="FP151" i="7"/>
  <c r="HL142" i="7"/>
  <c r="HB151" i="7"/>
  <c r="EZ163" i="7"/>
  <c r="EY165" i="7"/>
  <c r="FU167" i="7"/>
  <c r="FH169" i="7"/>
  <c r="FL173" i="7"/>
  <c r="FN181" i="7"/>
  <c r="FE184" i="7"/>
  <c r="FT188" i="7"/>
  <c r="FH191" i="7"/>
  <c r="FI196" i="7"/>
  <c r="FH197" i="7"/>
  <c r="FV198" i="7"/>
  <c r="EY199" i="7"/>
  <c r="FB201" i="7"/>
  <c r="FI202" i="7"/>
  <c r="EZ207" i="7"/>
  <c r="FD123" i="7"/>
  <c r="FR127" i="7"/>
  <c r="HL130" i="7"/>
  <c r="HC132" i="7"/>
  <c r="FD145" i="7"/>
  <c r="FC146" i="7"/>
  <c r="FD149" i="7"/>
  <c r="FN150" i="7"/>
  <c r="FC151" i="7"/>
  <c r="EZ152" i="7"/>
  <c r="HC147" i="7"/>
  <c r="FE157" i="7"/>
  <c r="FW159" i="7"/>
  <c r="HC151" i="7"/>
  <c r="FR163" i="7"/>
  <c r="FU182" i="7"/>
  <c r="FS187" i="7"/>
  <c r="FE189" i="7"/>
  <c r="FJ191" i="7"/>
  <c r="FE193" i="7"/>
  <c r="FU194" i="7"/>
  <c r="FA199" i="7"/>
  <c r="FN204" i="7"/>
  <c r="FU205" i="7"/>
  <c r="FA207" i="7"/>
  <c r="FG207" i="7"/>
  <c r="FA100" i="7"/>
  <c r="FM101" i="7"/>
  <c r="FD110" i="7"/>
  <c r="EZ114" i="7"/>
  <c r="FM117" i="7"/>
  <c r="FE183" i="7"/>
  <c r="EY195" i="7"/>
  <c r="HB123" i="7"/>
  <c r="FM145" i="7"/>
  <c r="FL146" i="7"/>
  <c r="DK7" i="7"/>
  <c r="DJ8" i="7"/>
  <c r="DL8" i="7" s="1"/>
  <c r="DM8" i="7" s="1"/>
  <c r="FP7" i="7"/>
  <c r="EY14" i="7"/>
  <c r="FL27" i="7"/>
  <c r="FU27" i="7"/>
  <c r="FC27" i="7"/>
  <c r="FJ28" i="7"/>
  <c r="FS28" i="7"/>
  <c r="FP28" i="7" s="1"/>
  <c r="HB24" i="7"/>
  <c r="HD24" i="7"/>
  <c r="HC24" i="7"/>
  <c r="FI43" i="7"/>
  <c r="FR43" i="7"/>
  <c r="FP43" i="7" s="1"/>
  <c r="HN35" i="7"/>
  <c r="HM35" i="7"/>
  <c r="HL35" i="7"/>
  <c r="HB36" i="7"/>
  <c r="HD36" i="7"/>
  <c r="EY52" i="7"/>
  <c r="FQ52" i="7"/>
  <c r="FJ59" i="7"/>
  <c r="FS59" i="7"/>
  <c r="FA59" i="7"/>
  <c r="EZ67" i="7"/>
  <c r="FI67" i="7"/>
  <c r="FR67" i="7"/>
  <c r="FC6" i="7"/>
  <c r="FU6" i="7"/>
  <c r="FV8" i="7"/>
  <c r="FJ9" i="7"/>
  <c r="FM11" i="7"/>
  <c r="FV12" i="7"/>
  <c r="FW14" i="7"/>
  <c r="FW17" i="7"/>
  <c r="HB12" i="7"/>
  <c r="FK23" i="7"/>
  <c r="HL14" i="7"/>
  <c r="FW25" i="7"/>
  <c r="FE25" i="7"/>
  <c r="FN25" i="7"/>
  <c r="FV27" i="7"/>
  <c r="FD27" i="7"/>
  <c r="HL20" i="7"/>
  <c r="EZ31" i="7"/>
  <c r="FW38" i="7"/>
  <c r="FI44" i="7"/>
  <c r="EY45" i="7"/>
  <c r="FQ45" i="7"/>
  <c r="FH45" i="7"/>
  <c r="HC36" i="7"/>
  <c r="FC71" i="7"/>
  <c r="FL71" i="7"/>
  <c r="FU71" i="7"/>
  <c r="FA87" i="7"/>
  <c r="FS87" i="7"/>
  <c r="FM89" i="7"/>
  <c r="FD89" i="7"/>
  <c r="FV89" i="7"/>
  <c r="FI94" i="7"/>
  <c r="FR94" i="7"/>
  <c r="EZ94" i="7"/>
  <c r="FR99" i="7"/>
  <c r="EZ99" i="7"/>
  <c r="FI99" i="7"/>
  <c r="FU19" i="7"/>
  <c r="FR21" i="7"/>
  <c r="EZ21" i="7"/>
  <c r="HM14" i="7"/>
  <c r="FE24" i="7"/>
  <c r="FN24" i="7"/>
  <c r="FV25" i="7"/>
  <c r="FU26" i="7"/>
  <c r="FC26" i="7"/>
  <c r="FL26" i="7"/>
  <c r="FJ29" i="7"/>
  <c r="FS29" i="7"/>
  <c r="FP29" i="7" s="1"/>
  <c r="FA29" i="7"/>
  <c r="FV34" i="7"/>
  <c r="FH39" i="7"/>
  <c r="FI46" i="7"/>
  <c r="EZ46" i="7"/>
  <c r="HM37" i="7"/>
  <c r="HL37" i="7"/>
  <c r="HN37" i="7"/>
  <c r="CS47" i="7"/>
  <c r="CS46" i="7" s="1"/>
  <c r="CR46" i="7" s="1"/>
  <c r="CT46" i="7" s="1"/>
  <c r="CU46" i="7" s="1"/>
  <c r="CR48" i="7"/>
  <c r="CT48" i="7" s="1"/>
  <c r="CU48" i="7" s="1"/>
  <c r="FM64" i="7"/>
  <c r="FV64" i="7"/>
  <c r="FD64" i="7"/>
  <c r="FV74" i="7"/>
  <c r="FM74" i="7"/>
  <c r="FD74" i="7"/>
  <c r="FE78" i="7"/>
  <c r="FW78" i="7"/>
  <c r="FK81" i="7"/>
  <c r="FT81" i="7"/>
  <c r="FB81" i="7"/>
  <c r="FC10" i="7"/>
  <c r="FR13" i="7"/>
  <c r="FE14" i="7"/>
  <c r="EZ16" i="7"/>
  <c r="FR16" i="7"/>
  <c r="FE17" i="7"/>
  <c r="FQ18" i="7"/>
  <c r="EY18" i="7"/>
  <c r="HB9" i="7"/>
  <c r="FC19" i="7"/>
  <c r="FV19" i="7"/>
  <c r="HD10" i="7"/>
  <c r="HC10" i="7"/>
  <c r="FU20" i="7"/>
  <c r="FI21" i="7"/>
  <c r="HL12" i="7"/>
  <c r="FQ22" i="7"/>
  <c r="EY23" i="7"/>
  <c r="FW24" i="7"/>
  <c r="FT29" i="7"/>
  <c r="FB29" i="7"/>
  <c r="FQ30" i="7"/>
  <c r="EY30" i="7"/>
  <c r="HD23" i="7"/>
  <c r="HB25" i="7"/>
  <c r="FW35" i="7"/>
  <c r="HD26" i="7"/>
  <c r="HC26" i="7"/>
  <c r="FS37" i="7"/>
  <c r="FN37" i="7"/>
  <c r="FW37" i="7"/>
  <c r="FE37" i="7"/>
  <c r="FK39" i="7"/>
  <c r="FT39" i="7"/>
  <c r="EY40" i="7"/>
  <c r="FE41" i="7"/>
  <c r="FT42" i="7"/>
  <c r="FE42" i="7"/>
  <c r="FW42" i="7"/>
  <c r="FC43" i="7"/>
  <c r="FL43" i="7"/>
  <c r="FU43" i="7"/>
  <c r="FM47" i="7"/>
  <c r="FD47" i="7"/>
  <c r="FN50" i="7"/>
  <c r="FQ56" i="7"/>
  <c r="FP56" i="7" s="1"/>
  <c r="EY7" i="7"/>
  <c r="FM8" i="7"/>
  <c r="FV11" i="7"/>
  <c r="FS13" i="7"/>
  <c r="FW13" i="7"/>
  <c r="FE13" i="7"/>
  <c r="FH14" i="7"/>
  <c r="FA16" i="7"/>
  <c r="FS16" i="7"/>
  <c r="FD19" i="7"/>
  <c r="HB10" i="7"/>
  <c r="FD20" i="7"/>
  <c r="EZ23" i="7"/>
  <c r="FQ23" i="7"/>
  <c r="FP23" i="7" s="1"/>
  <c r="DK27" i="7"/>
  <c r="DD28" i="7"/>
  <c r="DF28" i="7" s="1"/>
  <c r="DG28" i="7" s="1"/>
  <c r="DE27" i="7"/>
  <c r="FI31" i="7"/>
  <c r="HM23" i="7"/>
  <c r="HL23" i="7"/>
  <c r="EZ34" i="7"/>
  <c r="FI34" i="7"/>
  <c r="HD25" i="7"/>
  <c r="FE35" i="7"/>
  <c r="FU37" i="7"/>
  <c r="FL39" i="7"/>
  <c r="FC39" i="7"/>
  <c r="FS41" i="7"/>
  <c r="FA41" i="7"/>
  <c r="FJ41" i="7"/>
  <c r="FV42" i="7"/>
  <c r="FR44" i="7"/>
  <c r="FM44" i="7"/>
  <c r="FD44" i="7"/>
  <c r="FA47" i="7"/>
  <c r="FK51" i="7"/>
  <c r="FB51" i="7"/>
  <c r="FL54" i="7"/>
  <c r="FC54" i="7"/>
  <c r="EY56" i="7"/>
  <c r="EX56" i="7" s="1"/>
  <c r="FC69" i="7"/>
  <c r="FL69" i="7"/>
  <c r="FU69" i="7"/>
  <c r="HB62" i="7"/>
  <c r="HD62" i="7"/>
  <c r="HC62" i="7"/>
  <c r="EZ7" i="7"/>
  <c r="FA9" i="7"/>
  <c r="FQ11" i="7"/>
  <c r="EY11" i="7"/>
  <c r="FM12" i="7"/>
  <c r="FT13" i="7"/>
  <c r="FB15" i="7"/>
  <c r="FT15" i="7"/>
  <c r="FD16" i="7"/>
  <c r="FH18" i="7"/>
  <c r="FS18" i="7"/>
  <c r="FA18" i="7"/>
  <c r="HN9" i="7"/>
  <c r="HM9" i="7"/>
  <c r="FE20" i="7"/>
  <c r="FW20" i="7"/>
  <c r="FT22" i="7"/>
  <c r="FB23" i="7"/>
  <c r="FS25" i="7"/>
  <c r="FA25" i="7"/>
  <c r="EZ28" i="7"/>
  <c r="FN29" i="7"/>
  <c r="HM21" i="7"/>
  <c r="HL21" i="7"/>
  <c r="HN23" i="7"/>
  <c r="FD34" i="7"/>
  <c r="FQ39" i="7"/>
  <c r="FP39" i="7" s="1"/>
  <c r="FK40" i="7"/>
  <c r="FT40" i="7"/>
  <c r="FB40" i="7"/>
  <c r="HL31" i="7"/>
  <c r="FL45" i="7"/>
  <c r="FC45" i="7"/>
  <c r="FL46" i="7"/>
  <c r="FU46" i="7"/>
  <c r="FN49" i="7"/>
  <c r="FE49" i="7"/>
  <c r="FW49" i="7"/>
  <c r="HL55" i="7"/>
  <c r="HM55" i="7"/>
  <c r="HN55" i="7"/>
  <c r="FI20" i="7"/>
  <c r="FP20" i="7"/>
  <c r="HD13" i="7"/>
  <c r="HC13" i="7"/>
  <c r="HB14" i="7"/>
  <c r="HD14" i="7"/>
  <c r="FA28" i="7"/>
  <c r="FP31" i="7"/>
  <c r="FM31" i="7"/>
  <c r="FV31" i="7"/>
  <c r="FD31" i="7"/>
  <c r="EZ36" i="7"/>
  <c r="FI36" i="7"/>
  <c r="FB42" i="7"/>
  <c r="FD46" i="7"/>
  <c r="FM46" i="7"/>
  <c r="FV46" i="7"/>
  <c r="DE47" i="7"/>
  <c r="DE46" i="7" s="1"/>
  <c r="DD46" i="7" s="1"/>
  <c r="DF46" i="7" s="1"/>
  <c r="DG46" i="7" s="1"/>
  <c r="DD48" i="7"/>
  <c r="DF48" i="7" s="1"/>
  <c r="DG48" i="7" s="1"/>
  <c r="FJ60" i="7"/>
  <c r="FA60" i="7"/>
  <c r="FS60" i="7"/>
  <c r="FB22" i="7"/>
  <c r="HD20" i="7"/>
  <c r="HB20" i="7"/>
  <c r="FV40" i="7"/>
  <c r="FD40" i="7"/>
  <c r="FN41" i="7"/>
  <c r="FR46" i="7"/>
  <c r="FB50" i="7"/>
  <c r="FK50" i="7"/>
  <c r="FT50" i="7"/>
  <c r="HM41" i="7"/>
  <c r="HL41" i="7"/>
  <c r="HN41" i="7"/>
  <c r="FR57" i="7"/>
  <c r="FI57" i="7"/>
  <c r="EZ61" i="7"/>
  <c r="FR61" i="7"/>
  <c r="FI68" i="7"/>
  <c r="FR68" i="7"/>
  <c r="EZ68" i="7"/>
  <c r="DD67" i="7"/>
  <c r="DF67" i="7" s="1"/>
  <c r="DG67" i="7" s="1"/>
  <c r="DE66" i="7"/>
  <c r="DD66" i="7" s="1"/>
  <c r="DF66" i="7" s="1"/>
  <c r="DG66" i="7" s="1"/>
  <c r="FJ84" i="7"/>
  <c r="FS84" i="7"/>
  <c r="FA84" i="7"/>
  <c r="FL90" i="7"/>
  <c r="FC90" i="7"/>
  <c r="FU90" i="7"/>
  <c r="FH96" i="7"/>
  <c r="FQ96" i="7"/>
  <c r="EY96" i="7"/>
  <c r="HM87" i="7"/>
  <c r="HL87" i="7"/>
  <c r="FM104" i="7"/>
  <c r="FV104" i="7"/>
  <c r="FQ107" i="7"/>
  <c r="FH107" i="7"/>
  <c r="EY107" i="7"/>
  <c r="EY110" i="7"/>
  <c r="FQ110" i="7"/>
  <c r="FH110" i="7"/>
  <c r="FQ144" i="7"/>
  <c r="EY144" i="7"/>
  <c r="FH144" i="7"/>
  <c r="HC33" i="7"/>
  <c r="HD33" i="7"/>
  <c r="FA43" i="7"/>
  <c r="EY54" i="7"/>
  <c r="FR65" i="7"/>
  <c r="FI65" i="7"/>
  <c r="FD66" i="7"/>
  <c r="FM66" i="7"/>
  <c r="FT67" i="7"/>
  <c r="FB67" i="7"/>
  <c r="FU93" i="7"/>
  <c r="FL93" i="7"/>
  <c r="FC93" i="7"/>
  <c r="FC114" i="7"/>
  <c r="FL114" i="7"/>
  <c r="FU114" i="7"/>
  <c r="FL30" i="7"/>
  <c r="FQ32" i="7"/>
  <c r="HB33" i="7"/>
  <c r="FW43" i="7"/>
  <c r="FL44" i="7"/>
  <c r="HC37" i="7"/>
  <c r="HB37" i="7"/>
  <c r="FR48" i="7"/>
  <c r="FV48" i="7"/>
  <c r="FM48" i="7"/>
  <c r="HM42" i="7"/>
  <c r="HL42" i="7"/>
  <c r="FL58" i="7"/>
  <c r="FB70" i="7"/>
  <c r="FH74" i="7"/>
  <c r="FQ74" i="7"/>
  <c r="EY74" i="7"/>
  <c r="FC113" i="7"/>
  <c r="FU113" i="7"/>
  <c r="FV127" i="7"/>
  <c r="FM127" i="7"/>
  <c r="FD127" i="7"/>
  <c r="FH128" i="7"/>
  <c r="FQ128" i="7"/>
  <c r="EY128" i="7"/>
  <c r="HL32" i="7"/>
  <c r="HN32" i="7"/>
  <c r="FJ49" i="7"/>
  <c r="FS49" i="7"/>
  <c r="FA49" i="7"/>
  <c r="FV52" i="7"/>
  <c r="FH54" i="7"/>
  <c r="EZ59" i="7"/>
  <c r="FR59" i="7"/>
  <c r="FI61" i="7"/>
  <c r="FL62" i="7"/>
  <c r="FC62" i="7"/>
  <c r="FU62" i="7"/>
  <c r="FU64" i="7"/>
  <c r="FC64" i="7"/>
  <c r="FV66" i="7"/>
  <c r="HD57" i="7"/>
  <c r="HC57" i="7"/>
  <c r="FK67" i="7"/>
  <c r="DJ68" i="7"/>
  <c r="DL68" i="7" s="1"/>
  <c r="DM68" i="7" s="1"/>
  <c r="DK67" i="7"/>
  <c r="DJ67" i="7" s="1"/>
  <c r="DL67" i="7" s="1"/>
  <c r="DM67" i="7" s="1"/>
  <c r="HM66" i="7"/>
  <c r="HN66" i="7"/>
  <c r="HC73" i="7"/>
  <c r="HD73" i="7"/>
  <c r="HB73" i="7"/>
  <c r="FM92" i="7"/>
  <c r="FV92" i="7"/>
  <c r="FD92" i="7"/>
  <c r="FL113" i="7"/>
  <c r="HD71" i="7"/>
  <c r="HC71" i="7"/>
  <c r="FQ86" i="7"/>
  <c r="EY86" i="7"/>
  <c r="HN89" i="7"/>
  <c r="HM89" i="7"/>
  <c r="HL89" i="7"/>
  <c r="FQ106" i="7"/>
  <c r="FH106" i="7"/>
  <c r="EY106" i="7"/>
  <c r="DJ108" i="7"/>
  <c r="DL108" i="7" s="1"/>
  <c r="DM108" i="7" s="1"/>
  <c r="DK107" i="7"/>
  <c r="DK106" i="7" s="1"/>
  <c r="DJ106" i="7" s="1"/>
  <c r="DL106" i="7" s="1"/>
  <c r="DM106" i="7" s="1"/>
  <c r="DE123" i="7"/>
  <c r="DD123" i="7" s="1"/>
  <c r="DF123" i="7" s="1"/>
  <c r="DG123" i="7" s="1"/>
  <c r="DD122" i="7"/>
  <c r="DF122" i="7" s="1"/>
  <c r="DG122" i="7" s="1"/>
  <c r="FW56" i="7"/>
  <c r="FE56" i="7"/>
  <c r="FN56" i="7"/>
  <c r="FW68" i="7"/>
  <c r="FN68" i="7"/>
  <c r="HL63" i="7"/>
  <c r="HM63" i="7"/>
  <c r="FN95" i="7"/>
  <c r="FW95" i="7"/>
  <c r="FE95" i="7"/>
  <c r="HB111" i="7"/>
  <c r="HD111" i="7"/>
  <c r="HC111" i="7"/>
  <c r="FM125" i="7"/>
  <c r="FV125" i="7"/>
  <c r="FD125" i="7"/>
  <c r="FC30" i="7"/>
  <c r="FC44" i="7"/>
  <c r="FV50" i="7"/>
  <c r="FM50" i="7"/>
  <c r="FN53" i="7"/>
  <c r="FW53" i="7"/>
  <c r="FW54" i="7"/>
  <c r="FE54" i="7"/>
  <c r="FU60" i="7"/>
  <c r="FC60" i="7"/>
  <c r="FU63" i="7"/>
  <c r="HD54" i="7"/>
  <c r="HC54" i="7"/>
  <c r="HB54" i="7"/>
  <c r="FS64" i="7"/>
  <c r="EZ65" i="7"/>
  <c r="FW65" i="7"/>
  <c r="FN65" i="7"/>
  <c r="FE65" i="7"/>
  <c r="FT70" i="7"/>
  <c r="FW70" i="7"/>
  <c r="FE70" i="7"/>
  <c r="HN63" i="7"/>
  <c r="FM111" i="7"/>
  <c r="FD111" i="7"/>
  <c r="FV111" i="7"/>
  <c r="FC53" i="7"/>
  <c r="FL61" i="7"/>
  <c r="EZ63" i="7"/>
  <c r="FK66" i="7"/>
  <c r="FK74" i="7"/>
  <c r="HD65" i="7"/>
  <c r="FH75" i="7"/>
  <c r="FI79" i="7"/>
  <c r="FE80" i="7"/>
  <c r="EY81" i="7"/>
  <c r="FM81" i="7"/>
  <c r="FI82" i="7"/>
  <c r="FE83" i="7"/>
  <c r="FM85" i="7"/>
  <c r="FV88" i="7"/>
  <c r="FA89" i="7"/>
  <c r="FU89" i="7"/>
  <c r="FT90" i="7"/>
  <c r="EZ91" i="7"/>
  <c r="FC92" i="7"/>
  <c r="FU92" i="7"/>
  <c r="FN94" i="7"/>
  <c r="HM85" i="7"/>
  <c r="FJ96" i="7"/>
  <c r="FT98" i="7"/>
  <c r="FK98" i="7"/>
  <c r="DE103" i="7"/>
  <c r="DD103" i="7" s="1"/>
  <c r="DF103" i="7" s="1"/>
  <c r="DG103" i="7" s="1"/>
  <c r="FU104" i="7"/>
  <c r="FU108" i="7"/>
  <c r="FU112" i="7"/>
  <c r="FV113" i="7"/>
  <c r="FD113" i="7"/>
  <c r="FV114" i="7"/>
  <c r="FM114" i="7"/>
  <c r="HN110" i="7"/>
  <c r="HM110" i="7"/>
  <c r="HL110" i="7"/>
  <c r="FQ127" i="7"/>
  <c r="EZ149" i="7"/>
  <c r="FR149" i="7"/>
  <c r="FI149" i="7"/>
  <c r="FQ85" i="7"/>
  <c r="FK86" i="7"/>
  <c r="FR87" i="7"/>
  <c r="FD88" i="7"/>
  <c r="FB90" i="7"/>
  <c r="FB93" i="7"/>
  <c r="FT93" i="7"/>
  <c r="FE97" i="7"/>
  <c r="FE100" i="7"/>
  <c r="FB101" i="7"/>
  <c r="FK101" i="7"/>
  <c r="FI105" i="7"/>
  <c r="EZ105" i="7"/>
  <c r="FD106" i="7"/>
  <c r="HC106" i="7"/>
  <c r="HD106" i="7"/>
  <c r="FQ117" i="7"/>
  <c r="EY117" i="7"/>
  <c r="FH117" i="7"/>
  <c r="HM108" i="7"/>
  <c r="HN108" i="7"/>
  <c r="FV124" i="7"/>
  <c r="FD124" i="7"/>
  <c r="FS125" i="7"/>
  <c r="FN132" i="7"/>
  <c r="FE132" i="7"/>
  <c r="FW132" i="7"/>
  <c r="FU143" i="7"/>
  <c r="FC143" i="7"/>
  <c r="FC163" i="7"/>
  <c r="FU163" i="7"/>
  <c r="FW58" i="7"/>
  <c r="HB53" i="7"/>
  <c r="HB55" i="7"/>
  <c r="HL57" i="7"/>
  <c r="FW67" i="7"/>
  <c r="FA74" i="7"/>
  <c r="HL65" i="7"/>
  <c r="HM68" i="7"/>
  <c r="HL71" i="7"/>
  <c r="FL82" i="7"/>
  <c r="FM86" i="7"/>
  <c r="FK95" i="7"/>
  <c r="FM96" i="7"/>
  <c r="HM88" i="7"/>
  <c r="FK99" i="7"/>
  <c r="DJ102" i="7"/>
  <c r="DL102" i="7" s="1"/>
  <c r="DM102" i="7" s="1"/>
  <c r="DK103" i="7"/>
  <c r="DJ103" i="7" s="1"/>
  <c r="DL103" i="7" s="1"/>
  <c r="DM103" i="7" s="1"/>
  <c r="FA105" i="7"/>
  <c r="FS105" i="7"/>
  <c r="FB107" i="7"/>
  <c r="FT107" i="7"/>
  <c r="FW116" i="7"/>
  <c r="FN116" i="7"/>
  <c r="EZ117" i="7"/>
  <c r="FI117" i="7"/>
  <c r="FE118" i="7"/>
  <c r="FN118" i="7"/>
  <c r="HC112" i="7"/>
  <c r="HB112" i="7"/>
  <c r="FV122" i="7"/>
  <c r="FD122" i="7"/>
  <c r="FM122" i="7"/>
  <c r="EY49" i="7"/>
  <c r="FA54" i="7"/>
  <c r="FE58" i="7"/>
  <c r="FT59" i="7"/>
  <c r="FI63" i="7"/>
  <c r="HD55" i="7"/>
  <c r="HN57" i="7"/>
  <c r="HD58" i="7"/>
  <c r="HM60" i="7"/>
  <c r="HL62" i="7"/>
  <c r="HL64" i="7"/>
  <c r="HN69" i="7"/>
  <c r="FD81" i="7"/>
  <c r="FW81" i="7"/>
  <c r="HM73" i="7"/>
  <c r="FN83" i="7"/>
  <c r="FB84" i="7"/>
  <c r="FU84" i="7"/>
  <c r="FA85" i="7"/>
  <c r="EZ86" i="7"/>
  <c r="DJ88" i="7"/>
  <c r="DL88" i="7" s="1"/>
  <c r="DM88" i="7" s="1"/>
  <c r="HB81" i="7"/>
  <c r="FH91" i="7"/>
  <c r="HD83" i="7"/>
  <c r="FE94" i="7"/>
  <c r="HL86" i="7"/>
  <c r="FI104" i="7"/>
  <c r="EZ104" i="7"/>
  <c r="FJ107" i="7"/>
  <c r="FC112" i="7"/>
  <c r="FS112" i="7"/>
  <c r="FA112" i="7"/>
  <c r="HN106" i="7"/>
  <c r="HM106" i="7"/>
  <c r="HL106" i="7"/>
  <c r="FW118" i="7"/>
  <c r="HN112" i="7"/>
  <c r="HM112" i="7"/>
  <c r="HL112" i="7"/>
  <c r="HM116" i="7"/>
  <c r="HL116" i="7"/>
  <c r="HD122" i="7"/>
  <c r="HC122" i="7"/>
  <c r="HB122" i="7"/>
  <c r="FU136" i="7"/>
  <c r="FC136" i="7"/>
  <c r="FL161" i="7"/>
  <c r="FC161" i="7"/>
  <c r="FU161" i="7"/>
  <c r="FL163" i="7"/>
  <c r="FN101" i="7"/>
  <c r="FW101" i="7"/>
  <c r="HC93" i="7"/>
  <c r="HD93" i="7"/>
  <c r="FS115" i="7"/>
  <c r="FJ115" i="7"/>
  <c r="FQ116" i="7"/>
  <c r="FH116" i="7"/>
  <c r="FK117" i="7"/>
  <c r="FT117" i="7"/>
  <c r="FR121" i="7"/>
  <c r="FI121" i="7"/>
  <c r="HN117" i="7"/>
  <c r="HM117" i="7"/>
  <c r="HN124" i="7"/>
  <c r="HL124" i="7"/>
  <c r="FN137" i="7"/>
  <c r="FE137" i="7"/>
  <c r="FW137" i="7"/>
  <c r="FD61" i="7"/>
  <c r="FR80" i="7"/>
  <c r="HL72" i="7"/>
  <c r="FC82" i="7"/>
  <c r="HB75" i="7"/>
  <c r="FD85" i="7"/>
  <c r="FV86" i="7"/>
  <c r="EY88" i="7"/>
  <c r="HN79" i="7"/>
  <c r="FQ91" i="7"/>
  <c r="FB95" i="7"/>
  <c r="FD96" i="7"/>
  <c r="FT96" i="7"/>
  <c r="FS97" i="7"/>
  <c r="HB89" i="7"/>
  <c r="FB99" i="7"/>
  <c r="FC104" i="7"/>
  <c r="FR105" i="7"/>
  <c r="FS107" i="7"/>
  <c r="FQ109" i="7"/>
  <c r="EY109" i="7"/>
  <c r="FN110" i="7"/>
  <c r="FW110" i="7"/>
  <c r="FA115" i="7"/>
  <c r="EZ121" i="7"/>
  <c r="EY123" i="7"/>
  <c r="FH123" i="7"/>
  <c r="FQ123" i="7"/>
  <c r="HB114" i="7"/>
  <c r="FB125" i="7"/>
  <c r="FT125" i="7"/>
  <c r="HL117" i="7"/>
  <c r="HD120" i="7"/>
  <c r="HC120" i="7"/>
  <c r="HB120" i="7"/>
  <c r="FI133" i="7"/>
  <c r="FR133" i="7"/>
  <c r="EZ133" i="7"/>
  <c r="FV148" i="7"/>
  <c r="FM148" i="7"/>
  <c r="FD148" i="7"/>
  <c r="FU79" i="7"/>
  <c r="HC89" i="7"/>
  <c r="FQ100" i="7"/>
  <c r="EY100" i="7"/>
  <c r="FH100" i="7"/>
  <c r="FR102" i="7"/>
  <c r="EZ102" i="7"/>
  <c r="FV103" i="7"/>
  <c r="FM103" i="7"/>
  <c r="FV106" i="7"/>
  <c r="FV110" i="7"/>
  <c r="FN120" i="7"/>
  <c r="FE120" i="7"/>
  <c r="HD114" i="7"/>
  <c r="FA126" i="7"/>
  <c r="FS126" i="7"/>
  <c r="HB119" i="7"/>
  <c r="HD119" i="7"/>
  <c r="FB134" i="7"/>
  <c r="FT134" i="7"/>
  <c r="EZ142" i="7"/>
  <c r="FR142" i="7"/>
  <c r="FI142" i="7"/>
  <c r="FI110" i="7"/>
  <c r="HC107" i="7"/>
  <c r="HN109" i="7"/>
  <c r="FL123" i="7"/>
  <c r="EY126" i="7"/>
  <c r="FN134" i="7"/>
  <c r="FU135" i="7"/>
  <c r="EZ137" i="7"/>
  <c r="FC138" i="7"/>
  <c r="HN131" i="7"/>
  <c r="HM134" i="7"/>
  <c r="HC137" i="7"/>
  <c r="FU147" i="7"/>
  <c r="FW148" i="7"/>
  <c r="FE148" i="7"/>
  <c r="FS149" i="7"/>
  <c r="FJ149" i="7"/>
  <c r="HD141" i="7"/>
  <c r="HB141" i="7"/>
  <c r="HM142" i="7"/>
  <c r="FR153" i="7"/>
  <c r="EZ153" i="7"/>
  <c r="HD144" i="7"/>
  <c r="FK161" i="7"/>
  <c r="FM163" i="7"/>
  <c r="FD163" i="7"/>
  <c r="FB164" i="7"/>
  <c r="FQ170" i="7"/>
  <c r="FH170" i="7"/>
  <c r="EY193" i="7"/>
  <c r="FQ193" i="7"/>
  <c r="FH193" i="7"/>
  <c r="FH120" i="7"/>
  <c r="FN133" i="7"/>
  <c r="FR139" i="7"/>
  <c r="FT143" i="7"/>
  <c r="FS145" i="7"/>
  <c r="FE146" i="7"/>
  <c r="FU148" i="7"/>
  <c r="HB139" i="7"/>
  <c r="HD139" i="7"/>
  <c r="FB150" i="7"/>
  <c r="FH154" i="7"/>
  <c r="FA158" i="7"/>
  <c r="FS158" i="7"/>
  <c r="FN161" i="7"/>
  <c r="FE161" i="7"/>
  <c r="FW163" i="7"/>
  <c r="FE163" i="7"/>
  <c r="FN165" i="7"/>
  <c r="FE165" i="7"/>
  <c r="FA178" i="7"/>
  <c r="FS178" i="7"/>
  <c r="FJ178" i="7"/>
  <c r="FM188" i="7"/>
  <c r="FV188" i="7"/>
  <c r="FD188" i="7"/>
  <c r="FJ189" i="7"/>
  <c r="FS189" i="7"/>
  <c r="FA189" i="7"/>
  <c r="FB118" i="7"/>
  <c r="HB116" i="7"/>
  <c r="HB117" i="7"/>
  <c r="FE130" i="7"/>
  <c r="FW130" i="7"/>
  <c r="FH132" i="7"/>
  <c r="FB133" i="7"/>
  <c r="HB126" i="7"/>
  <c r="FT136" i="7"/>
  <c r="FN145" i="7"/>
  <c r="FW145" i="7"/>
  <c r="FE145" i="7"/>
  <c r="EY147" i="7"/>
  <c r="HC139" i="7"/>
  <c r="FM151" i="7"/>
  <c r="FD151" i="7"/>
  <c r="FI155" i="7"/>
  <c r="FR155" i="7"/>
  <c r="FT161" i="7"/>
  <c r="FW165" i="7"/>
  <c r="FS167" i="7"/>
  <c r="FA167" i="7"/>
  <c r="FJ167" i="7"/>
  <c r="FB112" i="7"/>
  <c r="FC118" i="7"/>
  <c r="FQ120" i="7"/>
  <c r="FC123" i="7"/>
  <c r="HL115" i="7"/>
  <c r="FH126" i="7"/>
  <c r="HD117" i="7"/>
  <c r="FC128" i="7"/>
  <c r="FU128" i="7"/>
  <c r="FE129" i="7"/>
  <c r="FT133" i="7"/>
  <c r="EZ134" i="7"/>
  <c r="FH135" i="7"/>
  <c r="HC127" i="7"/>
  <c r="FL138" i="7"/>
  <c r="EZ139" i="7"/>
  <c r="FC148" i="7"/>
  <c r="FQ152" i="7"/>
  <c r="EY152" i="7"/>
  <c r="HC143" i="7"/>
  <c r="FA157" i="7"/>
  <c r="FJ157" i="7"/>
  <c r="FU159" i="7"/>
  <c r="FR200" i="7"/>
  <c r="FI200" i="7"/>
  <c r="EZ200" i="7"/>
  <c r="HM136" i="7"/>
  <c r="HL136" i="7"/>
  <c r="FB147" i="7"/>
  <c r="FT147" i="7"/>
  <c r="HC142" i="7"/>
  <c r="HB142" i="7"/>
  <c r="FN154" i="7"/>
  <c r="FE154" i="7"/>
  <c r="FB157" i="7"/>
  <c r="FK157" i="7"/>
  <c r="EZ158" i="7"/>
  <c r="FI158" i="7"/>
  <c r="HC150" i="7"/>
  <c r="HD150" i="7"/>
  <c r="EY160" i="7"/>
  <c r="FQ160" i="7"/>
  <c r="FM162" i="7"/>
  <c r="FD162" i="7"/>
  <c r="EZ173" i="7"/>
  <c r="FR173" i="7"/>
  <c r="FI173" i="7"/>
  <c r="FB190" i="7"/>
  <c r="FT190" i="7"/>
  <c r="EY198" i="7"/>
  <c r="FQ198" i="7"/>
  <c r="FH198" i="7"/>
  <c r="FE133" i="7"/>
  <c r="FK150" i="7"/>
  <c r="HD142" i="7"/>
  <c r="FS152" i="7"/>
  <c r="FJ152" i="7"/>
  <c r="FW154" i="7"/>
  <c r="FD156" i="7"/>
  <c r="FM156" i="7"/>
  <c r="FW162" i="7"/>
  <c r="FE162" i="7"/>
  <c r="FW164" i="7"/>
  <c r="FE164" i="7"/>
  <c r="FB169" i="7"/>
  <c r="FT169" i="7"/>
  <c r="FW176" i="7"/>
  <c r="FN176" i="7"/>
  <c r="FS192" i="7"/>
  <c r="FA192" i="7"/>
  <c r="FJ192" i="7"/>
  <c r="HC133" i="7"/>
  <c r="FV144" i="7"/>
  <c r="FW146" i="7"/>
  <c r="FK147" i="7"/>
  <c r="HN138" i="7"/>
  <c r="HB140" i="7"/>
  <c r="HN145" i="7"/>
  <c r="HL145" i="7"/>
  <c r="FW156" i="7"/>
  <c r="FE156" i="7"/>
  <c r="FM157" i="7"/>
  <c r="FV157" i="7"/>
  <c r="FB158" i="7"/>
  <c r="FK158" i="7"/>
  <c r="FT158" i="7"/>
  <c r="FA160" i="7"/>
  <c r="FS160" i="7"/>
  <c r="FA177" i="7"/>
  <c r="FS177" i="7"/>
  <c r="EY187" i="7"/>
  <c r="FQ187" i="7"/>
  <c r="FD195" i="7"/>
  <c r="FM195" i="7"/>
  <c r="FV195" i="7"/>
  <c r="FN199" i="7"/>
  <c r="FE199" i="7"/>
  <c r="FW199" i="7"/>
  <c r="FV168" i="7"/>
  <c r="FQ169" i="7"/>
  <c r="FI172" i="7"/>
  <c r="FB174" i="7"/>
  <c r="FU174" i="7"/>
  <c r="FB176" i="7"/>
  <c r="FV176" i="7"/>
  <c r="FS181" i="7"/>
  <c r="FD182" i="7"/>
  <c r="FV182" i="7"/>
  <c r="FQ183" i="7"/>
  <c r="FI186" i="7"/>
  <c r="FM190" i="7"/>
  <c r="FI192" i="7"/>
  <c r="FC194" i="7"/>
  <c r="FA195" i="7"/>
  <c r="FU195" i="7"/>
  <c r="FD198" i="7"/>
  <c r="FC199" i="7"/>
  <c r="FT201" i="7"/>
  <c r="FB204" i="7"/>
  <c r="FT204" i="7"/>
  <c r="FH206" i="7"/>
  <c r="FR207" i="7"/>
  <c r="FP164" i="7"/>
  <c r="FS169" i="7"/>
  <c r="FE171" i="7"/>
  <c r="FC174" i="7"/>
  <c r="FQ177" i="7"/>
  <c r="FU180" i="7"/>
  <c r="FS183" i="7"/>
  <c r="FR184" i="7"/>
  <c r="EY189" i="7"/>
  <c r="FQ190" i="7"/>
  <c r="FP190" i="7" s="1"/>
  <c r="FD194" i="7"/>
  <c r="FC195" i="7"/>
  <c r="EZ196" i="7"/>
  <c r="EZ202" i="7"/>
  <c r="FS207" i="7"/>
  <c r="EZ167" i="7"/>
  <c r="FN167" i="7"/>
  <c r="FM170" i="7"/>
  <c r="FQ175" i="7"/>
  <c r="EY177" i="7"/>
  <c r="FA181" i="7"/>
  <c r="FQ185" i="7"/>
  <c r="FM187" i="7"/>
  <c r="FN193" i="7"/>
  <c r="FE204" i="7"/>
  <c r="EY205" i="7"/>
  <c r="FI166" i="7"/>
  <c r="FV169" i="7"/>
  <c r="FV183" i="7"/>
  <c r="EZ184" i="7"/>
  <c r="FC189" i="7"/>
  <c r="EY191" i="7"/>
  <c r="FC202" i="7"/>
  <c r="FP9" i="7"/>
  <c r="FP26" i="7"/>
  <c r="CS7" i="7"/>
  <c r="CR8" i="7"/>
  <c r="CT8" i="7" s="1"/>
  <c r="CU8" i="7" s="1"/>
  <c r="FP14" i="7"/>
  <c r="FP12" i="7"/>
  <c r="CS27" i="7"/>
  <c r="CR28" i="7"/>
  <c r="CT28" i="7" s="1"/>
  <c r="CU28" i="7" s="1"/>
  <c r="CY7" i="7"/>
  <c r="CX8" i="7"/>
  <c r="CZ8" i="7" s="1"/>
  <c r="DA8" i="7" s="1"/>
  <c r="FP27" i="7"/>
  <c r="CS23" i="7"/>
  <c r="CR23" i="7" s="1"/>
  <c r="CT23" i="7" s="1"/>
  <c r="CU23" i="7" s="1"/>
  <c r="CR22" i="7"/>
  <c r="CT22" i="7" s="1"/>
  <c r="CU22" i="7" s="1"/>
  <c r="CY27" i="7"/>
  <c r="CX28" i="7"/>
  <c r="CZ28" i="7" s="1"/>
  <c r="DA28" i="7" s="1"/>
  <c r="FS32" i="7"/>
  <c r="FJ32" i="7"/>
  <c r="FA32" i="7"/>
  <c r="FU34" i="7"/>
  <c r="FL34" i="7"/>
  <c r="FC34" i="7"/>
  <c r="FS40" i="7"/>
  <c r="FJ40" i="7"/>
  <c r="FA40" i="7"/>
  <c r="CY43" i="7"/>
  <c r="CX43" i="7" s="1"/>
  <c r="CZ43" i="7" s="1"/>
  <c r="DA43" i="7" s="1"/>
  <c r="CX42" i="7"/>
  <c r="CZ42" i="7" s="1"/>
  <c r="DA42" i="7" s="1"/>
  <c r="FR41" i="7"/>
  <c r="FP41" i="7" s="1"/>
  <c r="FI41" i="7"/>
  <c r="EZ41" i="7"/>
  <c r="FQ42" i="7"/>
  <c r="FH42" i="7"/>
  <c r="EY42" i="7"/>
  <c r="FW46" i="7"/>
  <c r="FN46" i="7"/>
  <c r="FE46" i="7"/>
  <c r="CY83" i="7"/>
  <c r="CX83" i="7" s="1"/>
  <c r="CZ83" i="7" s="1"/>
  <c r="DA83" i="7" s="1"/>
  <c r="CX82" i="7"/>
  <c r="CZ82" i="7" s="1"/>
  <c r="DA82" i="7" s="1"/>
  <c r="FR206" i="7"/>
  <c r="EZ206" i="7"/>
  <c r="FI206" i="7"/>
  <c r="FT207" i="7"/>
  <c r="FK207" i="7"/>
  <c r="FB207" i="7"/>
  <c r="EZ6" i="7"/>
  <c r="FI6" i="7"/>
  <c r="FA7" i="7"/>
  <c r="FJ7" i="7"/>
  <c r="FB8" i="7"/>
  <c r="FK8" i="7"/>
  <c r="EY9" i="7"/>
  <c r="FH9" i="7"/>
  <c r="FD10" i="7"/>
  <c r="FM10" i="7"/>
  <c r="FA11" i="7"/>
  <c r="FJ11" i="7"/>
  <c r="FC13" i="7"/>
  <c r="FL13" i="7"/>
  <c r="EZ14" i="7"/>
  <c r="FI14" i="7"/>
  <c r="FE15" i="7"/>
  <c r="FN15" i="7"/>
  <c r="FB16" i="7"/>
  <c r="FK16" i="7"/>
  <c r="FG16" i="7" s="1"/>
  <c r="EY17" i="7"/>
  <c r="FH17" i="7"/>
  <c r="FD18" i="7"/>
  <c r="FM18" i="7"/>
  <c r="FA19" i="7"/>
  <c r="FJ19" i="7"/>
  <c r="HB11" i="7"/>
  <c r="FC21" i="7"/>
  <c r="FL21" i="7"/>
  <c r="HM12" i="7"/>
  <c r="FD22" i="7"/>
  <c r="FM22" i="7"/>
  <c r="FE23" i="7"/>
  <c r="FN23" i="7"/>
  <c r="FB24" i="7"/>
  <c r="FK24" i="7"/>
  <c r="HL15" i="7"/>
  <c r="EY25" i="7"/>
  <c r="FH25" i="7"/>
  <c r="HC16" i="7"/>
  <c r="EZ26" i="7"/>
  <c r="FI26" i="7"/>
  <c r="FA27" i="7"/>
  <c r="FJ27" i="7"/>
  <c r="FB28" i="7"/>
  <c r="FK28" i="7"/>
  <c r="HL19" i="7"/>
  <c r="EY29" i="7"/>
  <c r="FH29" i="7"/>
  <c r="HC20" i="7"/>
  <c r="FD30" i="7"/>
  <c r="FM30" i="7"/>
  <c r="FA31" i="7"/>
  <c r="FJ31" i="7"/>
  <c r="FR32" i="7"/>
  <c r="FI33" i="7"/>
  <c r="FG33" i="7" s="1"/>
  <c r="FS33" i="7"/>
  <c r="HM24" i="7"/>
  <c r="FM36" i="7"/>
  <c r="FS36" i="7"/>
  <c r="FJ36" i="7"/>
  <c r="FA36" i="7"/>
  <c r="EZ37" i="7"/>
  <c r="HN28" i="7"/>
  <c r="HL28" i="7"/>
  <c r="FU38" i="7"/>
  <c r="FL38" i="7"/>
  <c r="FC38" i="7"/>
  <c r="FV39" i="7"/>
  <c r="FM39" i="7"/>
  <c r="FD39" i="7"/>
  <c r="HC39" i="7"/>
  <c r="HD39" i="7"/>
  <c r="CX48" i="7"/>
  <c r="CZ48" i="7" s="1"/>
  <c r="DA48" i="7" s="1"/>
  <c r="CY47" i="7"/>
  <c r="EY53" i="7"/>
  <c r="FH53" i="7"/>
  <c r="FQ53" i="7"/>
  <c r="FW57" i="7"/>
  <c r="FN57" i="7"/>
  <c r="FE57" i="7"/>
  <c r="DE63" i="7"/>
  <c r="DD63" i="7" s="1"/>
  <c r="DF63" i="7" s="1"/>
  <c r="DG63" i="7" s="1"/>
  <c r="DD62" i="7"/>
  <c r="DF62" i="7" s="1"/>
  <c r="DG62" i="7" s="1"/>
  <c r="FS62" i="7"/>
  <c r="FJ62" i="7"/>
  <c r="FA62" i="7"/>
  <c r="FA6" i="7"/>
  <c r="FJ6" i="7"/>
  <c r="FB7" i="7"/>
  <c r="FK7" i="7"/>
  <c r="FC8" i="7"/>
  <c r="FL8" i="7"/>
  <c r="EZ9" i="7"/>
  <c r="FI9" i="7"/>
  <c r="FE10" i="7"/>
  <c r="FN10" i="7"/>
  <c r="FB11" i="7"/>
  <c r="FK11" i="7"/>
  <c r="EY12" i="7"/>
  <c r="FH12" i="7"/>
  <c r="FD13" i="7"/>
  <c r="FM13" i="7"/>
  <c r="FA14" i="7"/>
  <c r="FJ14" i="7"/>
  <c r="FC16" i="7"/>
  <c r="FL16" i="7"/>
  <c r="EZ17" i="7"/>
  <c r="FI17" i="7"/>
  <c r="FE18" i="7"/>
  <c r="FN18" i="7"/>
  <c r="GX45" i="7"/>
  <c r="FB19" i="7"/>
  <c r="FK19" i="7"/>
  <c r="EY20" i="7"/>
  <c r="FH20" i="7"/>
  <c r="HC11" i="7"/>
  <c r="FD21" i="7"/>
  <c r="FM21" i="7"/>
  <c r="FE22" i="7"/>
  <c r="FN22" i="7"/>
  <c r="FC24" i="7"/>
  <c r="FL24" i="7"/>
  <c r="HM15" i="7"/>
  <c r="EZ25" i="7"/>
  <c r="FI25" i="7"/>
  <c r="FA26" i="7"/>
  <c r="FJ26" i="7"/>
  <c r="FB27" i="7"/>
  <c r="FK27" i="7"/>
  <c r="FC28" i="7"/>
  <c r="FL28" i="7"/>
  <c r="HM19" i="7"/>
  <c r="EZ29" i="7"/>
  <c r="FI29" i="7"/>
  <c r="FE30" i="7"/>
  <c r="FN30" i="7"/>
  <c r="FB31" i="7"/>
  <c r="FK31" i="7"/>
  <c r="FJ33" i="7"/>
  <c r="HN24" i="7"/>
  <c r="FT34" i="7"/>
  <c r="FW34" i="7"/>
  <c r="FN34" i="7"/>
  <c r="FE34" i="7"/>
  <c r="HB26" i="7"/>
  <c r="FT37" i="7"/>
  <c r="FK37" i="7"/>
  <c r="FB37" i="7"/>
  <c r="HM28" i="7"/>
  <c r="FE38" i="7"/>
  <c r="FU39" i="7"/>
  <c r="FU40" i="7"/>
  <c r="FL40" i="7"/>
  <c r="FC40" i="7"/>
  <c r="FS42" i="7"/>
  <c r="FJ42" i="7"/>
  <c r="FA42" i="7"/>
  <c r="DE43" i="7"/>
  <c r="DD43" i="7" s="1"/>
  <c r="DF43" i="7" s="1"/>
  <c r="DG43" i="7" s="1"/>
  <c r="EZ45" i="7"/>
  <c r="FI45" i="7"/>
  <c r="FR45" i="7"/>
  <c r="FQ48" i="7"/>
  <c r="FH48" i="7"/>
  <c r="EY48" i="7"/>
  <c r="HB39" i="7"/>
  <c r="FC49" i="7"/>
  <c r="FL49" i="7"/>
  <c r="FU49" i="7"/>
  <c r="FB52" i="7"/>
  <c r="FK52" i="7"/>
  <c r="FT52" i="7"/>
  <c r="HM43" i="7"/>
  <c r="HN43" i="7"/>
  <c r="FR53" i="7"/>
  <c r="FI53" i="7"/>
  <c r="EZ53" i="7"/>
  <c r="DD22" i="7"/>
  <c r="DF22" i="7" s="1"/>
  <c r="DG22" i="7" s="1"/>
  <c r="FR35" i="7"/>
  <c r="FI35" i="7"/>
  <c r="EZ35" i="7"/>
  <c r="FR37" i="7"/>
  <c r="HD30" i="7"/>
  <c r="HC30" i="7"/>
  <c r="HB30" i="7"/>
  <c r="FA45" i="7"/>
  <c r="FJ45" i="7"/>
  <c r="FS45" i="7"/>
  <c r="HN36" i="7"/>
  <c r="HM36" i="7"/>
  <c r="HL36" i="7"/>
  <c r="FV49" i="7"/>
  <c r="FM49" i="7"/>
  <c r="FD49" i="7"/>
  <c r="FU52" i="7"/>
  <c r="FL52" i="7"/>
  <c r="FC52" i="7"/>
  <c r="FV60" i="7"/>
  <c r="FM60" i="7"/>
  <c r="FD60" i="7"/>
  <c r="FB76" i="7"/>
  <c r="FK76" i="7"/>
  <c r="FT76" i="7"/>
  <c r="FW90" i="7"/>
  <c r="FN90" i="7"/>
  <c r="FE90" i="7"/>
  <c r="FQ34" i="7"/>
  <c r="FP34" i="7" s="1"/>
  <c r="FH34" i="7"/>
  <c r="EY34" i="7"/>
  <c r="HN26" i="7"/>
  <c r="HL26" i="7"/>
  <c r="FV37" i="7"/>
  <c r="FM37" i="7"/>
  <c r="FD37" i="7"/>
  <c r="FB47" i="7"/>
  <c r="FK47" i="7"/>
  <c r="FT47" i="7"/>
  <c r="EZ50" i="7"/>
  <c r="FI50" i="7"/>
  <c r="FR50" i="7"/>
  <c r="FM58" i="7"/>
  <c r="FV58" i="7"/>
  <c r="FD6" i="7"/>
  <c r="FM6" i="7"/>
  <c r="FE7" i="7"/>
  <c r="FN7" i="7"/>
  <c r="FC9" i="7"/>
  <c r="FL9" i="7"/>
  <c r="EZ10" i="7"/>
  <c r="FI10" i="7"/>
  <c r="FG10" i="7" s="1"/>
  <c r="FE11" i="7"/>
  <c r="FN11" i="7"/>
  <c r="FB12" i="7"/>
  <c r="FK12" i="7"/>
  <c r="EY13" i="7"/>
  <c r="EX13" i="7" s="1"/>
  <c r="FH13" i="7"/>
  <c r="FD14" i="7"/>
  <c r="FM14" i="7"/>
  <c r="FA15" i="7"/>
  <c r="FJ15" i="7"/>
  <c r="FC17" i="7"/>
  <c r="FL17" i="7"/>
  <c r="EZ18" i="7"/>
  <c r="FI18" i="7"/>
  <c r="HD9" i="7"/>
  <c r="FE19" i="7"/>
  <c r="FN19" i="7"/>
  <c r="FB20" i="7"/>
  <c r="FK20" i="7"/>
  <c r="HL11" i="7"/>
  <c r="EY21" i="7"/>
  <c r="FH21" i="7"/>
  <c r="HC12" i="7"/>
  <c r="EZ22" i="7"/>
  <c r="FI22" i="7"/>
  <c r="FA23" i="7"/>
  <c r="FJ23" i="7"/>
  <c r="HB15" i="7"/>
  <c r="FC25" i="7"/>
  <c r="FL25" i="7"/>
  <c r="HM16" i="7"/>
  <c r="FD26" i="7"/>
  <c r="FM26" i="7"/>
  <c r="FE27" i="7"/>
  <c r="FN27" i="7"/>
  <c r="HB19" i="7"/>
  <c r="FC29" i="7"/>
  <c r="FL29" i="7"/>
  <c r="HM20" i="7"/>
  <c r="EZ30" i="7"/>
  <c r="FI30" i="7"/>
  <c r="FE31" i="7"/>
  <c r="FN31" i="7"/>
  <c r="FM32" i="7"/>
  <c r="FW32" i="7"/>
  <c r="FM33" i="7"/>
  <c r="FW33" i="7"/>
  <c r="FT35" i="7"/>
  <c r="FK35" i="7"/>
  <c r="FB35" i="7"/>
  <c r="HM26" i="7"/>
  <c r="FW36" i="7"/>
  <c r="FN36" i="7"/>
  <c r="FE36" i="7"/>
  <c r="FQ38" i="7"/>
  <c r="FH38" i="7"/>
  <c r="EY38" i="7"/>
  <c r="HB29" i="7"/>
  <c r="HL30" i="7"/>
  <c r="DK43" i="7"/>
  <c r="DJ43" i="7" s="1"/>
  <c r="DL43" i="7" s="1"/>
  <c r="DM43" i="7" s="1"/>
  <c r="DJ42" i="7"/>
  <c r="DL42" i="7" s="1"/>
  <c r="DM42" i="7" s="1"/>
  <c r="HN34" i="7"/>
  <c r="HL34" i="7"/>
  <c r="FS44" i="7"/>
  <c r="FJ44" i="7"/>
  <c r="FA44" i="7"/>
  <c r="FS50" i="7"/>
  <c r="FJ50" i="7"/>
  <c r="FA50" i="7"/>
  <c r="FD51" i="7"/>
  <c r="FM51" i="7"/>
  <c r="FV54" i="7"/>
  <c r="FM54" i="7"/>
  <c r="FD54" i="7"/>
  <c r="DK86" i="7"/>
  <c r="DJ86" i="7" s="1"/>
  <c r="DL86" i="7" s="1"/>
  <c r="DM86" i="7" s="1"/>
  <c r="DJ87" i="7"/>
  <c r="DL87" i="7" s="1"/>
  <c r="DM87" i="7" s="1"/>
  <c r="HH44" i="7"/>
  <c r="HM11" i="7"/>
  <c r="HC15" i="7"/>
  <c r="HC19" i="7"/>
  <c r="FN32" i="7"/>
  <c r="FN33" i="7"/>
  <c r="HD29" i="7"/>
  <c r="HM30" i="7"/>
  <c r="HD32" i="7"/>
  <c r="HB32" i="7"/>
  <c r="FT43" i="7"/>
  <c r="FK43" i="7"/>
  <c r="FB43" i="7"/>
  <c r="FE51" i="7"/>
  <c r="FN51" i="7"/>
  <c r="FW51" i="7"/>
  <c r="FD58" i="7"/>
  <c r="HC60" i="7"/>
  <c r="HD60" i="7"/>
  <c r="HB60" i="7"/>
  <c r="CX22" i="7"/>
  <c r="CZ22" i="7" s="1"/>
  <c r="DA22" i="7" s="1"/>
  <c r="DJ22" i="7"/>
  <c r="DL22" i="7" s="1"/>
  <c r="DM22" i="7" s="1"/>
  <c r="FV35" i="7"/>
  <c r="FM35" i="7"/>
  <c r="FD35" i="7"/>
  <c r="FQ36" i="7"/>
  <c r="FH36" i="7"/>
  <c r="EY36" i="7"/>
  <c r="FS38" i="7"/>
  <c r="FJ38" i="7"/>
  <c r="FA38" i="7"/>
  <c r="FQ55" i="7"/>
  <c r="FH55" i="7"/>
  <c r="EY55" i="7"/>
  <c r="EZ43" i="7"/>
  <c r="FV43" i="7"/>
  <c r="FM43" i="7"/>
  <c r="FA46" i="7"/>
  <c r="FQ46" i="7"/>
  <c r="FH46" i="7"/>
  <c r="EY46" i="7"/>
  <c r="FC48" i="7"/>
  <c r="FN48" i="7"/>
  <c r="FE50" i="7"/>
  <c r="FQ50" i="7"/>
  <c r="FL51" i="7"/>
  <c r="HD42" i="7"/>
  <c r="HB42" i="7"/>
  <c r="FH52" i="7"/>
  <c r="FS52" i="7"/>
  <c r="FD53" i="7"/>
  <c r="FH57" i="7"/>
  <c r="HH96" i="7"/>
  <c r="HL52" i="7"/>
  <c r="FQ69" i="7"/>
  <c r="FH69" i="7"/>
  <c r="EY69" i="7"/>
  <c r="FC76" i="7"/>
  <c r="FL76" i="7"/>
  <c r="FU76" i="7"/>
  <c r="DE83" i="7"/>
  <c r="DD83" i="7" s="1"/>
  <c r="DF83" i="7" s="1"/>
  <c r="DG83" i="7" s="1"/>
  <c r="FW84" i="7"/>
  <c r="FN84" i="7"/>
  <c r="FE84" i="7"/>
  <c r="EZ100" i="7"/>
  <c r="FR100" i="7"/>
  <c r="FI100" i="7"/>
  <c r="EZ128" i="7"/>
  <c r="FI128" i="7"/>
  <c r="FR128" i="7"/>
  <c r="FS48" i="7"/>
  <c r="FJ48" i="7"/>
  <c r="FA48" i="7"/>
  <c r="FU50" i="7"/>
  <c r="FL50" i="7"/>
  <c r="FC50" i="7"/>
  <c r="FW52" i="7"/>
  <c r="FN52" i="7"/>
  <c r="FE52" i="7"/>
  <c r="FT53" i="7"/>
  <c r="FK53" i="7"/>
  <c r="FB53" i="7"/>
  <c r="FS55" i="7"/>
  <c r="FJ55" i="7"/>
  <c r="FA55" i="7"/>
  <c r="FR56" i="7"/>
  <c r="FI56" i="7"/>
  <c r="EZ56" i="7"/>
  <c r="DK63" i="7"/>
  <c r="DJ63" i="7" s="1"/>
  <c r="DL63" i="7" s="1"/>
  <c r="DM63" i="7" s="1"/>
  <c r="DJ62" i="7"/>
  <c r="DL62" i="7" s="1"/>
  <c r="DM62" i="7" s="1"/>
  <c r="FS61" i="7"/>
  <c r="FJ61" i="7"/>
  <c r="FA61" i="7"/>
  <c r="EZ62" i="7"/>
  <c r="EY66" i="7"/>
  <c r="FH66" i="7"/>
  <c r="FQ66" i="7"/>
  <c r="CR67" i="7"/>
  <c r="CT67" i="7" s="1"/>
  <c r="CU67" i="7" s="1"/>
  <c r="CS66" i="7"/>
  <c r="CR66" i="7" s="1"/>
  <c r="CT66" i="7" s="1"/>
  <c r="CU66" i="7" s="1"/>
  <c r="EZ71" i="7"/>
  <c r="FI71" i="7"/>
  <c r="FR71" i="7"/>
  <c r="EZ74" i="7"/>
  <c r="FI74" i="7"/>
  <c r="FR74" i="7"/>
  <c r="FQ114" i="7"/>
  <c r="FH114" i="7"/>
  <c r="EY114" i="7"/>
  <c r="FS123" i="7"/>
  <c r="FJ123" i="7"/>
  <c r="FA123" i="7"/>
  <c r="FV44" i="7"/>
  <c r="FV45" i="7"/>
  <c r="FM45" i="7"/>
  <c r="FD45" i="7"/>
  <c r="FV47" i="7"/>
  <c r="HC40" i="7"/>
  <c r="FH50" i="7"/>
  <c r="FR51" i="7"/>
  <c r="FI51" i="7"/>
  <c r="EZ51" i="7"/>
  <c r="FJ52" i="7"/>
  <c r="FQ59" i="7"/>
  <c r="FH59" i="7"/>
  <c r="EY59" i="7"/>
  <c r="HN52" i="7"/>
  <c r="FB65" i="7"/>
  <c r="FK65" i="7"/>
  <c r="FT65" i="7"/>
  <c r="FR66" i="7"/>
  <c r="FI66" i="7"/>
  <c r="EZ66" i="7"/>
  <c r="HB72" i="7"/>
  <c r="HD72" i="7"/>
  <c r="DK83" i="7"/>
  <c r="DJ83" i="7" s="1"/>
  <c r="DL83" i="7" s="1"/>
  <c r="DM83" i="7" s="1"/>
  <c r="DJ82" i="7"/>
  <c r="DL82" i="7" s="1"/>
  <c r="DM82" i="7" s="1"/>
  <c r="EY83" i="7"/>
  <c r="FH83" i="7"/>
  <c r="FQ83" i="7"/>
  <c r="FT89" i="7"/>
  <c r="FK89" i="7"/>
  <c r="FB89" i="7"/>
  <c r="HM80" i="7"/>
  <c r="HL80" i="7"/>
  <c r="FE99" i="7"/>
  <c r="FN99" i="7"/>
  <c r="FW99" i="7"/>
  <c r="FU45" i="7"/>
  <c r="HD38" i="7"/>
  <c r="HB38" i="7"/>
  <c r="HD40" i="7"/>
  <c r="FR54" i="7"/>
  <c r="FI54" i="7"/>
  <c r="EZ54" i="7"/>
  <c r="FU55" i="7"/>
  <c r="FL55" i="7"/>
  <c r="FC55" i="7"/>
  <c r="EY57" i="7"/>
  <c r="FS57" i="7"/>
  <c r="FP57" i="7" s="1"/>
  <c r="FJ57" i="7"/>
  <c r="FA57" i="7"/>
  <c r="FR60" i="7"/>
  <c r="FI60" i="7"/>
  <c r="EZ60" i="7"/>
  <c r="CR62" i="7"/>
  <c r="CT62" i="7" s="1"/>
  <c r="CU62" i="7" s="1"/>
  <c r="FC65" i="7"/>
  <c r="FL65" i="7"/>
  <c r="FU65" i="7"/>
  <c r="FC67" i="7"/>
  <c r="FL67" i="7"/>
  <c r="FC80" i="7"/>
  <c r="FL80" i="7"/>
  <c r="FU80" i="7"/>
  <c r="HC72" i="7"/>
  <c r="FR83" i="7"/>
  <c r="FI83" i="7"/>
  <c r="EZ83" i="7"/>
  <c r="CS87" i="7"/>
  <c r="CR88" i="7"/>
  <c r="CT88" i="7" s="1"/>
  <c r="CU88" i="7" s="1"/>
  <c r="FW88" i="7"/>
  <c r="FN88" i="7"/>
  <c r="FE88" i="7"/>
  <c r="DD108" i="7"/>
  <c r="DF108" i="7" s="1"/>
  <c r="DG108" i="7" s="1"/>
  <c r="DE107" i="7"/>
  <c r="EZ39" i="7"/>
  <c r="FI39" i="7"/>
  <c r="FE40" i="7"/>
  <c r="FN40" i="7"/>
  <c r="FB41" i="7"/>
  <c r="FK41" i="7"/>
  <c r="FC42" i="7"/>
  <c r="FL42" i="7"/>
  <c r="FQ44" i="7"/>
  <c r="FH44" i="7"/>
  <c r="EY44" i="7"/>
  <c r="HB35" i="7"/>
  <c r="HC38" i="7"/>
  <c r="CY63" i="7"/>
  <c r="CX63" i="7" s="1"/>
  <c r="CZ63" i="7" s="1"/>
  <c r="DA63" i="7" s="1"/>
  <c r="FD63" i="7"/>
  <c r="FM63" i="7"/>
  <c r="FV63" i="7"/>
  <c r="FD67" i="7"/>
  <c r="FM67" i="7"/>
  <c r="FV67" i="7"/>
  <c r="DD68" i="7"/>
  <c r="DF68" i="7" s="1"/>
  <c r="DG68" i="7" s="1"/>
  <c r="FQ68" i="7"/>
  <c r="FP68" i="7" s="1"/>
  <c r="FH68" i="7"/>
  <c r="EY68" i="7"/>
  <c r="EZ77" i="7"/>
  <c r="FI77" i="7"/>
  <c r="FR77" i="7"/>
  <c r="FV80" i="7"/>
  <c r="FM80" i="7"/>
  <c r="FD80" i="7"/>
  <c r="FV97" i="7"/>
  <c r="FM97" i="7"/>
  <c r="FD97" i="7"/>
  <c r="FR47" i="7"/>
  <c r="FI47" i="7"/>
  <c r="EZ47" i="7"/>
  <c r="FT54" i="7"/>
  <c r="FK54" i="7"/>
  <c r="FB54" i="7"/>
  <c r="FV56" i="7"/>
  <c r="FM56" i="7"/>
  <c r="FD56" i="7"/>
  <c r="FP58" i="7"/>
  <c r="FT58" i="7"/>
  <c r="FK58" i="7"/>
  <c r="FB58" i="7"/>
  <c r="FW61" i="7"/>
  <c r="FN61" i="7"/>
  <c r="FE61" i="7"/>
  <c r="FI62" i="7"/>
  <c r="EY62" i="7"/>
  <c r="FH62" i="7"/>
  <c r="FQ62" i="7"/>
  <c r="FW63" i="7"/>
  <c r="FN63" i="7"/>
  <c r="FE63" i="7"/>
  <c r="FT64" i="7"/>
  <c r="FK64" i="7"/>
  <c r="FB64" i="7"/>
  <c r="FJ77" i="7"/>
  <c r="FS77" i="7"/>
  <c r="HC69" i="7"/>
  <c r="HD69" i="7"/>
  <c r="HC70" i="7"/>
  <c r="HD70" i="7"/>
  <c r="HB70" i="7"/>
  <c r="FT82" i="7"/>
  <c r="FK82" i="7"/>
  <c r="FB82" i="7"/>
  <c r="FT85" i="7"/>
  <c r="FK85" i="7"/>
  <c r="FB85" i="7"/>
  <c r="HL76" i="7"/>
  <c r="HN76" i="7"/>
  <c r="FC87" i="7"/>
  <c r="FL87" i="7"/>
  <c r="FU87" i="7"/>
  <c r="FU59" i="7"/>
  <c r="FL59" i="7"/>
  <c r="FC59" i="7"/>
  <c r="FV70" i="7"/>
  <c r="FM70" i="7"/>
  <c r="FD70" i="7"/>
  <c r="FE75" i="7"/>
  <c r="FN75" i="7"/>
  <c r="FW75" i="7"/>
  <c r="FQ78" i="7"/>
  <c r="FH78" i="7"/>
  <c r="EY78" i="7"/>
  <c r="HB77" i="7"/>
  <c r="HD77" i="7"/>
  <c r="FV87" i="7"/>
  <c r="FM87" i="7"/>
  <c r="FD87" i="7"/>
  <c r="FR107" i="7"/>
  <c r="FI107" i="7"/>
  <c r="EZ107" i="7"/>
  <c r="FQ92" i="7"/>
  <c r="FH92" i="7"/>
  <c r="EY92" i="7"/>
  <c r="FV93" i="7"/>
  <c r="FM93" i="7"/>
  <c r="FD93" i="7"/>
  <c r="HD85" i="7"/>
  <c r="HC85" i="7"/>
  <c r="HB90" i="7"/>
  <c r="HC90" i="7"/>
  <c r="CX122" i="7"/>
  <c r="CZ122" i="7" s="1"/>
  <c r="DA122" i="7" s="1"/>
  <c r="CY123" i="7"/>
  <c r="CX123" i="7" s="1"/>
  <c r="CZ123" i="7" s="1"/>
  <c r="DA123" i="7" s="1"/>
  <c r="GX99" i="7"/>
  <c r="HD52" i="7"/>
  <c r="EY63" i="7"/>
  <c r="EX63" i="7" s="1"/>
  <c r="FJ63" i="7"/>
  <c r="FV65" i="7"/>
  <c r="FM65" i="7"/>
  <c r="FD65" i="7"/>
  <c r="CR68" i="7"/>
  <c r="CT68" i="7" s="1"/>
  <c r="CU68" i="7" s="1"/>
  <c r="FD68" i="7"/>
  <c r="EY70" i="7"/>
  <c r="FD71" i="7"/>
  <c r="FS71" i="7"/>
  <c r="FJ71" i="7"/>
  <c r="FA71" i="7"/>
  <c r="EY75" i="7"/>
  <c r="FK75" i="7"/>
  <c r="FH76" i="7"/>
  <c r="FQ77" i="7"/>
  <c r="FT77" i="7"/>
  <c r="FK77" i="7"/>
  <c r="FB77" i="7"/>
  <c r="FN78" i="7"/>
  <c r="FL79" i="7"/>
  <c r="FQ79" i="7"/>
  <c r="FH79" i="7"/>
  <c r="EY79" i="7"/>
  <c r="FI80" i="7"/>
  <c r="FC81" i="7"/>
  <c r="FN81" i="7"/>
  <c r="FL84" i="7"/>
  <c r="FH85" i="7"/>
  <c r="FS85" i="7"/>
  <c r="FN86" i="7"/>
  <c r="FJ87" i="7"/>
  <c r="FK88" i="7"/>
  <c r="FH89" i="7"/>
  <c r="FS89" i="7"/>
  <c r="HB85" i="7"/>
  <c r="EZ95" i="7"/>
  <c r="FS95" i="7"/>
  <c r="FJ95" i="7"/>
  <c r="FA95" i="7"/>
  <c r="HD90" i="7"/>
  <c r="FW103" i="7"/>
  <c r="FN103" i="7"/>
  <c r="FE103" i="7"/>
  <c r="FV108" i="7"/>
  <c r="FD108" i="7"/>
  <c r="FV112" i="7"/>
  <c r="FM112" i="7"/>
  <c r="FC122" i="7"/>
  <c r="FL122" i="7"/>
  <c r="FU122" i="7"/>
  <c r="DJ128" i="7"/>
  <c r="DL128" i="7" s="1"/>
  <c r="DM128" i="7" s="1"/>
  <c r="DK127" i="7"/>
  <c r="FJ64" i="7"/>
  <c r="FJ65" i="7"/>
  <c r="FT68" i="7"/>
  <c r="FK68" i="7"/>
  <c r="FB68" i="7"/>
  <c r="FL70" i="7"/>
  <c r="FW76" i="7"/>
  <c r="FN76" i="7"/>
  <c r="FE76" i="7"/>
  <c r="FB79" i="7"/>
  <c r="FS81" i="7"/>
  <c r="FP81" i="7" s="1"/>
  <c r="FJ81" i="7"/>
  <c r="FA81" i="7"/>
  <c r="CS83" i="7"/>
  <c r="CR83" i="7" s="1"/>
  <c r="CT83" i="7" s="1"/>
  <c r="CU83" i="7" s="1"/>
  <c r="FR84" i="7"/>
  <c r="FI84" i="7"/>
  <c r="EZ84" i="7"/>
  <c r="FW85" i="7"/>
  <c r="FN85" i="7"/>
  <c r="FE85" i="7"/>
  <c r="FR88" i="7"/>
  <c r="FP88" i="7" s="1"/>
  <c r="FI88" i="7"/>
  <c r="EZ88" i="7"/>
  <c r="FW89" i="7"/>
  <c r="FN89" i="7"/>
  <c r="FE89" i="7"/>
  <c r="HL83" i="7"/>
  <c r="HN83" i="7"/>
  <c r="EY98" i="7"/>
  <c r="FH98" i="7"/>
  <c r="FQ98" i="7"/>
  <c r="CS103" i="7"/>
  <c r="CR103" i="7" s="1"/>
  <c r="CT103" i="7" s="1"/>
  <c r="CU103" i="7" s="1"/>
  <c r="CR102" i="7"/>
  <c r="CT102" i="7" s="1"/>
  <c r="CU102" i="7" s="1"/>
  <c r="FS102" i="7"/>
  <c r="FJ102" i="7"/>
  <c r="FA102" i="7"/>
  <c r="FW112" i="7"/>
  <c r="FN112" i="7"/>
  <c r="FE112" i="7"/>
  <c r="FH131" i="7"/>
  <c r="FQ131" i="7"/>
  <c r="EY131" i="7"/>
  <c r="FA133" i="7"/>
  <c r="FJ133" i="7"/>
  <c r="FS133" i="7"/>
  <c r="FC57" i="7"/>
  <c r="FL57" i="7"/>
  <c r="EZ58" i="7"/>
  <c r="FI58" i="7"/>
  <c r="FE59" i="7"/>
  <c r="FN59" i="7"/>
  <c r="FB60" i="7"/>
  <c r="FK60" i="7"/>
  <c r="EY61" i="7"/>
  <c r="FH61" i="7"/>
  <c r="HC52" i="7"/>
  <c r="FV62" i="7"/>
  <c r="FM62" i="7"/>
  <c r="FD62" i="7"/>
  <c r="FW64" i="7"/>
  <c r="HC58" i="7"/>
  <c r="HL60" i="7"/>
  <c r="HC64" i="7"/>
  <c r="FU74" i="7"/>
  <c r="FL74" i="7"/>
  <c r="FC74" i="7"/>
  <c r="HN65" i="7"/>
  <c r="FR75" i="7"/>
  <c r="FI75" i="7"/>
  <c r="EZ75" i="7"/>
  <c r="HC66" i="7"/>
  <c r="FH77" i="7"/>
  <c r="HN68" i="7"/>
  <c r="FT78" i="7"/>
  <c r="FK78" i="7"/>
  <c r="FB78" i="7"/>
  <c r="HM69" i="7"/>
  <c r="HB71" i="7"/>
  <c r="FW82" i="7"/>
  <c r="FU83" i="7"/>
  <c r="FL83" i="7"/>
  <c r="FC83" i="7"/>
  <c r="HN74" i="7"/>
  <c r="HL77" i="7"/>
  <c r="FQ87" i="7"/>
  <c r="FH87" i="7"/>
  <c r="EY87" i="7"/>
  <c r="HB78" i="7"/>
  <c r="FA91" i="7"/>
  <c r="FJ91" i="7"/>
  <c r="FA92" i="7"/>
  <c r="FN92" i="7"/>
  <c r="FT92" i="7"/>
  <c r="FK92" i="7"/>
  <c r="FB92" i="7"/>
  <c r="HM83" i="7"/>
  <c r="FQ93" i="7"/>
  <c r="FP93" i="7" s="1"/>
  <c r="FH93" i="7"/>
  <c r="FG93" i="7" s="1"/>
  <c r="EY93" i="7"/>
  <c r="EX93" i="7" s="1"/>
  <c r="HB84" i="7"/>
  <c r="FR95" i="7"/>
  <c r="FL95" i="7"/>
  <c r="FU95" i="7"/>
  <c r="FR98" i="7"/>
  <c r="EZ98" i="7"/>
  <c r="FH101" i="7"/>
  <c r="FQ101" i="7"/>
  <c r="FH103" i="7"/>
  <c r="FQ103" i="7"/>
  <c r="EY103" i="7"/>
  <c r="HL95" i="7"/>
  <c r="HM95" i="7"/>
  <c r="FD112" i="7"/>
  <c r="FS116" i="7"/>
  <c r="FJ116" i="7"/>
  <c r="FA116" i="7"/>
  <c r="EZ129" i="7"/>
  <c r="FI129" i="7"/>
  <c r="FR129" i="7"/>
  <c r="FQ64" i="7"/>
  <c r="FH64" i="7"/>
  <c r="EY64" i="7"/>
  <c r="EX64" i="7" s="1"/>
  <c r="FQ65" i="7"/>
  <c r="FH65" i="7"/>
  <c r="EY65" i="7"/>
  <c r="FS70" i="7"/>
  <c r="FP70" i="7" s="1"/>
  <c r="FJ70" i="7"/>
  <c r="FA70" i="7"/>
  <c r="FW77" i="7"/>
  <c r="FN77" i="7"/>
  <c r="FE77" i="7"/>
  <c r="FQ82" i="7"/>
  <c r="FH82" i="7"/>
  <c r="EY82" i="7"/>
  <c r="FT83" i="7"/>
  <c r="FS86" i="7"/>
  <c r="FU86" i="7"/>
  <c r="FL86" i="7"/>
  <c r="FC86" i="7"/>
  <c r="HN77" i="7"/>
  <c r="HD78" i="7"/>
  <c r="FT91" i="7"/>
  <c r="FK91" i="7"/>
  <c r="FB91" i="7"/>
  <c r="HD84" i="7"/>
  <c r="FE96" i="7"/>
  <c r="FN96" i="7"/>
  <c r="HM92" i="7"/>
  <c r="HN92" i="7"/>
  <c r="FU102" i="7"/>
  <c r="FL102" i="7"/>
  <c r="FA104" i="7"/>
  <c r="FJ104" i="7"/>
  <c r="FS104" i="7"/>
  <c r="FN111" i="7"/>
  <c r="FW111" i="7"/>
  <c r="FA129" i="7"/>
  <c r="FJ129" i="7"/>
  <c r="FS129" i="7"/>
  <c r="FT63" i="7"/>
  <c r="FK63" i="7"/>
  <c r="FB63" i="7"/>
  <c r="FW66" i="7"/>
  <c r="FN66" i="7"/>
  <c r="FE66" i="7"/>
  <c r="FS67" i="7"/>
  <c r="FJ67" i="7"/>
  <c r="FA67" i="7"/>
  <c r="FV69" i="7"/>
  <c r="FM69" i="7"/>
  <c r="FD69" i="7"/>
  <c r="HL66" i="7"/>
  <c r="FR76" i="7"/>
  <c r="FI76" i="7"/>
  <c r="EZ76" i="7"/>
  <c r="FS80" i="7"/>
  <c r="FJ80" i="7"/>
  <c r="FA80" i="7"/>
  <c r="HL75" i="7"/>
  <c r="DE87" i="7"/>
  <c r="DD88" i="7"/>
  <c r="DF88" i="7" s="1"/>
  <c r="DG88" i="7" s="1"/>
  <c r="HL79" i="7"/>
  <c r="HM82" i="7"/>
  <c r="FJ93" i="7"/>
  <c r="FS93" i="7"/>
  <c r="HN84" i="7"/>
  <c r="HM84" i="7"/>
  <c r="HL84" i="7"/>
  <c r="FW96" i="7"/>
  <c r="HB87" i="7"/>
  <c r="HD87" i="7"/>
  <c r="CX102" i="7"/>
  <c r="CZ102" i="7" s="1"/>
  <c r="DA102" i="7" s="1"/>
  <c r="CY103" i="7"/>
  <c r="CX103" i="7" s="1"/>
  <c r="CZ103" i="7" s="1"/>
  <c r="DA103" i="7" s="1"/>
  <c r="HL92" i="7"/>
  <c r="FC102" i="7"/>
  <c r="FE106" i="7"/>
  <c r="FN106" i="7"/>
  <c r="FE111" i="7"/>
  <c r="FQ115" i="7"/>
  <c r="FH115" i="7"/>
  <c r="EY115" i="7"/>
  <c r="HN121" i="7"/>
  <c r="HM121" i="7"/>
  <c r="HL121" i="7"/>
  <c r="FU75" i="7"/>
  <c r="FL75" i="7"/>
  <c r="FC75" i="7"/>
  <c r="FV79" i="7"/>
  <c r="FM79" i="7"/>
  <c r="FD79" i="7"/>
  <c r="HL78" i="7"/>
  <c r="FD90" i="7"/>
  <c r="FM90" i="7"/>
  <c r="FM91" i="7"/>
  <c r="FV91" i="7"/>
  <c r="HN82" i="7"/>
  <c r="FV94" i="7"/>
  <c r="FM94" i="7"/>
  <c r="FD94" i="7"/>
  <c r="HC87" i="7"/>
  <c r="FU97" i="7"/>
  <c r="FC97" i="7"/>
  <c r="FL97" i="7"/>
  <c r="HC96" i="7"/>
  <c r="HB96" i="7"/>
  <c r="FW106" i="7"/>
  <c r="HD97" i="7"/>
  <c r="HB97" i="7"/>
  <c r="GX152" i="7"/>
  <c r="HD105" i="7"/>
  <c r="HC105" i="7"/>
  <c r="EZ123" i="7"/>
  <c r="FI123" i="7"/>
  <c r="FR123" i="7"/>
  <c r="FW91" i="7"/>
  <c r="FN91" i="7"/>
  <c r="FE91" i="7"/>
  <c r="HC88" i="7"/>
  <c r="HD88" i="7"/>
  <c r="FS98" i="7"/>
  <c r="FJ98" i="7"/>
  <c r="FA98" i="7"/>
  <c r="HM91" i="7"/>
  <c r="HN91" i="7"/>
  <c r="FV102" i="7"/>
  <c r="FM102" i="7"/>
  <c r="FD102" i="7"/>
  <c r="FD104" i="7"/>
  <c r="FR106" i="7"/>
  <c r="FI106" i="7"/>
  <c r="EZ106" i="7"/>
  <c r="CR107" i="7"/>
  <c r="CT107" i="7" s="1"/>
  <c r="CU107" i="7" s="1"/>
  <c r="CR108" i="7"/>
  <c r="CT108" i="7" s="1"/>
  <c r="CU108" i="7" s="1"/>
  <c r="FS108" i="7"/>
  <c r="FW108" i="7"/>
  <c r="FN108" i="7"/>
  <c r="FE108" i="7"/>
  <c r="FS113" i="7"/>
  <c r="FA113" i="7"/>
  <c r="FE125" i="7"/>
  <c r="FN125" i="7"/>
  <c r="FW125" i="7"/>
  <c r="FB126" i="7"/>
  <c r="FK126" i="7"/>
  <c r="FT126" i="7"/>
  <c r="FB127" i="7"/>
  <c r="FK127" i="7"/>
  <c r="FT127" i="7"/>
  <c r="HN118" i="7"/>
  <c r="HM118" i="7"/>
  <c r="FR90" i="7"/>
  <c r="FI90" i="7"/>
  <c r="EZ90" i="7"/>
  <c r="FS94" i="7"/>
  <c r="FJ94" i="7"/>
  <c r="FA94" i="7"/>
  <c r="FQ97" i="7"/>
  <c r="FH97" i="7"/>
  <c r="FS99" i="7"/>
  <c r="FJ99" i="7"/>
  <c r="FA99" i="7"/>
  <c r="FN100" i="7"/>
  <c r="FC105" i="7"/>
  <c r="FA108" i="7"/>
  <c r="FD109" i="7"/>
  <c r="FV109" i="7"/>
  <c r="FT110" i="7"/>
  <c r="FB110" i="7"/>
  <c r="FR112" i="7"/>
  <c r="FI112" i="7"/>
  <c r="EZ112" i="7"/>
  <c r="FT113" i="7"/>
  <c r="FK113" i="7"/>
  <c r="FB113" i="7"/>
  <c r="FT114" i="7"/>
  <c r="FK114" i="7"/>
  <c r="FB114" i="7"/>
  <c r="FB115" i="7"/>
  <c r="FT115" i="7"/>
  <c r="HD109" i="7"/>
  <c r="HC109" i="7"/>
  <c r="HB109" i="7"/>
  <c r="FC126" i="7"/>
  <c r="FL126" i="7"/>
  <c r="FU126" i="7"/>
  <c r="FC127" i="7"/>
  <c r="FL127" i="7"/>
  <c r="FU127" i="7"/>
  <c r="FT103" i="7"/>
  <c r="FK103" i="7"/>
  <c r="FB103" i="7"/>
  <c r="HL94" i="7"/>
  <c r="HN94" i="7"/>
  <c r="FU110" i="7"/>
  <c r="FL110" i="7"/>
  <c r="FC110" i="7"/>
  <c r="FC115" i="7"/>
  <c r="FU115" i="7"/>
  <c r="FT120" i="7"/>
  <c r="FK120" i="7"/>
  <c r="FB120" i="7"/>
  <c r="HL111" i="7"/>
  <c r="HN111" i="7"/>
  <c r="HM111" i="7"/>
  <c r="HC86" i="7"/>
  <c r="FU96" i="7"/>
  <c r="FL96" i="7"/>
  <c r="FC96" i="7"/>
  <c r="HN87" i="7"/>
  <c r="HL88" i="7"/>
  <c r="FV98" i="7"/>
  <c r="FM98" i="7"/>
  <c r="FD98" i="7"/>
  <c r="HB93" i="7"/>
  <c r="HM94" i="7"/>
  <c r="FW104" i="7"/>
  <c r="HC95" i="7"/>
  <c r="HB95" i="7"/>
  <c r="FV105" i="7"/>
  <c r="FM105" i="7"/>
  <c r="FD105" i="7"/>
  <c r="FU106" i="7"/>
  <c r="FL106" i="7"/>
  <c r="FC106" i="7"/>
  <c r="CY107" i="7"/>
  <c r="FV107" i="7"/>
  <c r="FD107" i="7"/>
  <c r="EZ108" i="7"/>
  <c r="FR108" i="7"/>
  <c r="EZ119" i="7"/>
  <c r="FI119" i="7"/>
  <c r="FR119" i="7"/>
  <c r="CS123" i="7"/>
  <c r="CR123" i="7" s="1"/>
  <c r="CT123" i="7" s="1"/>
  <c r="CU123" i="7" s="1"/>
  <c r="CR122" i="7"/>
  <c r="CT122" i="7" s="1"/>
  <c r="CU122" i="7" s="1"/>
  <c r="DK123" i="7"/>
  <c r="DJ123" i="7" s="1"/>
  <c r="DL123" i="7" s="1"/>
  <c r="DM123" i="7" s="1"/>
  <c r="DJ122" i="7"/>
  <c r="DL122" i="7" s="1"/>
  <c r="DM122" i="7" s="1"/>
  <c r="FB121" i="7"/>
  <c r="FT121" i="7"/>
  <c r="FK121" i="7"/>
  <c r="HN113" i="7"/>
  <c r="HM113" i="7"/>
  <c r="CX128" i="7"/>
  <c r="CZ128" i="7" s="1"/>
  <c r="DA128" i="7" s="1"/>
  <c r="CY127" i="7"/>
  <c r="FC130" i="7"/>
  <c r="FL130" i="7"/>
  <c r="FU130" i="7"/>
  <c r="HD92" i="7"/>
  <c r="HC92" i="7"/>
  <c r="FW107" i="7"/>
  <c r="FN107" i="7"/>
  <c r="FE107" i="7"/>
  <c r="FW113" i="7"/>
  <c r="FN113" i="7"/>
  <c r="FE113" i="7"/>
  <c r="EZ116" i="7"/>
  <c r="FR116" i="7"/>
  <c r="FA119" i="7"/>
  <c r="FJ119" i="7"/>
  <c r="FS119" i="7"/>
  <c r="FC121" i="7"/>
  <c r="FL121" i="7"/>
  <c r="FU121" i="7"/>
  <c r="FA124" i="7"/>
  <c r="FJ124" i="7"/>
  <c r="FS124" i="7"/>
  <c r="FD135" i="7"/>
  <c r="FM135" i="7"/>
  <c r="FV135" i="7"/>
  <c r="FI143" i="7"/>
  <c r="FR143" i="7"/>
  <c r="EZ143" i="7"/>
  <c r="FU101" i="7"/>
  <c r="FL101" i="7"/>
  <c r="FC101" i="7"/>
  <c r="FT104" i="7"/>
  <c r="FK104" i="7"/>
  <c r="FB104" i="7"/>
  <c r="FT108" i="7"/>
  <c r="FK108" i="7"/>
  <c r="FB108" i="7"/>
  <c r="FU111" i="7"/>
  <c r="FL111" i="7"/>
  <c r="FC111" i="7"/>
  <c r="EZ113" i="7"/>
  <c r="FV115" i="7"/>
  <c r="FM115" i="7"/>
  <c r="FD115" i="7"/>
  <c r="FB124" i="7"/>
  <c r="FK124" i="7"/>
  <c r="FV126" i="7"/>
  <c r="FM126" i="7"/>
  <c r="FD126" i="7"/>
  <c r="FJ154" i="7"/>
  <c r="FA154" i="7"/>
  <c r="FS154" i="7"/>
  <c r="FC155" i="7"/>
  <c r="FL155" i="7"/>
  <c r="FU155" i="7"/>
  <c r="HD108" i="7"/>
  <c r="HC108" i="7"/>
  <c r="HB108" i="7"/>
  <c r="HA152" i="7" s="1"/>
  <c r="FB122" i="7"/>
  <c r="FK122" i="7"/>
  <c r="FC124" i="7"/>
  <c r="FL124" i="7"/>
  <c r="FU124" i="7"/>
  <c r="FU125" i="7"/>
  <c r="FL125" i="7"/>
  <c r="FC125" i="7"/>
  <c r="FA127" i="7"/>
  <c r="FJ127" i="7"/>
  <c r="FB130" i="7"/>
  <c r="FK130" i="7"/>
  <c r="HN129" i="7"/>
  <c r="HM129" i="7"/>
  <c r="HL129" i="7"/>
  <c r="FE149" i="7"/>
  <c r="FN149" i="7"/>
  <c r="FW149" i="7"/>
  <c r="FH137" i="7"/>
  <c r="FQ137" i="7"/>
  <c r="FT142" i="7"/>
  <c r="FK142" i="7"/>
  <c r="FB142" i="7"/>
  <c r="FS109" i="7"/>
  <c r="FJ109" i="7"/>
  <c r="FA109" i="7"/>
  <c r="HH148" i="7"/>
  <c r="HL105" i="7"/>
  <c r="EY118" i="7"/>
  <c r="FH118" i="7"/>
  <c r="FQ118" i="7"/>
  <c r="EZ120" i="7"/>
  <c r="FI120" i="7"/>
  <c r="FD121" i="7"/>
  <c r="FM121" i="7"/>
  <c r="FV121" i="7"/>
  <c r="FA128" i="7"/>
  <c r="FJ128" i="7"/>
  <c r="FS128" i="7"/>
  <c r="HN119" i="7"/>
  <c r="HM119" i="7"/>
  <c r="HL119" i="7"/>
  <c r="FB129" i="7"/>
  <c r="FK129" i="7"/>
  <c r="FT129" i="7"/>
  <c r="HM120" i="7"/>
  <c r="HN120" i="7"/>
  <c r="HL120" i="7"/>
  <c r="FH134" i="7"/>
  <c r="FQ134" i="7"/>
  <c r="EY134" i="7"/>
  <c r="FS137" i="7"/>
  <c r="FJ137" i="7"/>
  <c r="FA137" i="7"/>
  <c r="HN137" i="7"/>
  <c r="HM137" i="7"/>
  <c r="HL137" i="7"/>
  <c r="FU100" i="7"/>
  <c r="FL100" i="7"/>
  <c r="FC100" i="7"/>
  <c r="FR101" i="7"/>
  <c r="FI101" i="7"/>
  <c r="EZ101" i="7"/>
  <c r="EX101" i="7" s="1"/>
  <c r="FQ104" i="7"/>
  <c r="FH104" i="7"/>
  <c r="EY104" i="7"/>
  <c r="FQ105" i="7"/>
  <c r="FH105" i="7"/>
  <c r="EY105" i="7"/>
  <c r="FR111" i="7"/>
  <c r="FI111" i="7"/>
  <c r="EZ111" i="7"/>
  <c r="HM105" i="7"/>
  <c r="EY119" i="7"/>
  <c r="FH119" i="7"/>
  <c r="FA120" i="7"/>
  <c r="FJ120" i="7"/>
  <c r="FS120" i="7"/>
  <c r="FS127" i="7"/>
  <c r="FD132" i="7"/>
  <c r="FM132" i="7"/>
  <c r="FV132" i="7"/>
  <c r="FJ136" i="7"/>
  <c r="FS136" i="7"/>
  <c r="HN127" i="7"/>
  <c r="HM127" i="7"/>
  <c r="HL127" i="7"/>
  <c r="FV142" i="7"/>
  <c r="FM142" i="7"/>
  <c r="FD142" i="7"/>
  <c r="FB145" i="7"/>
  <c r="FK145" i="7"/>
  <c r="HD129" i="7"/>
  <c r="HC129" i="7"/>
  <c r="HB129" i="7"/>
  <c r="EY143" i="7"/>
  <c r="FH143" i="7"/>
  <c r="FQ143" i="7"/>
  <c r="FS165" i="7"/>
  <c r="FJ165" i="7"/>
  <c r="FA165" i="7"/>
  <c r="FR118" i="7"/>
  <c r="FI118" i="7"/>
  <c r="EZ118" i="7"/>
  <c r="DE127" i="7"/>
  <c r="FU129" i="7"/>
  <c r="FL129" i="7"/>
  <c r="FC129" i="7"/>
  <c r="HM124" i="7"/>
  <c r="HC125" i="7"/>
  <c r="FD136" i="7"/>
  <c r="FR136" i="7"/>
  <c r="FK138" i="7"/>
  <c r="FA142" i="7"/>
  <c r="FE144" i="7"/>
  <c r="FN144" i="7"/>
  <c r="FW144" i="7"/>
  <c r="FD147" i="7"/>
  <c r="FM147" i="7"/>
  <c r="FU153" i="7"/>
  <c r="FL153" i="7"/>
  <c r="FC153" i="7"/>
  <c r="CS127" i="7"/>
  <c r="FW127" i="7"/>
  <c r="FN127" i="7"/>
  <c r="FE127" i="7"/>
  <c r="FL135" i="7"/>
  <c r="FS151" i="7"/>
  <c r="FJ151" i="7"/>
  <c r="FA151" i="7"/>
  <c r="FQ121" i="7"/>
  <c r="FH121" i="7"/>
  <c r="EY121" i="7"/>
  <c r="HN125" i="7"/>
  <c r="HM125" i="7"/>
  <c r="FI136" i="7"/>
  <c r="FS139" i="7"/>
  <c r="FJ139" i="7"/>
  <c r="FA139" i="7"/>
  <c r="FE152" i="7"/>
  <c r="FN152" i="7"/>
  <c r="FW152" i="7"/>
  <c r="FD116" i="7"/>
  <c r="FM116" i="7"/>
  <c r="FA117" i="7"/>
  <c r="FJ117" i="7"/>
  <c r="FW119" i="7"/>
  <c r="FN119" i="7"/>
  <c r="FE119" i="7"/>
  <c r="FW120" i="7"/>
  <c r="HD112" i="7"/>
  <c r="HB113" i="7"/>
  <c r="FW123" i="7"/>
  <c r="HC115" i="7"/>
  <c r="FV128" i="7"/>
  <c r="FW129" i="7"/>
  <c r="HB121" i="7"/>
  <c r="HL122" i="7"/>
  <c r="FU134" i="7"/>
  <c r="FL134" i="7"/>
  <c r="FC134" i="7"/>
  <c r="HL125" i="7"/>
  <c r="FR135" i="7"/>
  <c r="FI135" i="7"/>
  <c r="EZ135" i="7"/>
  <c r="HC126" i="7"/>
  <c r="FW136" i="7"/>
  <c r="FN136" i="7"/>
  <c r="FE136" i="7"/>
  <c r="EY146" i="7"/>
  <c r="FH146" i="7"/>
  <c r="FQ146" i="7"/>
  <c r="FC150" i="7"/>
  <c r="FL150" i="7"/>
  <c r="FU150" i="7"/>
  <c r="FU156" i="7"/>
  <c r="FL156" i="7"/>
  <c r="FC156" i="7"/>
  <c r="FR122" i="7"/>
  <c r="FI122" i="7"/>
  <c r="EZ122" i="7"/>
  <c r="HC113" i="7"/>
  <c r="HD115" i="7"/>
  <c r="FR130" i="7"/>
  <c r="FI130" i="7"/>
  <c r="EZ130" i="7"/>
  <c r="HC121" i="7"/>
  <c r="FV131" i="7"/>
  <c r="FM131" i="7"/>
  <c r="HM122" i="7"/>
  <c r="FS132" i="7"/>
  <c r="FJ132" i="7"/>
  <c r="FA132" i="7"/>
  <c r="HC124" i="7"/>
  <c r="HB124" i="7"/>
  <c r="FB138" i="7"/>
  <c r="FV138" i="7"/>
  <c r="FM138" i="7"/>
  <c r="FD138" i="7"/>
  <c r="FU139" i="7"/>
  <c r="FL139" i="7"/>
  <c r="FC139" i="7"/>
  <c r="HN133" i="7"/>
  <c r="HL133" i="7"/>
  <c r="FJ148" i="7"/>
  <c r="FS148" i="7"/>
  <c r="HL139" i="7"/>
  <c r="HN139" i="7"/>
  <c r="HM139" i="7"/>
  <c r="FU145" i="7"/>
  <c r="FL145" i="7"/>
  <c r="FC145" i="7"/>
  <c r="FR146" i="7"/>
  <c r="FI146" i="7"/>
  <c r="EZ146" i="7"/>
  <c r="FW147" i="7"/>
  <c r="FN147" i="7"/>
  <c r="FE147" i="7"/>
  <c r="FV150" i="7"/>
  <c r="FM150" i="7"/>
  <c r="FD150" i="7"/>
  <c r="FC154" i="7"/>
  <c r="FV155" i="7"/>
  <c r="FM155" i="7"/>
  <c r="FD155" i="7"/>
  <c r="HB149" i="7"/>
  <c r="HD149" i="7"/>
  <c r="FC162" i="7"/>
  <c r="FL162" i="7"/>
  <c r="FU162" i="7"/>
  <c r="FK192" i="7"/>
  <c r="FT192" i="7"/>
  <c r="FB192" i="7"/>
  <c r="FQ149" i="7"/>
  <c r="FH149" i="7"/>
  <c r="EY149" i="7"/>
  <c r="FU157" i="7"/>
  <c r="FL157" i="7"/>
  <c r="FC157" i="7"/>
  <c r="HC149" i="7"/>
  <c r="FD161" i="7"/>
  <c r="FM161" i="7"/>
  <c r="FV161" i="7"/>
  <c r="FU177" i="7"/>
  <c r="FL177" i="7"/>
  <c r="FC177" i="7"/>
  <c r="FS143" i="7"/>
  <c r="FJ143" i="7"/>
  <c r="EZ147" i="7"/>
  <c r="FR148" i="7"/>
  <c r="FT148" i="7"/>
  <c r="FK148" i="7"/>
  <c r="FB148" i="7"/>
  <c r="FB149" i="7"/>
  <c r="HD140" i="7"/>
  <c r="EY150" i="7"/>
  <c r="HD143" i="7"/>
  <c r="FW153" i="7"/>
  <c r="FB160" i="7"/>
  <c r="FK160" i="7"/>
  <c r="FT160" i="7"/>
  <c r="FL185" i="7"/>
  <c r="FU185" i="7"/>
  <c r="FC185" i="7"/>
  <c r="FM144" i="7"/>
  <c r="FU151" i="7"/>
  <c r="FW151" i="7"/>
  <c r="FN151" i="7"/>
  <c r="FE151" i="7"/>
  <c r="FQ153" i="7"/>
  <c r="FH153" i="7"/>
  <c r="EY153" i="7"/>
  <c r="FU154" i="7"/>
  <c r="EY155" i="7"/>
  <c r="FQ155" i="7"/>
  <c r="FA159" i="7"/>
  <c r="FJ159" i="7"/>
  <c r="FS159" i="7"/>
  <c r="FV173" i="7"/>
  <c r="FM173" i="7"/>
  <c r="FD173" i="7"/>
  <c r="HM130" i="7"/>
  <c r="HC131" i="7"/>
  <c r="HM132" i="7"/>
  <c r="HD135" i="7"/>
  <c r="FQ145" i="7"/>
  <c r="FH145" i="7"/>
  <c r="EY145" i="7"/>
  <c r="HB136" i="7"/>
  <c r="FV146" i="7"/>
  <c r="FM146" i="7"/>
  <c r="FD146" i="7"/>
  <c r="FS147" i="7"/>
  <c r="FJ147" i="7"/>
  <c r="FA147" i="7"/>
  <c r="FI148" i="7"/>
  <c r="HL140" i="7"/>
  <c r="FR150" i="7"/>
  <c r="FI150" i="7"/>
  <c r="EZ150" i="7"/>
  <c r="HC141" i="7"/>
  <c r="FV151" i="7"/>
  <c r="FT152" i="7"/>
  <c r="FK152" i="7"/>
  <c r="FB152" i="7"/>
  <c r="HM143" i="7"/>
  <c r="FN153" i="7"/>
  <c r="HC145" i="7"/>
  <c r="HD145" i="7"/>
  <c r="HD147" i="7"/>
  <c r="HB148" i="7"/>
  <c r="HD148" i="7"/>
  <c r="FQ172" i="7"/>
  <c r="FH172" i="7"/>
  <c r="EY172" i="7"/>
  <c r="FB137" i="7"/>
  <c r="FK137" i="7"/>
  <c r="HL128" i="7"/>
  <c r="EY138" i="7"/>
  <c r="FH138" i="7"/>
  <c r="FD139" i="7"/>
  <c r="FM139" i="7"/>
  <c r="FE142" i="7"/>
  <c r="FN142" i="7"/>
  <c r="HD136" i="7"/>
  <c r="FU149" i="7"/>
  <c r="FL149" i="7"/>
  <c r="FC149" i="7"/>
  <c r="HN140" i="7"/>
  <c r="HN143" i="7"/>
  <c r="FK154" i="7"/>
  <c r="HB145" i="7"/>
  <c r="FS155" i="7"/>
  <c r="FJ155" i="7"/>
  <c r="FA155" i="7"/>
  <c r="HC148" i="7"/>
  <c r="FE131" i="7"/>
  <c r="FN131" i="7"/>
  <c r="FB132" i="7"/>
  <c r="FK132" i="7"/>
  <c r="EY133" i="7"/>
  <c r="FH133" i="7"/>
  <c r="FD134" i="7"/>
  <c r="FM134" i="7"/>
  <c r="FA135" i="7"/>
  <c r="FJ135" i="7"/>
  <c r="FC137" i="7"/>
  <c r="FL137" i="7"/>
  <c r="EZ138" i="7"/>
  <c r="FI138" i="7"/>
  <c r="FE139" i="7"/>
  <c r="FN139" i="7"/>
  <c r="FW143" i="7"/>
  <c r="FN143" i="7"/>
  <c r="FE143" i="7"/>
  <c r="FT144" i="7"/>
  <c r="FK144" i="7"/>
  <c r="FB144" i="7"/>
  <c r="HL141" i="7"/>
  <c r="EZ156" i="7"/>
  <c r="FR176" i="7"/>
  <c r="FI176" i="7"/>
  <c r="EZ176" i="7"/>
  <c r="FT179" i="7"/>
  <c r="FK179" i="7"/>
  <c r="FB179" i="7"/>
  <c r="FW161" i="7"/>
  <c r="FV162" i="7"/>
  <c r="FV163" i="7"/>
  <c r="FL164" i="7"/>
  <c r="FQ165" i="7"/>
  <c r="FS166" i="7"/>
  <c r="FK167" i="7"/>
  <c r="FT167" i="7"/>
  <c r="FW168" i="7"/>
  <c r="FS172" i="7"/>
  <c r="FA172" i="7"/>
  <c r="FW177" i="7"/>
  <c r="FN177" i="7"/>
  <c r="FE177" i="7"/>
  <c r="FW190" i="7"/>
  <c r="FN190" i="7"/>
  <c r="FE190" i="7"/>
  <c r="FR203" i="7"/>
  <c r="FI203" i="7"/>
  <c r="EZ203" i="7"/>
  <c r="FV154" i="7"/>
  <c r="FM154" i="7"/>
  <c r="FD154" i="7"/>
  <c r="FV156" i="7"/>
  <c r="FH160" i="7"/>
  <c r="FE168" i="7"/>
  <c r="FQ168" i="7"/>
  <c r="EY168" i="7"/>
  <c r="FW170" i="7"/>
  <c r="FN170" i="7"/>
  <c r="FE170" i="7"/>
  <c r="FW178" i="7"/>
  <c r="FN178" i="7"/>
  <c r="FE178" i="7"/>
  <c r="FV179" i="7"/>
  <c r="FD179" i="7"/>
  <c r="FB181" i="7"/>
  <c r="FK181" i="7"/>
  <c r="EZ183" i="7"/>
  <c r="FI183" i="7"/>
  <c r="FR183" i="7"/>
  <c r="FS188" i="7"/>
  <c r="FJ188" i="7"/>
  <c r="FA188" i="7"/>
  <c r="FV159" i="7"/>
  <c r="FM159" i="7"/>
  <c r="FD159" i="7"/>
  <c r="FW160" i="7"/>
  <c r="FN160" i="7"/>
  <c r="FE160" i="7"/>
  <c r="FR161" i="7"/>
  <c r="FI161" i="7"/>
  <c r="EZ161" i="7"/>
  <c r="FQ163" i="7"/>
  <c r="FH163" i="7"/>
  <c r="EY163" i="7"/>
  <c r="FR175" i="7"/>
  <c r="EZ175" i="7"/>
  <c r="FU176" i="7"/>
  <c r="FL176" i="7"/>
  <c r="FC176" i="7"/>
  <c r="FW187" i="7"/>
  <c r="FE187" i="7"/>
  <c r="FN187" i="7"/>
  <c r="FU158" i="7"/>
  <c r="FL158" i="7"/>
  <c r="FC158" i="7"/>
  <c r="FR162" i="7"/>
  <c r="FI162" i="7"/>
  <c r="EZ162" i="7"/>
  <c r="FI175" i="7"/>
  <c r="FS175" i="7"/>
  <c r="FJ175" i="7"/>
  <c r="FA175" i="7"/>
  <c r="FQ178" i="7"/>
  <c r="EY178" i="7"/>
  <c r="FQ180" i="7"/>
  <c r="FH180" i="7"/>
  <c r="EY180" i="7"/>
  <c r="FV181" i="7"/>
  <c r="FM181" i="7"/>
  <c r="FD181" i="7"/>
  <c r="FQ196" i="7"/>
  <c r="FH196" i="7"/>
  <c r="EY196" i="7"/>
  <c r="FV197" i="7"/>
  <c r="FM197" i="7"/>
  <c r="FD197" i="7"/>
  <c r="FW198" i="7"/>
  <c r="FN198" i="7"/>
  <c r="FE198" i="7"/>
  <c r="FS163" i="7"/>
  <c r="FJ163" i="7"/>
  <c r="FA163" i="7"/>
  <c r="FV164" i="7"/>
  <c r="FM164" i="7"/>
  <c r="FD164" i="7"/>
  <c r="FR178" i="7"/>
  <c r="FI178" i="7"/>
  <c r="EZ178" i="7"/>
  <c r="FW194" i="7"/>
  <c r="FN194" i="7"/>
  <c r="FE194" i="7"/>
  <c r="FS156" i="7"/>
  <c r="FJ156" i="7"/>
  <c r="FA156" i="7"/>
  <c r="FQ159" i="7"/>
  <c r="FH159" i="7"/>
  <c r="EY159" i="7"/>
  <c r="HB150" i="7"/>
  <c r="FR160" i="7"/>
  <c r="FI160" i="7"/>
  <c r="EZ160" i="7"/>
  <c r="FT166" i="7"/>
  <c r="FK166" i="7"/>
  <c r="FB166" i="7"/>
  <c r="FQ167" i="7"/>
  <c r="FH167" i="7"/>
  <c r="EY167" i="7"/>
  <c r="FC169" i="7"/>
  <c r="FU169" i="7"/>
  <c r="FW169" i="7"/>
  <c r="FN169" i="7"/>
  <c r="FE169" i="7"/>
  <c r="FD171" i="7"/>
  <c r="FW171" i="7"/>
  <c r="FS206" i="7"/>
  <c r="FJ206" i="7"/>
  <c r="FA206" i="7"/>
  <c r="FT183" i="7"/>
  <c r="FK183" i="7"/>
  <c r="FB183" i="7"/>
  <c r="FQ184" i="7"/>
  <c r="FH184" i="7"/>
  <c r="EY184" i="7"/>
  <c r="FV185" i="7"/>
  <c r="FM185" i="7"/>
  <c r="FD185" i="7"/>
  <c r="FW195" i="7"/>
  <c r="FE195" i="7"/>
  <c r="FN195" i="7"/>
  <c r="FS196" i="7"/>
  <c r="FJ196" i="7"/>
  <c r="FA196" i="7"/>
  <c r="FW202" i="7"/>
  <c r="FN202" i="7"/>
  <c r="FE202" i="7"/>
  <c r="FV205" i="7"/>
  <c r="FM205" i="7"/>
  <c r="FD205" i="7"/>
  <c r="FR168" i="7"/>
  <c r="FI168" i="7"/>
  <c r="EZ168" i="7"/>
  <c r="FI170" i="7"/>
  <c r="FQ171" i="7"/>
  <c r="FH171" i="7"/>
  <c r="EY171" i="7"/>
  <c r="FT172" i="7"/>
  <c r="FK172" i="7"/>
  <c r="FS174" i="7"/>
  <c r="FJ174" i="7"/>
  <c r="FA174" i="7"/>
  <c r="FU175" i="7"/>
  <c r="FL175" i="7"/>
  <c r="FC175" i="7"/>
  <c r="FW179" i="7"/>
  <c r="FN179" i="7"/>
  <c r="FE179" i="7"/>
  <c r="FT180" i="7"/>
  <c r="FK180" i="7"/>
  <c r="FB180" i="7"/>
  <c r="FH181" i="7"/>
  <c r="FW182" i="7"/>
  <c r="FN182" i="7"/>
  <c r="FE182" i="7"/>
  <c r="FJ184" i="7"/>
  <c r="FS184" i="7"/>
  <c r="FL186" i="7"/>
  <c r="FR187" i="7"/>
  <c r="FI187" i="7"/>
  <c r="EZ187" i="7"/>
  <c r="FL193" i="7"/>
  <c r="FU193" i="7"/>
  <c r="FL201" i="7"/>
  <c r="FU201" i="7"/>
  <c r="FR169" i="7"/>
  <c r="FI169" i="7"/>
  <c r="EZ169" i="7"/>
  <c r="FQ173" i="7"/>
  <c r="FH173" i="7"/>
  <c r="EY173" i="7"/>
  <c r="FT178" i="7"/>
  <c r="FK178" i="7"/>
  <c r="FB178" i="7"/>
  <c r="FB184" i="7"/>
  <c r="FK184" i="7"/>
  <c r="FQ192" i="7"/>
  <c r="FP192" i="7" s="1"/>
  <c r="FH192" i="7"/>
  <c r="FG192" i="7" s="1"/>
  <c r="EY192" i="7"/>
  <c r="EX192" i="7" s="1"/>
  <c r="FV193" i="7"/>
  <c r="FM193" i="7"/>
  <c r="FD193" i="7"/>
  <c r="FR195" i="7"/>
  <c r="FI195" i="7"/>
  <c r="EZ195" i="7"/>
  <c r="FV201" i="7"/>
  <c r="FM201" i="7"/>
  <c r="FD201" i="7"/>
  <c r="FS204" i="7"/>
  <c r="FJ204" i="7"/>
  <c r="FA204" i="7"/>
  <c r="FC165" i="7"/>
  <c r="FL165" i="7"/>
  <c r="FD166" i="7"/>
  <c r="FM166" i="7"/>
  <c r="FV172" i="7"/>
  <c r="FM172" i="7"/>
  <c r="FD172" i="7"/>
  <c r="FE176" i="7"/>
  <c r="FR177" i="7"/>
  <c r="FI177" i="7"/>
  <c r="EZ177" i="7"/>
  <c r="FQ179" i="7"/>
  <c r="FH179" i="7"/>
  <c r="EY179" i="7"/>
  <c r="FV180" i="7"/>
  <c r="FM180" i="7"/>
  <c r="FD180" i="7"/>
  <c r="EY182" i="7"/>
  <c r="FH182" i="7"/>
  <c r="FT187" i="7"/>
  <c r="FK187" i="7"/>
  <c r="FB187" i="7"/>
  <c r="FI191" i="7"/>
  <c r="FR191" i="7"/>
  <c r="EZ191" i="7"/>
  <c r="FI199" i="7"/>
  <c r="FR199" i="7"/>
  <c r="EZ199" i="7"/>
  <c r="FJ200" i="7"/>
  <c r="FS200" i="7"/>
  <c r="FA161" i="7"/>
  <c r="FJ161" i="7"/>
  <c r="FA162" i="7"/>
  <c r="FJ162" i="7"/>
  <c r="FB163" i="7"/>
  <c r="FK163" i="7"/>
  <c r="EY164" i="7"/>
  <c r="FH164" i="7"/>
  <c r="FD165" i="7"/>
  <c r="FM165" i="7"/>
  <c r="FE166" i="7"/>
  <c r="FN166" i="7"/>
  <c r="FU168" i="7"/>
  <c r="FL168" i="7"/>
  <c r="FT170" i="7"/>
  <c r="FK170" i="7"/>
  <c r="FB170" i="7"/>
  <c r="FT171" i="7"/>
  <c r="FK171" i="7"/>
  <c r="FB171" i="7"/>
  <c r="FB172" i="7"/>
  <c r="FS173" i="7"/>
  <c r="FJ173" i="7"/>
  <c r="FA173" i="7"/>
  <c r="FV174" i="7"/>
  <c r="FM174" i="7"/>
  <c r="FD174" i="7"/>
  <c r="FA180" i="7"/>
  <c r="FA184" i="7"/>
  <c r="FT184" i="7"/>
  <c r="FC186" i="7"/>
  <c r="FW186" i="7"/>
  <c r="FN186" i="7"/>
  <c r="FE186" i="7"/>
  <c r="FQ188" i="7"/>
  <c r="FH188" i="7"/>
  <c r="EY188" i="7"/>
  <c r="FV189" i="7"/>
  <c r="FM189" i="7"/>
  <c r="FD189" i="7"/>
  <c r="FU190" i="7"/>
  <c r="FL190" i="7"/>
  <c r="FC190" i="7"/>
  <c r="FC193" i="7"/>
  <c r="FU198" i="7"/>
  <c r="FL198" i="7"/>
  <c r="FC198" i="7"/>
  <c r="FK200" i="7"/>
  <c r="FT200" i="7"/>
  <c r="FB200" i="7"/>
  <c r="FS182" i="7"/>
  <c r="FJ182" i="7"/>
  <c r="FA182" i="7"/>
  <c r="FU184" i="7"/>
  <c r="FL184" i="7"/>
  <c r="FC184" i="7"/>
  <c r="FQ186" i="7"/>
  <c r="FH186" i="7"/>
  <c r="EY186" i="7"/>
  <c r="FU188" i="7"/>
  <c r="FL188" i="7"/>
  <c r="FC188" i="7"/>
  <c r="FI190" i="7"/>
  <c r="FU192" i="7"/>
  <c r="FL192" i="7"/>
  <c r="FC192" i="7"/>
  <c r="FQ194" i="7"/>
  <c r="FH194" i="7"/>
  <c r="EY194" i="7"/>
  <c r="FU196" i="7"/>
  <c r="FL196" i="7"/>
  <c r="FC196" i="7"/>
  <c r="FI198" i="7"/>
  <c r="FU200" i="7"/>
  <c r="FL200" i="7"/>
  <c r="FC200" i="7"/>
  <c r="FQ202" i="7"/>
  <c r="FH202" i="7"/>
  <c r="EY202" i="7"/>
  <c r="FN203" i="7"/>
  <c r="FU204" i="7"/>
  <c r="FL204" i="7"/>
  <c r="FC204" i="7"/>
  <c r="FV207" i="7"/>
  <c r="FM207" i="7"/>
  <c r="FD207" i="7"/>
  <c r="FT191" i="7"/>
  <c r="FK191" i="7"/>
  <c r="FB191" i="7"/>
  <c r="FT195" i="7"/>
  <c r="FK195" i="7"/>
  <c r="FB195" i="7"/>
  <c r="FT199" i="7"/>
  <c r="FK199" i="7"/>
  <c r="FB199" i="7"/>
  <c r="FT203" i="7"/>
  <c r="FK203" i="7"/>
  <c r="FB203" i="7"/>
  <c r="FU206" i="7"/>
  <c r="FL206" i="7"/>
  <c r="FC206" i="7"/>
  <c r="FR181" i="7"/>
  <c r="FI181" i="7"/>
  <c r="EZ181" i="7"/>
  <c r="FS186" i="7"/>
  <c r="FJ186" i="7"/>
  <c r="FA186" i="7"/>
  <c r="FS190" i="7"/>
  <c r="FJ190" i="7"/>
  <c r="FA190" i="7"/>
  <c r="FW192" i="7"/>
  <c r="FN192" i="7"/>
  <c r="FE192" i="7"/>
  <c r="FS194" i="7"/>
  <c r="FJ194" i="7"/>
  <c r="FA194" i="7"/>
  <c r="FS198" i="7"/>
  <c r="FJ198" i="7"/>
  <c r="FA198" i="7"/>
  <c r="FW200" i="7"/>
  <c r="FN200" i="7"/>
  <c r="FE200" i="7"/>
  <c r="FS202" i="7"/>
  <c r="FJ202" i="7"/>
  <c r="FA202" i="7"/>
  <c r="FI167" i="7"/>
  <c r="FA168" i="7"/>
  <c r="FJ168" i="7"/>
  <c r="FC170" i="7"/>
  <c r="FL170" i="7"/>
  <c r="EZ171" i="7"/>
  <c r="FI171" i="7"/>
  <c r="FE172" i="7"/>
  <c r="FN172" i="7"/>
  <c r="FB173" i="7"/>
  <c r="FK173" i="7"/>
  <c r="EY174" i="7"/>
  <c r="FH174" i="7"/>
  <c r="FD175" i="7"/>
  <c r="FM175" i="7"/>
  <c r="FA176" i="7"/>
  <c r="FJ176" i="7"/>
  <c r="FC178" i="7"/>
  <c r="FL178" i="7"/>
  <c r="EZ179" i="7"/>
  <c r="FI179" i="7"/>
  <c r="FE180" i="7"/>
  <c r="FN180" i="7"/>
  <c r="FM183" i="7"/>
  <c r="FR185" i="7"/>
  <c r="FI185" i="7"/>
  <c r="EZ185" i="7"/>
  <c r="FR189" i="7"/>
  <c r="FI189" i="7"/>
  <c r="EZ189" i="7"/>
  <c r="EZ190" i="7"/>
  <c r="FV191" i="7"/>
  <c r="FM191" i="7"/>
  <c r="FD191" i="7"/>
  <c r="FR193" i="7"/>
  <c r="FI193" i="7"/>
  <c r="EZ193" i="7"/>
  <c r="FR197" i="7"/>
  <c r="FI197" i="7"/>
  <c r="EZ197" i="7"/>
  <c r="EZ198" i="7"/>
  <c r="FV199" i="7"/>
  <c r="FM199" i="7"/>
  <c r="FD199" i="7"/>
  <c r="FR201" i="7"/>
  <c r="FI201" i="7"/>
  <c r="FG201" i="7" s="1"/>
  <c r="EZ201" i="7"/>
  <c r="FE203" i="7"/>
  <c r="FR205" i="7"/>
  <c r="FI205" i="7"/>
  <c r="EZ205" i="7"/>
  <c r="FW206" i="7"/>
  <c r="FN206" i="7"/>
  <c r="FE206" i="7"/>
  <c r="FQ200" i="7"/>
  <c r="FH200" i="7"/>
  <c r="EY200" i="7"/>
  <c r="FQ204" i="7"/>
  <c r="FH204" i="7"/>
  <c r="EY204" i="7"/>
  <c r="FT189" i="7"/>
  <c r="FK189" i="7"/>
  <c r="FB189" i="7"/>
  <c r="FT197" i="7"/>
  <c r="FK197" i="7"/>
  <c r="FB197" i="7"/>
  <c r="FT205" i="7"/>
  <c r="FK205" i="7"/>
  <c r="FB205" i="7"/>
  <c r="EX27" i="7" l="1"/>
  <c r="EX81" i="7"/>
  <c r="FP75" i="7"/>
  <c r="FG69" i="7"/>
  <c r="FP21" i="7"/>
  <c r="FP152" i="7"/>
  <c r="EX111" i="7"/>
  <c r="FG51" i="7"/>
  <c r="FG27" i="7"/>
  <c r="CR47" i="7"/>
  <c r="CT47" i="7" s="1"/>
  <c r="CU47" i="7" s="1"/>
  <c r="FG20" i="7"/>
  <c r="EX165" i="7"/>
  <c r="HA99" i="7"/>
  <c r="EX21" i="7"/>
  <c r="FP157" i="7"/>
  <c r="FG150" i="7"/>
  <c r="FG59" i="7"/>
  <c r="FP182" i="7"/>
  <c r="FP154" i="7"/>
  <c r="EX169" i="7"/>
  <c r="EX166" i="7"/>
  <c r="FP114" i="7"/>
  <c r="FG19" i="7"/>
  <c r="EX41" i="7"/>
  <c r="FG177" i="7"/>
  <c r="EX34" i="7"/>
  <c r="EX36" i="7"/>
  <c r="EX40" i="7"/>
  <c r="FG7" i="7"/>
  <c r="EX157" i="7"/>
  <c r="FP94" i="7"/>
  <c r="EX23" i="7"/>
  <c r="EX207" i="7"/>
  <c r="EX152" i="7"/>
  <c r="FG97" i="7"/>
  <c r="FP52" i="7"/>
  <c r="CX67" i="7"/>
  <c r="CZ67" i="7" s="1"/>
  <c r="DA67" i="7" s="1"/>
  <c r="FG82" i="7"/>
  <c r="FP51" i="7"/>
  <c r="FG13" i="7"/>
  <c r="EX31" i="7"/>
  <c r="FG15" i="7"/>
  <c r="FG109" i="7"/>
  <c r="FG30" i="7"/>
  <c r="EX39" i="7"/>
  <c r="EX51" i="7"/>
  <c r="EX22" i="7"/>
  <c r="FG32" i="7"/>
  <c r="FG112" i="7"/>
  <c r="FG11" i="7"/>
  <c r="FG195" i="7"/>
  <c r="FP201" i="7"/>
  <c r="FP162" i="7"/>
  <c r="EX86" i="7"/>
  <c r="EX74" i="7"/>
  <c r="FP49" i="7"/>
  <c r="FP122" i="7"/>
  <c r="FG125" i="7"/>
  <c r="EX149" i="7"/>
  <c r="FP106" i="7"/>
  <c r="FG193" i="7"/>
  <c r="FP174" i="7"/>
  <c r="EX130" i="7"/>
  <c r="EX114" i="7"/>
  <c r="FG67" i="7"/>
  <c r="FP125" i="7"/>
  <c r="FP97" i="7"/>
  <c r="FG144" i="7"/>
  <c r="FG26" i="7"/>
  <c r="FG142" i="7"/>
  <c r="EX105" i="7"/>
  <c r="FG94" i="7"/>
  <c r="FG22" i="7"/>
  <c r="CX87" i="7"/>
  <c r="CZ87" i="7" s="1"/>
  <c r="DA87" i="7" s="1"/>
  <c r="EX10" i="7"/>
  <c r="FG86" i="7"/>
  <c r="FG31" i="7"/>
  <c r="FG185" i="7"/>
  <c r="FP90" i="7"/>
  <c r="FP86" i="7"/>
  <c r="EX68" i="7"/>
  <c r="FG23" i="7"/>
  <c r="EX11" i="7"/>
  <c r="FG149" i="7"/>
  <c r="FP135" i="7"/>
  <c r="FG106" i="7"/>
  <c r="EX97" i="7"/>
  <c r="FP150" i="7"/>
  <c r="FP149" i="7"/>
  <c r="FP112" i="7"/>
  <c r="FP126" i="7"/>
  <c r="FG79" i="7"/>
  <c r="FP74" i="7"/>
  <c r="EX69" i="7"/>
  <c r="EX26" i="7"/>
  <c r="FP131" i="7"/>
  <c r="FG74" i="7"/>
  <c r="DE6" i="7"/>
  <c r="DD6" i="7" s="1"/>
  <c r="DF6" i="7" s="1"/>
  <c r="DG6" i="7" s="1"/>
  <c r="FP130" i="7"/>
  <c r="EX116" i="7"/>
  <c r="FG153" i="7"/>
  <c r="FG102" i="7"/>
  <c r="DD47" i="7"/>
  <c r="DF47" i="7" s="1"/>
  <c r="DG47" i="7" s="1"/>
  <c r="EX89" i="7"/>
  <c r="EX164" i="7"/>
  <c r="FP128" i="7"/>
  <c r="FP67" i="7"/>
  <c r="FP91" i="7"/>
  <c r="EX18" i="7"/>
  <c r="FP161" i="7"/>
  <c r="FP193" i="7"/>
  <c r="FG58" i="7"/>
  <c r="FG46" i="7"/>
  <c r="EX30" i="7"/>
  <c r="FP136" i="7"/>
  <c r="EX201" i="7"/>
  <c r="EX137" i="7"/>
  <c r="EX94" i="7"/>
  <c r="FP142" i="7"/>
  <c r="FG162" i="7"/>
  <c r="FP160" i="7"/>
  <c r="FG108" i="7"/>
  <c r="FP113" i="7"/>
  <c r="FP18" i="7"/>
  <c r="FG110" i="7"/>
  <c r="FG95" i="7"/>
  <c r="FP158" i="7"/>
  <c r="EX145" i="7"/>
  <c r="FP116" i="7"/>
  <c r="FP85" i="7"/>
  <c r="FP62" i="7"/>
  <c r="FP35" i="7"/>
  <c r="EX95" i="7"/>
  <c r="FG157" i="7"/>
  <c r="DD167" i="7"/>
  <c r="DF167" i="7" s="1"/>
  <c r="DG167" i="7" s="1"/>
  <c r="DE166" i="7"/>
  <c r="DD166" i="7" s="1"/>
  <c r="DF166" i="7" s="1"/>
  <c r="DG166" i="7" s="1"/>
  <c r="CX147" i="7"/>
  <c r="CZ147" i="7" s="1"/>
  <c r="DA147" i="7" s="1"/>
  <c r="CY146" i="7"/>
  <c r="CX146" i="7" s="1"/>
  <c r="CZ146" i="7" s="1"/>
  <c r="DA146" i="7" s="1"/>
  <c r="DD147" i="7"/>
  <c r="DF147" i="7" s="1"/>
  <c r="DG147" i="7" s="1"/>
  <c r="DE146" i="7"/>
  <c r="DD146" i="7" s="1"/>
  <c r="DF146" i="7" s="1"/>
  <c r="DG146" i="7" s="1"/>
  <c r="DJ147" i="7"/>
  <c r="DL147" i="7" s="1"/>
  <c r="DM147" i="7" s="1"/>
  <c r="DK146" i="7"/>
  <c r="DJ146" i="7" s="1"/>
  <c r="DL146" i="7" s="1"/>
  <c r="DM146" i="7" s="1"/>
  <c r="CR147" i="7"/>
  <c r="CT147" i="7" s="1"/>
  <c r="CU147" i="7" s="1"/>
  <c r="CS146" i="7"/>
  <c r="CR146" i="7" s="1"/>
  <c r="CT146" i="7" s="1"/>
  <c r="CU146" i="7" s="1"/>
  <c r="CR167" i="7"/>
  <c r="CT167" i="7" s="1"/>
  <c r="CU167" i="7" s="1"/>
  <c r="CS166" i="7"/>
  <c r="CR166" i="7" s="1"/>
  <c r="CT166" i="7" s="1"/>
  <c r="CU166" i="7" s="1"/>
  <c r="DJ167" i="7"/>
  <c r="DL167" i="7" s="1"/>
  <c r="DM167" i="7" s="1"/>
  <c r="DK166" i="7"/>
  <c r="DJ166" i="7" s="1"/>
  <c r="DL166" i="7" s="1"/>
  <c r="DM166" i="7" s="1"/>
  <c r="CX167" i="7"/>
  <c r="CZ167" i="7" s="1"/>
  <c r="DA167" i="7" s="1"/>
  <c r="CY166" i="7"/>
  <c r="CX166" i="7" s="1"/>
  <c r="CZ166" i="7" s="1"/>
  <c r="DA166" i="7" s="1"/>
  <c r="FG174" i="7"/>
  <c r="EX128" i="7"/>
  <c r="EX47" i="7"/>
  <c r="EX158" i="7"/>
  <c r="FP133" i="7"/>
  <c r="EX125" i="7"/>
  <c r="FG37" i="7"/>
  <c r="FP24" i="7"/>
  <c r="FP145" i="7"/>
  <c r="FG87" i="7"/>
  <c r="FG21" i="7"/>
  <c r="FP139" i="7"/>
  <c r="FP153" i="7"/>
  <c r="EX65" i="7"/>
  <c r="FP87" i="7"/>
  <c r="EX28" i="7"/>
  <c r="FP183" i="7"/>
  <c r="EX99" i="7"/>
  <c r="EX107" i="7"/>
  <c r="EX142" i="7"/>
  <c r="FP61" i="7"/>
  <c r="EX16" i="7"/>
  <c r="FG117" i="7"/>
  <c r="EX154" i="7"/>
  <c r="FG39" i="7"/>
  <c r="EX133" i="7"/>
  <c r="EX84" i="7"/>
  <c r="FP79" i="7"/>
  <c r="FP44" i="7"/>
  <c r="EX167" i="7"/>
  <c r="FG156" i="7"/>
  <c r="EX148" i="7"/>
  <c r="EX117" i="7"/>
  <c r="FG111" i="7"/>
  <c r="FG122" i="7"/>
  <c r="FP82" i="7"/>
  <c r="FG81" i="7"/>
  <c r="FG206" i="7"/>
  <c r="FG158" i="7"/>
  <c r="FG116" i="7"/>
  <c r="FP177" i="7"/>
  <c r="EX175" i="7"/>
  <c r="FP65" i="7"/>
  <c r="EX85" i="7"/>
  <c r="FP59" i="7"/>
  <c r="FG114" i="7"/>
  <c r="EX45" i="7"/>
  <c r="FP45" i="7"/>
  <c r="FG155" i="7"/>
  <c r="EX126" i="7"/>
  <c r="FG68" i="7"/>
  <c r="FP60" i="7"/>
  <c r="FG45" i="7"/>
  <c r="EX52" i="7"/>
  <c r="EX161" i="7"/>
  <c r="FP169" i="7"/>
  <c r="EX100" i="7"/>
  <c r="FG34" i="7"/>
  <c r="FP159" i="7"/>
  <c r="FP176" i="7"/>
  <c r="FP105" i="7"/>
  <c r="FP64" i="7"/>
  <c r="FG85" i="7"/>
  <c r="FG205" i="7"/>
  <c r="FG165" i="7"/>
  <c r="FG70" i="7"/>
  <c r="FP84" i="7"/>
  <c r="FP170" i="7"/>
  <c r="FP181" i="7"/>
  <c r="EX112" i="7"/>
  <c r="FP76" i="7"/>
  <c r="EX82" i="7"/>
  <c r="FP89" i="7"/>
  <c r="EX139" i="7"/>
  <c r="FP30" i="7"/>
  <c r="FG43" i="7"/>
  <c r="FP10" i="7"/>
  <c r="EX102" i="7"/>
  <c r="FG8" i="7"/>
  <c r="EX198" i="7"/>
  <c r="FP185" i="7"/>
  <c r="FG96" i="7"/>
  <c r="EX110" i="7"/>
  <c r="FG99" i="7"/>
  <c r="FG90" i="7"/>
  <c r="FG126" i="7"/>
  <c r="DJ107" i="7"/>
  <c r="DL107" i="7" s="1"/>
  <c r="DM107" i="7" s="1"/>
  <c r="EX77" i="7"/>
  <c r="FP46" i="7"/>
  <c r="EX15" i="7"/>
  <c r="EX177" i="7"/>
  <c r="FP96" i="7"/>
  <c r="FP99" i="7"/>
  <c r="FP36" i="7"/>
  <c r="FP37" i="7"/>
  <c r="EX19" i="7"/>
  <c r="FG41" i="7"/>
  <c r="FP198" i="7"/>
  <c r="FG199" i="7"/>
  <c r="HK148" i="7"/>
  <c r="FG115" i="7"/>
  <c r="EX59" i="7"/>
  <c r="EX37" i="7"/>
  <c r="FP206" i="7"/>
  <c r="FG133" i="7"/>
  <c r="FG130" i="7"/>
  <c r="FG104" i="7"/>
  <c r="EX44" i="7"/>
  <c r="EX32" i="7"/>
  <c r="FP25" i="7"/>
  <c r="FP11" i="7"/>
  <c r="FP22" i="7"/>
  <c r="FG100" i="7"/>
  <c r="FG49" i="7"/>
  <c r="EX49" i="7"/>
  <c r="FP110" i="7"/>
  <c r="EX203" i="7"/>
  <c r="FG169" i="7"/>
  <c r="FP167" i="7"/>
  <c r="EX58" i="7"/>
  <c r="EX43" i="7"/>
  <c r="FG28" i="7"/>
  <c r="FG152" i="7"/>
  <c r="FP132" i="7"/>
  <c r="EX106" i="7"/>
  <c r="EX87" i="7"/>
  <c r="FG61" i="7"/>
  <c r="FP100" i="7"/>
  <c r="DJ47" i="7"/>
  <c r="DL47" i="7" s="1"/>
  <c r="DM47" i="7" s="1"/>
  <c r="EX205" i="7"/>
  <c r="FP111" i="7"/>
  <c r="FP109" i="7"/>
  <c r="FP123" i="7"/>
  <c r="FG84" i="7"/>
  <c r="EX206" i="7"/>
  <c r="FP144" i="7"/>
  <c r="FG148" i="7"/>
  <c r="FP127" i="7"/>
  <c r="EX90" i="7"/>
  <c r="FP95" i="7"/>
  <c r="FG75" i="7"/>
  <c r="EX7" i="7"/>
  <c r="EX185" i="7"/>
  <c r="FG166" i="7"/>
  <c r="EX153" i="7"/>
  <c r="EX143" i="7"/>
  <c r="EX80" i="7"/>
  <c r="DK66" i="7"/>
  <c r="DJ66" i="7" s="1"/>
  <c r="DL66" i="7" s="1"/>
  <c r="DM66" i="7" s="1"/>
  <c r="EX88" i="7"/>
  <c r="HM44" i="7"/>
  <c r="EX14" i="7"/>
  <c r="FP15" i="7"/>
  <c r="EX109" i="7"/>
  <c r="FG176" i="7"/>
  <c r="FP191" i="7"/>
  <c r="EX176" i="7"/>
  <c r="FG190" i="7"/>
  <c r="EX160" i="7"/>
  <c r="FP147" i="7"/>
  <c r="FP120" i="7"/>
  <c r="FG47" i="7"/>
  <c r="EX200" i="7"/>
  <c r="FG147" i="7"/>
  <c r="FG197" i="7"/>
  <c r="EX120" i="7"/>
  <c r="EX122" i="7"/>
  <c r="FG113" i="7"/>
  <c r="EX76" i="7"/>
  <c r="EX67" i="7"/>
  <c r="EX131" i="7"/>
  <c r="FG63" i="7"/>
  <c r="FP47" i="7"/>
  <c r="FG50" i="7"/>
  <c r="FP69" i="7"/>
  <c r="FG18" i="7"/>
  <c r="FP32" i="7"/>
  <c r="FG136" i="7"/>
  <c r="FG105" i="7"/>
  <c r="FG107" i="7"/>
  <c r="EX189" i="7"/>
  <c r="FG188" i="7"/>
  <c r="EX193" i="7"/>
  <c r="FP188" i="7"/>
  <c r="FP156" i="7"/>
  <c r="EX144" i="7"/>
  <c r="EX96" i="7"/>
  <c r="FP102" i="7"/>
  <c r="FG131" i="7"/>
  <c r="FP107" i="7"/>
  <c r="FG36" i="7"/>
  <c r="FG24" i="7"/>
  <c r="EX20" i="7"/>
  <c r="FG161" i="7"/>
  <c r="EX146" i="7"/>
  <c r="FG78" i="7"/>
  <c r="EX60" i="7"/>
  <c r="FP117" i="7"/>
  <c r="FG191" i="7"/>
  <c r="FP166" i="7"/>
  <c r="EX103" i="7"/>
  <c r="EX70" i="7"/>
  <c r="EX25" i="7"/>
  <c r="FG17" i="7"/>
  <c r="EX129" i="7"/>
  <c r="HM96" i="7"/>
  <c r="EX50" i="7"/>
  <c r="FP16" i="7"/>
  <c r="FP197" i="7"/>
  <c r="FG54" i="7"/>
  <c r="EX197" i="7"/>
  <c r="FG183" i="7"/>
  <c r="FG203" i="7"/>
  <c r="FP148" i="7"/>
  <c r="FG88" i="7"/>
  <c r="FG62" i="7"/>
  <c r="EX24" i="7"/>
  <c r="FG40" i="7"/>
  <c r="FP199" i="7"/>
  <c r="EX183" i="7"/>
  <c r="FP203" i="7"/>
  <c r="FG91" i="7"/>
  <c r="FP207" i="7"/>
  <c r="FP13" i="7"/>
  <c r="EX195" i="7"/>
  <c r="EX91" i="7"/>
  <c r="EX6" i="7"/>
  <c r="FP194" i="7"/>
  <c r="EX48" i="7"/>
  <c r="FP205" i="7"/>
  <c r="FP200" i="7"/>
  <c r="EX190" i="7"/>
  <c r="FG198" i="7"/>
  <c r="EX170" i="7"/>
  <c r="FP195" i="7"/>
  <c r="FP187" i="7"/>
  <c r="FP180" i="7"/>
  <c r="EX162" i="7"/>
  <c r="FG164" i="7"/>
  <c r="EX79" i="7"/>
  <c r="HB45" i="7"/>
  <c r="HL44" i="7"/>
  <c r="FG6" i="7"/>
  <c r="DD27" i="7"/>
  <c r="DF27" i="7" s="1"/>
  <c r="DG27" i="7" s="1"/>
  <c r="DE26" i="7"/>
  <c r="DD26" i="7" s="1"/>
  <c r="DF26" i="7" s="1"/>
  <c r="DG26" i="7" s="1"/>
  <c r="EX147" i="7"/>
  <c r="EX118" i="7"/>
  <c r="HB152" i="7"/>
  <c r="HN148" i="7"/>
  <c r="FG129" i="7"/>
  <c r="EX179" i="7"/>
  <c r="EX150" i="7"/>
  <c r="FG154" i="7"/>
  <c r="FG52" i="7"/>
  <c r="EX38" i="7"/>
  <c r="FP40" i="7"/>
  <c r="DJ27" i="7"/>
  <c r="DL27" i="7" s="1"/>
  <c r="DM27" i="7" s="1"/>
  <c r="DK26" i="7"/>
  <c r="DJ26" i="7" s="1"/>
  <c r="DL26" i="7" s="1"/>
  <c r="DM26" i="7" s="1"/>
  <c r="EX202" i="7"/>
  <c r="FG178" i="7"/>
  <c r="FP196" i="7"/>
  <c r="FG189" i="7"/>
  <c r="EX199" i="7"/>
  <c r="FG179" i="7"/>
  <c r="FG170" i="7"/>
  <c r="EX138" i="7"/>
  <c r="FP155" i="7"/>
  <c r="FP146" i="7"/>
  <c r="EX135" i="7"/>
  <c r="FP104" i="7"/>
  <c r="EX134" i="7"/>
  <c r="FP80" i="7"/>
  <c r="FG65" i="7"/>
  <c r="EX75" i="7"/>
  <c r="FG38" i="7"/>
  <c r="FP48" i="7"/>
  <c r="FG204" i="7"/>
  <c r="FP189" i="7"/>
  <c r="EX159" i="7"/>
  <c r="EX156" i="7"/>
  <c r="EX155" i="7"/>
  <c r="FG135" i="7"/>
  <c r="FG137" i="7"/>
  <c r="EX113" i="7"/>
  <c r="FG60" i="7"/>
  <c r="FG128" i="7"/>
  <c r="FP55" i="7"/>
  <c r="HN44" i="7"/>
  <c r="EX29" i="7"/>
  <c r="FG14" i="7"/>
  <c r="FG9" i="7"/>
  <c r="FG168" i="7"/>
  <c r="FP129" i="7"/>
  <c r="FP66" i="7"/>
  <c r="HC45" i="7"/>
  <c r="EX187" i="7"/>
  <c r="EX132" i="7"/>
  <c r="EX108" i="7"/>
  <c r="HB99" i="7"/>
  <c r="EX35" i="7"/>
  <c r="FG53" i="7"/>
  <c r="FG200" i="7"/>
  <c r="EX191" i="7"/>
  <c r="FG187" i="7"/>
  <c r="FG180" i="7"/>
  <c r="FG175" i="7"/>
  <c r="FP175" i="7"/>
  <c r="FG132" i="7"/>
  <c r="EX121" i="7"/>
  <c r="FP118" i="7"/>
  <c r="EX98" i="7"/>
  <c r="EX62" i="7"/>
  <c r="FP54" i="7"/>
  <c r="FP83" i="7"/>
  <c r="FG57" i="7"/>
  <c r="EX53" i="7"/>
  <c r="EX17" i="7"/>
  <c r="DJ7" i="7"/>
  <c r="DL7" i="7" s="1"/>
  <c r="DM7" i="7" s="1"/>
  <c r="DK6" i="7"/>
  <c r="DJ6" i="7" s="1"/>
  <c r="DL6" i="7" s="1"/>
  <c r="DM6" i="7" s="1"/>
  <c r="HD152" i="7"/>
  <c r="HC99" i="7"/>
  <c r="DJ127" i="7"/>
  <c r="DL127" i="7" s="1"/>
  <c r="DM127" i="7" s="1"/>
  <c r="DK126" i="7"/>
  <c r="DJ126" i="7" s="1"/>
  <c r="DL126" i="7" s="1"/>
  <c r="DM126" i="7" s="1"/>
  <c r="HN96" i="7"/>
  <c r="FP204" i="7"/>
  <c r="EX196" i="7"/>
  <c r="FG186" i="7"/>
  <c r="EX188" i="7"/>
  <c r="FP179" i="7"/>
  <c r="FG181" i="7"/>
  <c r="FG159" i="7"/>
  <c r="FG196" i="7"/>
  <c r="EX178" i="7"/>
  <c r="CR127" i="7"/>
  <c r="CT127" i="7" s="1"/>
  <c r="CU127" i="7" s="1"/>
  <c r="CS126" i="7"/>
  <c r="CR126" i="7" s="1"/>
  <c r="CT126" i="7" s="1"/>
  <c r="CU126" i="7" s="1"/>
  <c r="FP134" i="7"/>
  <c r="FP108" i="7"/>
  <c r="DD87" i="7"/>
  <c r="DF87" i="7" s="1"/>
  <c r="DG87" i="7" s="1"/>
  <c r="DE86" i="7"/>
  <c r="DD86" i="7" s="1"/>
  <c r="DF86" i="7" s="1"/>
  <c r="DG86" i="7" s="1"/>
  <c r="FP103" i="7"/>
  <c r="EX78" i="7"/>
  <c r="FG44" i="7"/>
  <c r="FG83" i="7"/>
  <c r="FP38" i="7"/>
  <c r="FG35" i="7"/>
  <c r="CX47" i="7"/>
  <c r="CZ47" i="7" s="1"/>
  <c r="DA47" i="7" s="1"/>
  <c r="CY46" i="7"/>
  <c r="CX46" i="7" s="1"/>
  <c r="CZ46" i="7" s="1"/>
  <c r="DA46" i="7" s="1"/>
  <c r="CY26" i="7"/>
  <c r="CX26" i="7" s="1"/>
  <c r="CZ26" i="7" s="1"/>
  <c r="DA26" i="7" s="1"/>
  <c r="CX27" i="7"/>
  <c r="CZ27" i="7" s="1"/>
  <c r="DA27" i="7" s="1"/>
  <c r="CR7" i="7"/>
  <c r="CT7" i="7" s="1"/>
  <c r="CU7" i="7" s="1"/>
  <c r="CS6" i="7"/>
  <c r="CR6" i="7" s="1"/>
  <c r="CT6" i="7" s="1"/>
  <c r="CU6" i="7" s="1"/>
  <c r="EX174" i="7"/>
  <c r="FP186" i="7"/>
  <c r="FG182" i="7"/>
  <c r="EX173" i="7"/>
  <c r="EX171" i="7"/>
  <c r="EX184" i="7"/>
  <c r="FP178" i="7"/>
  <c r="EX163" i="7"/>
  <c r="EX168" i="7"/>
  <c r="FG145" i="7"/>
  <c r="FG134" i="7"/>
  <c r="FP137" i="7"/>
  <c r="FG127" i="7"/>
  <c r="CX127" i="7"/>
  <c r="CZ127" i="7" s="1"/>
  <c r="DA127" i="7" s="1"/>
  <c r="CY126" i="7"/>
  <c r="CX126" i="7" s="1"/>
  <c r="CZ126" i="7" s="1"/>
  <c r="DA126" i="7" s="1"/>
  <c r="FG103" i="7"/>
  <c r="EX61" i="7"/>
  <c r="FG89" i="7"/>
  <c r="EX92" i="7"/>
  <c r="EX57" i="7"/>
  <c r="EX83" i="7"/>
  <c r="HD45" i="7"/>
  <c r="EX42" i="7"/>
  <c r="FG151" i="7"/>
  <c r="EX186" i="7"/>
  <c r="EX181" i="7"/>
  <c r="FG202" i="7"/>
  <c r="EX182" i="7"/>
  <c r="FG173" i="7"/>
  <c r="FG171" i="7"/>
  <c r="FG184" i="7"/>
  <c r="FG163" i="7"/>
  <c r="FP168" i="7"/>
  <c r="EX172" i="7"/>
  <c r="FP143" i="7"/>
  <c r="FG120" i="7"/>
  <c r="EX127" i="7"/>
  <c r="EX115" i="7"/>
  <c r="FG64" i="7"/>
  <c r="FP101" i="7"/>
  <c r="FG80" i="7"/>
  <c r="FG92" i="7"/>
  <c r="FP78" i="7"/>
  <c r="DD107" i="7"/>
  <c r="DF107" i="7" s="1"/>
  <c r="DG107" i="7" s="1"/>
  <c r="DE106" i="7"/>
  <c r="DD106" i="7" s="1"/>
  <c r="DF106" i="7" s="1"/>
  <c r="DG106" i="7" s="1"/>
  <c r="CR87" i="7"/>
  <c r="CT87" i="7" s="1"/>
  <c r="CU87" i="7" s="1"/>
  <c r="CS86" i="7"/>
  <c r="CR86" i="7" s="1"/>
  <c r="FG66" i="7"/>
  <c r="EX55" i="7"/>
  <c r="FG12" i="7"/>
  <c r="FG42" i="7"/>
  <c r="CS26" i="7"/>
  <c r="CR26" i="7" s="1"/>
  <c r="CT26" i="7" s="1"/>
  <c r="CU26" i="7" s="1"/>
  <c r="CR27" i="7"/>
  <c r="CT27" i="7" s="1"/>
  <c r="CU27" i="7" s="1"/>
  <c r="DD127" i="7"/>
  <c r="DF127" i="7" s="1"/>
  <c r="DG127" i="7" s="1"/>
  <c r="DE126" i="7"/>
  <c r="DD126" i="7" s="1"/>
  <c r="DF126" i="7" s="1"/>
  <c r="DG126" i="7" s="1"/>
  <c r="HC152" i="7"/>
  <c r="HL148" i="7"/>
  <c r="FP202" i="7"/>
  <c r="FP173" i="7"/>
  <c r="FP171" i="7"/>
  <c r="FP184" i="7"/>
  <c r="FP163" i="7"/>
  <c r="FG172" i="7"/>
  <c r="FG121" i="7"/>
  <c r="FG143" i="7"/>
  <c r="FG119" i="7"/>
  <c r="FG123" i="7"/>
  <c r="FG101" i="7"/>
  <c r="FP77" i="7"/>
  <c r="FP92" i="7"/>
  <c r="EX66" i="7"/>
  <c r="HL96" i="7"/>
  <c r="EX46" i="7"/>
  <c r="FG55" i="7"/>
  <c r="EX12" i="7"/>
  <c r="FG29" i="7"/>
  <c r="FP42" i="7"/>
  <c r="FP172" i="7"/>
  <c r="FP121" i="7"/>
  <c r="EX119" i="7"/>
  <c r="EX123" i="7"/>
  <c r="FP115" i="7"/>
  <c r="FP98" i="7"/>
  <c r="FG76" i="7"/>
  <c r="EX194" i="7"/>
  <c r="EX204" i="7"/>
  <c r="FG194" i="7"/>
  <c r="FG167" i="7"/>
  <c r="EX180" i="7"/>
  <c r="FG160" i="7"/>
  <c r="FP165" i="7"/>
  <c r="FG138" i="7"/>
  <c r="FG146" i="7"/>
  <c r="EX151" i="7"/>
  <c r="HM148" i="7"/>
  <c r="EX104" i="7"/>
  <c r="FG118" i="7"/>
  <c r="FP119" i="7"/>
  <c r="CY106" i="7"/>
  <c r="CX106" i="7" s="1"/>
  <c r="CZ106" i="7" s="1"/>
  <c r="DA106" i="7" s="1"/>
  <c r="CX107" i="7"/>
  <c r="CZ107" i="7" s="1"/>
  <c r="DA107" i="7" s="1"/>
  <c r="FG77" i="7"/>
  <c r="FG98" i="7"/>
  <c r="HD99" i="7"/>
  <c r="EX54" i="7"/>
  <c r="FP50" i="7"/>
  <c r="FG48" i="7"/>
  <c r="FP53" i="7"/>
  <c r="FG25" i="7"/>
  <c r="EX9" i="7"/>
  <c r="CY6" i="7"/>
  <c r="CX6" i="7" s="1"/>
  <c r="CZ6" i="7" s="1"/>
  <c r="DA6" i="7" s="1"/>
  <c r="CX7" i="7"/>
  <c r="CZ7" i="7" s="1"/>
  <c r="DA7" i="7" s="1"/>
  <c r="CT86" i="7" l="1"/>
  <c r="CU86" i="7" s="1"/>
  <c r="CX3" i="7" l="1" a="1"/>
  <c r="CX3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<sst xmlns="http://schemas.openxmlformats.org/spreadsheetml/2006/main" count="2075" uniqueCount="164">
  <si>
    <t>CYCS</t>
  </si>
  <si>
    <t>HDAC6</t>
  </si>
  <si>
    <t>SIAH1</t>
  </si>
  <si>
    <t>MAPK3</t>
  </si>
  <si>
    <t>SYT11</t>
  </si>
  <si>
    <t>RBX1</t>
  </si>
  <si>
    <t>SOD2</t>
  </si>
  <si>
    <t>GSN</t>
  </si>
  <si>
    <t>SNCAIP</t>
  </si>
  <si>
    <t>NFKB1A</t>
  </si>
  <si>
    <t>SOD1</t>
  </si>
  <si>
    <t>CDK5R1</t>
  </si>
  <si>
    <t>PARK2</t>
  </si>
  <si>
    <t>HSPH1</t>
  </si>
  <si>
    <t>PSMC6</t>
  </si>
  <si>
    <t>UBA1</t>
  </si>
  <si>
    <t>GAPDH</t>
  </si>
  <si>
    <t>GBA</t>
  </si>
  <si>
    <t>FGF2</t>
  </si>
  <si>
    <t>HSPD1</t>
  </si>
  <si>
    <t>HSPA1A</t>
  </si>
  <si>
    <t>YWHAG</t>
  </si>
  <si>
    <t>HSPB1</t>
  </si>
  <si>
    <t>TUBG1</t>
  </si>
  <si>
    <t>PSME1</t>
  </si>
  <si>
    <t>CLU</t>
  </si>
  <si>
    <t>PINK1</t>
  </si>
  <si>
    <t>SLC18A2</t>
  </si>
  <si>
    <t>NUB1</t>
  </si>
  <si>
    <t>GABARAPL1</t>
  </si>
  <si>
    <t>TGM2</t>
  </si>
  <si>
    <t>TPM1</t>
  </si>
  <si>
    <t>PLCD1</t>
  </si>
  <si>
    <t>CHAT</t>
  </si>
  <si>
    <t>NEDD8</t>
  </si>
  <si>
    <t>TOR1A</t>
  </si>
  <si>
    <t>MAPK1</t>
  </si>
  <si>
    <t>CAMK2B</t>
  </si>
  <si>
    <t>PIN1</t>
  </si>
  <si>
    <t>HMOX1</t>
  </si>
  <si>
    <t>SEPO4</t>
  </si>
  <si>
    <t>FOXO3</t>
  </si>
  <si>
    <t>DNAJB6</t>
  </si>
  <si>
    <t>CCNB1</t>
  </si>
  <si>
    <t>MAPK8</t>
  </si>
  <si>
    <t>GABARAP</t>
  </si>
  <si>
    <t>MAPT</t>
  </si>
  <si>
    <t>GABARAPL2</t>
  </si>
  <si>
    <t>HSP90</t>
  </si>
  <si>
    <t>TRAF6</t>
  </si>
  <si>
    <t>GRK5</t>
  </si>
  <si>
    <t>NBR1</t>
  </si>
  <si>
    <t>SYP</t>
  </si>
  <si>
    <t>CRYAB</t>
  </si>
  <si>
    <t>BTRC</t>
  </si>
  <si>
    <t>CSNK2A1</t>
  </si>
  <si>
    <t>CSNK2A2</t>
  </si>
  <si>
    <t>A30P</t>
  </si>
  <si>
    <t>G51D</t>
  </si>
  <si>
    <t>A53T</t>
  </si>
  <si>
    <t>IGHG1</t>
  </si>
  <si>
    <t>DNAJB1</t>
  </si>
  <si>
    <t>NFKBIA</t>
  </si>
  <si>
    <t>MAP1LC3B</t>
  </si>
  <si>
    <t>YWHAH</t>
  </si>
  <si>
    <t>UCHL1</t>
  </si>
  <si>
    <t>PARK7</t>
  </si>
  <si>
    <t>HSC70</t>
  </si>
  <si>
    <t>CONTROL</t>
  </si>
  <si>
    <t>SNCA</t>
  </si>
  <si>
    <t>CYC5</t>
  </si>
  <si>
    <t>controls</t>
  </si>
  <si>
    <t xml:space="preserve">GFP </t>
  </si>
  <si>
    <t>VPS26B</t>
  </si>
  <si>
    <t>`</t>
  </si>
  <si>
    <t>Q</t>
  </si>
  <si>
    <t>Exp</t>
  </si>
  <si>
    <t>kd</t>
  </si>
  <si>
    <t>oligomer</t>
  </si>
  <si>
    <t>fraction bound</t>
  </si>
  <si>
    <t>%</t>
  </si>
  <si>
    <t>protein (nM expression)</t>
  </si>
  <si>
    <t>expression read</t>
  </si>
  <si>
    <t>fraction bound (Q)</t>
  </si>
  <si>
    <t>kd (average)</t>
  </si>
  <si>
    <t>Kd (1)</t>
  </si>
  <si>
    <t>Kd (2)</t>
  </si>
  <si>
    <t>Kd (3)</t>
  </si>
  <si>
    <t>Kd (4)</t>
  </si>
  <si>
    <t>kd (5)</t>
  </si>
  <si>
    <t>Kd (6)</t>
  </si>
  <si>
    <t>Kd (7)</t>
  </si>
  <si>
    <t>Experiment 1</t>
  </si>
  <si>
    <t>Experiment 2</t>
  </si>
  <si>
    <t>Experiment 3</t>
  </si>
  <si>
    <t>Experiment 4</t>
  </si>
  <si>
    <t>Kd values (Based on Q values and Expression levels of 7 experiments)</t>
  </si>
  <si>
    <t>Experiment 5</t>
  </si>
  <si>
    <t>Experiment 6</t>
  </si>
  <si>
    <t>Experiment 7</t>
  </si>
  <si>
    <t>[OLIGOMER] = 100 nM</t>
  </si>
  <si>
    <t>[OLIGOMER] = 10 nM</t>
  </si>
  <si>
    <t>[OLIGOMER] = 1 nM</t>
  </si>
  <si>
    <t>Coexpressions A30P with GFP</t>
  </si>
  <si>
    <t>[oligomer]</t>
  </si>
  <si>
    <t>Kd (1, 10, 100)</t>
  </si>
  <si>
    <t>Exp (nM)</t>
  </si>
  <si>
    <t>Exp (read)</t>
  </si>
  <si>
    <t>Coexpressions G51D with GFP</t>
  </si>
  <si>
    <t>Coexpressions A53T with GFP</t>
  </si>
  <si>
    <t>Coexpressions A30P with A30P</t>
  </si>
  <si>
    <t>Coexpressions G51D with G51D</t>
  </si>
  <si>
    <t>Coexpressions A53T with A53T</t>
  </si>
  <si>
    <t>SNCA A30P</t>
  </si>
  <si>
    <t>SNCA G51D</t>
  </si>
  <si>
    <t>SNCA A53T</t>
  </si>
  <si>
    <t>AVERAGE Q VALUES VS AVERAGE EXPRESSION LEVELS</t>
  </si>
  <si>
    <t>FIBRILS</t>
  </si>
  <si>
    <t>GFP</t>
  </si>
  <si>
    <t>Coexpressions with GFP</t>
  </si>
  <si>
    <t>Coexpressions with synuclein</t>
  </si>
  <si>
    <t>SIMULATIONS KD - DISSOCIATION CONSTANT</t>
  </si>
  <si>
    <t>1ST EXPERIMENT</t>
  </si>
  <si>
    <t>2ND EXPERIMENT</t>
  </si>
  <si>
    <t>3RD EXPERIMENT</t>
  </si>
  <si>
    <t>4TH EXPERIMENT</t>
  </si>
  <si>
    <t>5TH EXPERIMENT</t>
  </si>
  <si>
    <t>6TH EXPERIMENT</t>
  </si>
  <si>
    <t>7TH EXPERIMENT</t>
  </si>
  <si>
    <t>THE INTERACTOME OF A30P/G51D/A53T OLIGOMERS OF ALPHA-SYNUCLEIN</t>
  </si>
  <si>
    <t>Q VALUES AND EXPRESSION LEVELS RAW DATA</t>
  </si>
  <si>
    <t>Q VALUES AND EXPRESSION LEVELS AVERAGES</t>
  </si>
  <si>
    <t>SEPT4</t>
  </si>
  <si>
    <t>No Oligomers control</t>
  </si>
  <si>
    <t>Oligomers added</t>
  </si>
  <si>
    <t>Std error of the mean</t>
  </si>
  <si>
    <t>std error of the mean</t>
  </si>
  <si>
    <t>MIXING WITH PRE-FORMED A53T OLIGOMERS IN CELL-FREE</t>
  </si>
  <si>
    <t>AVERAGE Q</t>
  </si>
  <si>
    <t>STDEV</t>
  </si>
  <si>
    <t>COEXPRESSIONS WITH A53T SYNUCLEIN IN CELL-FREE</t>
  </si>
  <si>
    <t>Brightness values after adding to purified WT synuclein oligomers</t>
  </si>
  <si>
    <t>Association Quotients in cell-free with A53T synuclein</t>
  </si>
  <si>
    <t>Association quotients: Synuclein (G51D and A53T) vs PINK1</t>
  </si>
  <si>
    <t>MEAN</t>
  </si>
  <si>
    <t>RAW DATA Q VALUES  WITH FIBRILS</t>
  </si>
  <si>
    <t>RAW DATA EXPRESSION LEVEL OF GFP PARTNER</t>
  </si>
  <si>
    <t>AVERAGE Q VALUES</t>
  </si>
  <si>
    <t>Expression Level</t>
  </si>
  <si>
    <t xml:space="preserve">Normalized expression level </t>
  </si>
  <si>
    <t>Average Q</t>
  </si>
  <si>
    <t>SIMULATIONS OF DISSOCIATION CONSTANTS WITH SYNUCLEIN FIBRILS</t>
  </si>
  <si>
    <t xml:space="preserve">max </t>
  </si>
  <si>
    <t>MAX</t>
  </si>
  <si>
    <t>Max</t>
  </si>
  <si>
    <t>GADPH</t>
  </si>
  <si>
    <t>Biological Replicate #1</t>
  </si>
  <si>
    <t>Biological Replicate #2</t>
  </si>
  <si>
    <t>Biological Replicate #3</t>
  </si>
  <si>
    <t>Protein dilution</t>
  </si>
  <si>
    <t>RAW DATA ALPHAsCREEN ASSAY</t>
  </si>
  <si>
    <t>Average Max Luminescence Values - AlphaScreen Assay</t>
  </si>
  <si>
    <t>MONOMER</t>
  </si>
  <si>
    <t>AVERAGE BINDING INDEXES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</si>
</sst>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50"/>
      <color theme="1"/>
      <name val="Calibri"/>
      <family val="2"/>
      <scheme val="minor"/>
    </font>
    <font>
      <b/>
      <sz val="50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color rgb="FF0A0101"/>
      <name val="Arial"/>
      <family val="2"/>
    </font>
    <font>
      <sz val="8"/>
      <name val="Calibri"/>
      <family val="2"/>
      <scheme val="minor"/>
    </font>
    <font>
      <sz val="3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60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E9C3C1"/>
        <bgColor indexed="64"/>
      </patternFill>
    </fill>
    <fill>
      <patternFill patternType="solid">
        <fgColor rgb="FFE2AFAC"/>
        <bgColor indexed="64"/>
      </patternFill>
    </fill>
    <fill>
      <patternFill patternType="solid">
        <fgColor rgb="FFD7918D"/>
        <bgColor indexed="64"/>
      </patternFill>
    </fill>
    <fill>
      <patternFill patternType="solid">
        <fgColor rgb="FFCE7874"/>
        <bgColor indexed="64"/>
      </patternFill>
    </fill>
    <fill>
      <patternFill patternType="solid">
        <fgColor rgb="FFC35A5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Border="1"/>
    <xf numFmtId="0" fontId="0" fillId="0" borderId="0" xfId="0" applyFill="1"/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9" xfId="0" applyFill="1" applyBorder="1"/>
    <xf numFmtId="0" fontId="0" fillId="0" borderId="9" xfId="0" applyFont="1" applyBorder="1"/>
    <xf numFmtId="0" fontId="0" fillId="0" borderId="11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8" xfId="0" applyFill="1" applyBorder="1"/>
    <xf numFmtId="0" fontId="0" fillId="16" borderId="0" xfId="0" applyFill="1" applyBorder="1"/>
    <xf numFmtId="0" fontId="0" fillId="3" borderId="0" xfId="0" applyFill="1" applyBorder="1"/>
    <xf numFmtId="0" fontId="0" fillId="17" borderId="0" xfId="0" applyFill="1" applyBorder="1"/>
    <xf numFmtId="0" fontId="0" fillId="16" borderId="11" xfId="0" applyFill="1" applyBorder="1"/>
    <xf numFmtId="0" fontId="0" fillId="17" borderId="11" xfId="0" applyFill="1" applyBorder="1"/>
    <xf numFmtId="0" fontId="0" fillId="18" borderId="0" xfId="0" applyFill="1" applyBorder="1"/>
    <xf numFmtId="0" fontId="0" fillId="18" borderId="11" xfId="0" applyFill="1" applyBorder="1"/>
    <xf numFmtId="0" fontId="0" fillId="19" borderId="6" xfId="0" applyFill="1" applyBorder="1" applyAlignment="1">
      <alignment horizontal="center"/>
    </xf>
    <xf numFmtId="0" fontId="0" fillId="19" borderId="0" xfId="0" applyFill="1" applyBorder="1"/>
    <xf numFmtId="0" fontId="0" fillId="19" borderId="11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0" borderId="8" xfId="0" applyFill="1" applyBorder="1"/>
    <xf numFmtId="0" fontId="0" fillId="20" borderId="10" xfId="0" applyFill="1" applyBorder="1"/>
    <xf numFmtId="0" fontId="0" fillId="20" borderId="0" xfId="0" applyFill="1" applyBorder="1"/>
    <xf numFmtId="0" fontId="0" fillId="20" borderId="11" xfId="0" applyFill="1" applyBorder="1"/>
    <xf numFmtId="0" fontId="0" fillId="21" borderId="8" xfId="0" applyFill="1" applyBorder="1"/>
    <xf numFmtId="0" fontId="0" fillId="21" borderId="10" xfId="0" applyFill="1" applyBorder="1"/>
    <xf numFmtId="0" fontId="0" fillId="21" borderId="0" xfId="0" applyFill="1" applyBorder="1"/>
    <xf numFmtId="0" fontId="0" fillId="21" borderId="11" xfId="0" applyFill="1" applyBorder="1"/>
    <xf numFmtId="0" fontId="0" fillId="22" borderId="8" xfId="0" applyFill="1" applyBorder="1"/>
    <xf numFmtId="0" fontId="0" fillId="22" borderId="10" xfId="0" applyFill="1" applyBorder="1"/>
    <xf numFmtId="0" fontId="0" fillId="22" borderId="0" xfId="0" applyFill="1" applyBorder="1"/>
    <xf numFmtId="0" fontId="0" fillId="23" borderId="8" xfId="0" applyFill="1" applyBorder="1"/>
    <xf numFmtId="0" fontId="0" fillId="23" borderId="10" xfId="0" applyFill="1" applyBorder="1"/>
    <xf numFmtId="0" fontId="0" fillId="23" borderId="0" xfId="0" applyFill="1" applyBorder="1"/>
    <xf numFmtId="0" fontId="0" fillId="24" borderId="8" xfId="0" applyFill="1" applyBorder="1"/>
    <xf numFmtId="0" fontId="0" fillId="24" borderId="10" xfId="0" applyFill="1" applyBorder="1"/>
    <xf numFmtId="0" fontId="0" fillId="24" borderId="0" xfId="0" applyFill="1" applyBorder="1"/>
    <xf numFmtId="0" fontId="0" fillId="25" borderId="8" xfId="0" applyFill="1" applyBorder="1"/>
    <xf numFmtId="0" fontId="0" fillId="25" borderId="10" xfId="0" applyFill="1" applyBorder="1"/>
    <xf numFmtId="0" fontId="0" fillId="25" borderId="0" xfId="0" applyFill="1" applyBorder="1"/>
    <xf numFmtId="0" fontId="0" fillId="25" borderId="11" xfId="0" applyFill="1" applyBorder="1"/>
    <xf numFmtId="0" fontId="0" fillId="0" borderId="8" xfId="0" applyFill="1" applyBorder="1"/>
    <xf numFmtId="0" fontId="0" fillId="0" borderId="8" xfId="0" applyBorder="1"/>
    <xf numFmtId="0" fontId="1" fillId="14" borderId="14" xfId="0" applyFont="1" applyFill="1" applyBorder="1" applyAlignment="1"/>
    <xf numFmtId="0" fontId="1" fillId="14" borderId="15" xfId="0" applyFont="1" applyFill="1" applyBorder="1" applyAlignment="1"/>
    <xf numFmtId="0" fontId="1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/>
    <xf numFmtId="0" fontId="1" fillId="14" borderId="19" xfId="0" applyFont="1" applyFill="1" applyBorder="1" applyAlignment="1"/>
    <xf numFmtId="0" fontId="1" fillId="14" borderId="10" xfId="0" applyFont="1" applyFill="1" applyBorder="1" applyAlignment="1"/>
    <xf numFmtId="0" fontId="0" fillId="0" borderId="5" xfId="0" applyBorder="1"/>
    <xf numFmtId="0" fontId="0" fillId="16" borderId="9" xfId="0" applyFill="1" applyBorder="1" applyAlignment="1">
      <alignment horizontal="center"/>
    </xf>
    <xf numFmtId="0" fontId="0" fillId="16" borderId="9" xfId="0" applyFill="1" applyBorder="1"/>
    <xf numFmtId="0" fontId="0" fillId="0" borderId="10" xfId="0" applyFill="1" applyBorder="1"/>
    <xf numFmtId="0" fontId="0" fillId="16" borderId="12" xfId="0" applyFill="1" applyBorder="1"/>
    <xf numFmtId="0" fontId="0" fillId="16" borderId="7" xfId="0" applyFill="1" applyBorder="1" applyAlignment="1">
      <alignment horizontal="center"/>
    </xf>
    <xf numFmtId="0" fontId="1" fillId="14" borderId="8" xfId="0" applyFont="1" applyFill="1" applyBorder="1" applyAlignment="1"/>
    <xf numFmtId="0" fontId="1" fillId="0" borderId="2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14" borderId="22" xfId="0" applyFont="1" applyFill="1" applyBorder="1" applyAlignment="1"/>
    <xf numFmtId="0" fontId="1" fillId="0" borderId="20" xfId="0" applyFont="1" applyBorder="1"/>
    <xf numFmtId="0" fontId="1" fillId="14" borderId="25" xfId="0" applyFont="1" applyFill="1" applyBorder="1" applyAlignment="1"/>
    <xf numFmtId="0" fontId="1" fillId="0" borderId="21" xfId="0" applyFont="1" applyBorder="1"/>
    <xf numFmtId="0" fontId="1" fillId="0" borderId="26" xfId="0" applyFont="1" applyBorder="1"/>
    <xf numFmtId="0" fontId="0" fillId="0" borderId="5" xfId="0" applyFill="1" applyBorder="1"/>
    <xf numFmtId="0" fontId="0" fillId="0" borderId="7" xfId="0" applyFill="1" applyBorder="1"/>
    <xf numFmtId="0" fontId="0" fillId="0" borderId="12" xfId="0" applyFill="1" applyBorder="1"/>
    <xf numFmtId="0" fontId="0" fillId="0" borderId="8" xfId="0" applyBorder="1" applyAlignment="1"/>
    <xf numFmtId="0" fontId="0" fillId="0" borderId="6" xfId="0" applyFill="1" applyBorder="1"/>
    <xf numFmtId="0" fontId="1" fillId="0" borderId="28" xfId="0" applyFont="1" applyBorder="1" applyAlignment="1">
      <alignment horizontal="center"/>
    </xf>
    <xf numFmtId="0" fontId="0" fillId="20" borderId="27" xfId="0" applyFill="1" applyBorder="1"/>
    <xf numFmtId="0" fontId="0" fillId="20" borderId="29" xfId="0" applyFill="1" applyBorder="1"/>
    <xf numFmtId="0" fontId="0" fillId="0" borderId="9" xfId="0" applyFill="1" applyBorder="1" applyAlignment="1"/>
    <xf numFmtId="0" fontId="0" fillId="0" borderId="12" xfId="0" applyFill="1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28" xfId="0" applyBorder="1"/>
    <xf numFmtId="0" fontId="0" fillId="0" borderId="27" xfId="0" applyFill="1" applyBorder="1"/>
    <xf numFmtId="0" fontId="0" fillId="0" borderId="29" xfId="0" applyFill="1" applyBorder="1"/>
    <xf numFmtId="0" fontId="0" fillId="0" borderId="27" xfId="0" applyBorder="1"/>
    <xf numFmtId="0" fontId="0" fillId="0" borderId="13" xfId="0" applyBorder="1"/>
    <xf numFmtId="0" fontId="0" fillId="0" borderId="11" xfId="0" applyFill="1" applyBorder="1" applyAlignment="1"/>
    <xf numFmtId="0" fontId="0" fillId="0" borderId="13" xfId="0" applyBorder="1" applyAlignment="1"/>
    <xf numFmtId="0" fontId="0" fillId="0" borderId="29" xfId="0" applyBorder="1"/>
    <xf numFmtId="0" fontId="0" fillId="0" borderId="6" xfId="0" applyBorder="1" applyAlignment="1"/>
    <xf numFmtId="0" fontId="0" fillId="15" borderId="0" xfId="0" applyFill="1" applyBorder="1"/>
    <xf numFmtId="0" fontId="0" fillId="0" borderId="28" xfId="0" applyFill="1" applyBorder="1"/>
    <xf numFmtId="0" fontId="0" fillId="0" borderId="6" xfId="0" applyFill="1" applyBorder="1" applyAlignment="1"/>
    <xf numFmtId="0" fontId="5" fillId="26" borderId="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 applyBorder="1"/>
    <xf numFmtId="0" fontId="1" fillId="0" borderId="30" xfId="0" applyFont="1" applyBorder="1"/>
    <xf numFmtId="0" fontId="1" fillId="27" borderId="0" xfId="0" applyFont="1" applyFill="1" applyBorder="1"/>
    <xf numFmtId="0" fontId="0" fillId="27" borderId="0" xfId="0" applyFill="1" applyBorder="1"/>
    <xf numFmtId="0" fontId="0" fillId="27" borderId="9" xfId="0" applyFill="1" applyBorder="1"/>
    <xf numFmtId="0" fontId="0" fillId="27" borderId="11" xfId="0" applyFill="1" applyBorder="1"/>
    <xf numFmtId="0" fontId="0" fillId="27" borderId="12" xfId="0" applyFill="1" applyBorder="1"/>
    <xf numFmtId="0" fontId="1" fillId="27" borderId="0" xfId="0" applyFont="1" applyFill="1" applyBorder="1" applyAlignment="1"/>
    <xf numFmtId="0" fontId="1" fillId="0" borderId="0" xfId="0" applyFont="1" applyFill="1" applyBorder="1"/>
    <xf numFmtId="0" fontId="1" fillId="0" borderId="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1" fillId="0" borderId="4" xfId="0" applyFont="1" applyBorder="1"/>
    <xf numFmtId="0" fontId="1" fillId="0" borderId="31" xfId="0" applyFont="1" applyBorder="1"/>
    <xf numFmtId="0" fontId="0" fillId="16" borderId="0" xfId="0" applyFill="1" applyBorder="1" applyAlignment="1">
      <alignment horizontal="center"/>
    </xf>
    <xf numFmtId="0" fontId="0" fillId="17" borderId="0" xfId="0" applyFill="1" applyBorder="1" applyAlignment="1">
      <alignment horizontal="center"/>
    </xf>
    <xf numFmtId="0" fontId="0" fillId="18" borderId="0" xfId="0" applyFill="1" applyBorder="1" applyAlignment="1">
      <alignment horizontal="center"/>
    </xf>
    <xf numFmtId="0" fontId="0" fillId="19" borderId="0" xfId="0" applyFill="1" applyBorder="1" applyAlignment="1">
      <alignment horizontal="center"/>
    </xf>
    <xf numFmtId="0" fontId="0" fillId="15" borderId="9" xfId="0" applyFill="1" applyBorder="1"/>
    <xf numFmtId="0" fontId="1" fillId="27" borderId="9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26" borderId="5" xfId="0" applyFont="1" applyFill="1" applyBorder="1" applyAlignment="1">
      <alignment horizontal="center"/>
    </xf>
    <xf numFmtId="0" fontId="0" fillId="26" borderId="6" xfId="0" applyFill="1" applyBorder="1" applyAlignment="1">
      <alignment horizontal="center"/>
    </xf>
    <xf numFmtId="0" fontId="0" fillId="26" borderId="7" xfId="0" applyFill="1" applyBorder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2" fillId="13" borderId="9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13" borderId="10" xfId="0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3" fillId="26" borderId="5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7" fillId="13" borderId="5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center" vertical="center"/>
    </xf>
    <xf numFmtId="0" fontId="8" fillId="12" borderId="17" xfId="0" applyFont="1" applyFill="1" applyBorder="1" applyAlignment="1">
      <alignment horizontal="center" vertical="center"/>
    </xf>
    <xf numFmtId="0" fontId="8" fillId="12" borderId="1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1" fillId="17" borderId="6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14" borderId="22" xfId="0" applyFont="1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" fillId="14" borderId="14" xfId="0" applyFont="1" applyFill="1" applyBorder="1" applyAlignment="1">
      <alignment horizontal="center"/>
    </xf>
    <xf numFmtId="0" fontId="1" fillId="14" borderId="19" xfId="0" applyFont="1" applyFill="1" applyBorder="1" applyAlignment="1">
      <alignment horizontal="center"/>
    </xf>
    <xf numFmtId="0" fontId="1" fillId="0" borderId="32" xfId="0" applyFont="1" applyBorder="1"/>
    <xf numFmtId="0" fontId="0" fillId="0" borderId="11" xfId="0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17" borderId="6" xfId="0" applyFont="1" applyFill="1" applyBorder="1" applyAlignment="1">
      <alignment horizontal="center" vertical="center"/>
    </xf>
    <xf numFmtId="0" fontId="7" fillId="28" borderId="6" xfId="0" applyFont="1" applyFill="1" applyBorder="1" applyAlignment="1">
      <alignment horizontal="center"/>
    </xf>
    <xf numFmtId="0" fontId="7" fillId="28" borderId="7" xfId="0" applyFont="1" applyFill="1" applyBorder="1" applyAlignment="1">
      <alignment horizontal="center"/>
    </xf>
    <xf numFmtId="0" fontId="10" fillId="0" borderId="8" xfId="0" applyFont="1" applyBorder="1"/>
    <xf numFmtId="0" fontId="10" fillId="0" borderId="0" xfId="0" applyFont="1"/>
    <xf numFmtId="0" fontId="10" fillId="0" borderId="9" xfId="0" applyFont="1" applyBorder="1"/>
    <xf numFmtId="165" fontId="0" fillId="0" borderId="0" xfId="0" applyNumberFormat="1"/>
    <xf numFmtId="165" fontId="0" fillId="0" borderId="9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0" fontId="10" fillId="0" borderId="0" xfId="0" applyFont="1" applyAlignment="1">
      <alignment horizontal="center"/>
    </xf>
    <xf numFmtId="0" fontId="10" fillId="0" borderId="10" xfId="0" applyFont="1" applyBorder="1"/>
    <xf numFmtId="0" fontId="10" fillId="0" borderId="12" xfId="0" applyFont="1" applyBorder="1"/>
    <xf numFmtId="0" fontId="10" fillId="0" borderId="0" xfId="0" applyFont="1" applyBorder="1"/>
    <xf numFmtId="0" fontId="11" fillId="0" borderId="0" xfId="0" applyFont="1" applyBorder="1"/>
    <xf numFmtId="0" fontId="1" fillId="0" borderId="8" xfId="0" applyFont="1" applyFill="1" applyBorder="1" applyAlignment="1">
      <alignment horizontal="center"/>
    </xf>
    <xf numFmtId="0" fontId="10" fillId="0" borderId="11" xfId="0" applyFont="1" applyBorder="1"/>
    <xf numFmtId="0" fontId="11" fillId="0" borderId="8" xfId="0" applyFont="1" applyBorder="1"/>
    <xf numFmtId="0" fontId="10" fillId="0" borderId="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Fill="1" applyBorder="1" applyAlignment="1"/>
    <xf numFmtId="0" fontId="14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4" fillId="17" borderId="5" xfId="0" applyFont="1" applyFill="1" applyBorder="1" applyAlignment="1">
      <alignment horizont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center"/>
    </xf>
    <xf numFmtId="0" fontId="14" fillId="9" borderId="5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16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7" fillId="29" borderId="28" xfId="0" applyFont="1" applyFill="1" applyBorder="1" applyAlignment="1">
      <alignment horizontal="center" vertical="center"/>
    </xf>
    <xf numFmtId="0" fontId="18" fillId="14" borderId="5" xfId="0" applyFont="1" applyFill="1" applyBorder="1" applyAlignment="1">
      <alignment horizontal="center"/>
    </xf>
    <xf numFmtId="0" fontId="18" fillId="14" borderId="6" xfId="0" applyFont="1" applyFill="1" applyBorder="1" applyAlignment="1">
      <alignment horizontal="center"/>
    </xf>
    <xf numFmtId="0" fontId="18" fillId="14" borderId="7" xfId="0" applyFont="1" applyFill="1" applyBorder="1" applyAlignment="1">
      <alignment horizontal="center"/>
    </xf>
    <xf numFmtId="0" fontId="17" fillId="29" borderId="27" xfId="0" applyFont="1" applyFill="1" applyBorder="1" applyAlignment="1">
      <alignment horizontal="center" vertical="center"/>
    </xf>
    <xf numFmtId="0" fontId="18" fillId="0" borderId="8" xfId="0" applyFont="1" applyBorder="1"/>
    <xf numFmtId="0" fontId="18" fillId="0" borderId="0" xfId="0" applyFont="1"/>
    <xf numFmtId="0" fontId="18" fillId="0" borderId="9" xfId="0" applyFont="1" applyBorder="1"/>
    <xf numFmtId="0" fontId="17" fillId="29" borderId="29" xfId="0" applyFont="1" applyFill="1" applyBorder="1" applyAlignment="1">
      <alignment horizontal="center" vertical="center"/>
    </xf>
    <xf numFmtId="0" fontId="17" fillId="10" borderId="10" xfId="0" applyFont="1" applyFill="1" applyBorder="1"/>
    <xf numFmtId="0" fontId="17" fillId="10" borderId="11" xfId="0" applyFont="1" applyFill="1" applyBorder="1"/>
    <xf numFmtId="0" fontId="17" fillId="10" borderId="12" xfId="0" applyFont="1" applyFill="1" applyBorder="1"/>
    <xf numFmtId="0" fontId="17" fillId="14" borderId="28" xfId="0" applyFont="1" applyFill="1" applyBorder="1" applyAlignment="1">
      <alignment vertic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14" borderId="27" xfId="0" applyFont="1" applyFill="1" applyBorder="1" applyAlignment="1">
      <alignment vertical="center"/>
    </xf>
    <xf numFmtId="0" fontId="17" fillId="14" borderId="29" xfId="0" applyFont="1" applyFill="1" applyBorder="1" applyAlignment="1">
      <alignment vertical="center"/>
    </xf>
    <xf numFmtId="0" fontId="18" fillId="10" borderId="10" xfId="0" applyFont="1" applyFill="1" applyBorder="1"/>
    <xf numFmtId="0" fontId="18" fillId="10" borderId="11" xfId="0" applyFont="1" applyFill="1" applyBorder="1"/>
    <xf numFmtId="0" fontId="18" fillId="10" borderId="12" xfId="0" applyFont="1" applyFill="1" applyBorder="1"/>
    <xf numFmtId="0" fontId="17" fillId="29" borderId="28" xfId="0" applyFont="1" applyFill="1" applyBorder="1" applyAlignment="1">
      <alignment vertical="center"/>
    </xf>
    <xf numFmtId="0" fontId="17" fillId="29" borderId="27" xfId="0" applyFont="1" applyFill="1" applyBorder="1" applyAlignment="1">
      <alignment vertical="center"/>
    </xf>
    <xf numFmtId="0" fontId="17" fillId="29" borderId="29" xfId="0" applyFont="1" applyFill="1" applyBorder="1" applyAlignment="1">
      <alignment vertical="center"/>
    </xf>
    <xf numFmtId="0" fontId="17" fillId="0" borderId="0" xfId="0" applyFont="1"/>
    <xf numFmtId="0" fontId="17" fillId="0" borderId="5" xfId="0" applyFont="1" applyBorder="1"/>
    <xf numFmtId="0" fontId="17" fillId="0" borderId="6" xfId="0" applyFont="1" applyBorder="1"/>
    <xf numFmtId="0" fontId="17" fillId="0" borderId="7" xfId="0" applyFont="1" applyBorder="1"/>
    <xf numFmtId="0" fontId="17" fillId="0" borderId="8" xfId="0" applyFont="1" applyBorder="1"/>
    <xf numFmtId="165" fontId="17" fillId="0" borderId="0" xfId="0" applyNumberFormat="1" applyFont="1"/>
    <xf numFmtId="165" fontId="17" fillId="0" borderId="9" xfId="0" applyNumberFormat="1" applyFont="1" applyBorder="1"/>
    <xf numFmtId="0" fontId="1" fillId="0" borderId="0" xfId="0" applyFont="1"/>
    <xf numFmtId="0" fontId="13" fillId="9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0" borderId="0" xfId="0" applyFont="1" applyFill="1" applyAlignment="1">
      <alignment horizontal="center" vertical="center"/>
    </xf>
    <xf numFmtId="0" fontId="9" fillId="0" borderId="5" xfId="0" applyFont="1" applyBorder="1"/>
    <xf numFmtId="0" fontId="9" fillId="0" borderId="8" xfId="0" applyFont="1" applyBorder="1"/>
    <xf numFmtId="0" fontId="9" fillId="0" borderId="10" xfId="0" applyFont="1" applyBorder="1"/>
    <xf numFmtId="0" fontId="0" fillId="19" borderId="0" xfId="0" applyFill="1"/>
    <xf numFmtId="0" fontId="13" fillId="31" borderId="0" xfId="0" applyFont="1" applyFill="1" applyAlignment="1">
      <alignment horizontal="center" vertical="center"/>
    </xf>
    <xf numFmtId="0" fontId="0" fillId="31" borderId="0" xfId="0" applyFill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31" borderId="0" xfId="0" applyFont="1" applyFill="1"/>
    <xf numFmtId="0" fontId="19" fillId="0" borderId="0" xfId="0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743A00"/>
      <color rgb="FF663300"/>
      <color rgb="FF996633"/>
      <color rgb="FFC35A55"/>
      <color rgb="FFCE7874"/>
      <color rgb="FFD7918D"/>
      <color rgb="FFE2AFAC"/>
      <color rgb="FFE9C3C1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40260184868196"/>
          <c:y val="4.5948203842940682E-2"/>
          <c:w val="0.85572800410818217"/>
          <c:h val="0.69170463595346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[3]Sheet1!$O$15</c:f>
              <c:strCache>
                <c:ptCount val="1"/>
                <c:pt idx="0">
                  <c:v>No Oligomers control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[3]Sheet1!$Q$16:$Q$23</c:f>
                <c:numCache>
                  <c:formatCode>General</c:formatCode>
                  <c:ptCount val="8"/>
                  <c:pt idx="1">
                    <c:v>2.4719075475613534</c:v>
                  </c:pt>
                  <c:pt idx="2">
                    <c:v>3.0052390719182176</c:v>
                  </c:pt>
                  <c:pt idx="3">
                    <c:v>0.30719598199936282</c:v>
                  </c:pt>
                  <c:pt idx="4">
                    <c:v>1.2862368935662531</c:v>
                  </c:pt>
                  <c:pt idx="5">
                    <c:v>1.8205320978673856</c:v>
                  </c:pt>
                  <c:pt idx="6">
                    <c:v>1.1063637954655379</c:v>
                  </c:pt>
                  <c:pt idx="7">
                    <c:v>7.910730404426046E-2</c:v>
                  </c:pt>
                </c:numCache>
              </c:numRef>
            </c:plus>
            <c:minus>
              <c:numRef>
                <c:f>[3]Sheet1!$Q$16:$Q$23</c:f>
                <c:numCache>
                  <c:formatCode>General</c:formatCode>
                  <c:ptCount val="8"/>
                  <c:pt idx="1">
                    <c:v>2.4719075475613534</c:v>
                  </c:pt>
                  <c:pt idx="2">
                    <c:v>3.0052390719182176</c:v>
                  </c:pt>
                  <c:pt idx="3">
                    <c:v>0.30719598199936282</c:v>
                  </c:pt>
                  <c:pt idx="4">
                    <c:v>1.2862368935662531</c:v>
                  </c:pt>
                  <c:pt idx="5">
                    <c:v>1.8205320978673856</c:v>
                  </c:pt>
                  <c:pt idx="6">
                    <c:v>1.1063637954655379</c:v>
                  </c:pt>
                  <c:pt idx="7">
                    <c:v>7.910730404426046E-2</c:v>
                  </c:pt>
                </c:numCache>
              </c:numRef>
            </c:minus>
            <c:spPr>
              <a:ln w="12700"/>
            </c:spPr>
          </c:errBars>
          <c:cat>
            <c:strRef>
              <c:f>[3]Sheet1!$N$16:$N$23</c:f>
              <c:strCache>
                <c:ptCount val="8"/>
                <c:pt idx="0">
                  <c:v>GFP</c:v>
                </c:pt>
                <c:pt idx="1">
                  <c:v>CHAT</c:v>
                </c:pt>
                <c:pt idx="2">
                  <c:v>CRYAB</c:v>
                </c:pt>
                <c:pt idx="3">
                  <c:v>GABARAP</c:v>
                </c:pt>
                <c:pt idx="4">
                  <c:v>GABARAPL1</c:v>
                </c:pt>
                <c:pt idx="5">
                  <c:v>GABARAPL2</c:v>
                </c:pt>
                <c:pt idx="6">
                  <c:v>MAP1LC3B</c:v>
                </c:pt>
                <c:pt idx="7">
                  <c:v>PARK7</c:v>
                </c:pt>
              </c:strCache>
            </c:strRef>
          </c:cat>
          <c:val>
            <c:numRef>
              <c:f>[3]Sheet1!$O$16:$O$23</c:f>
              <c:numCache>
                <c:formatCode>General</c:formatCode>
                <c:ptCount val="8"/>
                <c:pt idx="0">
                  <c:v>7.9278492237087717</c:v>
                </c:pt>
                <c:pt idx="1">
                  <c:v>13.828273169906105</c:v>
                </c:pt>
                <c:pt idx="2">
                  <c:v>26.491917141424921</c:v>
                </c:pt>
                <c:pt idx="3">
                  <c:v>11.290082987134987</c:v>
                </c:pt>
                <c:pt idx="4">
                  <c:v>12.26410174038031</c:v>
                </c:pt>
                <c:pt idx="5">
                  <c:v>13.425098237177325</c:v>
                </c:pt>
                <c:pt idx="6">
                  <c:v>11.299052442050582</c:v>
                </c:pt>
                <c:pt idx="7">
                  <c:v>10.357803252889605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E-46AA-99C9-5A8E41E6FEB8}"/>
            </c:ext>
          </c:extLst>
        </c:ser>
        <c:ser>
          <c:idx val="1"/>
          <c:order val="1"/>
          <c:tx>
            <c:strRef>
              <c:f>[3]Sheet1!$P$15</c:f>
              <c:strCache>
                <c:ptCount val="1"/>
                <c:pt idx="0">
                  <c:v>Oligomers added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ysClr val="windowText" lastClr="000000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[3]Sheet1!$R$16:$R$23</c:f>
                <c:numCache>
                  <c:formatCode>General</c:formatCode>
                  <c:ptCount val="8"/>
                  <c:pt idx="1">
                    <c:v>1.1636880036809041</c:v>
                  </c:pt>
                  <c:pt idx="2">
                    <c:v>6.5720732338062469</c:v>
                  </c:pt>
                  <c:pt idx="3">
                    <c:v>6.3271882417878063</c:v>
                  </c:pt>
                  <c:pt idx="4">
                    <c:v>6.8929888400904105</c:v>
                  </c:pt>
                  <c:pt idx="5">
                    <c:v>5.4655450753823294</c:v>
                  </c:pt>
                  <c:pt idx="6">
                    <c:v>1.0656270772980541</c:v>
                  </c:pt>
                  <c:pt idx="7">
                    <c:v>0.28077216656787307</c:v>
                  </c:pt>
                </c:numCache>
              </c:numRef>
            </c:plus>
            <c:minus>
              <c:numRef>
                <c:f>[3]Sheet1!$R$16:$R$23</c:f>
                <c:numCache>
                  <c:formatCode>General</c:formatCode>
                  <c:ptCount val="8"/>
                  <c:pt idx="1">
                    <c:v>1.1636880036809041</c:v>
                  </c:pt>
                  <c:pt idx="2">
                    <c:v>6.5720732338062469</c:v>
                  </c:pt>
                  <c:pt idx="3">
                    <c:v>6.3271882417878063</c:v>
                  </c:pt>
                  <c:pt idx="4">
                    <c:v>6.8929888400904105</c:v>
                  </c:pt>
                  <c:pt idx="5">
                    <c:v>5.4655450753823294</c:v>
                  </c:pt>
                  <c:pt idx="6">
                    <c:v>1.0656270772980541</c:v>
                  </c:pt>
                  <c:pt idx="7">
                    <c:v>0.28077216656787307</c:v>
                  </c:pt>
                </c:numCache>
              </c:numRef>
            </c:minus>
            <c:spPr>
              <a:ln w="12700"/>
            </c:spPr>
          </c:errBars>
          <c:cat>
            <c:strRef>
              <c:f>[3]Sheet1!$N$16:$N$23</c:f>
              <c:strCache>
                <c:ptCount val="8"/>
                <c:pt idx="0">
                  <c:v>GFP</c:v>
                </c:pt>
                <c:pt idx="1">
                  <c:v>CHAT</c:v>
                </c:pt>
                <c:pt idx="2">
                  <c:v>CRYAB</c:v>
                </c:pt>
                <c:pt idx="3">
                  <c:v>GABARAP</c:v>
                </c:pt>
                <c:pt idx="4">
                  <c:v>GABARAPL1</c:v>
                </c:pt>
                <c:pt idx="5">
                  <c:v>GABARAPL2</c:v>
                </c:pt>
                <c:pt idx="6">
                  <c:v>MAP1LC3B</c:v>
                </c:pt>
                <c:pt idx="7">
                  <c:v>PARK7</c:v>
                </c:pt>
              </c:strCache>
            </c:strRef>
          </c:cat>
          <c:val>
            <c:numRef>
              <c:f>[3]Sheet1!$P$16:$P$23</c:f>
              <c:numCache>
                <c:formatCode>General</c:formatCode>
                <c:ptCount val="8"/>
                <c:pt idx="0">
                  <c:v>8.2669676009409017</c:v>
                </c:pt>
                <c:pt idx="1">
                  <c:v>19.670707931857802</c:v>
                </c:pt>
                <c:pt idx="2">
                  <c:v>50.128919552012029</c:v>
                </c:pt>
                <c:pt idx="3">
                  <c:v>35.1593007055017</c:v>
                </c:pt>
                <c:pt idx="4">
                  <c:v>28.181413876819175</c:v>
                </c:pt>
                <c:pt idx="5">
                  <c:v>32.342508585990835</c:v>
                </c:pt>
                <c:pt idx="6">
                  <c:v>16.730237597210614</c:v>
                </c:pt>
                <c:pt idx="7">
                  <c:v>16.626231416123652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3E-46AA-99C9-5A8E41E6F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03038016"/>
        <c:axId val="1"/>
      </c:barChart>
      <c:catAx>
        <c:axId val="210303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AU" sz="1600"/>
                  <a:t>Brightness (B)</a:t>
                </a:r>
              </a:p>
            </c:rich>
          </c:tx>
          <c:layout>
            <c:manualLayout>
              <c:xMode val="edge"/>
              <c:yMode val="edge"/>
              <c:x val="0"/>
              <c:y val="0.256944911085055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03038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5212346456692918"/>
          <c:y val="9.2147363158552528E-2"/>
          <c:w val="0.3760060892388451"/>
          <c:h val="0.15611535400180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6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6000" b="1">
                <a:solidFill>
                  <a:sysClr val="windowText" lastClr="000000"/>
                </a:solidFill>
              </a:rPr>
              <a:t>Binding</a:t>
            </a:r>
            <a:r>
              <a:rPr lang="en-AU" sz="6000" b="1" baseline="0">
                <a:solidFill>
                  <a:sysClr val="windowText" lastClr="000000"/>
                </a:solidFill>
              </a:rPr>
              <a:t> to Amyloid Fibrils of </a:t>
            </a:r>
            <a:r>
              <a:rPr lang="el-GR" sz="6000" b="1" baseline="0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α</a:t>
            </a:r>
            <a:r>
              <a:rPr lang="en-AU" sz="6000" b="1" baseline="0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-SYN</a:t>
            </a:r>
            <a:endParaRPr lang="en-AU" sz="60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Kd=50 nM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[4]Sheet2!$CS$337:$CS$372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[4]Sheet2!$CT$337:$CT$372</c:f>
              <c:numCache>
                <c:formatCode>General</c:formatCode>
                <c:ptCount val="36"/>
                <c:pt idx="0">
                  <c:v>0</c:v>
                </c:pt>
                <c:pt idx="1">
                  <c:v>3.2958896017208444E-2</c:v>
                </c:pt>
                <c:pt idx="2">
                  <c:v>0.15692966918274634</c:v>
                </c:pt>
                <c:pt idx="3">
                  <c:v>0.29289321881345243</c:v>
                </c:pt>
                <c:pt idx="4">
                  <c:v>0.40692966918274637</c:v>
                </c:pt>
                <c:pt idx="5">
                  <c:v>0.5</c:v>
                </c:pt>
                <c:pt idx="6">
                  <c:v>0.57460947032089393</c:v>
                </c:pt>
                <c:pt idx="7">
                  <c:v>0.6339745962155614</c:v>
                </c:pt>
                <c:pt idx="8">
                  <c:v>0.68127069559115627</c:v>
                </c:pt>
                <c:pt idx="9">
                  <c:v>0.71922359359558485</c:v>
                </c:pt>
                <c:pt idx="10">
                  <c:v>0.75</c:v>
                </c:pt>
                <c:pt idx="11">
                  <c:v>0.77525512860841095</c:v>
                </c:pt>
                <c:pt idx="12">
                  <c:v>0.79623177340816875</c:v>
                </c:pt>
                <c:pt idx="13">
                  <c:v>0.81385933836549273</c:v>
                </c:pt>
                <c:pt idx="14">
                  <c:v>0.82883539039337739</c:v>
                </c:pt>
                <c:pt idx="15">
                  <c:v>0.84168760482229998</c:v>
                </c:pt>
                <c:pt idx="16">
                  <c:v>0.85281914015527183</c:v>
                </c:pt>
                <c:pt idx="17">
                  <c:v>0.86254139118231254</c:v>
                </c:pt>
                <c:pt idx="18">
                  <c:v>0.87109755726482552</c:v>
                </c:pt>
                <c:pt idx="19">
                  <c:v>0.87867965644035739</c:v>
                </c:pt>
                <c:pt idx="20">
                  <c:v>0.8915047169858491</c:v>
                </c:pt>
                <c:pt idx="21">
                  <c:v>0.91054582709986331</c:v>
                </c:pt>
                <c:pt idx="22">
                  <c:v>0.9239663260874823</c:v>
                </c:pt>
                <c:pt idx="23">
                  <c:v>0.9339156193815632</c:v>
                </c:pt>
                <c:pt idx="24">
                  <c:v>0.94157801509647865</c:v>
                </c:pt>
                <c:pt idx="25">
                  <c:v>0.9476568219253636</c:v>
                </c:pt>
                <c:pt idx="26">
                  <c:v>0.95668488687176589</c:v>
                </c:pt>
                <c:pt idx="27">
                  <c:v>0.96306401975088651</c:v>
                </c:pt>
                <c:pt idx="28">
                  <c:v>0.96780879186330937</c:v>
                </c:pt>
                <c:pt idx="29">
                  <c:v>0.9714750669602813</c:v>
                </c:pt>
                <c:pt idx="30">
                  <c:v>0.97439260199142386</c:v>
                </c:pt>
                <c:pt idx="31">
                  <c:v>0.97676928679237784</c:v>
                </c:pt>
                <c:pt idx="32">
                  <c:v>0.9787426330064477</c:v>
                </c:pt>
                <c:pt idx="33">
                  <c:v>0.98040721087786553</c:v>
                </c:pt>
                <c:pt idx="34">
                  <c:v>0.98183018698563496</c:v>
                </c:pt>
                <c:pt idx="35">
                  <c:v>0.98306057437764138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9F-47DD-B707-2A0988D04C97}"/>
            </c:ext>
          </c:extLst>
        </c:ser>
        <c:ser>
          <c:idx val="2"/>
          <c:order val="1"/>
          <c:tx>
            <c:v>Kd=150 nM</c:v>
          </c:tx>
          <c:spPr>
            <a:ln>
              <a:solidFill>
                <a:srgbClr val="996633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[4]Sheet2!$CS$374:$CS$409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[4]Sheet2!$CT$374:$CT$409</c:f>
              <c:numCache>
                <c:formatCode>General</c:formatCode>
                <c:ptCount val="36"/>
                <c:pt idx="0">
                  <c:v>0</c:v>
                </c:pt>
                <c:pt idx="1">
                  <c:v>1.9760978936680829E-2</c:v>
                </c:pt>
                <c:pt idx="2">
                  <c:v>9.4131154255050267E-2</c:v>
                </c:pt>
                <c:pt idx="3">
                  <c:v>0.17712434446770459</c:v>
                </c:pt>
                <c:pt idx="4">
                  <c:v>0.25</c:v>
                </c:pt>
                <c:pt idx="5">
                  <c:v>0.31385933836549268</c:v>
                </c:pt>
                <c:pt idx="6">
                  <c:v>0.36980067765096292</c:v>
                </c:pt>
                <c:pt idx="7">
                  <c:v>0.41886116991581018</c:v>
                </c:pt>
                <c:pt idx="8">
                  <c:v>0.46198316304374115</c:v>
                </c:pt>
                <c:pt idx="9">
                  <c:v>0.5</c:v>
                </c:pt>
                <c:pt idx="10">
                  <c:v>0.53363501716797057</c:v>
                </c:pt>
                <c:pt idx="11">
                  <c:v>0.5635083268962916</c:v>
                </c:pt>
                <c:pt idx="12">
                  <c:v>0.59014742548753674</c:v>
                </c:pt>
                <c:pt idx="13">
                  <c:v>0.6139990636706173</c:v>
                </c:pt>
                <c:pt idx="14">
                  <c:v>0.63544089160388528</c:v>
                </c:pt>
                <c:pt idx="15">
                  <c:v>0.65479212008828513</c:v>
                </c:pt>
                <c:pt idx="16">
                  <c:v>0.67232289120642719</c:v>
                </c:pt>
                <c:pt idx="17">
                  <c:v>0.68826230851010051</c:v>
                </c:pt>
                <c:pt idx="18">
                  <c:v>0.70280520919600631</c:v>
                </c:pt>
                <c:pt idx="19">
                  <c:v>0.71611781858498891</c:v>
                </c:pt>
                <c:pt idx="20">
                  <c:v>0.73960135530192583</c:v>
                </c:pt>
                <c:pt idx="21">
                  <c:v>0.77688900263754879</c:v>
                </c:pt>
                <c:pt idx="22">
                  <c:v>0.80506654048512472</c:v>
                </c:pt>
                <c:pt idx="23">
                  <c:v>0.82704849676146697</c:v>
                </c:pt>
                <c:pt idx="24">
                  <c:v>0.84464578241285437</c:v>
                </c:pt>
                <c:pt idx="25">
                  <c:v>0.85903533678804367</c:v>
                </c:pt>
                <c:pt idx="26">
                  <c:v>0.88113039857150166</c:v>
                </c:pt>
                <c:pt idx="27">
                  <c:v>0.89727941507362852</c:v>
                </c:pt>
                <c:pt idx="28">
                  <c:v>0.9095863411938615</c:v>
                </c:pt>
                <c:pt idx="29">
                  <c:v>0.91927119673923807</c:v>
                </c:pt>
                <c:pt idx="30">
                  <c:v>0.92708858896871105</c:v>
                </c:pt>
                <c:pt idx="31">
                  <c:v>0.93352970224372489</c:v>
                </c:pt>
                <c:pt idx="32">
                  <c:v>0.93892774775486942</c:v>
                </c:pt>
                <c:pt idx="33">
                  <c:v>0.9435166178287363</c:v>
                </c:pt>
                <c:pt idx="34">
                  <c:v>0.9474652596121973</c:v>
                </c:pt>
                <c:pt idx="35">
                  <c:v>0.95089871920575886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9F-47DD-B707-2A0988D04C97}"/>
            </c:ext>
          </c:extLst>
        </c:ser>
        <c:ser>
          <c:idx val="3"/>
          <c:order val="2"/>
          <c:tx>
            <c:v>Kd=250 nM</c:v>
          </c:tx>
          <c:spPr>
            <a:ln>
              <a:solidFill>
                <a:schemeClr val="accent1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[4]Sheet2!$CS$411:$CS$446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[4]Sheet2!$CT$411:$CT$446</c:f>
              <c:numCache>
                <c:formatCode>General</c:formatCode>
                <c:ptCount val="36"/>
                <c:pt idx="0">
                  <c:v>0</c:v>
                </c:pt>
                <c:pt idx="1">
                  <c:v>1.4140834705966655E-2</c:v>
                </c:pt>
                <c:pt idx="2">
                  <c:v>6.789596314987989E-2</c:v>
                </c:pt>
                <c:pt idx="3">
                  <c:v>0.12917130661302934</c:v>
                </c:pt>
                <c:pt idx="4">
                  <c:v>0.18447816296749692</c:v>
                </c:pt>
                <c:pt idx="5">
                  <c:v>0.23443556292536272</c:v>
                </c:pt>
                <c:pt idx="6">
                  <c:v>0.27961817321997384</c:v>
                </c:pt>
                <c:pt idx="7">
                  <c:v>0.32055052822966329</c:v>
                </c:pt>
                <c:pt idx="8">
                  <c:v>0.35770535659786817</c:v>
                </c:pt>
                <c:pt idx="9">
                  <c:v>0.3915047169858491</c:v>
                </c:pt>
                <c:pt idx="10">
                  <c:v>0.42232289120642719</c:v>
                </c:pt>
                <c:pt idx="11">
                  <c:v>0.45049024320360759</c:v>
                </c:pt>
                <c:pt idx="12">
                  <c:v>0.47629748744786354</c:v>
                </c:pt>
                <c:pt idx="13">
                  <c:v>0.5</c:v>
                </c:pt>
                <c:pt idx="14">
                  <c:v>0.52182194737166809</c:v>
                </c:pt>
                <c:pt idx="15">
                  <c:v>0.54196010845019205</c:v>
                </c:pt>
                <c:pt idx="16">
                  <c:v>0.56058733196718435</c:v>
                </c:pt>
                <c:pt idx="17">
                  <c:v>0.57785561488761972</c:v>
                </c:pt>
                <c:pt idx="18">
                  <c:v>0.59389881289832824</c:v>
                </c:pt>
                <c:pt idx="19">
                  <c:v>0.60883500843736615</c:v>
                </c:pt>
                <c:pt idx="20">
                  <c:v>0.63579192629975978</c:v>
                </c:pt>
                <c:pt idx="21">
                  <c:v>0.68029485097507347</c:v>
                </c:pt>
                <c:pt idx="22">
                  <c:v>0.71541071319573635</c:v>
                </c:pt>
                <c:pt idx="23">
                  <c:v>0.74375390137480335</c:v>
                </c:pt>
                <c:pt idx="24">
                  <c:v>0.767071950134673</c:v>
                </c:pt>
                <c:pt idx="25">
                  <c:v>0.78656977906171843</c:v>
                </c:pt>
                <c:pt idx="26">
                  <c:v>0.81728768806897623</c:v>
                </c:pt>
                <c:pt idx="27">
                  <c:v>0.84035399022181312</c:v>
                </c:pt>
                <c:pt idx="28">
                  <c:v>0.85829037811063014</c:v>
                </c:pt>
                <c:pt idx="29">
                  <c:v>0.87262686743079487</c:v>
                </c:pt>
                <c:pt idx="30">
                  <c:v>0.88434309394963517</c:v>
                </c:pt>
                <c:pt idx="31">
                  <c:v>0.89409429862062328</c:v>
                </c:pt>
                <c:pt idx="32">
                  <c:v>0.90233484247040219</c:v>
                </c:pt>
                <c:pt idx="33">
                  <c:v>0.90938946433359202</c:v>
                </c:pt>
                <c:pt idx="34">
                  <c:v>0.91549630085320355</c:v>
                </c:pt>
                <c:pt idx="35">
                  <c:v>0.92083388172326974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D9F-47DD-B707-2A0988D04C97}"/>
            </c:ext>
          </c:extLst>
        </c:ser>
        <c:ser>
          <c:idx val="4"/>
          <c:order val="3"/>
          <c:tx>
            <c:v>Kd=500 nM</c:v>
          </c:tx>
          <c:spPr>
            <a:ln>
              <a:solidFill>
                <a:schemeClr val="accent2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[4]Sheet2!$CZ$337:$CZ$372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[4]Sheet2!$DA$337:$DA$372</c:f>
              <c:numCache>
                <c:formatCode>General</c:formatCode>
                <c:ptCount val="36"/>
                <c:pt idx="0">
                  <c:v>0</c:v>
                </c:pt>
                <c:pt idx="1">
                  <c:v>8.2757832377188829E-3</c:v>
                </c:pt>
                <c:pt idx="2">
                  <c:v>4.0259330186733562E-2</c:v>
                </c:pt>
                <c:pt idx="3">
                  <c:v>7.7855614887619704E-2</c:v>
                </c:pt>
                <c:pt idx="4">
                  <c:v>0.11300291232502786</c:v>
                </c:pt>
                <c:pt idx="5">
                  <c:v>0.14589803375031521</c:v>
                </c:pt>
                <c:pt idx="6">
                  <c:v>0.17672144396656961</c:v>
                </c:pt>
                <c:pt idx="7">
                  <c:v>0.20563828031054357</c:v>
                </c:pt>
                <c:pt idx="8">
                  <c:v>0.23279942891663383</c:v>
                </c:pt>
                <c:pt idx="9">
                  <c:v>0.25834261322605867</c:v>
                </c:pt>
                <c:pt idx="10">
                  <c:v>0.28239346276515048</c:v>
                </c:pt>
                <c:pt idx="11">
                  <c:v>0.30506654048512472</c:v>
                </c:pt>
                <c:pt idx="12">
                  <c:v>0.32646631482458816</c:v>
                </c:pt>
                <c:pt idx="13">
                  <c:v>0.34668806854096262</c:v>
                </c:pt>
                <c:pt idx="14">
                  <c:v>0.36581874064979503</c:v>
                </c:pt>
                <c:pt idx="15">
                  <c:v>0.38393770085675499</c:v>
                </c:pt>
                <c:pt idx="16">
                  <c:v>0.40111745795668013</c:v>
                </c:pt>
                <c:pt idx="17">
                  <c:v>0.41742430504416006</c:v>
                </c:pt>
                <c:pt idx="18">
                  <c:v>0.43291890521913501</c:v>
                </c:pt>
                <c:pt idx="19">
                  <c:v>0.4476568219253636</c:v>
                </c:pt>
                <c:pt idx="20">
                  <c:v>0.47506218943955503</c:v>
                </c:pt>
                <c:pt idx="21">
                  <c:v>0.52277442494833848</c:v>
                </c:pt>
                <c:pt idx="22">
                  <c:v>0.56282895648104159</c:v>
                </c:pt>
                <c:pt idx="23">
                  <c:v>0.59687576256715147</c:v>
                </c:pt>
                <c:pt idx="24">
                  <c:v>0.62613645756624015</c:v>
                </c:pt>
                <c:pt idx="25">
                  <c:v>0.65153077165046624</c:v>
                </c:pt>
                <c:pt idx="26">
                  <c:v>0.69337613708192525</c:v>
                </c:pt>
                <c:pt idx="27">
                  <c:v>0.72638150450429639</c:v>
                </c:pt>
                <c:pt idx="28">
                  <c:v>0.75304923404040214</c:v>
                </c:pt>
                <c:pt idx="29">
                  <c:v>0.77502783967817546</c:v>
                </c:pt>
                <c:pt idx="30">
                  <c:v>0.79344438426629726</c:v>
                </c:pt>
                <c:pt idx="31">
                  <c:v>0.80909404172708033</c:v>
                </c:pt>
                <c:pt idx="32">
                  <c:v>0.82255312124217428</c:v>
                </c:pt>
                <c:pt idx="33">
                  <c:v>0.83424911189689965</c:v>
                </c:pt>
                <c:pt idx="34">
                  <c:v>0.84450557859648823</c:v>
                </c:pt>
                <c:pt idx="35">
                  <c:v>0.85357180051775228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D9F-47DD-B707-2A0988D04C97}"/>
            </c:ext>
          </c:extLst>
        </c:ser>
        <c:ser>
          <c:idx val="5"/>
          <c:order val="4"/>
          <c:tx>
            <c:v>Kd=1000 nM</c:v>
          </c:tx>
          <c:spPr>
            <a:ln>
              <a:solidFill>
                <a:schemeClr val="accent3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[4]Sheet2!$CZ$374:$CZ$409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[4]Sheet2!$DA$374:$DA$409</c:f>
              <c:numCache>
                <c:formatCode>General</c:formatCode>
                <c:ptCount val="36"/>
                <c:pt idx="0">
                  <c:v>0</c:v>
                </c:pt>
                <c:pt idx="1">
                  <c:v>4.5267413019746527E-3</c:v>
                </c:pt>
                <c:pt idx="2">
                  <c:v>2.2266292246257535E-2</c:v>
                </c:pt>
                <c:pt idx="3">
                  <c:v>4.3643894743336208E-2</c:v>
                </c:pt>
                <c:pt idx="4">
                  <c:v>6.4180350415269913E-2</c:v>
                </c:pt>
                <c:pt idx="5">
                  <c:v>8.3920216900384051E-2</c:v>
                </c:pt>
                <c:pt idx="6">
                  <c:v>0.10290526477704816</c:v>
                </c:pt>
                <c:pt idx="7">
                  <c:v>0.12117466393436871</c:v>
                </c:pt>
                <c:pt idx="8">
                  <c:v>0.1387651583667889</c:v>
                </c:pt>
                <c:pt idx="9">
                  <c:v>0.15571122977523941</c:v>
                </c:pt>
                <c:pt idx="10">
                  <c:v>0.17204525042984642</c:v>
                </c:pt>
                <c:pt idx="11">
                  <c:v>0.18779762579665657</c:v>
                </c:pt>
                <c:pt idx="12">
                  <c:v>0.20299692745874154</c:v>
                </c:pt>
                <c:pt idx="13">
                  <c:v>0.21767001687473225</c:v>
                </c:pt>
                <c:pt idx="14">
                  <c:v>0.23184216051888143</c:v>
                </c:pt>
                <c:pt idx="15">
                  <c:v>0.24553713693905024</c:v>
                </c:pt>
                <c:pt idx="16">
                  <c:v>0.25877733625485805</c:v>
                </c:pt>
                <c:pt idx="17">
                  <c:v>0.27158385259951956</c:v>
                </c:pt>
                <c:pt idx="18">
                  <c:v>0.28397656998698834</c:v>
                </c:pt>
                <c:pt idx="19">
                  <c:v>0.29597424206221262</c:v>
                </c:pt>
                <c:pt idx="20">
                  <c:v>0.31885425213139229</c:v>
                </c:pt>
                <c:pt idx="21">
                  <c:v>0.36058970195014695</c:v>
                </c:pt>
                <c:pt idx="22">
                  <c:v>0.39767473295737316</c:v>
                </c:pt>
                <c:pt idx="23">
                  <c:v>0.43082142639147264</c:v>
                </c:pt>
                <c:pt idx="24">
                  <c:v>0.46060798583054408</c:v>
                </c:pt>
                <c:pt idx="25">
                  <c:v>0.48750780274960676</c:v>
                </c:pt>
                <c:pt idx="26">
                  <c:v>0.53414390026934599</c:v>
                </c:pt>
                <c:pt idx="27">
                  <c:v>0.57313955812343698</c:v>
                </c:pt>
                <c:pt idx="28">
                  <c:v>0.60620304177237361</c:v>
                </c:pt>
                <c:pt idx="29">
                  <c:v>0.63457537613795234</c:v>
                </c:pt>
                <c:pt idx="30">
                  <c:v>0.65917792034417066</c:v>
                </c:pt>
                <c:pt idx="31">
                  <c:v>0.68070798044362624</c:v>
                </c:pt>
                <c:pt idx="32">
                  <c:v>0.69970238358855796</c:v>
                </c:pt>
                <c:pt idx="33">
                  <c:v>0.71658075622126038</c:v>
                </c:pt>
                <c:pt idx="34">
                  <c:v>0.73167562087654003</c:v>
                </c:pt>
                <c:pt idx="35">
                  <c:v>0.74525373486158975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D9F-47DD-B707-2A0988D04C97}"/>
            </c:ext>
          </c:extLst>
        </c:ser>
        <c:ser>
          <c:idx val="6"/>
          <c:order val="5"/>
          <c:tx>
            <c:v>Kd=2000 nM</c:v>
          </c:tx>
          <c:spPr>
            <a:ln>
              <a:solidFill>
                <a:schemeClr val="accent4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[4]Sheet2!$CZ$411:$CZ$446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[4]Sheet2!$DA$411:$DA$446</c:f>
              <c:numCache>
                <c:formatCode>General</c:formatCode>
                <c:ptCount val="36"/>
                <c:pt idx="0">
                  <c:v>0</c:v>
                </c:pt>
                <c:pt idx="1">
                  <c:v>2.375565002807889E-3</c:v>
                </c:pt>
                <c:pt idx="2">
                  <c:v>1.177122643632174E-2</c:v>
                </c:pt>
                <c:pt idx="3">
                  <c:v>2.3281023537533654E-2</c:v>
                </c:pt>
                <c:pt idx="4">
                  <c:v>3.4537602113091453E-2</c:v>
                </c:pt>
                <c:pt idx="5">
                  <c:v>4.5548849896676985E-2</c:v>
                </c:pt>
                <c:pt idx="6">
                  <c:v>5.632234636856083E-2</c:v>
                </c:pt>
                <c:pt idx="7">
                  <c:v>6.6865376827479395E-2</c:v>
                </c:pt>
                <c:pt idx="8">
                  <c:v>7.7184945751678238E-2</c:v>
                </c:pt>
                <c:pt idx="9">
                  <c:v>8.7287789486672415E-2</c:v>
                </c:pt>
                <c:pt idx="10">
                  <c:v>9.7180388295450934E-2</c:v>
                </c:pt>
                <c:pt idx="11">
                  <c:v>0.10686897780498157</c:v>
                </c:pt>
                <c:pt idx="12">
                  <c:v>0.11635955988108208</c:v>
                </c:pt>
                <c:pt idx="13">
                  <c:v>0.12565791296208317</c:v>
                </c:pt>
                <c:pt idx="14">
                  <c:v>0.13476960188003659</c:v>
                </c:pt>
                <c:pt idx="15">
                  <c:v>0.14369998719674867</c:v>
                </c:pt>
                <c:pt idx="16">
                  <c:v>0.1524542340803646</c:v>
                </c:pt>
                <c:pt idx="17">
                  <c:v>0.16103732074693425</c:v>
                </c:pt>
                <c:pt idx="18">
                  <c:v>0.16945404648997284</c:v>
                </c:pt>
                <c:pt idx="19">
                  <c:v>0.17770903931984322</c:v>
                </c:pt>
                <c:pt idx="20">
                  <c:v>0.19375152513430294</c:v>
                </c:pt>
                <c:pt idx="21">
                  <c:v>0.22408195264824599</c:v>
                </c:pt>
                <c:pt idx="22">
                  <c:v>0.25227291513248018</c:v>
                </c:pt>
                <c:pt idx="23">
                  <c:v>0.278537346672108</c:v>
                </c:pt>
                <c:pt idx="24">
                  <c:v>0.30306154330093249</c:v>
                </c:pt>
                <c:pt idx="25">
                  <c:v>0.32600909450648258</c:v>
                </c:pt>
                <c:pt idx="26">
                  <c:v>0.36773419509832139</c:v>
                </c:pt>
                <c:pt idx="27">
                  <c:v>0.40467900272124097</c:v>
                </c:pt>
                <c:pt idx="28">
                  <c:v>0.43760813181155755</c:v>
                </c:pt>
                <c:pt idx="29">
                  <c:v>0.46713368932571941</c:v>
                </c:pt>
                <c:pt idx="30">
                  <c:v>0.49375097625744274</c:v>
                </c:pt>
                <c:pt idx="31">
                  <c:v>0.51786474164271112</c:v>
                </c:pt>
                <c:pt idx="32">
                  <c:v>0.53980874400225276</c:v>
                </c:pt>
                <c:pt idx="33">
                  <c:v>0.55986050609107674</c:v>
                </c:pt>
                <c:pt idx="34">
                  <c:v>0.57825257218862591</c:v>
                </c:pt>
                <c:pt idx="35">
                  <c:v>0.59518118917545504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D9F-47DD-B707-2A0988D04C97}"/>
            </c:ext>
          </c:extLst>
        </c:ser>
        <c:ser>
          <c:idx val="7"/>
          <c:order val="6"/>
          <c:tx>
            <c:v>Kd=3000 nM</c:v>
          </c:tx>
          <c:spPr>
            <a:ln>
              <a:solidFill>
                <a:schemeClr val="accent5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[4]Sheet2!$DG$337:$DG$372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[4]Sheet2!$DH$337:$DH$372</c:f>
              <c:numCache>
                <c:formatCode>General</c:formatCode>
                <c:ptCount val="36"/>
                <c:pt idx="0">
                  <c:v>0</c:v>
                </c:pt>
                <c:pt idx="1">
                  <c:v>1.6103894800085072E-3</c:v>
                </c:pt>
                <c:pt idx="2">
                  <c:v>8.0020490492483994E-3</c:v>
                </c:pt>
                <c:pt idx="3">
                  <c:v>1.588102244043739E-2</c:v>
                </c:pt>
                <c:pt idx="4">
                  <c:v>2.3639648282548931E-2</c:v>
                </c:pt>
                <c:pt idx="5">
                  <c:v>3.1280577328689108E-2</c:v>
                </c:pt>
                <c:pt idx="6">
                  <c:v>3.8806385598859378E-2</c:v>
                </c:pt>
                <c:pt idx="7">
                  <c:v>4.6219576901198704E-2</c:v>
                </c:pt>
                <c:pt idx="8">
                  <c:v>5.3522585255952888E-2</c:v>
                </c:pt>
                <c:pt idx="9">
                  <c:v>6.0717777226402633E-2</c:v>
                </c:pt>
                <c:pt idx="10">
                  <c:v>6.7807454160592903E-2</c:v>
                </c:pt>
                <c:pt idx="11">
                  <c:v>7.4793854347706204E-2</c:v>
                </c:pt>
                <c:pt idx="12">
                  <c:v>8.1679155092640482E-2</c:v>
                </c:pt>
                <c:pt idx="13">
                  <c:v>8.84654747122363E-2</c:v>
                </c:pt>
                <c:pt idx="14">
                  <c:v>9.5154874456432031E-2</c:v>
                </c:pt>
                <c:pt idx="15">
                  <c:v>0.1017493603574826</c:v>
                </c:pt>
                <c:pt idx="16">
                  <c:v>0.10825088501022946</c:v>
                </c:pt>
                <c:pt idx="17">
                  <c:v>0.11466134928629117</c:v>
                </c:pt>
                <c:pt idx="18">
                  <c:v>0.12098260398487809</c:v>
                </c:pt>
                <c:pt idx="19">
                  <c:v>0.12721645142289162</c:v>
                </c:pt>
                <c:pt idx="20">
                  <c:v>0.13942890050824872</c:v>
                </c:pt>
                <c:pt idx="21">
                  <c:v>0.16287917910775149</c:v>
                </c:pt>
                <c:pt idx="22">
                  <c:v>0.1851122777732212</c:v>
                </c:pt>
                <c:pt idx="23">
                  <c:v>0.20621861842526187</c:v>
                </c:pt>
                <c:pt idx="24">
                  <c:v>0.22628006671481216</c:v>
                </c:pt>
                <c:pt idx="25">
                  <c:v>0.24537089947090635</c:v>
                </c:pt>
                <c:pt idx="26">
                  <c:v>0.28090482607705325</c:v>
                </c:pt>
                <c:pt idx="27">
                  <c:v>0.31329226766621104</c:v>
                </c:pt>
                <c:pt idx="28">
                  <c:v>0.34292764618117871</c:v>
                </c:pt>
                <c:pt idx="29">
                  <c:v>0.37014297597269435</c:v>
                </c:pt>
                <c:pt idx="30">
                  <c:v>0.39521957873361319</c:v>
                </c:pt>
                <c:pt idx="31">
                  <c:v>0.4183972885100502</c:v>
                </c:pt>
                <c:pt idx="32">
                  <c:v>0.43988174453038481</c:v>
                </c:pt>
                <c:pt idx="33">
                  <c:v>0.45985021438009427</c:v>
                </c:pt>
                <c:pt idx="34">
                  <c:v>0.47845627813710051</c:v>
                </c:pt>
                <c:pt idx="35">
                  <c:v>0.49583362264500463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D9F-47DD-B707-2A0988D04C97}"/>
            </c:ext>
          </c:extLst>
        </c:ser>
        <c:ser>
          <c:idx val="8"/>
          <c:order val="7"/>
          <c:tx>
            <c:v>Kd=5000 nM</c:v>
          </c:tx>
          <c:spPr>
            <a:ln>
              <a:solidFill>
                <a:schemeClr val="tx2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[4]Sheet2!$DG$411:$DG$446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[4]Sheet2!$DH$411:$DH$446</c:f>
              <c:numCache>
                <c:formatCode>General</c:formatCode>
                <c:ptCount val="36"/>
                <c:pt idx="0">
                  <c:v>0</c:v>
                </c:pt>
                <c:pt idx="1">
                  <c:v>9.794507213246107E-4</c:v>
                </c:pt>
                <c:pt idx="2">
                  <c:v>4.8785131686008756E-3</c:v>
                </c:pt>
                <c:pt idx="3">
                  <c:v>9.7105688378087505E-3</c:v>
                </c:pt>
                <c:pt idx="4">
                  <c:v>1.4496814640283446E-2</c:v>
                </c:pt>
                <c:pt idx="5">
                  <c:v>1.9237886466839882E-2</c:v>
                </c:pt>
                <c:pt idx="6">
                  <c:v>2.3934408725763204E-2</c:v>
                </c:pt>
                <c:pt idx="7">
                  <c:v>2.8586994595430043E-2</c:v>
                </c:pt>
                <c:pt idx="8">
                  <c:v>3.3196246270454137E-2</c:v>
                </c:pt>
                <c:pt idx="9">
                  <c:v>3.7762755201515577E-2</c:v>
                </c:pt>
                <c:pt idx="10">
                  <c:v>4.2287102329078154E-2</c:v>
                </c:pt>
                <c:pt idx="11">
                  <c:v>4.6769858311149617E-2</c:v>
                </c:pt>
                <c:pt idx="12">
                  <c:v>5.1211583745298411E-2</c:v>
                </c:pt>
                <c:pt idx="13">
                  <c:v>5.5612829385040641E-2</c:v>
                </c:pt>
                <c:pt idx="14">
                  <c:v>5.9974136350801927E-2</c:v>
                </c:pt>
                <c:pt idx="15">
                  <c:v>6.4296036335567811E-2</c:v>
                </c:pt>
                <c:pt idx="16">
                  <c:v>6.8579051805418206E-2</c:v>
                </c:pt>
                <c:pt idx="17">
                  <c:v>7.282369619504607E-2</c:v>
                </c:pt>
                <c:pt idx="18">
                  <c:v>7.7030474098460214E-2</c:v>
                </c:pt>
                <c:pt idx="19">
                  <c:v>8.1199881454922435E-2</c:v>
                </c:pt>
                <c:pt idx="20">
                  <c:v>8.9428526094275179E-2</c:v>
                </c:pt>
                <c:pt idx="21">
                  <c:v>0.10545827099863345</c:v>
                </c:pt>
                <c:pt idx="22">
                  <c:v>0.12094184361269526</c:v>
                </c:pt>
                <c:pt idx="23">
                  <c:v>0.1359062799479534</c:v>
                </c:pt>
                <c:pt idx="24">
                  <c:v>0.15037688680140035</c:v>
                </c:pt>
                <c:pt idx="25">
                  <c:v>0.1643773757649751</c:v>
                </c:pt>
                <c:pt idx="26">
                  <c:v>0.19105559109346359</c:v>
                </c:pt>
                <c:pt idx="27">
                  <c:v>0.21610308528414407</c:v>
                </c:pt>
                <c:pt idx="28">
                  <c:v>0.23966326087482229</c:v>
                </c:pt>
                <c:pt idx="29">
                  <c:v>0.26186336846001723</c:v>
                </c:pt>
                <c:pt idx="30">
                  <c:v>0.28281669411933308</c:v>
                </c:pt>
                <c:pt idx="31">
                  <c:v>0.30262440452346712</c:v>
                </c:pt>
                <c:pt idx="32">
                  <c:v>0.32137710995739327</c:v>
                </c:pt>
                <c:pt idx="33">
                  <c:v>0.33915619381562917</c:v>
                </c:pt>
                <c:pt idx="34">
                  <c:v>0.35603494790033435</c:v>
                </c:pt>
                <c:pt idx="35">
                  <c:v>0.37207954553338823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D9F-47DD-B707-2A0988D04C97}"/>
            </c:ext>
          </c:extLst>
        </c:ser>
        <c:ser>
          <c:idx val="10"/>
          <c:order val="8"/>
          <c:tx>
            <c:v>Kd=15000 nM</c:v>
          </c:tx>
          <c:spPr>
            <a:ln>
              <a:solidFill>
                <a:schemeClr val="accent6"/>
              </a:solidFill>
            </a:ln>
          </c:spPr>
          <c:marker>
            <c:spPr>
              <a:noFill/>
              <a:ln>
                <a:noFill/>
              </a:ln>
            </c:spPr>
          </c:marker>
          <c:xVal>
            <c:numRef>
              <c:f>[4]Sheet2!$DN$374:$DN$409</c:f>
              <c:numCache>
                <c:formatCode>General</c:formatCode>
                <c:ptCount val="36"/>
                <c:pt idx="0">
                  <c:v>0</c:v>
                </c:pt>
                <c:pt idx="1">
                  <c:v>50</c:v>
                </c:pt>
                <c:pt idx="2">
                  <c:v>250</c:v>
                </c:pt>
                <c:pt idx="3">
                  <c:v>500</c:v>
                </c:pt>
                <c:pt idx="4">
                  <c:v>750</c:v>
                </c:pt>
                <c:pt idx="5">
                  <c:v>1000</c:v>
                </c:pt>
                <c:pt idx="6">
                  <c:v>1250</c:v>
                </c:pt>
                <c:pt idx="7">
                  <c:v>1500</c:v>
                </c:pt>
                <c:pt idx="8">
                  <c:v>1750</c:v>
                </c:pt>
                <c:pt idx="9">
                  <c:v>2000</c:v>
                </c:pt>
                <c:pt idx="10">
                  <c:v>2250</c:v>
                </c:pt>
                <c:pt idx="11">
                  <c:v>2500</c:v>
                </c:pt>
                <c:pt idx="12">
                  <c:v>2750</c:v>
                </c:pt>
                <c:pt idx="13">
                  <c:v>3000</c:v>
                </c:pt>
                <c:pt idx="14">
                  <c:v>3250</c:v>
                </c:pt>
                <c:pt idx="15">
                  <c:v>3500</c:v>
                </c:pt>
                <c:pt idx="16">
                  <c:v>3750</c:v>
                </c:pt>
                <c:pt idx="17">
                  <c:v>4000</c:v>
                </c:pt>
                <c:pt idx="18">
                  <c:v>4250</c:v>
                </c:pt>
                <c:pt idx="19">
                  <c:v>4500</c:v>
                </c:pt>
                <c:pt idx="20">
                  <c:v>5000</c:v>
                </c:pt>
                <c:pt idx="21">
                  <c:v>6000</c:v>
                </c:pt>
                <c:pt idx="22">
                  <c:v>7000</c:v>
                </c:pt>
                <c:pt idx="23">
                  <c:v>8000</c:v>
                </c:pt>
                <c:pt idx="24">
                  <c:v>9000</c:v>
                </c:pt>
                <c:pt idx="25">
                  <c:v>10000</c:v>
                </c:pt>
                <c:pt idx="26">
                  <c:v>12000</c:v>
                </c:pt>
                <c:pt idx="27">
                  <c:v>14000</c:v>
                </c:pt>
                <c:pt idx="28">
                  <c:v>16000</c:v>
                </c:pt>
                <c:pt idx="29">
                  <c:v>18000</c:v>
                </c:pt>
                <c:pt idx="30">
                  <c:v>20000</c:v>
                </c:pt>
                <c:pt idx="31">
                  <c:v>22000</c:v>
                </c:pt>
                <c:pt idx="32">
                  <c:v>24000</c:v>
                </c:pt>
                <c:pt idx="33">
                  <c:v>26000</c:v>
                </c:pt>
                <c:pt idx="34">
                  <c:v>28000</c:v>
                </c:pt>
                <c:pt idx="35">
                  <c:v>30000</c:v>
                </c:pt>
              </c:numCache>
            </c:numRef>
          </c:xVal>
          <c:yVal>
            <c:numRef>
              <c:f>[4]Sheet2!$DO$374:$DO$409</c:f>
              <c:numCache>
                <c:formatCode>General</c:formatCode>
                <c:ptCount val="36"/>
                <c:pt idx="0">
                  <c:v>0</c:v>
                </c:pt>
                <c:pt idx="1">
                  <c:v>3.3101694520155434E-4</c:v>
                </c:pt>
                <c:pt idx="2">
                  <c:v>1.6529106255438819E-3</c:v>
                </c:pt>
                <c:pt idx="3">
                  <c:v>3.3004019317013442E-3</c:v>
                </c:pt>
                <c:pt idx="4">
                  <c:v>4.9425003512988041E-3</c:v>
                </c:pt>
                <c:pt idx="5">
                  <c:v>6.5792321466778955E-3</c:v>
                </c:pt>
                <c:pt idx="6">
                  <c:v>8.2106234110779046E-3</c:v>
                </c:pt>
                <c:pt idx="7">
                  <c:v>9.8367000699545321E-3</c:v>
                </c:pt>
                <c:pt idx="8">
                  <c:v>1.1457487882344139E-2</c:v>
                </c:pt>
                <c:pt idx="9">
                  <c:v>1.3073012442182516E-2</c:v>
                </c:pt>
                <c:pt idx="10">
                  <c:v>1.4683299179605456E-2</c:v>
                </c:pt>
                <c:pt idx="11">
                  <c:v>1.6288373362258426E-2</c:v>
                </c:pt>
                <c:pt idx="12">
                  <c:v>1.788826009657896E-2</c:v>
                </c:pt>
                <c:pt idx="13">
                  <c:v>1.9482984329079044E-2</c:v>
                </c:pt>
                <c:pt idx="14">
                  <c:v>2.1072570847600218E-2</c:v>
                </c:pt>
                <c:pt idx="15">
                  <c:v>2.2657044282559581E-2</c:v>
                </c:pt>
                <c:pt idx="16">
                  <c:v>2.4236429108213997E-2</c:v>
                </c:pt>
                <c:pt idx="17">
                  <c:v>2.5810749643851522E-2</c:v>
                </c:pt>
                <c:pt idx="18">
                  <c:v>2.7380030055046519E-2</c:v>
                </c:pt>
                <c:pt idx="19">
                  <c:v>2.8944294354823798E-2</c:v>
                </c:pt>
                <c:pt idx="20">
                  <c:v>3.2057869916816341E-2</c:v>
                </c:pt>
                <c:pt idx="21">
                  <c:v>3.8225867623923479E-2</c:v>
                </c:pt>
                <c:pt idx="22">
                  <c:v>4.4316227392473595E-2</c:v>
                </c:pt>
                <c:pt idx="23">
                  <c:v>5.0330397162761074E-2</c:v>
                </c:pt>
                <c:pt idx="24">
                  <c:v>5.6269789307425523E-2</c:v>
                </c:pt>
                <c:pt idx="25">
                  <c:v>6.2135781710367155E-2</c:v>
                </c:pt>
                <c:pt idx="26">
                  <c:v>7.3652912586085223E-2</c:v>
                </c:pt>
                <c:pt idx="27">
                  <c:v>8.4892161691623183E-2</c:v>
                </c:pt>
                <c:pt idx="28">
                  <c:v>9.5863411938607895E-2</c:v>
                </c:pt>
                <c:pt idx="29">
                  <c:v>0.10657608557405183</c:v>
                </c:pt>
                <c:pt idx="30">
                  <c:v>0.11703917056987848</c:v>
                </c:pt>
                <c:pt idx="31">
                  <c:v>0.12726124522854662</c:v>
                </c:pt>
                <c:pt idx="32">
                  <c:v>0.13725050114322584</c:v>
                </c:pt>
                <c:pt idx="33">
                  <c:v>0.14701476463853397</c:v>
                </c:pt>
                <c:pt idx="34">
                  <c:v>0.15656151680750555</c:v>
                </c:pt>
                <c:pt idx="35">
                  <c:v>0.16589791225022055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D9F-47DD-B707-2A0988D04C97}"/>
            </c:ext>
          </c:extLst>
        </c:ser>
        <c:ser>
          <c:idx val="0"/>
          <c:order val="9"/>
          <c:tx>
            <c:v>Interactors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190500">
                <a:solidFill>
                  <a:schemeClr val="tx1"/>
                </a:solidFill>
              </a:ln>
              <a:effectLst/>
            </c:spPr>
          </c:marker>
          <c:dPt>
            <c:idx val="19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9F-47DD-B707-2A0988D04C97}"/>
              </c:ext>
            </c:extLst>
          </c:dPt>
          <c:dPt>
            <c:idx val="21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9F-47DD-B707-2A0988D04C97}"/>
              </c:ext>
            </c:extLst>
          </c:dPt>
          <c:dPt>
            <c:idx val="23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9F-47DD-B707-2A0988D04C97}"/>
              </c:ext>
            </c:extLst>
          </c:dPt>
          <c:dPt>
            <c:idx val="25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9F-47DD-B707-2A0988D04C97}"/>
              </c:ext>
            </c:extLst>
          </c:dPt>
          <c:dPt>
            <c:idx val="26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9F-47DD-B707-2A0988D04C97}"/>
              </c:ext>
            </c:extLst>
          </c:dPt>
          <c:dPt>
            <c:idx val="36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9F-47DD-B707-2A0988D04C97}"/>
              </c:ext>
            </c:extLst>
          </c:dPt>
          <c:dPt>
            <c:idx val="40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9F-47DD-B707-2A0988D04C97}"/>
              </c:ext>
            </c:extLst>
          </c:dPt>
          <c:dPt>
            <c:idx val="45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9F-47DD-B707-2A0988D04C97}"/>
              </c:ext>
            </c:extLst>
          </c:dPt>
          <c:dPt>
            <c:idx val="48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9F-47DD-B707-2A0988D04C97}"/>
              </c:ext>
            </c:extLst>
          </c:dPt>
          <c:dPt>
            <c:idx val="49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9F-47DD-B707-2A0988D04C97}"/>
              </c:ext>
            </c:extLst>
          </c:dPt>
          <c:dPt>
            <c:idx val="52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9F-47DD-B707-2A0988D04C97}"/>
              </c:ext>
            </c:extLst>
          </c:dPt>
          <c:dPt>
            <c:idx val="54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9F-47DD-B707-2A0988D04C97}"/>
              </c:ext>
            </c:extLst>
          </c:dPt>
          <c:dPt>
            <c:idx val="56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9F-47DD-B707-2A0988D04C97}"/>
              </c:ext>
            </c:extLst>
          </c:dPt>
          <c:dPt>
            <c:idx val="58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9F-47DD-B707-2A0988D04C97}"/>
              </c:ext>
            </c:extLst>
          </c:dPt>
          <c:dPt>
            <c:idx val="59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9F-47DD-B707-2A0988D04C97}"/>
              </c:ext>
            </c:extLst>
          </c:dPt>
          <c:dPt>
            <c:idx val="60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9F-47DD-B707-2A0988D04C97}"/>
              </c:ext>
            </c:extLst>
          </c:dPt>
          <c:dPt>
            <c:idx val="61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9F-47DD-B707-2A0988D04C97}"/>
              </c:ext>
            </c:extLst>
          </c:dPt>
          <c:dPt>
            <c:idx val="62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9F-47DD-B707-2A0988D04C97}"/>
              </c:ext>
            </c:extLst>
          </c:dPt>
          <c:dPt>
            <c:idx val="64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9F-47DD-B707-2A0988D04C97}"/>
              </c:ext>
            </c:extLst>
          </c:dPt>
          <c:dPt>
            <c:idx val="65"/>
            <c:marker>
              <c:spPr>
                <a:solidFill>
                  <a:schemeClr val="accent1"/>
                </a:solidFill>
                <a:ln w="1905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9F-47DD-B707-2A0988D04C97}"/>
              </c:ext>
            </c:extLst>
          </c:dPt>
          <c:dLbls>
            <c:dLbl>
              <c:idx val="16"/>
              <c:layout>
                <c:manualLayout>
                  <c:x val="8.7918725622456503E-3"/>
                  <c:y val="-3.0908647810790925E-2"/>
                </c:manualLayout>
              </c:layout>
              <c:tx>
                <c:rich>
                  <a:bodyPr/>
                  <a:lstStyle/>
                  <a:p>
                    <a:r>
                      <a:rPr lang="en-US" sz="4400"/>
                      <a:t>GABARAPL2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8D9F-47DD-B707-2A0988D04C97}"/>
                </c:ext>
              </c:extLst>
            </c:dLbl>
            <c:dLbl>
              <c:idx val="19"/>
              <c:layout>
                <c:manualLayout>
                  <c:x val="1.1785425632270512E-2"/>
                  <c:y val="-2.0299861238460327E-2"/>
                </c:manualLayout>
              </c:layout>
              <c:tx>
                <c:rich>
                  <a:bodyPr/>
                  <a:lstStyle/>
                  <a:p>
                    <a:r>
                      <a:rPr lang="en-US" sz="4400">
                        <a:solidFill>
                          <a:schemeClr val="bg1">
                            <a:lumMod val="75000"/>
                          </a:schemeClr>
                        </a:solidFill>
                      </a:rPr>
                      <a:t>GFP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D9F-47DD-B707-2A0988D04C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[4]Sheet2!$V$337:$V$402</c:f>
              <c:numCache>
                <c:formatCode>General</c:formatCode>
                <c:ptCount val="66"/>
                <c:pt idx="0">
                  <c:v>1062.7966666666666</c:v>
                </c:pt>
                <c:pt idx="1">
                  <c:v>984.11333333333334</c:v>
                </c:pt>
                <c:pt idx="2">
                  <c:v>1235.4033333333334</c:v>
                </c:pt>
                <c:pt idx="3">
                  <c:v>715.11666666666667</c:v>
                </c:pt>
                <c:pt idx="4">
                  <c:v>835.44333333333327</c:v>
                </c:pt>
                <c:pt idx="5">
                  <c:v>354.01</c:v>
                </c:pt>
                <c:pt idx="6">
                  <c:v>1693.0625</c:v>
                </c:pt>
                <c:pt idx="7">
                  <c:v>760.63</c:v>
                </c:pt>
                <c:pt idx="8">
                  <c:v>1080.71</c:v>
                </c:pt>
                <c:pt idx="9">
                  <c:v>1140.6975</c:v>
                </c:pt>
                <c:pt idx="10">
                  <c:v>1142.5466666666666</c:v>
                </c:pt>
                <c:pt idx="11">
                  <c:v>953.76687499999991</c:v>
                </c:pt>
                <c:pt idx="12">
                  <c:v>2404.7125000000001</c:v>
                </c:pt>
                <c:pt idx="13">
                  <c:v>446.41499999999996</c:v>
                </c:pt>
                <c:pt idx="14">
                  <c:v>1536.65</c:v>
                </c:pt>
                <c:pt idx="15">
                  <c:v>465.88</c:v>
                </c:pt>
                <c:pt idx="16">
                  <c:v>918.83749999999998</c:v>
                </c:pt>
                <c:pt idx="17">
                  <c:v>973.26</c:v>
                </c:pt>
                <c:pt idx="18">
                  <c:v>861.75249999999994</c:v>
                </c:pt>
                <c:pt idx="19">
                  <c:v>2608.1660000000002</c:v>
                </c:pt>
                <c:pt idx="20">
                  <c:v>1447.5050000000001</c:v>
                </c:pt>
                <c:pt idx="21">
                  <c:v>607.08166666666659</c:v>
                </c:pt>
                <c:pt idx="22">
                  <c:v>868.50333333333344</c:v>
                </c:pt>
                <c:pt idx="23">
                  <c:v>1629.9675</c:v>
                </c:pt>
                <c:pt idx="24">
                  <c:v>1348.62</c:v>
                </c:pt>
                <c:pt idx="25">
                  <c:v>529.36666666666667</c:v>
                </c:pt>
                <c:pt idx="26">
                  <c:v>1314.2279999999998</c:v>
                </c:pt>
                <c:pt idx="27">
                  <c:v>681.33999999999992</c:v>
                </c:pt>
                <c:pt idx="28">
                  <c:v>560.21</c:v>
                </c:pt>
                <c:pt idx="29">
                  <c:v>910.08999999999992</c:v>
                </c:pt>
                <c:pt idx="30">
                  <c:v>1479.3400000000001</c:v>
                </c:pt>
                <c:pt idx="31">
                  <c:v>968.10500000000002</c:v>
                </c:pt>
                <c:pt idx="32">
                  <c:v>1048.07</c:v>
                </c:pt>
                <c:pt idx="33">
                  <c:v>427.09</c:v>
                </c:pt>
                <c:pt idx="34">
                  <c:v>1085.3266666666666</c:v>
                </c:pt>
                <c:pt idx="35">
                  <c:v>860.81666666666661</c:v>
                </c:pt>
                <c:pt idx="36">
                  <c:v>1913.0325000000003</c:v>
                </c:pt>
                <c:pt idx="37">
                  <c:v>1333.9349999999999</c:v>
                </c:pt>
                <c:pt idx="38">
                  <c:v>2193.0100000000002</c:v>
                </c:pt>
                <c:pt idx="39">
                  <c:v>1301.4750000000001</c:v>
                </c:pt>
                <c:pt idx="40">
                  <c:v>1775.135</c:v>
                </c:pt>
                <c:pt idx="41">
                  <c:v>1953.3759999999997</c:v>
                </c:pt>
                <c:pt idx="42">
                  <c:v>647.15250000000003</c:v>
                </c:pt>
                <c:pt idx="43">
                  <c:v>1733.3766666666668</c:v>
                </c:pt>
                <c:pt idx="44">
                  <c:v>1273.7566666666669</c:v>
                </c:pt>
                <c:pt idx="45">
                  <c:v>918.12333333333333</c:v>
                </c:pt>
                <c:pt idx="46">
                  <c:v>627.5575</c:v>
                </c:pt>
                <c:pt idx="47">
                  <c:v>1316.19</c:v>
                </c:pt>
                <c:pt idx="48">
                  <c:v>976.42000000000007</c:v>
                </c:pt>
                <c:pt idx="49">
                  <c:v>1232.0133333333335</c:v>
                </c:pt>
                <c:pt idx="50">
                  <c:v>1066.76</c:v>
                </c:pt>
                <c:pt idx="51">
                  <c:v>986.36249999999995</c:v>
                </c:pt>
                <c:pt idx="52">
                  <c:v>1417.4066666666668</c:v>
                </c:pt>
                <c:pt idx="53">
                  <c:v>1010.3266666666667</c:v>
                </c:pt>
                <c:pt idx="54">
                  <c:v>846.21</c:v>
                </c:pt>
                <c:pt idx="55">
                  <c:v>1216.9549999999999</c:v>
                </c:pt>
                <c:pt idx="56">
                  <c:v>1156.3200000000002</c:v>
                </c:pt>
                <c:pt idx="57">
                  <c:v>643.46</c:v>
                </c:pt>
                <c:pt idx="58">
                  <c:v>1789.9866666666669</c:v>
                </c:pt>
                <c:pt idx="59">
                  <c:v>536.64750000000004</c:v>
                </c:pt>
                <c:pt idx="60">
                  <c:v>1242.2620000000002</c:v>
                </c:pt>
                <c:pt idx="61">
                  <c:v>737.27</c:v>
                </c:pt>
                <c:pt idx="62">
                  <c:v>1483.4360000000001</c:v>
                </c:pt>
                <c:pt idx="63">
                  <c:v>624.83333333333337</c:v>
                </c:pt>
                <c:pt idx="64">
                  <c:v>2125.8380000000002</c:v>
                </c:pt>
                <c:pt idx="65">
                  <c:v>654.7025000000001</c:v>
                </c:pt>
              </c:numCache>
            </c:numRef>
          </c:xVal>
          <c:yVal>
            <c:numRef>
              <c:f>[4]Sheet2!$U$337:$U$402</c:f>
              <c:numCache>
                <c:formatCode>General</c:formatCode>
                <c:ptCount val="66"/>
                <c:pt idx="0">
                  <c:v>0.33785013990164581</c:v>
                </c:pt>
                <c:pt idx="1">
                  <c:v>0.18770378521779083</c:v>
                </c:pt>
                <c:pt idx="2">
                  <c:v>0.37874464453072704</c:v>
                </c:pt>
                <c:pt idx="3">
                  <c:v>0.37034244548100942</c:v>
                </c:pt>
                <c:pt idx="4">
                  <c:v>0.29767181650987479</c:v>
                </c:pt>
                <c:pt idx="5">
                  <c:v>0.14624339709728704</c:v>
                </c:pt>
                <c:pt idx="6">
                  <c:v>0.18767110762800415</c:v>
                </c:pt>
                <c:pt idx="7">
                  <c:v>0.1566121475694161</c:v>
                </c:pt>
                <c:pt idx="8">
                  <c:v>0.18013365842729204</c:v>
                </c:pt>
                <c:pt idx="9">
                  <c:v>0.43868135881130854</c:v>
                </c:pt>
                <c:pt idx="10">
                  <c:v>0.4061547707663804</c:v>
                </c:pt>
                <c:pt idx="11">
                  <c:v>0.37148813972779543</c:v>
                </c:pt>
                <c:pt idx="12">
                  <c:v>0.33916559557444487</c:v>
                </c:pt>
                <c:pt idx="13">
                  <c:v>0.38406393230696911</c:v>
                </c:pt>
                <c:pt idx="14">
                  <c:v>0.3968898420443126</c:v>
                </c:pt>
                <c:pt idx="15">
                  <c:v>0.39149487787308307</c:v>
                </c:pt>
                <c:pt idx="16">
                  <c:v>0.45554028135099967</c:v>
                </c:pt>
                <c:pt idx="17">
                  <c:v>0.24370291440829317</c:v>
                </c:pt>
                <c:pt idx="18">
                  <c:v>0.27096040143208228</c:v>
                </c:pt>
                <c:pt idx="19">
                  <c:v>1.6806773808413559E-2</c:v>
                </c:pt>
                <c:pt idx="20">
                  <c:v>0.33699780193776074</c:v>
                </c:pt>
                <c:pt idx="21">
                  <c:v>8.7138267031240002E-2</c:v>
                </c:pt>
                <c:pt idx="22">
                  <c:v>0.19255039542022259</c:v>
                </c:pt>
                <c:pt idx="23">
                  <c:v>7.398051079218991E-2</c:v>
                </c:pt>
                <c:pt idx="24">
                  <c:v>0.1879150156634517</c:v>
                </c:pt>
                <c:pt idx="25">
                  <c:v>0.12022001051932714</c:v>
                </c:pt>
                <c:pt idx="26">
                  <c:v>0.10846508527376611</c:v>
                </c:pt>
                <c:pt idx="27">
                  <c:v>0.16968496763347382</c:v>
                </c:pt>
                <c:pt idx="28">
                  <c:v>0.12958626965702166</c:v>
                </c:pt>
                <c:pt idx="29">
                  <c:v>0.22207582501557105</c:v>
                </c:pt>
                <c:pt idx="30">
                  <c:v>0.26985268504221799</c:v>
                </c:pt>
                <c:pt idx="31">
                  <c:v>0.25481346483704981</c:v>
                </c:pt>
                <c:pt idx="32">
                  <c:v>0.35433518568442712</c:v>
                </c:pt>
                <c:pt idx="33">
                  <c:v>0.16695197488700281</c:v>
                </c:pt>
                <c:pt idx="34">
                  <c:v>0.33423175590852033</c:v>
                </c:pt>
                <c:pt idx="35">
                  <c:v>0.20180422184937943</c:v>
                </c:pt>
                <c:pt idx="36">
                  <c:v>8.3356130307845389E-2</c:v>
                </c:pt>
                <c:pt idx="37">
                  <c:v>0.35036107934740712</c:v>
                </c:pt>
                <c:pt idx="38">
                  <c:v>0.32876712328767121</c:v>
                </c:pt>
                <c:pt idx="39">
                  <c:v>0.1535011008353899</c:v>
                </c:pt>
                <c:pt idx="40">
                  <c:v>0.1118484977258359</c:v>
                </c:pt>
                <c:pt idx="41">
                  <c:v>0.23829141499135029</c:v>
                </c:pt>
                <c:pt idx="42">
                  <c:v>0.17531725686234098</c:v>
                </c:pt>
                <c:pt idx="43">
                  <c:v>0.24371259657616942</c:v>
                </c:pt>
                <c:pt idx="44">
                  <c:v>0.21722855596685739</c:v>
                </c:pt>
                <c:pt idx="45">
                  <c:v>6.4798835815784966E-2</c:v>
                </c:pt>
                <c:pt idx="46">
                  <c:v>0.14769462376308082</c:v>
                </c:pt>
                <c:pt idx="47">
                  <c:v>0.13759012453572209</c:v>
                </c:pt>
                <c:pt idx="48">
                  <c:v>4.4308139346633781E-2</c:v>
                </c:pt>
                <c:pt idx="49">
                  <c:v>8.5658939918353508E-2</c:v>
                </c:pt>
                <c:pt idx="50">
                  <c:v>0.16690009962501015</c:v>
                </c:pt>
                <c:pt idx="51">
                  <c:v>0.22780672161042495</c:v>
                </c:pt>
                <c:pt idx="52">
                  <c:v>8.3385971218418731E-2</c:v>
                </c:pt>
                <c:pt idx="53">
                  <c:v>0.33590668590668588</c:v>
                </c:pt>
                <c:pt idx="54">
                  <c:v>0.10027063057794781</c:v>
                </c:pt>
                <c:pt idx="55">
                  <c:v>0.22668517382848247</c:v>
                </c:pt>
                <c:pt idx="56">
                  <c:v>7.7694801617903958E-2</c:v>
                </c:pt>
                <c:pt idx="57">
                  <c:v>0.16650661335054565</c:v>
                </c:pt>
                <c:pt idx="58">
                  <c:v>5.4670260066515368E-2</c:v>
                </c:pt>
                <c:pt idx="59">
                  <c:v>0.11421549503807089</c:v>
                </c:pt>
                <c:pt idx="60">
                  <c:v>9.9630618973081023E-2</c:v>
                </c:pt>
                <c:pt idx="61">
                  <c:v>3.3506879914821507E-2</c:v>
                </c:pt>
                <c:pt idx="62">
                  <c:v>4.2641345607706146E-2</c:v>
                </c:pt>
                <c:pt idx="63">
                  <c:v>0.1748620591655993</c:v>
                </c:pt>
                <c:pt idx="64">
                  <c:v>4.4858886504639074E-2</c:v>
                </c:pt>
                <c:pt idx="65">
                  <c:v>4.3245204145275128E-2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8D9F-47DD-B707-2A0988D04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8756719"/>
        <c:axId val="1388743823"/>
      </c:scatterChart>
      <c:valAx>
        <c:axId val="1388756719"/>
        <c:scaling>
          <c:orientation val="minMax"/>
          <c:max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5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5400" b="0">
                    <a:solidFill>
                      <a:sysClr val="windowText" lastClr="000000"/>
                    </a:solidFill>
                  </a:rPr>
                  <a:t>Expression level of interactors (photons/ms)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8743823"/>
        <c:crosses val="autoZero"/>
        <c:crossBetween val="midCat"/>
      </c:valAx>
      <c:valAx>
        <c:axId val="1388743823"/>
        <c:scaling>
          <c:orientation val="minMax"/>
          <c:max val="0.6000000000000000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5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5000">
                    <a:solidFill>
                      <a:sysClr val="windowText" lastClr="000000"/>
                    </a:solidFill>
                  </a:rPr>
                  <a:t>Fraction of fibrils bound (equivalent of Q)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8756719"/>
        <c:crosses val="autoZero"/>
        <c:crossBetween val="midCat"/>
        <c:majorUnit val="0.1"/>
      </c:valAx>
    </c:plotArea>
    <c:legend>
      <c:legendPos val="r"/>
      <c:overlay val="0"/>
      <c:txPr>
        <a:bodyPr/>
        <a:lstStyle/>
        <a:p>
          <a:pPr>
            <a:defRPr sz="3400"/>
          </a:pPr>
          <a:endParaRPr lang="en-US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 sz="6500" b="1">
                <a:solidFill>
                  <a:sysClr val="windowText" lastClr="000000"/>
                </a:solidFill>
              </a:rPr>
              <a:t>ASSOCIATION</a:t>
            </a:r>
            <a:r>
              <a:rPr lang="en-AU" sz="6500" b="1" baseline="0">
                <a:solidFill>
                  <a:sysClr val="windowText" lastClr="000000"/>
                </a:solidFill>
              </a:rPr>
              <a:t> QUOTIENTS (PINK1 </a:t>
            </a:r>
            <a:r>
              <a:rPr lang="en-AU" sz="6500" b="1" i="1" baseline="0">
                <a:solidFill>
                  <a:sysClr val="windowText" lastClr="000000"/>
                </a:solidFill>
              </a:rPr>
              <a:t>VS</a:t>
            </a:r>
            <a:r>
              <a:rPr lang="en-AU" sz="6500" b="1" baseline="0">
                <a:solidFill>
                  <a:sysClr val="windowText" lastClr="000000"/>
                </a:solidFill>
              </a:rPr>
              <a:t> A53T)</a:t>
            </a:r>
            <a:endParaRPr lang="en-AU" sz="65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165100">
                <a:solidFill>
                  <a:schemeClr val="tx1"/>
                </a:solidFill>
              </a:ln>
              <a:effectLst/>
            </c:spPr>
          </c:marker>
          <c:dLbls>
            <c:dLbl>
              <c:idx val="6"/>
              <c:tx>
                <c:rich>
                  <a:bodyPr/>
                  <a:lstStyle/>
                  <a:p>
                    <a:r>
                      <a:rPr lang="en-US" sz="4000"/>
                      <a:t>CRYAB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A21-4072-B98B-653EE015C726}"/>
                </c:ext>
              </c:extLst>
            </c:dLbl>
            <c:dLbl>
              <c:idx val="14"/>
              <c:layout>
                <c:manualLayout>
                  <c:x val="4.0095304750361778E-3"/>
                  <c:y val="-2.736282141440128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GABARAP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A21-4072-B98B-653EE015C726}"/>
                </c:ext>
              </c:extLst>
            </c:dLbl>
            <c:dLbl>
              <c:idx val="15"/>
              <c:layout>
                <c:manualLayout>
                  <c:x val="6.6825507917270439E-4"/>
                  <c:y val="-6.135905408077863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GABARAPL1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2A21-4072-B98B-653EE015C726}"/>
                </c:ext>
              </c:extLst>
            </c:dLbl>
            <c:dLbl>
              <c:idx val="16"/>
              <c:layout>
                <c:manualLayout>
                  <c:x val="-0.13194172238225518"/>
                  <c:y val="-3.1186093065195142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GABARAPL2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A21-4072-B98B-653EE015C726}"/>
                </c:ext>
              </c:extLst>
            </c:dLbl>
            <c:dLbl>
              <c:idx val="23"/>
              <c:layout>
                <c:manualLayout>
                  <c:x val="5.3605935696618969E-3"/>
                  <c:y val="-1.4146572836087796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HMOX1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A21-4072-B98B-653EE015C726}"/>
                </c:ext>
              </c:extLst>
            </c:dLbl>
            <c:dLbl>
              <c:idx val="30"/>
              <c:layout>
                <c:manualLayout>
                  <c:x val="-0.13900762651602866"/>
                  <c:y val="-1.207040016770938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MAP1LC3B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A21-4072-B98B-653EE015C726}"/>
                </c:ext>
              </c:extLst>
            </c:dLbl>
            <c:dLbl>
              <c:idx val="37"/>
              <c:layout>
                <c:manualLayout>
                  <c:x val="-3.7166630647909602E-3"/>
                  <c:y val="-3.06118511606958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6"/>
                        </a:solidFill>
                      </a:rPr>
                      <a:t>NFKBIA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2A21-4072-B98B-653EE015C726}"/>
                </c:ext>
              </c:extLst>
            </c:dLbl>
            <c:dLbl>
              <c:idx val="39"/>
              <c:layout>
                <c:manualLayout>
                  <c:x val="1.4741632316570486E-2"/>
                  <c:y val="4.8628844124051669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PARK2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A21-4072-B98B-653EE015C726}"/>
                </c:ext>
              </c:extLst>
            </c:dLbl>
            <c:dLbl>
              <c:idx val="42"/>
              <c:layout>
                <c:manualLayout>
                  <c:x val="1.3354602553357947E-3"/>
                  <c:y val="-1.775918623373406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1"/>
                        </a:solidFill>
                      </a:rPr>
                      <a:t>PINK1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2A21-4072-B98B-653EE015C726}"/>
                </c:ext>
              </c:extLst>
            </c:dLbl>
            <c:dLbl>
              <c:idx val="5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1"/>
                        </a:solidFill>
                      </a:rPr>
                      <a:t>SNCA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A21-4072-B98B-653EE015C726}"/>
                </c:ext>
              </c:extLst>
            </c:dLbl>
            <c:dLbl>
              <c:idx val="5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6"/>
                        </a:solidFill>
                      </a:rPr>
                      <a:t>SOD2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2A21-4072-B98B-653EE015C726}"/>
                </c:ext>
              </c:extLst>
            </c:dLbl>
            <c:dLbl>
              <c:idx val="56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6"/>
                        </a:solidFill>
                      </a:rPr>
                      <a:t>TGM2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A21-4072-B98B-653EE015C726}"/>
                </c:ext>
              </c:extLst>
            </c:dLbl>
            <c:dLbl>
              <c:idx val="59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6000" b="0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6000">
                        <a:solidFill>
                          <a:schemeClr val="accent6"/>
                        </a:solidFill>
                      </a:rPr>
                      <a:t>TRAF6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60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2A21-4072-B98B-653EE015C726}"/>
                </c:ext>
              </c:extLst>
            </c:dLbl>
            <c:dLbl>
              <c:idx val="60"/>
              <c:layout>
                <c:manualLayout>
                  <c:x val="2.6790947128012121E-3"/>
                  <c:y val="2.8723797758967936E-2"/>
                </c:manualLayout>
              </c:layout>
              <c:tx>
                <c:rich>
                  <a:bodyPr/>
                  <a:lstStyle/>
                  <a:p>
                    <a:r>
                      <a:rPr lang="en-US" sz="4000"/>
                      <a:t>TUBG1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A21-4072-B98B-653EE015C72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r>
                      <a:rPr lang="en-US" sz="4000"/>
                      <a:t>VPS26B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2A21-4072-B98B-653EE015C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'[2]PINK1 interactome'!$B$107:$BO$107</c:f>
              <c:numCache>
                <c:formatCode>General</c:formatCode>
                <c:ptCount val="66"/>
                <c:pt idx="0">
                  <c:v>0.22033700000000001</c:v>
                </c:pt>
                <c:pt idx="1">
                  <c:v>0.1533433333333333</c:v>
                </c:pt>
                <c:pt idx="2">
                  <c:v>0.24542249999999999</c:v>
                </c:pt>
                <c:pt idx="3">
                  <c:v>0.21037033333333333</c:v>
                </c:pt>
                <c:pt idx="4">
                  <c:v>0.23417499999999999</c:v>
                </c:pt>
                <c:pt idx="5">
                  <c:v>0.26435166666666671</c:v>
                </c:pt>
                <c:pt idx="6">
                  <c:v>0.13597049999999999</c:v>
                </c:pt>
                <c:pt idx="7">
                  <c:v>0.19871799999999998</c:v>
                </c:pt>
                <c:pt idx="8">
                  <c:v>0.20925933333333332</c:v>
                </c:pt>
                <c:pt idx="9">
                  <c:v>0.25068999999999997</c:v>
                </c:pt>
                <c:pt idx="10">
                  <c:v>0.2797615</c:v>
                </c:pt>
                <c:pt idx="11">
                  <c:v>0.10089033333333335</c:v>
                </c:pt>
                <c:pt idx="12">
                  <c:v>3.8170000000000003E-2</c:v>
                </c:pt>
                <c:pt idx="13">
                  <c:v>5.318666666666666E-2</c:v>
                </c:pt>
                <c:pt idx="14">
                  <c:v>0.22121366666666667</c:v>
                </c:pt>
                <c:pt idx="15">
                  <c:v>0.21729366666666663</c:v>
                </c:pt>
                <c:pt idx="16">
                  <c:v>0.18682366666666664</c:v>
                </c:pt>
                <c:pt idx="17">
                  <c:v>0.11073</c:v>
                </c:pt>
                <c:pt idx="18">
                  <c:v>0.24742900000000001</c:v>
                </c:pt>
                <c:pt idx="19">
                  <c:v>4.4089999999999997E-2</c:v>
                </c:pt>
                <c:pt idx="20">
                  <c:v>0.1660865</c:v>
                </c:pt>
                <c:pt idx="21">
                  <c:v>0.16650566666666666</c:v>
                </c:pt>
                <c:pt idx="22">
                  <c:v>0.15797733333333333</c:v>
                </c:pt>
                <c:pt idx="23">
                  <c:v>0.31312066666666666</c:v>
                </c:pt>
                <c:pt idx="24">
                  <c:v>0.24560666666666667</c:v>
                </c:pt>
                <c:pt idx="25">
                  <c:v>0.2260065</c:v>
                </c:pt>
                <c:pt idx="26">
                  <c:v>0.29999400000000004</c:v>
                </c:pt>
                <c:pt idx="27">
                  <c:v>0.13042000000000001</c:v>
                </c:pt>
                <c:pt idx="28">
                  <c:v>3.941333333333334E-3</c:v>
                </c:pt>
                <c:pt idx="29">
                  <c:v>0.12489</c:v>
                </c:pt>
                <c:pt idx="30">
                  <c:v>0.12482000000000003</c:v>
                </c:pt>
                <c:pt idx="31">
                  <c:v>0.22149666666666668</c:v>
                </c:pt>
                <c:pt idx="32">
                  <c:v>0.17179733333333333</c:v>
                </c:pt>
                <c:pt idx="33">
                  <c:v>0.11728500000000001</c:v>
                </c:pt>
                <c:pt idx="34">
                  <c:v>0.100468</c:v>
                </c:pt>
                <c:pt idx="35">
                  <c:v>0.29494966666666667</c:v>
                </c:pt>
                <c:pt idx="36">
                  <c:v>0.30179666666666666</c:v>
                </c:pt>
                <c:pt idx="37">
                  <c:v>0.56959733333333329</c:v>
                </c:pt>
                <c:pt idx="38">
                  <c:v>9.8302E-2</c:v>
                </c:pt>
                <c:pt idx="39">
                  <c:v>0.30476399999999998</c:v>
                </c:pt>
                <c:pt idx="40">
                  <c:v>0.23597500000000002</c:v>
                </c:pt>
                <c:pt idx="41">
                  <c:v>0.22495166666666666</c:v>
                </c:pt>
                <c:pt idx="42">
                  <c:v>0.32441333333333328</c:v>
                </c:pt>
                <c:pt idx="43">
                  <c:v>0.13947133333333334</c:v>
                </c:pt>
                <c:pt idx="44">
                  <c:v>0.16056133333333333</c:v>
                </c:pt>
                <c:pt idx="45">
                  <c:v>0.15227266666666667</c:v>
                </c:pt>
                <c:pt idx="46">
                  <c:v>0.26785700000000001</c:v>
                </c:pt>
                <c:pt idx="47">
                  <c:v>0.17581000000000002</c:v>
                </c:pt>
                <c:pt idx="48">
                  <c:v>0.10966166666666666</c:v>
                </c:pt>
                <c:pt idx="49">
                  <c:v>0.23574099999999998</c:v>
                </c:pt>
                <c:pt idx="50">
                  <c:v>4.5189666666666663E-2</c:v>
                </c:pt>
                <c:pt idx="51">
                  <c:v>0.27009633333333333</c:v>
                </c:pt>
                <c:pt idx="52">
                  <c:v>6.1514333333333331E-2</c:v>
                </c:pt>
                <c:pt idx="53">
                  <c:v>0.34037999999999996</c:v>
                </c:pt>
                <c:pt idx="54">
                  <c:v>0.26031749999999998</c:v>
                </c:pt>
                <c:pt idx="55">
                  <c:v>0.15786700000000001</c:v>
                </c:pt>
                <c:pt idx="56">
                  <c:v>0.43019933333333338</c:v>
                </c:pt>
                <c:pt idx="57">
                  <c:v>0.25324650000000004</c:v>
                </c:pt>
                <c:pt idx="58">
                  <c:v>0.12318699999999999</c:v>
                </c:pt>
                <c:pt idx="59">
                  <c:v>0.38654800000000006</c:v>
                </c:pt>
                <c:pt idx="60">
                  <c:v>0.30853799999999998</c:v>
                </c:pt>
                <c:pt idx="61">
                  <c:v>0.108178</c:v>
                </c:pt>
                <c:pt idx="62">
                  <c:v>4.9710666666666674E-2</c:v>
                </c:pt>
                <c:pt idx="63">
                  <c:v>0.25989649999999997</c:v>
                </c:pt>
                <c:pt idx="64">
                  <c:v>0.120767</c:v>
                </c:pt>
                <c:pt idx="65">
                  <c:v>0.18606166666666668</c:v>
                </c:pt>
              </c:numCache>
            </c:numRef>
          </c:xVal>
          <c:yVal>
            <c:numRef>
              <c:f>'[2]PINK1 interactome'!$B$109:$BO$109</c:f>
              <c:numCache>
                <c:formatCode>General</c:formatCode>
                <c:ptCount val="66"/>
                <c:pt idx="0">
                  <c:v>0.21254066666666663</c:v>
                </c:pt>
                <c:pt idx="1">
                  <c:v>0.10399625</c:v>
                </c:pt>
                <c:pt idx="2">
                  <c:v>0.23602799999999999</c:v>
                </c:pt>
                <c:pt idx="3">
                  <c:v>0.16254750000000001</c:v>
                </c:pt>
                <c:pt idx="4">
                  <c:v>9.6196250000000011E-2</c:v>
                </c:pt>
                <c:pt idx="5">
                  <c:v>0.18803550000000002</c:v>
                </c:pt>
                <c:pt idx="6">
                  <c:v>0.3916095</c:v>
                </c:pt>
                <c:pt idx="7">
                  <c:v>0.18167900000000001</c:v>
                </c:pt>
                <c:pt idx="8">
                  <c:v>9.7225999999999993E-2</c:v>
                </c:pt>
                <c:pt idx="9">
                  <c:v>0.18170299999999998</c:v>
                </c:pt>
                <c:pt idx="10">
                  <c:v>0.12222000000000001</c:v>
                </c:pt>
                <c:pt idx="11">
                  <c:v>0.10582850000000001</c:v>
                </c:pt>
                <c:pt idx="12">
                  <c:v>5.4133750000000008E-2</c:v>
                </c:pt>
                <c:pt idx="13">
                  <c:v>4.3012000000000002E-2</c:v>
                </c:pt>
                <c:pt idx="14">
                  <c:v>0.33778525000000004</c:v>
                </c:pt>
                <c:pt idx="15">
                  <c:v>0.35153124999999996</c:v>
                </c:pt>
                <c:pt idx="16">
                  <c:v>0.32347524999999999</c:v>
                </c:pt>
                <c:pt idx="17">
                  <c:v>6.0185249999999996E-2</c:v>
                </c:pt>
                <c:pt idx="18">
                  <c:v>0.14993757142857142</c:v>
                </c:pt>
                <c:pt idx="19">
                  <c:v>2.1322157894736852E-2</c:v>
                </c:pt>
                <c:pt idx="20">
                  <c:v>0.10343624999999999</c:v>
                </c:pt>
                <c:pt idx="21">
                  <c:v>0.28772675000000003</c:v>
                </c:pt>
                <c:pt idx="22">
                  <c:v>0.25048825000000002</c:v>
                </c:pt>
                <c:pt idx="23">
                  <c:v>0.18136225</c:v>
                </c:pt>
                <c:pt idx="24">
                  <c:v>0.14723549999999999</c:v>
                </c:pt>
                <c:pt idx="25">
                  <c:v>6.3683249999999997E-2</c:v>
                </c:pt>
                <c:pt idx="26">
                  <c:v>0.195629</c:v>
                </c:pt>
                <c:pt idx="27">
                  <c:v>0.21099999999999999</c:v>
                </c:pt>
                <c:pt idx="28">
                  <c:v>6.9139000000000006E-2</c:v>
                </c:pt>
                <c:pt idx="29">
                  <c:v>0.23776825000000001</c:v>
                </c:pt>
                <c:pt idx="30">
                  <c:v>0.28329799999999999</c:v>
                </c:pt>
                <c:pt idx="31">
                  <c:v>0.17799625000000002</c:v>
                </c:pt>
                <c:pt idx="32">
                  <c:v>6.8165249999999997E-2</c:v>
                </c:pt>
                <c:pt idx="33">
                  <c:v>0.19493025</c:v>
                </c:pt>
                <c:pt idx="34">
                  <c:v>5.8551285714285708E-2</c:v>
                </c:pt>
                <c:pt idx="35">
                  <c:v>0.22146199999999999</c:v>
                </c:pt>
                <c:pt idx="36">
                  <c:v>0.15944475000000002</c:v>
                </c:pt>
                <c:pt idx="37">
                  <c:v>8.7967500000000004E-2</c:v>
                </c:pt>
                <c:pt idx="38">
                  <c:v>8.7365999999999999E-2</c:v>
                </c:pt>
                <c:pt idx="39">
                  <c:v>0.16935020000000001</c:v>
                </c:pt>
                <c:pt idx="40">
                  <c:v>7.3062333333333326E-2</c:v>
                </c:pt>
                <c:pt idx="41">
                  <c:v>0.13266983333333335</c:v>
                </c:pt>
                <c:pt idx="42">
                  <c:v>0.21260400000000002</c:v>
                </c:pt>
                <c:pt idx="43">
                  <c:v>0.11118650000000001</c:v>
                </c:pt>
                <c:pt idx="44">
                  <c:v>9.247675000000001E-2</c:v>
                </c:pt>
                <c:pt idx="45">
                  <c:v>5.2315750000000001E-2</c:v>
                </c:pt>
                <c:pt idx="46">
                  <c:v>0.20934649999999999</c:v>
                </c:pt>
                <c:pt idx="47">
                  <c:v>0.12612950000000001</c:v>
                </c:pt>
                <c:pt idx="48">
                  <c:v>6.7524000000000001E-2</c:v>
                </c:pt>
                <c:pt idx="49">
                  <c:v>0.10954349999999999</c:v>
                </c:pt>
                <c:pt idx="50">
                  <c:v>0.20845000000000002</c:v>
                </c:pt>
                <c:pt idx="51">
                  <c:v>0.22463875</c:v>
                </c:pt>
                <c:pt idx="52">
                  <c:v>3.6268500000000002E-2</c:v>
                </c:pt>
                <c:pt idx="53">
                  <c:v>0.16557350000000001</c:v>
                </c:pt>
                <c:pt idx="54">
                  <c:v>0.1444391666666667</c:v>
                </c:pt>
                <c:pt idx="55">
                  <c:v>0.132351</c:v>
                </c:pt>
                <c:pt idx="56">
                  <c:v>0.15063425</c:v>
                </c:pt>
                <c:pt idx="57">
                  <c:v>0.20756625000000001</c:v>
                </c:pt>
                <c:pt idx="58">
                  <c:v>7.5251499999999999E-2</c:v>
                </c:pt>
                <c:pt idx="59">
                  <c:v>0.19849149999999999</c:v>
                </c:pt>
                <c:pt idx="60">
                  <c:v>9.9691500000000002E-2</c:v>
                </c:pt>
                <c:pt idx="61">
                  <c:v>5.6895250000000001E-2</c:v>
                </c:pt>
                <c:pt idx="62">
                  <c:v>4.4820749999999999E-2</c:v>
                </c:pt>
                <c:pt idx="63">
                  <c:v>0.32422533333333331</c:v>
                </c:pt>
                <c:pt idx="64">
                  <c:v>4.1623250000000001E-2</c:v>
                </c:pt>
                <c:pt idx="65">
                  <c:v>6.5319249999999995E-2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A21-4072-B98B-653EE015C726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'PINK1 interactome'!#REF!</c:f>
            </c:numRef>
          </c:xVal>
          <c:yVal>
            <c:numRef>
              <c:f>'PINK1 interactome'!#REF!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A21-4072-B98B-653EE015C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4089856"/>
        <c:axId val="1394090272"/>
      </c:scatterChart>
      <c:valAx>
        <c:axId val="1394089856"/>
        <c:scaling>
          <c:orientation val="minMax"/>
          <c:max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4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6000" b="1">
                    <a:solidFill>
                      <a:sysClr val="windowText" lastClr="000000"/>
                    </a:solidFill>
                  </a:rPr>
                  <a:t>Average Association Quotients - PINK1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4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090272"/>
        <c:crosses val="autoZero"/>
        <c:crossBetween val="midCat"/>
      </c:valAx>
      <c:valAx>
        <c:axId val="1394090272"/>
        <c:scaling>
          <c:orientation val="minMax"/>
          <c:max val="0.6000000000000000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5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6000" b="1">
                    <a:solidFill>
                      <a:sysClr val="windowText" lastClr="000000"/>
                    </a:solidFill>
                  </a:rPr>
                  <a:t>Average Association Quotients - A53T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5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089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212533</xdr:colOff>
      <xdr:row>2</xdr:row>
      <xdr:rowOff>51486</xdr:rowOff>
    </xdr:from>
    <xdr:to>
      <xdr:col>38</xdr:col>
      <xdr:colOff>154458</xdr:colOff>
      <xdr:row>37</xdr:row>
      <xdr:rowOff>120135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373ADE8-04F1-46BD-9924-315909061F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0358"/>
        <a:stretch/>
      </xdr:blipFill>
      <xdr:spPr>
        <a:xfrm>
          <a:off x="17855236" y="635000"/>
          <a:ext cx="7973817" cy="683054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39</xdr:col>
      <xdr:colOff>13887</xdr:colOff>
      <xdr:row>2</xdr:row>
      <xdr:rowOff>51486</xdr:rowOff>
    </xdr:from>
    <xdr:to>
      <xdr:col>51</xdr:col>
      <xdr:colOff>555600</xdr:colOff>
      <xdr:row>38</xdr:row>
      <xdr:rowOff>2983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56EA1AF-76CB-45AC-AAB8-9EE07025A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0030"/>
        <a:stretch/>
      </xdr:blipFill>
      <xdr:spPr>
        <a:xfrm>
          <a:off x="26306319" y="635000"/>
          <a:ext cx="7955767" cy="6872138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-1</xdr:colOff>
          <xdr:row>44</xdr:row>
          <xdr:rowOff>0</xdr:rowOff>
        </xdr:from>
        <xdr:to>
          <xdr:col>51</xdr:col>
          <xdr:colOff>599721</xdr:colOff>
          <xdr:row>72</xdr:row>
          <xdr:rowOff>175246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F14910B5-661E-4334-A822-606C7740D6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444500</xdr:colOff>
          <xdr:row>3</xdr:row>
          <xdr:rowOff>127000</xdr:rowOff>
        </xdr:from>
        <xdr:to>
          <xdr:col>57</xdr:col>
          <xdr:colOff>387350</xdr:colOff>
          <xdr:row>29</xdr:row>
          <xdr:rowOff>158750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425450</xdr:colOff>
          <xdr:row>34</xdr:row>
          <xdr:rowOff>0</xdr:rowOff>
        </xdr:from>
        <xdr:to>
          <xdr:col>57</xdr:col>
          <xdr:colOff>387350</xdr:colOff>
          <xdr:row>62</xdr:row>
          <xdr:rowOff>1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431800</xdr:colOff>
          <xdr:row>63</xdr:row>
          <xdr:rowOff>25400</xdr:rowOff>
        </xdr:from>
        <xdr:to>
          <xdr:col>57</xdr:col>
          <xdr:colOff>387350</xdr:colOff>
          <xdr:row>87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71</xdr:col>
      <xdr:colOff>254000</xdr:colOff>
      <xdr:row>2</xdr:row>
      <xdr:rowOff>317500</xdr:rowOff>
    </xdr:from>
    <xdr:to>
      <xdr:col>92</xdr:col>
      <xdr:colOff>463017</xdr:colOff>
      <xdr:row>71</xdr:row>
      <xdr:rowOff>534702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96CBF7-58A7-4D06-BA9C-7CB1A294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64000" y="1333500"/>
          <a:ext cx="13544017" cy="14204841"/>
        </a:xfrm>
        <a:prstGeom prst="rect">
          <a:avLst/>
        </a:prstGeom>
      </xdr:spPr>
    </xdr:pic>
    <xdr:clientData/>
  </xdr:twoCellAnchor>
  <xdr:twoCellAnchor editAs="oneCell">
    <xdr:from>
      <xdr:col>72</xdr:col>
      <xdr:colOff>63500</xdr:colOff>
      <xdr:row>73</xdr:row>
      <xdr:rowOff>0</xdr:rowOff>
    </xdr:from>
    <xdr:to>
      <xdr:col>92</xdr:col>
      <xdr:colOff>483841</xdr:colOff>
      <xdr:row>141</xdr:row>
      <xdr:rowOff>22441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F7322DD-C8F4-40AF-869E-DB9D22640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908500" y="15811500"/>
          <a:ext cx="13120342" cy="13438580"/>
        </a:xfrm>
        <a:prstGeom prst="rect">
          <a:avLst/>
        </a:prstGeom>
      </xdr:spPr>
    </xdr:pic>
    <xdr:clientData/>
  </xdr:twoCellAnchor>
  <xdr:twoCellAnchor editAs="oneCell">
    <xdr:from>
      <xdr:col>72</xdr:col>
      <xdr:colOff>190500</xdr:colOff>
      <xdr:row>145</xdr:row>
      <xdr:rowOff>63500</xdr:rowOff>
    </xdr:from>
    <xdr:to>
      <xdr:col>92</xdr:col>
      <xdr:colOff>292794</xdr:colOff>
      <xdr:row>213</xdr:row>
      <xdr:rowOff>41111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414766-0859-44C7-BC6A-9C0EB2D96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035500" y="30035500"/>
          <a:ext cx="12802295" cy="12931611"/>
        </a:xfrm>
        <a:prstGeom prst="rect">
          <a:avLst/>
        </a:prstGeom>
      </xdr:spPr>
    </xdr:pic>
    <xdr:clientData/>
  </xdr:twoCellAnchor>
  <xdr:twoCellAnchor editAs="oneCell">
    <xdr:from>
      <xdr:col>122</xdr:col>
      <xdr:colOff>63500</xdr:colOff>
      <xdr:row>2</xdr:row>
      <xdr:rowOff>127000</xdr:rowOff>
    </xdr:from>
    <xdr:to>
      <xdr:col>150</xdr:col>
      <xdr:colOff>506023</xdr:colOff>
      <xdr:row>74</xdr:row>
      <xdr:rowOff>145207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5923839-DE5C-4758-9CAE-DCC34A95F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35000" y="1143000"/>
          <a:ext cx="18222523" cy="15021846"/>
        </a:xfrm>
        <a:prstGeom prst="rect">
          <a:avLst/>
        </a:prstGeom>
      </xdr:spPr>
    </xdr:pic>
    <xdr:clientData/>
  </xdr:twoCellAnchor>
  <xdr:twoCellAnchor editAs="oneCell">
    <xdr:from>
      <xdr:col>122</xdr:col>
      <xdr:colOff>444500</xdr:colOff>
      <xdr:row>76</xdr:row>
      <xdr:rowOff>0</xdr:rowOff>
    </xdr:from>
    <xdr:to>
      <xdr:col>151</xdr:col>
      <xdr:colOff>233734</xdr:colOff>
      <xdr:row>150</xdr:row>
      <xdr:rowOff>11564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D93D0E6-BEF2-4B99-9067-F65A749B1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516000" y="16383000"/>
          <a:ext cx="18204234" cy="14570703"/>
        </a:xfrm>
        <a:prstGeom prst="rect">
          <a:avLst/>
        </a:prstGeom>
      </xdr:spPr>
    </xdr:pic>
    <xdr:clientData/>
  </xdr:twoCellAnchor>
  <xdr:twoCellAnchor editAs="oneCell">
    <xdr:from>
      <xdr:col>122</xdr:col>
      <xdr:colOff>444500</xdr:colOff>
      <xdr:row>150</xdr:row>
      <xdr:rowOff>0</xdr:rowOff>
    </xdr:from>
    <xdr:to>
      <xdr:col>151</xdr:col>
      <xdr:colOff>233734</xdr:colOff>
      <xdr:row>225</xdr:row>
      <xdr:rowOff>63728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F3F767E-9EFF-4B4F-9C82-103F1C5D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516000" y="30924500"/>
          <a:ext cx="18204234" cy="14351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34637</xdr:colOff>
      <xdr:row>16</xdr:row>
      <xdr:rowOff>34638</xdr:rowOff>
    </xdr:from>
    <xdr:to>
      <xdr:col>18</xdr:col>
      <xdr:colOff>1397001</xdr:colOff>
      <xdr:row>43</xdr:row>
      <xdr:rowOff>127001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99DB0E2-5A55-4926-80B1-9B69DAC33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692727</xdr:colOff>
          <xdr:row>16</xdr:row>
          <xdr:rowOff>57727</xdr:rowOff>
        </xdr:from>
        <xdr:to>
          <xdr:col>12</xdr:col>
          <xdr:colOff>773546</xdr:colOff>
          <xdr:row>43</xdr:row>
          <xdr:rowOff>165513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59F8C6F9-6031-4430-9121-4D88DD4DE2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25400</xdr:colOff>
          <xdr:row>70</xdr:row>
          <xdr:rowOff>-1</xdr:rowOff>
        </xdr:from>
        <xdr:to>
          <xdr:col>26</xdr:col>
          <xdr:colOff>16448</xdr:colOff>
          <xdr:row>119</xdr:row>
          <xdr:rowOff>82003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D4A389D8-4808-493D-9826-80F9F8A07C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xdr:twoCellAnchor>
    <xdr:from>
      <xdr:col>55</xdr:col>
      <xdr:colOff>415738</xdr:colOff>
      <xdr:row>4</xdr:row>
      <xdr:rowOff>82828</xdr:rowOff>
    </xdr:from>
    <xdr:to>
      <xdr:col>83</xdr:col>
      <xdr:colOff>396875</xdr:colOff>
      <xdr:row>80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3BAEAF-8FA3-480F-B439-C57F62F22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841373</xdr:colOff>
      <xdr:row>52</xdr:row>
      <xdr:rowOff>63501</xdr:rowOff>
    </xdr:from>
    <xdr:to>
      <xdr:col>66</xdr:col>
      <xdr:colOff>635000</xdr:colOff>
      <xdr:row>203</xdr:row>
      <xdr:rowOff>127001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C39EB2-2C3B-4455-A5C9-2212B65BC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51</xdr:row>
          <xdr:rowOff>79376</xdr:rowOff>
        </xdr:from>
        <xdr:to>
          <xdr:col>33</xdr:col>
          <xdr:colOff>1169675</xdr:colOff>
          <xdr:row>129</xdr:row>
          <xdr:rowOff>162544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23BEB552-7F83-44DE-BFE6-A914066C18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AppData\Roaming\Microsoft\Excel\FIBRIL%20EXPERIMENTS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AppData\Roaming\Microsoft\Excel\PINK1%20PLOTS%20(version%201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ligomers%20andre\Synuclein\100s%20triplicate\aveoutput\averagesig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FIBRIL%20EXPERIMENT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OLIGOMERS%20EXPERIMENTS%20(version%20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OneDrive%20-%20UNSW\THESIS%20FOR%20CUSCO\response%20to%20examiners\MONOMER%20experi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337">
          <cell r="U337">
            <v>0.33785013990164581</v>
          </cell>
          <cell r="V337">
            <v>1062.7966666666666</v>
          </cell>
        </row>
        <row r="338">
          <cell r="U338">
            <v>0.18770378521779083</v>
          </cell>
          <cell r="V338">
            <v>984.11333333333334</v>
          </cell>
        </row>
        <row r="339">
          <cell r="U339">
            <v>0.37874464453072704</v>
          </cell>
          <cell r="V339">
            <v>1235.4033333333334</v>
          </cell>
        </row>
        <row r="340">
          <cell r="U340">
            <v>0.37034244548100942</v>
          </cell>
          <cell r="V340">
            <v>715.11666666666667</v>
          </cell>
        </row>
        <row r="341">
          <cell r="U341">
            <v>0.29767181650987479</v>
          </cell>
          <cell r="V341">
            <v>835.44333333333327</v>
          </cell>
        </row>
        <row r="342">
          <cell r="U342">
            <v>0.14624339709728704</v>
          </cell>
          <cell r="V342">
            <v>354.01</v>
          </cell>
        </row>
        <row r="343">
          <cell r="U343">
            <v>0.18767110762800415</v>
          </cell>
          <cell r="V343">
            <v>1693.0625</v>
          </cell>
        </row>
        <row r="344">
          <cell r="U344">
            <v>0.1566121475694161</v>
          </cell>
          <cell r="V344">
            <v>760.63</v>
          </cell>
        </row>
        <row r="345">
          <cell r="U345">
            <v>0.18013365842729204</v>
          </cell>
          <cell r="V345">
            <v>1080.71</v>
          </cell>
        </row>
        <row r="346">
          <cell r="U346">
            <v>0.43868135881130854</v>
          </cell>
          <cell r="V346">
            <v>1140.6975</v>
          </cell>
        </row>
        <row r="347">
          <cell r="U347">
            <v>0.4061547707663804</v>
          </cell>
          <cell r="V347">
            <v>1142.5466666666666</v>
          </cell>
        </row>
        <row r="348">
          <cell r="U348">
            <v>0.37148813972779543</v>
          </cell>
          <cell r="V348">
            <v>953.76687499999991</v>
          </cell>
        </row>
        <row r="349">
          <cell r="U349">
            <v>0.33916559557444487</v>
          </cell>
          <cell r="V349">
            <v>2404.7125000000001</v>
          </cell>
        </row>
        <row r="350">
          <cell r="U350">
            <v>0.38406393230696911</v>
          </cell>
          <cell r="V350">
            <v>446.41499999999996</v>
          </cell>
        </row>
        <row r="351">
          <cell r="U351">
            <v>0.3968898420443126</v>
          </cell>
          <cell r="V351">
            <v>1536.65</v>
          </cell>
        </row>
        <row r="352">
          <cell r="U352">
            <v>0.39149487787308307</v>
          </cell>
          <cell r="V352">
            <v>465.88</v>
          </cell>
        </row>
        <row r="353">
          <cell r="U353">
            <v>0.45554028135099967</v>
          </cell>
          <cell r="V353">
            <v>918.83749999999998</v>
          </cell>
        </row>
        <row r="354">
          <cell r="U354">
            <v>0.24370291440829317</v>
          </cell>
          <cell r="V354">
            <v>973.26</v>
          </cell>
        </row>
        <row r="355">
          <cell r="U355">
            <v>0.27096040143208228</v>
          </cell>
          <cell r="V355">
            <v>861.75249999999994</v>
          </cell>
        </row>
        <row r="356">
          <cell r="U356">
            <v>1.6806773808413559E-2</v>
          </cell>
          <cell r="V356">
            <v>2608.1660000000002</v>
          </cell>
        </row>
        <row r="357">
          <cell r="U357">
            <v>0.33699780193776074</v>
          </cell>
          <cell r="V357">
            <v>1447.5050000000001</v>
          </cell>
        </row>
        <row r="358">
          <cell r="U358">
            <v>8.7138267031240002E-2</v>
          </cell>
          <cell r="V358">
            <v>607.08166666666659</v>
          </cell>
        </row>
        <row r="359">
          <cell r="U359">
            <v>0.19255039542022259</v>
          </cell>
          <cell r="V359">
            <v>868.50333333333344</v>
          </cell>
        </row>
        <row r="360">
          <cell r="U360">
            <v>7.398051079218991E-2</v>
          </cell>
          <cell r="V360">
            <v>1629.9675</v>
          </cell>
        </row>
        <row r="361">
          <cell r="U361">
            <v>0.1879150156634517</v>
          </cell>
          <cell r="V361">
            <v>1348.62</v>
          </cell>
        </row>
        <row r="362">
          <cell r="U362">
            <v>0.12022001051932714</v>
          </cell>
          <cell r="V362">
            <v>529.36666666666667</v>
          </cell>
        </row>
        <row r="363">
          <cell r="U363">
            <v>0.10846508527376611</v>
          </cell>
          <cell r="V363">
            <v>1314.2279999999998</v>
          </cell>
        </row>
        <row r="364">
          <cell r="U364">
            <v>0.16968496763347382</v>
          </cell>
          <cell r="V364">
            <v>681.33999999999992</v>
          </cell>
        </row>
        <row r="365">
          <cell r="U365">
            <v>0.12958626965702166</v>
          </cell>
          <cell r="V365">
            <v>560.21</v>
          </cell>
        </row>
        <row r="366">
          <cell r="U366">
            <v>0.22207582501557105</v>
          </cell>
          <cell r="V366">
            <v>910.08999999999992</v>
          </cell>
        </row>
        <row r="367">
          <cell r="U367">
            <v>0.26985268504221799</v>
          </cell>
          <cell r="V367">
            <v>1479.3400000000001</v>
          </cell>
        </row>
        <row r="368">
          <cell r="U368">
            <v>0.25481346483704981</v>
          </cell>
          <cell r="V368">
            <v>968.10500000000002</v>
          </cell>
        </row>
        <row r="369">
          <cell r="U369">
            <v>0.35433518568442712</v>
          </cell>
          <cell r="V369">
            <v>1048.07</v>
          </cell>
        </row>
        <row r="370">
          <cell r="U370">
            <v>0.16695197488700281</v>
          </cell>
          <cell r="V370">
            <v>427.09</v>
          </cell>
        </row>
        <row r="371">
          <cell r="U371">
            <v>0.33423175590852033</v>
          </cell>
          <cell r="V371">
            <v>1085.3266666666666</v>
          </cell>
        </row>
        <row r="372">
          <cell r="U372">
            <v>0.20180422184937943</v>
          </cell>
          <cell r="V372">
            <v>860.81666666666661</v>
          </cell>
        </row>
        <row r="373">
          <cell r="U373">
            <v>8.3356130307845389E-2</v>
          </cell>
          <cell r="V373">
            <v>1913.0325000000003</v>
          </cell>
        </row>
        <row r="374">
          <cell r="U374">
            <v>0.35036107934740712</v>
          </cell>
          <cell r="V374">
            <v>1333.9349999999999</v>
          </cell>
        </row>
        <row r="375">
          <cell r="U375">
            <v>0.32876712328767121</v>
          </cell>
          <cell r="V375">
            <v>2193.0100000000002</v>
          </cell>
        </row>
        <row r="376">
          <cell r="U376">
            <v>0.1535011008353899</v>
          </cell>
          <cell r="V376">
            <v>1301.4750000000001</v>
          </cell>
        </row>
        <row r="377">
          <cell r="U377">
            <v>0.1118484977258359</v>
          </cell>
          <cell r="V377">
            <v>1775.135</v>
          </cell>
        </row>
        <row r="378">
          <cell r="U378">
            <v>0.23829141499135029</v>
          </cell>
          <cell r="V378">
            <v>1953.3759999999997</v>
          </cell>
        </row>
        <row r="379">
          <cell r="U379">
            <v>0.17531725686234098</v>
          </cell>
          <cell r="V379">
            <v>647.15250000000003</v>
          </cell>
        </row>
        <row r="380">
          <cell r="U380">
            <v>0.24371259657616942</v>
          </cell>
          <cell r="V380">
            <v>1733.3766666666668</v>
          </cell>
        </row>
        <row r="381">
          <cell r="U381">
            <v>0.21722855596685739</v>
          </cell>
          <cell r="V381">
            <v>1273.7566666666669</v>
          </cell>
        </row>
        <row r="382">
          <cell r="U382">
            <v>6.4798835815784966E-2</v>
          </cell>
          <cell r="V382">
            <v>918.12333333333333</v>
          </cell>
        </row>
        <row r="383">
          <cell r="U383">
            <v>0.14769462376308082</v>
          </cell>
          <cell r="V383">
            <v>627.5575</v>
          </cell>
        </row>
        <row r="384">
          <cell r="U384">
            <v>0.13759012453572209</v>
          </cell>
          <cell r="V384">
            <v>1316.19</v>
          </cell>
        </row>
        <row r="385">
          <cell r="U385">
            <v>4.4308139346633781E-2</v>
          </cell>
          <cell r="V385">
            <v>976.42000000000007</v>
          </cell>
        </row>
        <row r="386">
          <cell r="U386">
            <v>8.5658939918353508E-2</v>
          </cell>
          <cell r="V386">
            <v>1232.0133333333335</v>
          </cell>
        </row>
        <row r="387">
          <cell r="U387">
            <v>0.16690009962501015</v>
          </cell>
          <cell r="V387">
            <v>1066.76</v>
          </cell>
        </row>
        <row r="388">
          <cell r="U388">
            <v>0.22780672161042495</v>
          </cell>
          <cell r="V388">
            <v>986.36249999999995</v>
          </cell>
        </row>
        <row r="389">
          <cell r="U389">
            <v>8.3385971218418731E-2</v>
          </cell>
          <cell r="V389">
            <v>1417.4066666666668</v>
          </cell>
        </row>
        <row r="390">
          <cell r="U390">
            <v>0.33590668590668588</v>
          </cell>
          <cell r="V390">
            <v>1010.3266666666667</v>
          </cell>
        </row>
        <row r="391">
          <cell r="U391">
            <v>0.10027063057794781</v>
          </cell>
          <cell r="V391">
            <v>846.21</v>
          </cell>
        </row>
        <row r="392">
          <cell r="U392">
            <v>0.22668517382848247</v>
          </cell>
          <cell r="V392">
            <v>1216.9549999999999</v>
          </cell>
        </row>
        <row r="393">
          <cell r="U393">
            <v>7.7694801617903958E-2</v>
          </cell>
          <cell r="V393">
            <v>1156.3200000000002</v>
          </cell>
        </row>
        <row r="394">
          <cell r="U394">
            <v>0.16650661335054565</v>
          </cell>
          <cell r="V394">
            <v>643.46</v>
          </cell>
        </row>
        <row r="395">
          <cell r="U395">
            <v>5.4670260066515368E-2</v>
          </cell>
          <cell r="V395">
            <v>1789.9866666666669</v>
          </cell>
        </row>
        <row r="396">
          <cell r="U396">
            <v>0.11421549503807089</v>
          </cell>
          <cell r="V396">
            <v>536.64750000000004</v>
          </cell>
        </row>
        <row r="397">
          <cell r="U397">
            <v>9.9630618973081023E-2</v>
          </cell>
          <cell r="V397">
            <v>1242.2620000000002</v>
          </cell>
        </row>
        <row r="398">
          <cell r="U398">
            <v>3.3506879914821507E-2</v>
          </cell>
          <cell r="V398">
            <v>737.27</v>
          </cell>
        </row>
        <row r="399">
          <cell r="U399">
            <v>4.2641345607706146E-2</v>
          </cell>
          <cell r="V399">
            <v>1483.4360000000001</v>
          </cell>
        </row>
        <row r="400">
          <cell r="U400">
            <v>0.1748620591655993</v>
          </cell>
          <cell r="V400">
            <v>624.83333333333337</v>
          </cell>
        </row>
        <row r="401">
          <cell r="U401">
            <v>4.4858886504639074E-2</v>
          </cell>
          <cell r="V401">
            <v>2125.8380000000002</v>
          </cell>
        </row>
        <row r="402">
          <cell r="U402">
            <v>4.3245204145275128E-2</v>
          </cell>
          <cell r="V402">
            <v>654.7025000000001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K1 interactome"/>
    </sheetNames>
    <sheetDataSet>
      <sheetData sheetId="0">
        <row r="107">
          <cell r="B107">
            <v>0.22033700000000001</v>
          </cell>
          <cell r="C107">
            <v>0.1533433333333333</v>
          </cell>
          <cell r="D107">
            <v>0.24542249999999999</v>
          </cell>
          <cell r="E107">
            <v>0.21037033333333333</v>
          </cell>
          <cell r="F107">
            <v>0.23417499999999999</v>
          </cell>
          <cell r="G107">
            <v>0.26435166666666671</v>
          </cell>
          <cell r="H107">
            <v>0.13597049999999999</v>
          </cell>
          <cell r="I107">
            <v>0.19871799999999998</v>
          </cell>
          <cell r="J107">
            <v>0.20925933333333332</v>
          </cell>
          <cell r="K107">
            <v>0.25068999999999997</v>
          </cell>
          <cell r="L107">
            <v>0.2797615</v>
          </cell>
          <cell r="M107">
            <v>0.10089033333333335</v>
          </cell>
          <cell r="N107">
            <v>3.8170000000000003E-2</v>
          </cell>
          <cell r="O107">
            <v>5.318666666666666E-2</v>
          </cell>
          <cell r="P107">
            <v>0.22121366666666667</v>
          </cell>
          <cell r="Q107">
            <v>0.21729366666666663</v>
          </cell>
          <cell r="R107">
            <v>0.18682366666666664</v>
          </cell>
          <cell r="S107">
            <v>0.11073</v>
          </cell>
          <cell r="T107">
            <v>0.24742900000000001</v>
          </cell>
          <cell r="U107">
            <v>4.4089999999999997E-2</v>
          </cell>
          <cell r="V107">
            <v>0.1660865</v>
          </cell>
          <cell r="W107">
            <v>0.16650566666666666</v>
          </cell>
          <cell r="X107">
            <v>0.15797733333333333</v>
          </cell>
          <cell r="Y107">
            <v>0.31312066666666666</v>
          </cell>
          <cell r="Z107">
            <v>0.24560666666666667</v>
          </cell>
          <cell r="AA107">
            <v>0.2260065</v>
          </cell>
          <cell r="AB107">
            <v>0.29999400000000004</v>
          </cell>
          <cell r="AC107">
            <v>0.13042000000000001</v>
          </cell>
          <cell r="AD107">
            <v>3.941333333333334E-3</v>
          </cell>
          <cell r="AE107">
            <v>0.12489</v>
          </cell>
          <cell r="AF107">
            <v>0.12482000000000003</v>
          </cell>
          <cell r="AG107">
            <v>0.22149666666666668</v>
          </cell>
          <cell r="AH107">
            <v>0.17179733333333333</v>
          </cell>
          <cell r="AI107">
            <v>0.11728500000000001</v>
          </cell>
          <cell r="AJ107">
            <v>0.100468</v>
          </cell>
          <cell r="AK107">
            <v>0.29494966666666667</v>
          </cell>
          <cell r="AL107">
            <v>0.30179666666666666</v>
          </cell>
          <cell r="AM107">
            <v>0.56959733333333329</v>
          </cell>
          <cell r="AN107">
            <v>9.8302E-2</v>
          </cell>
          <cell r="AO107">
            <v>0.30476399999999998</v>
          </cell>
          <cell r="AP107">
            <v>0.23597500000000002</v>
          </cell>
          <cell r="AQ107">
            <v>0.22495166666666666</v>
          </cell>
          <cell r="AR107">
            <v>0.32441333333333328</v>
          </cell>
          <cell r="AS107">
            <v>0.13947133333333334</v>
          </cell>
          <cell r="AT107">
            <v>0.16056133333333333</v>
          </cell>
          <cell r="AU107">
            <v>0.15227266666666667</v>
          </cell>
          <cell r="AV107">
            <v>0.26785700000000001</v>
          </cell>
          <cell r="AW107">
            <v>0.17581000000000002</v>
          </cell>
          <cell r="AX107">
            <v>0.10966166666666666</v>
          </cell>
          <cell r="AY107">
            <v>0.23574099999999998</v>
          </cell>
          <cell r="AZ107">
            <v>4.5189666666666663E-2</v>
          </cell>
          <cell r="BA107">
            <v>0.27009633333333333</v>
          </cell>
          <cell r="BB107">
            <v>6.1514333333333331E-2</v>
          </cell>
          <cell r="BC107">
            <v>0.34037999999999996</v>
          </cell>
          <cell r="BD107">
            <v>0.26031749999999998</v>
          </cell>
          <cell r="BE107">
            <v>0.15786700000000001</v>
          </cell>
          <cell r="BF107">
            <v>0.43019933333333338</v>
          </cell>
          <cell r="BG107">
            <v>0.25324650000000004</v>
          </cell>
          <cell r="BH107">
            <v>0.12318699999999999</v>
          </cell>
          <cell r="BI107">
            <v>0.38654800000000006</v>
          </cell>
          <cell r="BJ107">
            <v>0.30853799999999998</v>
          </cell>
          <cell r="BK107">
            <v>0.108178</v>
          </cell>
          <cell r="BL107">
            <v>4.9710666666666674E-2</v>
          </cell>
          <cell r="BM107">
            <v>0.25989649999999997</v>
          </cell>
          <cell r="BN107">
            <v>0.120767</v>
          </cell>
          <cell r="BO107">
            <v>0.18606166666666668</v>
          </cell>
        </row>
        <row r="109">
          <cell r="B109">
            <v>0.21254066666666663</v>
          </cell>
          <cell r="C109">
            <v>0.10399625</v>
          </cell>
          <cell r="D109">
            <v>0.23602799999999999</v>
          </cell>
          <cell r="E109">
            <v>0.16254750000000001</v>
          </cell>
          <cell r="F109">
            <v>9.6196250000000011E-2</v>
          </cell>
          <cell r="G109">
            <v>0.18803550000000002</v>
          </cell>
          <cell r="H109">
            <v>0.3916095</v>
          </cell>
          <cell r="I109">
            <v>0.18167900000000001</v>
          </cell>
          <cell r="J109">
            <v>9.7225999999999993E-2</v>
          </cell>
          <cell r="K109">
            <v>0.18170299999999998</v>
          </cell>
          <cell r="L109">
            <v>0.12222000000000001</v>
          </cell>
          <cell r="M109">
            <v>0.10582850000000001</v>
          </cell>
          <cell r="N109">
            <v>5.4133750000000008E-2</v>
          </cell>
          <cell r="O109">
            <v>4.3012000000000002E-2</v>
          </cell>
          <cell r="P109">
            <v>0.33778525000000004</v>
          </cell>
          <cell r="Q109">
            <v>0.35153124999999996</v>
          </cell>
          <cell r="R109">
            <v>0.32347524999999999</v>
          </cell>
          <cell r="S109">
            <v>6.0185249999999996E-2</v>
          </cell>
          <cell r="T109">
            <v>0.14993757142857142</v>
          </cell>
          <cell r="U109">
            <v>2.1322157894736852E-2</v>
          </cell>
          <cell r="V109">
            <v>0.10343624999999999</v>
          </cell>
          <cell r="W109">
            <v>0.28772675000000003</v>
          </cell>
          <cell r="X109">
            <v>0.25048825000000002</v>
          </cell>
          <cell r="Y109">
            <v>0.18136225</v>
          </cell>
          <cell r="Z109">
            <v>0.14723549999999999</v>
          </cell>
          <cell r="AA109">
            <v>6.3683249999999997E-2</v>
          </cell>
          <cell r="AB109">
            <v>0.195629</v>
          </cell>
          <cell r="AC109">
            <v>0.21099999999999999</v>
          </cell>
          <cell r="AD109">
            <v>6.9139000000000006E-2</v>
          </cell>
          <cell r="AE109">
            <v>0.23776825000000001</v>
          </cell>
          <cell r="AF109">
            <v>0.28329799999999999</v>
          </cell>
          <cell r="AG109">
            <v>0.17799625000000002</v>
          </cell>
          <cell r="AH109">
            <v>6.8165249999999997E-2</v>
          </cell>
          <cell r="AI109">
            <v>0.19493025</v>
          </cell>
          <cell r="AJ109">
            <v>5.8551285714285708E-2</v>
          </cell>
          <cell r="AK109">
            <v>0.22146199999999999</v>
          </cell>
          <cell r="AL109">
            <v>0.15944475000000002</v>
          </cell>
          <cell r="AM109">
            <v>8.7967500000000004E-2</v>
          </cell>
          <cell r="AN109">
            <v>8.7365999999999999E-2</v>
          </cell>
          <cell r="AO109">
            <v>0.16935020000000001</v>
          </cell>
          <cell r="AP109">
            <v>7.3062333333333326E-2</v>
          </cell>
          <cell r="AQ109">
            <v>0.13266983333333335</v>
          </cell>
          <cell r="AR109">
            <v>0.21260400000000002</v>
          </cell>
          <cell r="AS109">
            <v>0.11118650000000001</v>
          </cell>
          <cell r="AT109">
            <v>9.247675000000001E-2</v>
          </cell>
          <cell r="AU109">
            <v>5.2315750000000001E-2</v>
          </cell>
          <cell r="AV109">
            <v>0.20934649999999999</v>
          </cell>
          <cell r="AW109">
            <v>0.12612950000000001</v>
          </cell>
          <cell r="AX109">
            <v>6.7524000000000001E-2</v>
          </cell>
          <cell r="AY109">
            <v>0.10954349999999999</v>
          </cell>
          <cell r="AZ109">
            <v>0.20845000000000002</v>
          </cell>
          <cell r="BA109">
            <v>0.22463875</v>
          </cell>
          <cell r="BB109">
            <v>3.6268500000000002E-2</v>
          </cell>
          <cell r="BC109">
            <v>0.16557350000000001</v>
          </cell>
          <cell r="BD109">
            <v>0.1444391666666667</v>
          </cell>
          <cell r="BE109">
            <v>0.132351</v>
          </cell>
          <cell r="BF109">
            <v>0.15063425</v>
          </cell>
          <cell r="BG109">
            <v>0.20756625000000001</v>
          </cell>
          <cell r="BH109">
            <v>7.5251499999999999E-2</v>
          </cell>
          <cell r="BI109">
            <v>0.19849149999999999</v>
          </cell>
          <cell r="BJ109">
            <v>9.9691500000000002E-2</v>
          </cell>
          <cell r="BK109">
            <v>5.6895250000000001E-2</v>
          </cell>
          <cell r="BL109">
            <v>4.4820749999999999E-2</v>
          </cell>
          <cell r="BM109">
            <v>0.32422533333333331</v>
          </cell>
          <cell r="BN109">
            <v>4.1623250000000001E-2</v>
          </cell>
          <cell r="BO109">
            <v>6.5319249999999995E-2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5">
          <cell r="O15" t="str">
            <v>No Oligomers control</v>
          </cell>
          <cell r="P15" t="str">
            <v>Oligomers added</v>
          </cell>
        </row>
        <row r="16">
          <cell r="N16" t="str">
            <v>GFP</v>
          </cell>
          <cell r="O16">
            <v>7.9278492237087717</v>
          </cell>
          <cell r="P16">
            <v>8.2669676009409017</v>
          </cell>
        </row>
        <row r="17">
          <cell r="N17" t="str">
            <v>CHAT</v>
          </cell>
          <cell r="O17">
            <v>13.828273169906105</v>
          </cell>
          <cell r="P17">
            <v>19.670707931857802</v>
          </cell>
          <cell r="Q17">
            <v>2.4719075475613534</v>
          </cell>
          <cell r="R17">
            <v>1.1636880036809041</v>
          </cell>
        </row>
        <row r="18">
          <cell r="N18" t="str">
            <v>CRYAB</v>
          </cell>
          <cell r="O18">
            <v>26.491917141424921</v>
          </cell>
          <cell r="P18">
            <v>50.128919552012029</v>
          </cell>
          <cell r="Q18">
            <v>3.0052390719182176</v>
          </cell>
          <cell r="R18">
            <v>6.5720732338062469</v>
          </cell>
        </row>
        <row r="19">
          <cell r="N19" t="str">
            <v>GABARAP</v>
          </cell>
          <cell r="O19">
            <v>11.290082987134987</v>
          </cell>
          <cell r="P19">
            <v>35.1593007055017</v>
          </cell>
          <cell r="Q19">
            <v>0.30719598199936282</v>
          </cell>
          <cell r="R19">
            <v>6.3271882417878063</v>
          </cell>
        </row>
        <row r="20">
          <cell r="N20" t="str">
            <v>GABARAPL1</v>
          </cell>
          <cell r="O20">
            <v>12.26410174038031</v>
          </cell>
          <cell r="P20">
            <v>28.181413876819175</v>
          </cell>
          <cell r="Q20">
            <v>1.2862368935662531</v>
          </cell>
          <cell r="R20">
            <v>6.8929888400904105</v>
          </cell>
        </row>
        <row r="21">
          <cell r="N21" t="str">
            <v>GABARAPL2</v>
          </cell>
          <cell r="O21">
            <v>13.425098237177325</v>
          </cell>
          <cell r="P21">
            <v>32.342508585990835</v>
          </cell>
          <cell r="Q21">
            <v>1.8205320978673856</v>
          </cell>
          <cell r="R21">
            <v>5.4655450753823294</v>
          </cell>
        </row>
        <row r="22">
          <cell r="N22" t="str">
            <v>MAP1LC3B</v>
          </cell>
          <cell r="O22">
            <v>11.299052442050582</v>
          </cell>
          <cell r="P22">
            <v>16.730237597210614</v>
          </cell>
          <cell r="Q22">
            <v>1.1063637954655379</v>
          </cell>
          <cell r="R22">
            <v>1.0656270772980541</v>
          </cell>
        </row>
        <row r="23">
          <cell r="N23" t="str">
            <v>PARK7</v>
          </cell>
          <cell r="O23">
            <v>10.357803252889605</v>
          </cell>
          <cell r="P23">
            <v>16.626231416123652</v>
          </cell>
          <cell r="Q23">
            <v>7.910730404426046E-2</v>
          </cell>
          <cell r="R23">
            <v>0.28077216656787307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337">
          <cell r="U337">
            <v>0.33785013990164581</v>
          </cell>
          <cell r="V337">
            <v>1062.7966666666666</v>
          </cell>
          <cell r="CS337">
            <v>0</v>
          </cell>
          <cell r="CT337">
            <v>0</v>
          </cell>
          <cell r="CZ337">
            <v>0</v>
          </cell>
          <cell r="DA337">
            <v>0</v>
          </cell>
          <cell r="DG337">
            <v>0</v>
          </cell>
          <cell r="DH337">
            <v>0</v>
          </cell>
        </row>
        <row r="338">
          <cell r="U338">
            <v>0.18770378521779083</v>
          </cell>
          <cell r="V338">
            <v>984.11333333333334</v>
          </cell>
          <cell r="CS338">
            <v>50</v>
          </cell>
          <cell r="CT338">
            <v>3.2958896017208444E-2</v>
          </cell>
          <cell r="CZ338">
            <v>50</v>
          </cell>
          <cell r="DA338">
            <v>8.2757832377188829E-3</v>
          </cell>
          <cell r="DG338">
            <v>50</v>
          </cell>
          <cell r="DH338">
            <v>1.6103894800085072E-3</v>
          </cell>
        </row>
        <row r="339">
          <cell r="U339">
            <v>0.37874464453072704</v>
          </cell>
          <cell r="V339">
            <v>1235.4033333333334</v>
          </cell>
          <cell r="CS339">
            <v>250</v>
          </cell>
          <cell r="CT339">
            <v>0.15692966918274634</v>
          </cell>
          <cell r="CZ339">
            <v>250</v>
          </cell>
          <cell r="DA339">
            <v>4.0259330186733562E-2</v>
          </cell>
          <cell r="DG339">
            <v>250</v>
          </cell>
          <cell r="DH339">
            <v>8.0020490492483994E-3</v>
          </cell>
        </row>
        <row r="340">
          <cell r="U340">
            <v>0.37034244548100942</v>
          </cell>
          <cell r="V340">
            <v>715.11666666666667</v>
          </cell>
          <cell r="CS340">
            <v>500</v>
          </cell>
          <cell r="CT340">
            <v>0.29289321881345243</v>
          </cell>
          <cell r="CZ340">
            <v>500</v>
          </cell>
          <cell r="DA340">
            <v>7.7855614887619704E-2</v>
          </cell>
          <cell r="DG340">
            <v>500</v>
          </cell>
          <cell r="DH340">
            <v>1.588102244043739E-2</v>
          </cell>
        </row>
        <row r="341">
          <cell r="U341">
            <v>0.29767181650987479</v>
          </cell>
          <cell r="V341">
            <v>835.44333333333327</v>
          </cell>
          <cell r="CS341">
            <v>750</v>
          </cell>
          <cell r="CT341">
            <v>0.40692966918274637</v>
          </cell>
          <cell r="CZ341">
            <v>750</v>
          </cell>
          <cell r="DA341">
            <v>0.11300291232502786</v>
          </cell>
          <cell r="DG341">
            <v>750</v>
          </cell>
          <cell r="DH341">
            <v>2.3639648282548931E-2</v>
          </cell>
        </row>
        <row r="342">
          <cell r="U342">
            <v>0.14624339709728704</v>
          </cell>
          <cell r="V342">
            <v>354.01</v>
          </cell>
          <cell r="CS342">
            <v>1000</v>
          </cell>
          <cell r="CT342">
            <v>0.5</v>
          </cell>
          <cell r="CZ342">
            <v>1000</v>
          </cell>
          <cell r="DA342">
            <v>0.14589803375031521</v>
          </cell>
          <cell r="DG342">
            <v>1000</v>
          </cell>
          <cell r="DH342">
            <v>3.1280577328689108E-2</v>
          </cell>
        </row>
        <row r="343">
          <cell r="U343">
            <v>0.18767110762800415</v>
          </cell>
          <cell r="V343">
            <v>1693.0625</v>
          </cell>
          <cell r="CS343">
            <v>1250</v>
          </cell>
          <cell r="CT343">
            <v>0.57460947032089393</v>
          </cell>
          <cell r="CZ343">
            <v>1250</v>
          </cell>
          <cell r="DA343">
            <v>0.17672144396656961</v>
          </cell>
          <cell r="DG343">
            <v>1250</v>
          </cell>
          <cell r="DH343">
            <v>3.8806385598859378E-2</v>
          </cell>
        </row>
        <row r="344">
          <cell r="U344">
            <v>0.1566121475694161</v>
          </cell>
          <cell r="V344">
            <v>760.63</v>
          </cell>
          <cell r="CS344">
            <v>1500</v>
          </cell>
          <cell r="CT344">
            <v>0.6339745962155614</v>
          </cell>
          <cell r="CZ344">
            <v>1500</v>
          </cell>
          <cell r="DA344">
            <v>0.20563828031054357</v>
          </cell>
          <cell r="DG344">
            <v>1500</v>
          </cell>
          <cell r="DH344">
            <v>4.6219576901198704E-2</v>
          </cell>
        </row>
        <row r="345">
          <cell r="U345">
            <v>0.18013365842729204</v>
          </cell>
          <cell r="V345">
            <v>1080.71</v>
          </cell>
          <cell r="CS345">
            <v>1750</v>
          </cell>
          <cell r="CT345">
            <v>0.68127069559115627</v>
          </cell>
          <cell r="CZ345">
            <v>1750</v>
          </cell>
          <cell r="DA345">
            <v>0.23279942891663383</v>
          </cell>
          <cell r="DG345">
            <v>1750</v>
          </cell>
          <cell r="DH345">
            <v>5.3522585255952888E-2</v>
          </cell>
        </row>
        <row r="346">
          <cell r="U346">
            <v>0.43868135881130854</v>
          </cell>
          <cell r="V346">
            <v>1140.6975</v>
          </cell>
          <cell r="CS346">
            <v>2000</v>
          </cell>
          <cell r="CT346">
            <v>0.71922359359558485</v>
          </cell>
          <cell r="CZ346">
            <v>2000</v>
          </cell>
          <cell r="DA346">
            <v>0.25834261322605867</v>
          </cell>
          <cell r="DG346">
            <v>2000</v>
          </cell>
          <cell r="DH346">
            <v>6.0717777226402633E-2</v>
          </cell>
        </row>
        <row r="347">
          <cell r="U347">
            <v>0.4061547707663804</v>
          </cell>
          <cell r="V347">
            <v>1142.5466666666666</v>
          </cell>
          <cell r="CS347">
            <v>2250</v>
          </cell>
          <cell r="CT347">
            <v>0.75</v>
          </cell>
          <cell r="CZ347">
            <v>2250</v>
          </cell>
          <cell r="DA347">
            <v>0.28239346276515048</v>
          </cell>
          <cell r="DG347">
            <v>2250</v>
          </cell>
          <cell r="DH347">
            <v>6.7807454160592903E-2</v>
          </cell>
        </row>
        <row r="348">
          <cell r="U348">
            <v>0.37148813972779543</v>
          </cell>
          <cell r="V348">
            <v>953.76687499999991</v>
          </cell>
          <cell r="CS348">
            <v>2500</v>
          </cell>
          <cell r="CT348">
            <v>0.77525512860841095</v>
          </cell>
          <cell r="CZ348">
            <v>2500</v>
          </cell>
          <cell r="DA348">
            <v>0.30506654048512472</v>
          </cell>
          <cell r="DG348">
            <v>2500</v>
          </cell>
          <cell r="DH348">
            <v>7.4793854347706204E-2</v>
          </cell>
        </row>
        <row r="349">
          <cell r="U349">
            <v>0.33916559557444487</v>
          </cell>
          <cell r="V349">
            <v>2404.7125000000001</v>
          </cell>
          <cell r="CS349">
            <v>2750</v>
          </cell>
          <cell r="CT349">
            <v>0.79623177340816875</v>
          </cell>
          <cell r="CZ349">
            <v>2750</v>
          </cell>
          <cell r="DA349">
            <v>0.32646631482458816</v>
          </cell>
          <cell r="DG349">
            <v>2750</v>
          </cell>
          <cell r="DH349">
            <v>8.1679155092640482E-2</v>
          </cell>
        </row>
        <row r="350">
          <cell r="U350">
            <v>0.38406393230696911</v>
          </cell>
          <cell r="V350">
            <v>446.41499999999996</v>
          </cell>
          <cell r="CS350">
            <v>3000</v>
          </cell>
          <cell r="CT350">
            <v>0.81385933836549273</v>
          </cell>
          <cell r="CZ350">
            <v>3000</v>
          </cell>
          <cell r="DA350">
            <v>0.34668806854096262</v>
          </cell>
          <cell r="DG350">
            <v>3000</v>
          </cell>
          <cell r="DH350">
            <v>8.84654747122363E-2</v>
          </cell>
        </row>
        <row r="351">
          <cell r="U351">
            <v>0.3968898420443126</v>
          </cell>
          <cell r="V351">
            <v>1536.65</v>
          </cell>
          <cell r="CS351">
            <v>3250</v>
          </cell>
          <cell r="CT351">
            <v>0.82883539039337739</v>
          </cell>
          <cell r="CZ351">
            <v>3250</v>
          </cell>
          <cell r="DA351">
            <v>0.36581874064979503</v>
          </cell>
          <cell r="DG351">
            <v>3250</v>
          </cell>
          <cell r="DH351">
            <v>9.5154874456432031E-2</v>
          </cell>
        </row>
        <row r="352">
          <cell r="U352">
            <v>0.39149487787308307</v>
          </cell>
          <cell r="V352">
            <v>465.88</v>
          </cell>
          <cell r="CS352">
            <v>3500</v>
          </cell>
          <cell r="CT352">
            <v>0.84168760482229998</v>
          </cell>
          <cell r="CZ352">
            <v>3500</v>
          </cell>
          <cell r="DA352">
            <v>0.38393770085675499</v>
          </cell>
          <cell r="DG352">
            <v>3500</v>
          </cell>
          <cell r="DH352">
            <v>0.1017493603574826</v>
          </cell>
        </row>
        <row r="353">
          <cell r="U353">
            <v>0.45554028135099967</v>
          </cell>
          <cell r="V353">
            <v>918.83749999999998</v>
          </cell>
          <cell r="CS353">
            <v>3750</v>
          </cell>
          <cell r="CT353">
            <v>0.85281914015527183</v>
          </cell>
          <cell r="CZ353">
            <v>3750</v>
          </cell>
          <cell r="DA353">
            <v>0.40111745795668013</v>
          </cell>
          <cell r="DG353">
            <v>3750</v>
          </cell>
          <cell r="DH353">
            <v>0.10825088501022946</v>
          </cell>
        </row>
        <row r="354">
          <cell r="U354">
            <v>0.24370291440829317</v>
          </cell>
          <cell r="V354">
            <v>973.26</v>
          </cell>
          <cell r="CS354">
            <v>4000</v>
          </cell>
          <cell r="CT354">
            <v>0.86254139118231254</v>
          </cell>
          <cell r="CZ354">
            <v>4000</v>
          </cell>
          <cell r="DA354">
            <v>0.41742430504416006</v>
          </cell>
          <cell r="DG354">
            <v>4000</v>
          </cell>
          <cell r="DH354">
            <v>0.11466134928629117</v>
          </cell>
        </row>
        <row r="355">
          <cell r="U355">
            <v>0.27096040143208228</v>
          </cell>
          <cell r="V355">
            <v>861.75249999999994</v>
          </cell>
          <cell r="CS355">
            <v>4250</v>
          </cell>
          <cell r="CT355">
            <v>0.87109755726482552</v>
          </cell>
          <cell r="CZ355">
            <v>4250</v>
          </cell>
          <cell r="DA355">
            <v>0.43291890521913501</v>
          </cell>
          <cell r="DG355">
            <v>4250</v>
          </cell>
          <cell r="DH355">
            <v>0.12098260398487809</v>
          </cell>
        </row>
        <row r="356">
          <cell r="U356">
            <v>1.6806773808413559E-2</v>
          </cell>
          <cell r="V356">
            <v>2608.1660000000002</v>
          </cell>
          <cell r="CS356">
            <v>4500</v>
          </cell>
          <cell r="CT356">
            <v>0.87867965644035739</v>
          </cell>
          <cell r="CZ356">
            <v>4500</v>
          </cell>
          <cell r="DA356">
            <v>0.4476568219253636</v>
          </cell>
          <cell r="DG356">
            <v>4500</v>
          </cell>
          <cell r="DH356">
            <v>0.12721645142289162</v>
          </cell>
        </row>
        <row r="357">
          <cell r="U357">
            <v>0.33699780193776074</v>
          </cell>
          <cell r="V357">
            <v>1447.5050000000001</v>
          </cell>
          <cell r="CS357">
            <v>5000</v>
          </cell>
          <cell r="CT357">
            <v>0.8915047169858491</v>
          </cell>
          <cell r="CZ357">
            <v>5000</v>
          </cell>
          <cell r="DA357">
            <v>0.47506218943955503</v>
          </cell>
          <cell r="DG357">
            <v>5000</v>
          </cell>
          <cell r="DH357">
            <v>0.13942890050824872</v>
          </cell>
        </row>
        <row r="358">
          <cell r="U358">
            <v>8.7138267031240002E-2</v>
          </cell>
          <cell r="V358">
            <v>607.08166666666659</v>
          </cell>
          <cell r="CS358">
            <v>6000</v>
          </cell>
          <cell r="CT358">
            <v>0.91054582709986331</v>
          </cell>
          <cell r="CZ358">
            <v>6000</v>
          </cell>
          <cell r="DA358">
            <v>0.52277442494833848</v>
          </cell>
          <cell r="DG358">
            <v>6000</v>
          </cell>
          <cell r="DH358">
            <v>0.16287917910775149</v>
          </cell>
        </row>
        <row r="359">
          <cell r="U359">
            <v>0.19255039542022259</v>
          </cell>
          <cell r="V359">
            <v>868.50333333333344</v>
          </cell>
          <cell r="CS359">
            <v>7000</v>
          </cell>
          <cell r="CT359">
            <v>0.9239663260874823</v>
          </cell>
          <cell r="CZ359">
            <v>7000</v>
          </cell>
          <cell r="DA359">
            <v>0.56282895648104159</v>
          </cell>
          <cell r="DG359">
            <v>7000</v>
          </cell>
          <cell r="DH359">
            <v>0.1851122777732212</v>
          </cell>
        </row>
        <row r="360">
          <cell r="U360">
            <v>7.398051079218991E-2</v>
          </cell>
          <cell r="V360">
            <v>1629.9675</v>
          </cell>
          <cell r="CS360">
            <v>8000</v>
          </cell>
          <cell r="CT360">
            <v>0.9339156193815632</v>
          </cell>
          <cell r="CZ360">
            <v>8000</v>
          </cell>
          <cell r="DA360">
            <v>0.59687576256715147</v>
          </cell>
          <cell r="DG360">
            <v>8000</v>
          </cell>
          <cell r="DH360">
            <v>0.20621861842526187</v>
          </cell>
        </row>
        <row r="361">
          <cell r="U361">
            <v>0.1879150156634517</v>
          </cell>
          <cell r="V361">
            <v>1348.62</v>
          </cell>
          <cell r="CS361">
            <v>9000</v>
          </cell>
          <cell r="CT361">
            <v>0.94157801509647865</v>
          </cell>
          <cell r="CZ361">
            <v>9000</v>
          </cell>
          <cell r="DA361">
            <v>0.62613645756624015</v>
          </cell>
          <cell r="DG361">
            <v>9000</v>
          </cell>
          <cell r="DH361">
            <v>0.22628006671481216</v>
          </cell>
        </row>
        <row r="362">
          <cell r="U362">
            <v>0.12022001051932714</v>
          </cell>
          <cell r="V362">
            <v>529.36666666666667</v>
          </cell>
          <cell r="CS362">
            <v>10000</v>
          </cell>
          <cell r="CT362">
            <v>0.9476568219253636</v>
          </cell>
          <cell r="CZ362">
            <v>10000</v>
          </cell>
          <cell r="DA362">
            <v>0.65153077165046624</v>
          </cell>
          <cell r="DG362">
            <v>10000</v>
          </cell>
          <cell r="DH362">
            <v>0.24537089947090635</v>
          </cell>
        </row>
        <row r="363">
          <cell r="U363">
            <v>0.10846508527376611</v>
          </cell>
          <cell r="V363">
            <v>1314.2279999999998</v>
          </cell>
          <cell r="CS363">
            <v>12000</v>
          </cell>
          <cell r="CT363">
            <v>0.95668488687176589</v>
          </cell>
          <cell r="CZ363">
            <v>12000</v>
          </cell>
          <cell r="DA363">
            <v>0.69337613708192525</v>
          </cell>
          <cell r="DG363">
            <v>12000</v>
          </cell>
          <cell r="DH363">
            <v>0.28090482607705325</v>
          </cell>
        </row>
        <row r="364">
          <cell r="U364">
            <v>0.16968496763347382</v>
          </cell>
          <cell r="V364">
            <v>681.33999999999992</v>
          </cell>
          <cell r="CS364">
            <v>14000</v>
          </cell>
          <cell r="CT364">
            <v>0.96306401975088651</v>
          </cell>
          <cell r="CZ364">
            <v>14000</v>
          </cell>
          <cell r="DA364">
            <v>0.72638150450429639</v>
          </cell>
          <cell r="DG364">
            <v>14000</v>
          </cell>
          <cell r="DH364">
            <v>0.31329226766621104</v>
          </cell>
        </row>
        <row r="365">
          <cell r="U365">
            <v>0.12958626965702166</v>
          </cell>
          <cell r="V365">
            <v>560.21</v>
          </cell>
          <cell r="CS365">
            <v>16000</v>
          </cell>
          <cell r="CT365">
            <v>0.96780879186330937</v>
          </cell>
          <cell r="CZ365">
            <v>16000</v>
          </cell>
          <cell r="DA365">
            <v>0.75304923404040214</v>
          </cell>
          <cell r="DG365">
            <v>16000</v>
          </cell>
          <cell r="DH365">
            <v>0.34292764618117871</v>
          </cell>
        </row>
        <row r="366">
          <cell r="U366">
            <v>0.22207582501557105</v>
          </cell>
          <cell r="V366">
            <v>910.08999999999992</v>
          </cell>
          <cell r="CS366">
            <v>18000</v>
          </cell>
          <cell r="CT366">
            <v>0.9714750669602813</v>
          </cell>
          <cell r="CZ366">
            <v>18000</v>
          </cell>
          <cell r="DA366">
            <v>0.77502783967817546</v>
          </cell>
          <cell r="DG366">
            <v>18000</v>
          </cell>
          <cell r="DH366">
            <v>0.37014297597269435</v>
          </cell>
        </row>
        <row r="367">
          <cell r="U367">
            <v>0.26985268504221799</v>
          </cell>
          <cell r="V367">
            <v>1479.3400000000001</v>
          </cell>
          <cell r="CS367">
            <v>20000</v>
          </cell>
          <cell r="CT367">
            <v>0.97439260199142386</v>
          </cell>
          <cell r="CZ367">
            <v>20000</v>
          </cell>
          <cell r="DA367">
            <v>0.79344438426629726</v>
          </cell>
          <cell r="DG367">
            <v>20000</v>
          </cell>
          <cell r="DH367">
            <v>0.39521957873361319</v>
          </cell>
        </row>
        <row r="368">
          <cell r="U368">
            <v>0.25481346483704981</v>
          </cell>
          <cell r="V368">
            <v>968.10500000000002</v>
          </cell>
          <cell r="CS368">
            <v>22000</v>
          </cell>
          <cell r="CT368">
            <v>0.97676928679237784</v>
          </cell>
          <cell r="CZ368">
            <v>22000</v>
          </cell>
          <cell r="DA368">
            <v>0.80909404172708033</v>
          </cell>
          <cell r="DG368">
            <v>22000</v>
          </cell>
          <cell r="DH368">
            <v>0.4183972885100502</v>
          </cell>
        </row>
        <row r="369">
          <cell r="U369">
            <v>0.35433518568442712</v>
          </cell>
          <cell r="V369">
            <v>1048.07</v>
          </cell>
          <cell r="CS369">
            <v>24000</v>
          </cell>
          <cell r="CT369">
            <v>0.9787426330064477</v>
          </cell>
          <cell r="CZ369">
            <v>24000</v>
          </cell>
          <cell r="DA369">
            <v>0.82255312124217428</v>
          </cell>
          <cell r="DG369">
            <v>24000</v>
          </cell>
          <cell r="DH369">
            <v>0.43988174453038481</v>
          </cell>
        </row>
        <row r="370">
          <cell r="U370">
            <v>0.16695197488700281</v>
          </cell>
          <cell r="V370">
            <v>427.09</v>
          </cell>
          <cell r="CS370">
            <v>26000</v>
          </cell>
          <cell r="CT370">
            <v>0.98040721087786553</v>
          </cell>
          <cell r="CZ370">
            <v>26000</v>
          </cell>
          <cell r="DA370">
            <v>0.83424911189689965</v>
          </cell>
          <cell r="DG370">
            <v>26000</v>
          </cell>
          <cell r="DH370">
            <v>0.45985021438009427</v>
          </cell>
        </row>
        <row r="371">
          <cell r="U371">
            <v>0.33423175590852033</v>
          </cell>
          <cell r="V371">
            <v>1085.3266666666666</v>
          </cell>
          <cell r="CS371">
            <v>28000</v>
          </cell>
          <cell r="CT371">
            <v>0.98183018698563496</v>
          </cell>
          <cell r="CZ371">
            <v>28000</v>
          </cell>
          <cell r="DA371">
            <v>0.84450557859648823</v>
          </cell>
          <cell r="DG371">
            <v>28000</v>
          </cell>
          <cell r="DH371">
            <v>0.47845627813710051</v>
          </cell>
        </row>
        <row r="372">
          <cell r="U372">
            <v>0.20180422184937943</v>
          </cell>
          <cell r="V372">
            <v>860.81666666666661</v>
          </cell>
          <cell r="CS372">
            <v>30000</v>
          </cell>
          <cell r="CT372">
            <v>0.98306057437764138</v>
          </cell>
          <cell r="CZ372">
            <v>30000</v>
          </cell>
          <cell r="DA372">
            <v>0.85357180051775228</v>
          </cell>
          <cell r="DG372">
            <v>30000</v>
          </cell>
          <cell r="DH372">
            <v>0.49583362264500463</v>
          </cell>
        </row>
        <row r="373">
          <cell r="U373">
            <v>8.3356130307845389E-2</v>
          </cell>
          <cell r="V373">
            <v>1913.0325000000003</v>
          </cell>
        </row>
        <row r="374">
          <cell r="U374">
            <v>0.35036107934740712</v>
          </cell>
          <cell r="V374">
            <v>1333.9349999999999</v>
          </cell>
          <cell r="CS374">
            <v>0</v>
          </cell>
          <cell r="CT374">
            <v>0</v>
          </cell>
          <cell r="CZ374">
            <v>0</v>
          </cell>
          <cell r="DA374">
            <v>0</v>
          </cell>
          <cell r="DN374">
            <v>0</v>
          </cell>
          <cell r="DO374">
            <v>0</v>
          </cell>
        </row>
        <row r="375">
          <cell r="U375">
            <v>0.32876712328767121</v>
          </cell>
          <cell r="V375">
            <v>2193.0100000000002</v>
          </cell>
          <cell r="CS375">
            <v>50</v>
          </cell>
          <cell r="CT375">
            <v>1.9760978936680829E-2</v>
          </cell>
          <cell r="CZ375">
            <v>50</v>
          </cell>
          <cell r="DA375">
            <v>4.5267413019746527E-3</v>
          </cell>
          <cell r="DN375">
            <v>50</v>
          </cell>
          <cell r="DO375">
            <v>3.3101694520155434E-4</v>
          </cell>
        </row>
        <row r="376">
          <cell r="U376">
            <v>0.1535011008353899</v>
          </cell>
          <cell r="V376">
            <v>1301.4750000000001</v>
          </cell>
          <cell r="CS376">
            <v>250</v>
          </cell>
          <cell r="CT376">
            <v>9.4131154255050267E-2</v>
          </cell>
          <cell r="CZ376">
            <v>250</v>
          </cell>
          <cell r="DA376">
            <v>2.2266292246257535E-2</v>
          </cell>
          <cell r="DN376">
            <v>250</v>
          </cell>
          <cell r="DO376">
            <v>1.6529106255438819E-3</v>
          </cell>
        </row>
        <row r="377">
          <cell r="U377">
            <v>0.1118484977258359</v>
          </cell>
          <cell r="V377">
            <v>1775.135</v>
          </cell>
          <cell r="CS377">
            <v>500</v>
          </cell>
          <cell r="CT377">
            <v>0.17712434446770459</v>
          </cell>
          <cell r="CZ377">
            <v>500</v>
          </cell>
          <cell r="DA377">
            <v>4.3643894743336208E-2</v>
          </cell>
          <cell r="DN377">
            <v>500</v>
          </cell>
          <cell r="DO377">
            <v>3.3004019317013442E-3</v>
          </cell>
        </row>
        <row r="378">
          <cell r="U378">
            <v>0.23829141499135029</v>
          </cell>
          <cell r="V378">
            <v>1953.3759999999997</v>
          </cell>
          <cell r="CS378">
            <v>750</v>
          </cell>
          <cell r="CT378">
            <v>0.25</v>
          </cell>
          <cell r="CZ378">
            <v>750</v>
          </cell>
          <cell r="DA378">
            <v>6.4180350415269913E-2</v>
          </cell>
          <cell r="DN378">
            <v>750</v>
          </cell>
          <cell r="DO378">
            <v>4.9425003512988041E-3</v>
          </cell>
        </row>
        <row r="379">
          <cell r="U379">
            <v>0.17531725686234098</v>
          </cell>
          <cell r="V379">
            <v>647.15250000000003</v>
          </cell>
          <cell r="CS379">
            <v>1000</v>
          </cell>
          <cell r="CT379">
            <v>0.31385933836549268</v>
          </cell>
          <cell r="CZ379">
            <v>1000</v>
          </cell>
          <cell r="DA379">
            <v>8.3920216900384051E-2</v>
          </cell>
          <cell r="DN379">
            <v>1000</v>
          </cell>
          <cell r="DO379">
            <v>6.5792321466778955E-3</v>
          </cell>
        </row>
        <row r="380">
          <cell r="U380">
            <v>0.24371259657616942</v>
          </cell>
          <cell r="V380">
            <v>1733.3766666666668</v>
          </cell>
          <cell r="CS380">
            <v>1250</v>
          </cell>
          <cell r="CT380">
            <v>0.36980067765096292</v>
          </cell>
          <cell r="CZ380">
            <v>1250</v>
          </cell>
          <cell r="DA380">
            <v>0.10290526477704816</v>
          </cell>
          <cell r="DN380">
            <v>1250</v>
          </cell>
          <cell r="DO380">
            <v>8.2106234110779046E-3</v>
          </cell>
        </row>
        <row r="381">
          <cell r="U381">
            <v>0.21722855596685739</v>
          </cell>
          <cell r="V381">
            <v>1273.7566666666669</v>
          </cell>
          <cell r="CS381">
            <v>1500</v>
          </cell>
          <cell r="CT381">
            <v>0.41886116991581018</v>
          </cell>
          <cell r="CZ381">
            <v>1500</v>
          </cell>
          <cell r="DA381">
            <v>0.12117466393436871</v>
          </cell>
          <cell r="DN381">
            <v>1500</v>
          </cell>
          <cell r="DO381">
            <v>9.8367000699545321E-3</v>
          </cell>
        </row>
        <row r="382">
          <cell r="U382">
            <v>6.4798835815784966E-2</v>
          </cell>
          <cell r="V382">
            <v>918.12333333333333</v>
          </cell>
          <cell r="CS382">
            <v>1750</v>
          </cell>
          <cell r="CT382">
            <v>0.46198316304374115</v>
          </cell>
          <cell r="CZ382">
            <v>1750</v>
          </cell>
          <cell r="DA382">
            <v>0.1387651583667889</v>
          </cell>
          <cell r="DN382">
            <v>1750</v>
          </cell>
          <cell r="DO382">
            <v>1.1457487882344139E-2</v>
          </cell>
        </row>
        <row r="383">
          <cell r="U383">
            <v>0.14769462376308082</v>
          </cell>
          <cell r="V383">
            <v>627.5575</v>
          </cell>
          <cell r="CS383">
            <v>2000</v>
          </cell>
          <cell r="CT383">
            <v>0.5</v>
          </cell>
          <cell r="CZ383">
            <v>2000</v>
          </cell>
          <cell r="DA383">
            <v>0.15571122977523941</v>
          </cell>
          <cell r="DN383">
            <v>2000</v>
          </cell>
          <cell r="DO383">
            <v>1.3073012442182516E-2</v>
          </cell>
        </row>
        <row r="384">
          <cell r="U384">
            <v>0.13759012453572209</v>
          </cell>
          <cell r="V384">
            <v>1316.19</v>
          </cell>
          <cell r="CS384">
            <v>2250</v>
          </cell>
          <cell r="CT384">
            <v>0.53363501716797057</v>
          </cell>
          <cell r="CZ384">
            <v>2250</v>
          </cell>
          <cell r="DA384">
            <v>0.17204525042984642</v>
          </cell>
          <cell r="DN384">
            <v>2250</v>
          </cell>
          <cell r="DO384">
            <v>1.4683299179605456E-2</v>
          </cell>
        </row>
        <row r="385">
          <cell r="U385">
            <v>4.4308139346633781E-2</v>
          </cell>
          <cell r="V385">
            <v>976.42000000000007</v>
          </cell>
          <cell r="CS385">
            <v>2500</v>
          </cell>
          <cell r="CT385">
            <v>0.5635083268962916</v>
          </cell>
          <cell r="CZ385">
            <v>2500</v>
          </cell>
          <cell r="DA385">
            <v>0.18779762579665657</v>
          </cell>
          <cell r="DN385">
            <v>2500</v>
          </cell>
          <cell r="DO385">
            <v>1.6288373362258426E-2</v>
          </cell>
        </row>
        <row r="386">
          <cell r="U386">
            <v>8.5658939918353508E-2</v>
          </cell>
          <cell r="V386">
            <v>1232.0133333333335</v>
          </cell>
          <cell r="CS386">
            <v>2750</v>
          </cell>
          <cell r="CT386">
            <v>0.59014742548753674</v>
          </cell>
          <cell r="CZ386">
            <v>2750</v>
          </cell>
          <cell r="DA386">
            <v>0.20299692745874154</v>
          </cell>
          <cell r="DN386">
            <v>2750</v>
          </cell>
          <cell r="DO386">
            <v>1.788826009657896E-2</v>
          </cell>
        </row>
        <row r="387">
          <cell r="U387">
            <v>0.16690009962501015</v>
          </cell>
          <cell r="V387">
            <v>1066.76</v>
          </cell>
          <cell r="CS387">
            <v>3000</v>
          </cell>
          <cell r="CT387">
            <v>0.6139990636706173</v>
          </cell>
          <cell r="CZ387">
            <v>3000</v>
          </cell>
          <cell r="DA387">
            <v>0.21767001687473225</v>
          </cell>
          <cell r="DN387">
            <v>3000</v>
          </cell>
          <cell r="DO387">
            <v>1.9482984329079044E-2</v>
          </cell>
        </row>
        <row r="388">
          <cell r="U388">
            <v>0.22780672161042495</v>
          </cell>
          <cell r="V388">
            <v>986.36249999999995</v>
          </cell>
          <cell r="CS388">
            <v>3250</v>
          </cell>
          <cell r="CT388">
            <v>0.63544089160388528</v>
          </cell>
          <cell r="CZ388">
            <v>3250</v>
          </cell>
          <cell r="DA388">
            <v>0.23184216051888143</v>
          </cell>
          <cell r="DN388">
            <v>3250</v>
          </cell>
          <cell r="DO388">
            <v>2.1072570847600218E-2</v>
          </cell>
        </row>
        <row r="389">
          <cell r="U389">
            <v>8.3385971218418731E-2</v>
          </cell>
          <cell r="V389">
            <v>1417.4066666666668</v>
          </cell>
          <cell r="CS389">
            <v>3500</v>
          </cell>
          <cell r="CT389">
            <v>0.65479212008828513</v>
          </cell>
          <cell r="CZ389">
            <v>3500</v>
          </cell>
          <cell r="DA389">
            <v>0.24553713693905024</v>
          </cell>
          <cell r="DN389">
            <v>3500</v>
          </cell>
          <cell r="DO389">
            <v>2.2657044282559581E-2</v>
          </cell>
        </row>
        <row r="390">
          <cell r="U390">
            <v>0.33590668590668588</v>
          </cell>
          <cell r="V390">
            <v>1010.3266666666667</v>
          </cell>
          <cell r="CS390">
            <v>3750</v>
          </cell>
          <cell r="CT390">
            <v>0.67232289120642719</v>
          </cell>
          <cell r="CZ390">
            <v>3750</v>
          </cell>
          <cell r="DA390">
            <v>0.25877733625485805</v>
          </cell>
          <cell r="DN390">
            <v>3750</v>
          </cell>
          <cell r="DO390">
            <v>2.4236429108213997E-2</v>
          </cell>
        </row>
        <row r="391">
          <cell r="U391">
            <v>0.10027063057794781</v>
          </cell>
          <cell r="V391">
            <v>846.21</v>
          </cell>
          <cell r="CS391">
            <v>4000</v>
          </cell>
          <cell r="CT391">
            <v>0.68826230851010051</v>
          </cell>
          <cell r="CZ391">
            <v>4000</v>
          </cell>
          <cell r="DA391">
            <v>0.27158385259951956</v>
          </cell>
          <cell r="DN391">
            <v>4000</v>
          </cell>
          <cell r="DO391">
            <v>2.5810749643851522E-2</v>
          </cell>
        </row>
        <row r="392">
          <cell r="U392">
            <v>0.22668517382848247</v>
          </cell>
          <cell r="V392">
            <v>1216.9549999999999</v>
          </cell>
          <cell r="CS392">
            <v>4250</v>
          </cell>
          <cell r="CT392">
            <v>0.70280520919600631</v>
          </cell>
          <cell r="CZ392">
            <v>4250</v>
          </cell>
          <cell r="DA392">
            <v>0.28397656998698834</v>
          </cell>
          <cell r="DN392">
            <v>4250</v>
          </cell>
          <cell r="DO392">
            <v>2.7380030055046519E-2</v>
          </cell>
        </row>
        <row r="393">
          <cell r="U393">
            <v>7.7694801617903958E-2</v>
          </cell>
          <cell r="V393">
            <v>1156.3200000000002</v>
          </cell>
          <cell r="CS393">
            <v>4500</v>
          </cell>
          <cell r="CT393">
            <v>0.71611781858498891</v>
          </cell>
          <cell r="CZ393">
            <v>4500</v>
          </cell>
          <cell r="DA393">
            <v>0.29597424206221262</v>
          </cell>
          <cell r="DN393">
            <v>4500</v>
          </cell>
          <cell r="DO393">
            <v>2.8944294354823798E-2</v>
          </cell>
        </row>
        <row r="394">
          <cell r="U394">
            <v>0.16650661335054565</v>
          </cell>
          <cell r="V394">
            <v>643.46</v>
          </cell>
          <cell r="CS394">
            <v>5000</v>
          </cell>
          <cell r="CT394">
            <v>0.73960135530192583</v>
          </cell>
          <cell r="CZ394">
            <v>5000</v>
          </cell>
          <cell r="DA394">
            <v>0.31885425213139229</v>
          </cell>
          <cell r="DN394">
            <v>5000</v>
          </cell>
          <cell r="DO394">
            <v>3.2057869916816341E-2</v>
          </cell>
        </row>
        <row r="395">
          <cell r="U395">
            <v>5.4670260066515368E-2</v>
          </cell>
          <cell r="V395">
            <v>1789.9866666666669</v>
          </cell>
          <cell r="CS395">
            <v>6000</v>
          </cell>
          <cell r="CT395">
            <v>0.77688900263754879</v>
          </cell>
          <cell r="CZ395">
            <v>6000</v>
          </cell>
          <cell r="DA395">
            <v>0.36058970195014695</v>
          </cell>
          <cell r="DN395">
            <v>6000</v>
          </cell>
          <cell r="DO395">
            <v>3.8225867623923479E-2</v>
          </cell>
        </row>
        <row r="396">
          <cell r="U396">
            <v>0.11421549503807089</v>
          </cell>
          <cell r="V396">
            <v>536.64750000000004</v>
          </cell>
          <cell r="CS396">
            <v>7000</v>
          </cell>
          <cell r="CT396">
            <v>0.80506654048512472</v>
          </cell>
          <cell r="CZ396">
            <v>7000</v>
          </cell>
          <cell r="DA396">
            <v>0.39767473295737316</v>
          </cell>
          <cell r="DN396">
            <v>7000</v>
          </cell>
          <cell r="DO396">
            <v>4.4316227392473595E-2</v>
          </cell>
        </row>
        <row r="397">
          <cell r="U397">
            <v>9.9630618973081023E-2</v>
          </cell>
          <cell r="V397">
            <v>1242.2620000000002</v>
          </cell>
          <cell r="CS397">
            <v>8000</v>
          </cell>
          <cell r="CT397">
            <v>0.82704849676146697</v>
          </cell>
          <cell r="CZ397">
            <v>8000</v>
          </cell>
          <cell r="DA397">
            <v>0.43082142639147264</v>
          </cell>
          <cell r="DN397">
            <v>8000</v>
          </cell>
          <cell r="DO397">
            <v>5.0330397162761074E-2</v>
          </cell>
        </row>
        <row r="398">
          <cell r="U398">
            <v>3.3506879914821507E-2</v>
          </cell>
          <cell r="V398">
            <v>737.27</v>
          </cell>
          <cell r="CS398">
            <v>9000</v>
          </cell>
          <cell r="CT398">
            <v>0.84464578241285437</v>
          </cell>
          <cell r="CZ398">
            <v>9000</v>
          </cell>
          <cell r="DA398">
            <v>0.46060798583054408</v>
          </cell>
          <cell r="DN398">
            <v>9000</v>
          </cell>
          <cell r="DO398">
            <v>5.6269789307425523E-2</v>
          </cell>
        </row>
        <row r="399">
          <cell r="U399">
            <v>4.2641345607706146E-2</v>
          </cell>
          <cell r="V399">
            <v>1483.4360000000001</v>
          </cell>
          <cell r="CS399">
            <v>10000</v>
          </cell>
          <cell r="CT399">
            <v>0.85903533678804367</v>
          </cell>
          <cell r="CZ399">
            <v>10000</v>
          </cell>
          <cell r="DA399">
            <v>0.48750780274960676</v>
          </cell>
          <cell r="DN399">
            <v>10000</v>
          </cell>
          <cell r="DO399">
            <v>6.2135781710367155E-2</v>
          </cell>
        </row>
        <row r="400">
          <cell r="U400">
            <v>0.1748620591655993</v>
          </cell>
          <cell r="V400">
            <v>624.83333333333337</v>
          </cell>
          <cell r="CS400">
            <v>12000</v>
          </cell>
          <cell r="CT400">
            <v>0.88113039857150166</v>
          </cell>
          <cell r="CZ400">
            <v>12000</v>
          </cell>
          <cell r="DA400">
            <v>0.53414390026934599</v>
          </cell>
          <cell r="DN400">
            <v>12000</v>
          </cell>
          <cell r="DO400">
            <v>7.3652912586085223E-2</v>
          </cell>
        </row>
        <row r="401">
          <cell r="U401">
            <v>4.4858886504639074E-2</v>
          </cell>
          <cell r="V401">
            <v>2125.8380000000002</v>
          </cell>
          <cell r="CS401">
            <v>14000</v>
          </cell>
          <cell r="CT401">
            <v>0.89727941507362852</v>
          </cell>
          <cell r="CZ401">
            <v>14000</v>
          </cell>
          <cell r="DA401">
            <v>0.57313955812343698</v>
          </cell>
          <cell r="DN401">
            <v>14000</v>
          </cell>
          <cell r="DO401">
            <v>8.4892161691623183E-2</v>
          </cell>
        </row>
        <row r="402">
          <cell r="U402">
            <v>4.3245204145275128E-2</v>
          </cell>
          <cell r="V402">
            <v>654.7025000000001</v>
          </cell>
          <cell r="CS402">
            <v>16000</v>
          </cell>
          <cell r="CT402">
            <v>0.9095863411938615</v>
          </cell>
          <cell r="CZ402">
            <v>16000</v>
          </cell>
          <cell r="DA402">
            <v>0.60620304177237361</v>
          </cell>
          <cell r="DN402">
            <v>16000</v>
          </cell>
          <cell r="DO402">
            <v>9.5863411938607895E-2</v>
          </cell>
        </row>
        <row r="403">
          <cell r="CS403">
            <v>18000</v>
          </cell>
          <cell r="CT403">
            <v>0.91927119673923807</v>
          </cell>
          <cell r="CZ403">
            <v>18000</v>
          </cell>
          <cell r="DA403">
            <v>0.63457537613795234</v>
          </cell>
          <cell r="DN403">
            <v>18000</v>
          </cell>
          <cell r="DO403">
            <v>0.10657608557405183</v>
          </cell>
        </row>
        <row r="404">
          <cell r="CS404">
            <v>20000</v>
          </cell>
          <cell r="CT404">
            <v>0.92708858896871105</v>
          </cell>
          <cell r="CZ404">
            <v>20000</v>
          </cell>
          <cell r="DA404">
            <v>0.65917792034417066</v>
          </cell>
          <cell r="DN404">
            <v>20000</v>
          </cell>
          <cell r="DO404">
            <v>0.11703917056987848</v>
          </cell>
        </row>
        <row r="405">
          <cell r="CS405">
            <v>22000</v>
          </cell>
          <cell r="CT405">
            <v>0.93352970224372489</v>
          </cell>
          <cell r="CZ405">
            <v>22000</v>
          </cell>
          <cell r="DA405">
            <v>0.68070798044362624</v>
          </cell>
          <cell r="DN405">
            <v>22000</v>
          </cell>
          <cell r="DO405">
            <v>0.12726124522854662</v>
          </cell>
        </row>
        <row r="406">
          <cell r="CS406">
            <v>24000</v>
          </cell>
          <cell r="CT406">
            <v>0.93892774775486942</v>
          </cell>
          <cell r="CZ406">
            <v>24000</v>
          </cell>
          <cell r="DA406">
            <v>0.69970238358855796</v>
          </cell>
          <cell r="DN406">
            <v>24000</v>
          </cell>
          <cell r="DO406">
            <v>0.13725050114322584</v>
          </cell>
        </row>
        <row r="407">
          <cell r="CS407">
            <v>26000</v>
          </cell>
          <cell r="CT407">
            <v>0.9435166178287363</v>
          </cell>
          <cell r="CZ407">
            <v>26000</v>
          </cell>
          <cell r="DA407">
            <v>0.71658075622126038</v>
          </cell>
          <cell r="DN407">
            <v>26000</v>
          </cell>
          <cell r="DO407">
            <v>0.14701476463853397</v>
          </cell>
        </row>
        <row r="408">
          <cell r="CS408">
            <v>28000</v>
          </cell>
          <cell r="CT408">
            <v>0.9474652596121973</v>
          </cell>
          <cell r="CZ408">
            <v>28000</v>
          </cell>
          <cell r="DA408">
            <v>0.73167562087654003</v>
          </cell>
          <cell r="DN408">
            <v>28000</v>
          </cell>
          <cell r="DO408">
            <v>0.15656151680750555</v>
          </cell>
        </row>
        <row r="409">
          <cell r="CS409">
            <v>30000</v>
          </cell>
          <cell r="CT409">
            <v>0.95089871920575886</v>
          </cell>
          <cell r="CZ409">
            <v>30000</v>
          </cell>
          <cell r="DA409">
            <v>0.74525373486158975</v>
          </cell>
          <cell r="DN409">
            <v>30000</v>
          </cell>
          <cell r="DO409">
            <v>0.16589791225022055</v>
          </cell>
        </row>
        <row r="411">
          <cell r="CS411">
            <v>0</v>
          </cell>
          <cell r="CT411">
            <v>0</v>
          </cell>
          <cell r="CZ411">
            <v>0</v>
          </cell>
          <cell r="DA411">
            <v>0</v>
          </cell>
          <cell r="DG411">
            <v>0</v>
          </cell>
          <cell r="DH411">
            <v>0</v>
          </cell>
        </row>
        <row r="412">
          <cell r="CS412">
            <v>50</v>
          </cell>
          <cell r="CT412">
            <v>1.4140834705966655E-2</v>
          </cell>
          <cell r="CZ412">
            <v>50</v>
          </cell>
          <cell r="DA412">
            <v>2.375565002807889E-3</v>
          </cell>
          <cell r="DG412">
            <v>50</v>
          </cell>
          <cell r="DH412">
            <v>9.794507213246107E-4</v>
          </cell>
        </row>
        <row r="413">
          <cell r="CS413">
            <v>250</v>
          </cell>
          <cell r="CT413">
            <v>6.789596314987989E-2</v>
          </cell>
          <cell r="CZ413">
            <v>250</v>
          </cell>
          <cell r="DA413">
            <v>1.177122643632174E-2</v>
          </cell>
          <cell r="DG413">
            <v>250</v>
          </cell>
          <cell r="DH413">
            <v>4.8785131686008756E-3</v>
          </cell>
        </row>
        <row r="414">
          <cell r="CS414">
            <v>500</v>
          </cell>
          <cell r="CT414">
            <v>0.12917130661302934</v>
          </cell>
          <cell r="CZ414">
            <v>500</v>
          </cell>
          <cell r="DA414">
            <v>2.3281023537533654E-2</v>
          </cell>
          <cell r="DG414">
            <v>500</v>
          </cell>
          <cell r="DH414">
            <v>9.7105688378087505E-3</v>
          </cell>
        </row>
        <row r="415">
          <cell r="CS415">
            <v>750</v>
          </cell>
          <cell r="CT415">
            <v>0.18447816296749692</v>
          </cell>
          <cell r="CZ415">
            <v>750</v>
          </cell>
          <cell r="DA415">
            <v>3.4537602113091453E-2</v>
          </cell>
          <cell r="DG415">
            <v>750</v>
          </cell>
          <cell r="DH415">
            <v>1.4496814640283446E-2</v>
          </cell>
        </row>
        <row r="416">
          <cell r="CS416">
            <v>1000</v>
          </cell>
          <cell r="CT416">
            <v>0.23443556292536272</v>
          </cell>
          <cell r="CZ416">
            <v>1000</v>
          </cell>
          <cell r="DA416">
            <v>4.5548849896676985E-2</v>
          </cell>
          <cell r="DG416">
            <v>1000</v>
          </cell>
          <cell r="DH416">
            <v>1.9237886466839882E-2</v>
          </cell>
        </row>
        <row r="417">
          <cell r="CS417">
            <v>1250</v>
          </cell>
          <cell r="CT417">
            <v>0.27961817321997384</v>
          </cell>
          <cell r="CZ417">
            <v>1250</v>
          </cell>
          <cell r="DA417">
            <v>5.632234636856083E-2</v>
          </cell>
          <cell r="DG417">
            <v>1250</v>
          </cell>
          <cell r="DH417">
            <v>2.3934408725763204E-2</v>
          </cell>
        </row>
        <row r="418">
          <cell r="CS418">
            <v>1500</v>
          </cell>
          <cell r="CT418">
            <v>0.32055052822966329</v>
          </cell>
          <cell r="CZ418">
            <v>1500</v>
          </cell>
          <cell r="DA418">
            <v>6.6865376827479395E-2</v>
          </cell>
          <cell r="DG418">
            <v>1500</v>
          </cell>
          <cell r="DH418">
            <v>2.8586994595430043E-2</v>
          </cell>
        </row>
        <row r="419">
          <cell r="CS419">
            <v>1750</v>
          </cell>
          <cell r="CT419">
            <v>0.35770535659786817</v>
          </cell>
          <cell r="CZ419">
            <v>1750</v>
          </cell>
          <cell r="DA419">
            <v>7.7184945751678238E-2</v>
          </cell>
          <cell r="DG419">
            <v>1750</v>
          </cell>
          <cell r="DH419">
            <v>3.3196246270454137E-2</v>
          </cell>
        </row>
        <row r="420">
          <cell r="CS420">
            <v>2000</v>
          </cell>
          <cell r="CT420">
            <v>0.3915047169858491</v>
          </cell>
          <cell r="CZ420">
            <v>2000</v>
          </cell>
          <cell r="DA420">
            <v>8.7287789486672415E-2</v>
          </cell>
          <cell r="DG420">
            <v>2000</v>
          </cell>
          <cell r="DH420">
            <v>3.7762755201515577E-2</v>
          </cell>
        </row>
        <row r="421">
          <cell r="CS421">
            <v>2250</v>
          </cell>
          <cell r="CT421">
            <v>0.42232289120642719</v>
          </cell>
          <cell r="CZ421">
            <v>2250</v>
          </cell>
          <cell r="DA421">
            <v>9.7180388295450934E-2</v>
          </cell>
          <cell r="DG421">
            <v>2250</v>
          </cell>
          <cell r="DH421">
            <v>4.2287102329078154E-2</v>
          </cell>
        </row>
        <row r="422">
          <cell r="CS422">
            <v>2500</v>
          </cell>
          <cell r="CT422">
            <v>0.45049024320360759</v>
          </cell>
          <cell r="CZ422">
            <v>2500</v>
          </cell>
          <cell r="DA422">
            <v>0.10686897780498157</v>
          </cell>
          <cell r="DG422">
            <v>2500</v>
          </cell>
          <cell r="DH422">
            <v>4.6769858311149617E-2</v>
          </cell>
        </row>
        <row r="423">
          <cell r="CS423">
            <v>2750</v>
          </cell>
          <cell r="CT423">
            <v>0.47629748744786354</v>
          </cell>
          <cell r="CZ423">
            <v>2750</v>
          </cell>
          <cell r="DA423">
            <v>0.11635955988108208</v>
          </cell>
          <cell r="DG423">
            <v>2750</v>
          </cell>
          <cell r="DH423">
            <v>5.1211583745298411E-2</v>
          </cell>
        </row>
        <row r="424">
          <cell r="CS424">
            <v>3000</v>
          </cell>
          <cell r="CT424">
            <v>0.5</v>
          </cell>
          <cell r="CZ424">
            <v>3000</v>
          </cell>
          <cell r="DA424">
            <v>0.12565791296208317</v>
          </cell>
          <cell r="DG424">
            <v>3000</v>
          </cell>
          <cell r="DH424">
            <v>5.5612829385040641E-2</v>
          </cell>
        </row>
        <row r="425">
          <cell r="CS425">
            <v>3250</v>
          </cell>
          <cell r="CT425">
            <v>0.52182194737166809</v>
          </cell>
          <cell r="CZ425">
            <v>3250</v>
          </cell>
          <cell r="DA425">
            <v>0.13476960188003659</v>
          </cell>
          <cell r="DG425">
            <v>3250</v>
          </cell>
          <cell r="DH425">
            <v>5.9974136350801927E-2</v>
          </cell>
        </row>
        <row r="426">
          <cell r="CS426">
            <v>3500</v>
          </cell>
          <cell r="CT426">
            <v>0.54196010845019205</v>
          </cell>
          <cell r="CZ426">
            <v>3500</v>
          </cell>
          <cell r="DA426">
            <v>0.14369998719674867</v>
          </cell>
          <cell r="DG426">
            <v>3500</v>
          </cell>
          <cell r="DH426">
            <v>6.4296036335567811E-2</v>
          </cell>
        </row>
        <row r="427">
          <cell r="CS427">
            <v>3750</v>
          </cell>
          <cell r="CT427">
            <v>0.56058733196718435</v>
          </cell>
          <cell r="CZ427">
            <v>3750</v>
          </cell>
          <cell r="DA427">
            <v>0.1524542340803646</v>
          </cell>
          <cell r="DG427">
            <v>3750</v>
          </cell>
          <cell r="DH427">
            <v>6.8579051805418206E-2</v>
          </cell>
        </row>
        <row r="428">
          <cell r="CS428">
            <v>4000</v>
          </cell>
          <cell r="CT428">
            <v>0.57785561488761972</v>
          </cell>
          <cell r="CZ428">
            <v>4000</v>
          </cell>
          <cell r="DA428">
            <v>0.16103732074693425</v>
          </cell>
          <cell r="DG428">
            <v>4000</v>
          </cell>
          <cell r="DH428">
            <v>7.282369619504607E-2</v>
          </cell>
        </row>
        <row r="429">
          <cell r="CS429">
            <v>4250</v>
          </cell>
          <cell r="CT429">
            <v>0.59389881289832824</v>
          </cell>
          <cell r="CZ429">
            <v>4250</v>
          </cell>
          <cell r="DA429">
            <v>0.16945404648997284</v>
          </cell>
          <cell r="DG429">
            <v>4250</v>
          </cell>
          <cell r="DH429">
            <v>7.7030474098460214E-2</v>
          </cell>
        </row>
        <row r="430">
          <cell r="CS430">
            <v>4500</v>
          </cell>
          <cell r="CT430">
            <v>0.60883500843736615</v>
          </cell>
          <cell r="CZ430">
            <v>4500</v>
          </cell>
          <cell r="DA430">
            <v>0.17770903931984322</v>
          </cell>
          <cell r="DG430">
            <v>4500</v>
          </cell>
          <cell r="DH430">
            <v>8.1199881454922435E-2</v>
          </cell>
        </row>
        <row r="431">
          <cell r="CS431">
            <v>5000</v>
          </cell>
          <cell r="CT431">
            <v>0.63579192629975978</v>
          </cell>
          <cell r="CZ431">
            <v>5000</v>
          </cell>
          <cell r="DA431">
            <v>0.19375152513430294</v>
          </cell>
          <cell r="DG431">
            <v>5000</v>
          </cell>
          <cell r="DH431">
            <v>8.9428526094275179E-2</v>
          </cell>
        </row>
        <row r="432">
          <cell r="CS432">
            <v>6000</v>
          </cell>
          <cell r="CT432">
            <v>0.68029485097507347</v>
          </cell>
          <cell r="CZ432">
            <v>6000</v>
          </cell>
          <cell r="DA432">
            <v>0.22408195264824599</v>
          </cell>
          <cell r="DG432">
            <v>6000</v>
          </cell>
          <cell r="DH432">
            <v>0.10545827099863345</v>
          </cell>
        </row>
        <row r="433">
          <cell r="CS433">
            <v>7000</v>
          </cell>
          <cell r="CT433">
            <v>0.71541071319573635</v>
          </cell>
          <cell r="CZ433">
            <v>7000</v>
          </cell>
          <cell r="DA433">
            <v>0.25227291513248018</v>
          </cell>
          <cell r="DG433">
            <v>7000</v>
          </cell>
          <cell r="DH433">
            <v>0.12094184361269526</v>
          </cell>
        </row>
        <row r="434">
          <cell r="CS434">
            <v>8000</v>
          </cell>
          <cell r="CT434">
            <v>0.74375390137480335</v>
          </cell>
          <cell r="CZ434">
            <v>8000</v>
          </cell>
          <cell r="DA434">
            <v>0.278537346672108</v>
          </cell>
          <cell r="DG434">
            <v>8000</v>
          </cell>
          <cell r="DH434">
            <v>0.1359062799479534</v>
          </cell>
        </row>
        <row r="435">
          <cell r="CS435">
            <v>9000</v>
          </cell>
          <cell r="CT435">
            <v>0.767071950134673</v>
          </cell>
          <cell r="CZ435">
            <v>9000</v>
          </cell>
          <cell r="DA435">
            <v>0.30306154330093249</v>
          </cell>
          <cell r="DG435">
            <v>9000</v>
          </cell>
          <cell r="DH435">
            <v>0.15037688680140035</v>
          </cell>
        </row>
        <row r="436">
          <cell r="CS436">
            <v>10000</v>
          </cell>
          <cell r="CT436">
            <v>0.78656977906171843</v>
          </cell>
          <cell r="CZ436">
            <v>10000</v>
          </cell>
          <cell r="DA436">
            <v>0.32600909450648258</v>
          </cell>
          <cell r="DG436">
            <v>10000</v>
          </cell>
          <cell r="DH436">
            <v>0.1643773757649751</v>
          </cell>
        </row>
        <row r="437">
          <cell r="CS437">
            <v>12000</v>
          </cell>
          <cell r="CT437">
            <v>0.81728768806897623</v>
          </cell>
          <cell r="CZ437">
            <v>12000</v>
          </cell>
          <cell r="DA437">
            <v>0.36773419509832139</v>
          </cell>
          <cell r="DG437">
            <v>12000</v>
          </cell>
          <cell r="DH437">
            <v>0.19105559109346359</v>
          </cell>
        </row>
        <row r="438">
          <cell r="CS438">
            <v>14000</v>
          </cell>
          <cell r="CT438">
            <v>0.84035399022181312</v>
          </cell>
          <cell r="CZ438">
            <v>14000</v>
          </cell>
          <cell r="DA438">
            <v>0.40467900272124097</v>
          </cell>
          <cell r="DG438">
            <v>14000</v>
          </cell>
          <cell r="DH438">
            <v>0.21610308528414407</v>
          </cell>
        </row>
        <row r="439">
          <cell r="CS439">
            <v>16000</v>
          </cell>
          <cell r="CT439">
            <v>0.85829037811063014</v>
          </cell>
          <cell r="CZ439">
            <v>16000</v>
          </cell>
          <cell r="DA439">
            <v>0.43760813181155755</v>
          </cell>
          <cell r="DG439">
            <v>16000</v>
          </cell>
          <cell r="DH439">
            <v>0.23966326087482229</v>
          </cell>
        </row>
        <row r="440">
          <cell r="CS440">
            <v>18000</v>
          </cell>
          <cell r="CT440">
            <v>0.87262686743079487</v>
          </cell>
          <cell r="CZ440">
            <v>18000</v>
          </cell>
          <cell r="DA440">
            <v>0.46713368932571941</v>
          </cell>
          <cell r="DG440">
            <v>18000</v>
          </cell>
          <cell r="DH440">
            <v>0.26186336846001723</v>
          </cell>
        </row>
        <row r="441">
          <cell r="CS441">
            <v>20000</v>
          </cell>
          <cell r="CT441">
            <v>0.88434309394963517</v>
          </cell>
          <cell r="CZ441">
            <v>20000</v>
          </cell>
          <cell r="DA441">
            <v>0.49375097625744274</v>
          </cell>
          <cell r="DG441">
            <v>20000</v>
          </cell>
          <cell r="DH441">
            <v>0.28281669411933308</v>
          </cell>
        </row>
        <row r="442">
          <cell r="CS442">
            <v>22000</v>
          </cell>
          <cell r="CT442">
            <v>0.89409429862062328</v>
          </cell>
          <cell r="CZ442">
            <v>22000</v>
          </cell>
          <cell r="DA442">
            <v>0.51786474164271112</v>
          </cell>
          <cell r="DG442">
            <v>22000</v>
          </cell>
          <cell r="DH442">
            <v>0.30262440452346712</v>
          </cell>
        </row>
        <row r="443">
          <cell r="CS443">
            <v>24000</v>
          </cell>
          <cell r="CT443">
            <v>0.90233484247040219</v>
          </cell>
          <cell r="CZ443">
            <v>24000</v>
          </cell>
          <cell r="DA443">
            <v>0.53980874400225276</v>
          </cell>
          <cell r="DG443">
            <v>24000</v>
          </cell>
          <cell r="DH443">
            <v>0.32137710995739327</v>
          </cell>
        </row>
        <row r="444">
          <cell r="CS444">
            <v>26000</v>
          </cell>
          <cell r="CT444">
            <v>0.90938946433359202</v>
          </cell>
          <cell r="CZ444">
            <v>26000</v>
          </cell>
          <cell r="DA444">
            <v>0.55986050609107674</v>
          </cell>
          <cell r="DG444">
            <v>26000</v>
          </cell>
          <cell r="DH444">
            <v>0.33915619381562917</v>
          </cell>
        </row>
        <row r="445">
          <cell r="CS445">
            <v>28000</v>
          </cell>
          <cell r="CT445">
            <v>0.91549630085320355</v>
          </cell>
          <cell r="CZ445">
            <v>28000</v>
          </cell>
          <cell r="DA445">
            <v>0.57825257218862591</v>
          </cell>
          <cell r="DG445">
            <v>28000</v>
          </cell>
          <cell r="DH445">
            <v>0.35603494790033435</v>
          </cell>
        </row>
        <row r="446">
          <cell r="CS446">
            <v>30000</v>
          </cell>
          <cell r="CT446">
            <v>0.92083388172326974</v>
          </cell>
          <cell r="CZ446">
            <v>30000</v>
          </cell>
          <cell r="DA446">
            <v>0.59518118917545504</v>
          </cell>
          <cell r="DG446">
            <v>30000</v>
          </cell>
          <cell r="DH446">
            <v>0.37207954553338823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iments"/>
      <sheetName val="coincidence values RAW"/>
      <sheetName val="coincidence values CORRECTED"/>
      <sheetName val="CONTROLS traces"/>
      <sheetName val="experiments2"/>
      <sheetName val="Q vs expression"/>
      <sheetName val="Sheet1"/>
    </sheetNames>
    <sheetDataSet>
      <sheetData sheetId="0"/>
      <sheetData sheetId="1"/>
      <sheetData sheetId="2"/>
      <sheetData sheetId="3"/>
      <sheetData sheetId="4"/>
      <sheetData sheetId="5">
        <row r="668">
          <cell r="I668">
            <v>0.13945968432252542</v>
          </cell>
          <cell r="J668">
            <v>1413.05</v>
          </cell>
          <cell r="M668">
            <v>0.18176335909072328</v>
          </cell>
          <cell r="N668">
            <v>1348.1266666666668</v>
          </cell>
          <cell r="Q668">
            <v>0.21254050999078508</v>
          </cell>
          <cell r="R668">
            <v>1326.74</v>
          </cell>
        </row>
        <row r="669">
          <cell r="I669">
            <v>8.3911895232649955E-2</v>
          </cell>
          <cell r="J669">
            <v>1868.2333333333333</v>
          </cell>
          <cell r="M669">
            <v>0.11993534806846325</v>
          </cell>
          <cell r="N669">
            <v>2412.5316666666668</v>
          </cell>
          <cell r="Q669">
            <v>0.10399619676297833</v>
          </cell>
          <cell r="R669">
            <v>2203.5600000000004</v>
          </cell>
        </row>
        <row r="670">
          <cell r="I670">
            <v>0.16902147751174246</v>
          </cell>
          <cell r="J670">
            <v>2876.5033333333326</v>
          </cell>
          <cell r="M670">
            <v>0.18894681981930303</v>
          </cell>
          <cell r="N670">
            <v>2439.8983333333335</v>
          </cell>
          <cell r="Q670">
            <v>0.23602788567747887</v>
          </cell>
          <cell r="R670">
            <v>1979.6375</v>
          </cell>
        </row>
        <row r="671">
          <cell r="I671">
            <v>7.2522348030219327E-2</v>
          </cell>
          <cell r="J671">
            <v>1901.3166666666664</v>
          </cell>
          <cell r="M671">
            <v>0.11915112041516535</v>
          </cell>
          <cell r="N671">
            <v>1728.2716666666668</v>
          </cell>
          <cell r="Q671">
            <v>0.16254781852914124</v>
          </cell>
          <cell r="R671">
            <v>1572.9349999999999</v>
          </cell>
        </row>
        <row r="672">
          <cell r="I672">
            <v>6.9150939591051355E-2</v>
          </cell>
          <cell r="J672">
            <v>2558.39</v>
          </cell>
          <cell r="M672">
            <v>0.10347366191568956</v>
          </cell>
          <cell r="N672">
            <v>2303.6466666666661</v>
          </cell>
          <cell r="Q672">
            <v>9.6196338722389391E-2</v>
          </cell>
          <cell r="R672">
            <v>2262.8175000000001</v>
          </cell>
        </row>
        <row r="673">
          <cell r="I673">
            <v>0.11309461823525895</v>
          </cell>
          <cell r="J673">
            <v>842.84</v>
          </cell>
          <cell r="M673">
            <v>0.21614520329717546</v>
          </cell>
          <cell r="N673">
            <v>1012.7883333333333</v>
          </cell>
          <cell r="Q673">
            <v>0.1880354607223822</v>
          </cell>
          <cell r="R673">
            <v>1180.02</v>
          </cell>
        </row>
        <row r="674">
          <cell r="I674">
            <v>0.30418309802457749</v>
          </cell>
          <cell r="J674">
            <v>2534.1779999999999</v>
          </cell>
          <cell r="M674">
            <v>0.37264895380022595</v>
          </cell>
          <cell r="N674">
            <v>2574.3975</v>
          </cell>
          <cell r="Q674">
            <v>0.39160942609574523</v>
          </cell>
          <cell r="R674">
            <v>2436.5750000000003</v>
          </cell>
        </row>
        <row r="675">
          <cell r="I675">
            <v>9.086210621840024E-2</v>
          </cell>
          <cell r="J675">
            <v>1550.0933333333335</v>
          </cell>
          <cell r="M675">
            <v>0.15687690064421367</v>
          </cell>
          <cell r="N675">
            <v>1315.4833333333333</v>
          </cell>
          <cell r="Q675">
            <v>0.18167882213781747</v>
          </cell>
          <cell r="R675">
            <v>1160.5033333333333</v>
          </cell>
        </row>
        <row r="676">
          <cell r="I676">
            <v>0.10981447104541726</v>
          </cell>
          <cell r="J676">
            <v>2188.58</v>
          </cell>
          <cell r="M676">
            <v>0.11052538475589491</v>
          </cell>
          <cell r="N676">
            <v>2003.5866666666668</v>
          </cell>
          <cell r="Q676">
            <v>9.7226035286298321E-2</v>
          </cell>
          <cell r="R676">
            <v>2047.4399999999998</v>
          </cell>
        </row>
        <row r="677">
          <cell r="I677">
            <v>0.10523690248152634</v>
          </cell>
          <cell r="J677">
            <v>1877.3483333333334</v>
          </cell>
          <cell r="M677">
            <v>0.14330630173416015</v>
          </cell>
          <cell r="N677">
            <v>2257.86625</v>
          </cell>
          <cell r="Q677">
            <v>0.18170314706442306</v>
          </cell>
          <cell r="R677">
            <v>2822.25</v>
          </cell>
        </row>
        <row r="678">
          <cell r="I678">
            <v>8.9554619523057835E-2</v>
          </cell>
          <cell r="J678">
            <v>2616.13</v>
          </cell>
          <cell r="M678">
            <v>0.12582293298777744</v>
          </cell>
          <cell r="N678">
            <v>2758.6833333333329</v>
          </cell>
          <cell r="Q678">
            <v>0.12221997265323964</v>
          </cell>
          <cell r="R678">
            <v>2350.9525000000003</v>
          </cell>
        </row>
        <row r="679">
          <cell r="I679">
            <v>0.11167078215026204</v>
          </cell>
          <cell r="J679">
            <v>1150.0866666666668</v>
          </cell>
          <cell r="M679">
            <v>0.10398736525894391</v>
          </cell>
          <cell r="N679">
            <v>1467.4966666666667</v>
          </cell>
          <cell r="Q679">
            <v>0.10582840419179597</v>
          </cell>
          <cell r="R679">
            <v>1637.7750000000001</v>
          </cell>
        </row>
        <row r="680">
          <cell r="I680">
            <v>5.4033092722753952E-2</v>
          </cell>
          <cell r="J680">
            <v>3016.4866666666662</v>
          </cell>
          <cell r="M680">
            <v>7.8586547346779626E-2</v>
          </cell>
          <cell r="N680">
            <v>3433.1333333333332</v>
          </cell>
          <cell r="Q680">
            <v>5.4133949439030202E-2</v>
          </cell>
          <cell r="R680">
            <v>3583.83</v>
          </cell>
        </row>
        <row r="681">
          <cell r="I681">
            <v>9.4223807987268191E-2</v>
          </cell>
          <cell r="J681">
            <v>1028.1899999999998</v>
          </cell>
          <cell r="M681">
            <v>4.9639489056312103E-2</v>
          </cell>
          <cell r="N681">
            <v>1207.6816666666668</v>
          </cell>
          <cell r="Q681">
            <v>4.3011739576615179E-2</v>
          </cell>
          <cell r="R681">
            <v>1331.9949999999999</v>
          </cell>
        </row>
        <row r="682">
          <cell r="I682">
            <v>0.37588947898226249</v>
          </cell>
          <cell r="J682">
            <v>3618.5066666666667</v>
          </cell>
          <cell r="M682">
            <v>0.38086497389653534</v>
          </cell>
          <cell r="N682">
            <v>2985.2933333333331</v>
          </cell>
          <cell r="Q682">
            <v>0.33778490150152413</v>
          </cell>
          <cell r="R682">
            <v>2785.8825000000006</v>
          </cell>
        </row>
        <row r="683">
          <cell r="I683">
            <v>0.22816399286987521</v>
          </cell>
          <cell r="J683">
            <v>1354.3866666666665</v>
          </cell>
          <cell r="M683">
            <v>0.3854363486065186</v>
          </cell>
          <cell r="N683">
            <v>1819.3816666666664</v>
          </cell>
          <cell r="Q683">
            <v>0.37004617120827704</v>
          </cell>
          <cell r="R683">
            <v>2349.8250000000007</v>
          </cell>
        </row>
        <row r="684">
          <cell r="I684">
            <v>0.47385342789598112</v>
          </cell>
          <cell r="J684">
            <v>2780.8366666666661</v>
          </cell>
          <cell r="M684">
            <v>0.46765550239234449</v>
          </cell>
          <cell r="N684">
            <v>2560.5650000000001</v>
          </cell>
          <cell r="Q684">
            <v>0.32347543362062425</v>
          </cell>
          <cell r="R684">
            <v>2342.5249999999996</v>
          </cell>
        </row>
        <row r="685">
          <cell r="I685">
            <v>6.5044083717864201E-2</v>
          </cell>
          <cell r="J685">
            <v>1924.4966666666667</v>
          </cell>
          <cell r="M685">
            <v>4.8383543843916792E-2</v>
          </cell>
          <cell r="N685">
            <v>1713.8883333333331</v>
          </cell>
          <cell r="Q685">
            <v>6.0185040405369587E-2</v>
          </cell>
          <cell r="R685">
            <v>1904.2925</v>
          </cell>
        </row>
        <row r="686">
          <cell r="I686">
            <v>9.8021598368195156E-2</v>
          </cell>
          <cell r="J686">
            <v>1871.1379999999997</v>
          </cell>
          <cell r="M686">
            <v>0.12186199663351757</v>
          </cell>
          <cell r="N686">
            <v>1504.9575</v>
          </cell>
          <cell r="Q686">
            <v>0.17326054489854104</v>
          </cell>
          <cell r="R686">
            <v>1871.4516666666666</v>
          </cell>
        </row>
        <row r="687">
          <cell r="I687">
            <v>4.5370415405335311E-2</v>
          </cell>
          <cell r="J687">
            <v>4262.6450000000004</v>
          </cell>
          <cell r="M687">
            <v>5.1357338613707906E-2</v>
          </cell>
          <cell r="N687">
            <v>3912.2342553191493</v>
          </cell>
          <cell r="Q687">
            <v>2.850644790680916E-2</v>
          </cell>
          <cell r="R687">
            <v>4274.680638297873</v>
          </cell>
        </row>
        <row r="688">
          <cell r="I688">
            <v>8.9300839300839305E-2</v>
          </cell>
          <cell r="J688">
            <v>2570.25</v>
          </cell>
          <cell r="M688">
            <v>9.361930139065848E-2</v>
          </cell>
          <cell r="N688">
            <v>2383.1533333333336</v>
          </cell>
          <cell r="Q688">
            <v>0.10343606990584304</v>
          </cell>
          <cell r="R688">
            <v>2722.51</v>
          </cell>
          <cell r="AH688">
            <v>0</v>
          </cell>
          <cell r="AI688">
            <v>0</v>
          </cell>
          <cell r="AN688">
            <v>0</v>
          </cell>
          <cell r="AO688">
            <v>0</v>
          </cell>
          <cell r="AT688">
            <v>0</v>
          </cell>
          <cell r="AU688">
            <v>0</v>
          </cell>
        </row>
        <row r="689">
          <cell r="I689">
            <v>0.17936055842301576</v>
          </cell>
          <cell r="J689">
            <v>548.11666666666667</v>
          </cell>
          <cell r="M689">
            <v>0.34599162992780014</v>
          </cell>
          <cell r="N689">
            <v>544.59833333333336</v>
          </cell>
          <cell r="Q689">
            <v>0.28772666004191305</v>
          </cell>
          <cell r="R689">
            <v>723.78749999999991</v>
          </cell>
          <cell r="AH689">
            <v>50</v>
          </cell>
          <cell r="AI689">
            <v>4.7190820505093711E-2</v>
          </cell>
          <cell r="AN689">
            <v>50</v>
          </cell>
          <cell r="AO689">
            <v>4.3643894743336631E-2</v>
          </cell>
          <cell r="AT689">
            <v>50</v>
          </cell>
          <cell r="AU689">
            <v>2.468754881287211E-2</v>
          </cell>
        </row>
        <row r="690">
          <cell r="I690">
            <v>0.10833241106769413</v>
          </cell>
          <cell r="J690">
            <v>1650.9924999999998</v>
          </cell>
          <cell r="M690">
            <v>0.33106938106938111</v>
          </cell>
          <cell r="N690">
            <v>2537.3700000000003</v>
          </cell>
          <cell r="Q690">
            <v>0.25048810456775439</v>
          </cell>
          <cell r="R690">
            <v>2473.605</v>
          </cell>
          <cell r="AH690">
            <v>250</v>
          </cell>
          <cell r="AI690">
            <v>0.19872612756967101</v>
          </cell>
          <cell r="AN690">
            <v>250</v>
          </cell>
          <cell r="AO690">
            <v>0.18779762579665657</v>
          </cell>
          <cell r="AT690">
            <v>250</v>
          </cell>
          <cell r="AU690">
            <v>0.11721778146268136</v>
          </cell>
        </row>
        <row r="691">
          <cell r="I691">
            <v>0.14259967647227506</v>
          </cell>
          <cell r="J691">
            <v>2579.7433333333333</v>
          </cell>
          <cell r="M691">
            <v>0.13895821484413126</v>
          </cell>
          <cell r="N691">
            <v>3080.0266666666671</v>
          </cell>
          <cell r="Q691">
            <v>0.18136240191940109</v>
          </cell>
          <cell r="R691">
            <v>3059.86</v>
          </cell>
          <cell r="AH691">
            <v>500</v>
          </cell>
          <cell r="AI691">
            <v>0.33185515126770326</v>
          </cell>
          <cell r="AN691">
            <v>500</v>
          </cell>
          <cell r="AO691">
            <v>0.31885425213139201</v>
          </cell>
          <cell r="AT691">
            <v>500</v>
          </cell>
          <cell r="AU691">
            <v>0.21922359359558485</v>
          </cell>
        </row>
        <row r="692">
          <cell r="I692">
            <v>7.7235605938098528E-2</v>
          </cell>
          <cell r="J692">
            <v>1711.1299999999999</v>
          </cell>
          <cell r="M692">
            <v>9.8260146059365464E-2</v>
          </cell>
          <cell r="N692">
            <v>1624.551666666667</v>
          </cell>
          <cell r="Q692">
            <v>0.1472356445129831</v>
          </cell>
          <cell r="R692">
            <v>1550.75</v>
          </cell>
          <cell r="AH692">
            <v>750</v>
          </cell>
          <cell r="AI692">
            <v>0.42717316427429353</v>
          </cell>
          <cell r="AN692">
            <v>750</v>
          </cell>
          <cell r="AO692">
            <v>0.41470147646385414</v>
          </cell>
          <cell r="AT692">
            <v>750</v>
          </cell>
          <cell r="AU692">
            <v>0.30699953183530865</v>
          </cell>
        </row>
        <row r="693">
          <cell r="I693">
            <v>5.7928239095704326E-2</v>
          </cell>
          <cell r="J693">
            <v>1604.9833333333333</v>
          </cell>
          <cell r="M693">
            <v>0.28868986514106454</v>
          </cell>
          <cell r="N693">
            <v>1526.6066666666668</v>
          </cell>
          <cell r="Q693">
            <v>6.3683457804756705E-2</v>
          </cell>
          <cell r="R693">
            <v>2132.3424999999997</v>
          </cell>
          <cell r="AH693">
            <v>1000</v>
          </cell>
          <cell r="AI693">
            <v>0.49875000781240431</v>
          </cell>
          <cell r="AN693">
            <v>1000</v>
          </cell>
          <cell r="AO693">
            <v>0.48750780274960731</v>
          </cell>
          <cell r="AT693">
            <v>1000</v>
          </cell>
          <cell r="AU693">
            <v>0.38196601125010515</v>
          </cell>
        </row>
        <row r="694">
          <cell r="I694">
            <v>0.13842006218294878</v>
          </cell>
          <cell r="J694">
            <v>1685.82</v>
          </cell>
          <cell r="M694">
            <v>0.10714402334882318</v>
          </cell>
          <cell r="N694">
            <v>2130.8683333333333</v>
          </cell>
          <cell r="Q694">
            <v>0.19562897419343162</v>
          </cell>
          <cell r="R694">
            <v>2470.9649999999997</v>
          </cell>
          <cell r="AH694">
            <v>1250</v>
          </cell>
          <cell r="AI694">
            <v>0.55445762503522644</v>
          </cell>
          <cell r="AN694">
            <v>1250</v>
          </cell>
          <cell r="AO694">
            <v>0.54453258449251507</v>
          </cell>
          <cell r="AT694">
            <v>1250</v>
          </cell>
          <cell r="AU694">
            <v>0.44575235849292455</v>
          </cell>
        </row>
        <row r="695">
          <cell r="I695">
            <v>0.1306256557512839</v>
          </cell>
          <cell r="J695">
            <v>1326.05</v>
          </cell>
          <cell r="M695">
            <v>0.12060944227163073</v>
          </cell>
          <cell r="N695">
            <v>1461.6166666666668</v>
          </cell>
          <cell r="Q695">
            <v>0.21740611308626012</v>
          </cell>
          <cell r="R695">
            <v>1710.6633333333332</v>
          </cell>
          <cell r="AH695">
            <v>1500</v>
          </cell>
          <cell r="AI695">
            <v>0.5990392350803404</v>
          </cell>
          <cell r="AN695">
            <v>1500</v>
          </cell>
          <cell r="AO695">
            <v>0.59032635400914302</v>
          </cell>
          <cell r="AT695">
            <v>1500</v>
          </cell>
          <cell r="AU695">
            <v>0.5</v>
          </cell>
        </row>
        <row r="696">
          <cell r="I696">
            <v>9.6421700873089045E-2</v>
          </cell>
          <cell r="J696">
            <v>713.55250000000001</v>
          </cell>
          <cell r="M696">
            <v>0.13761383639707297</v>
          </cell>
          <cell r="N696">
            <v>942.8257142857143</v>
          </cell>
          <cell r="Q696">
            <v>9.3667479117256244E-2</v>
          </cell>
          <cell r="R696">
            <v>892.18999999999994</v>
          </cell>
          <cell r="AH696">
            <v>1750</v>
          </cell>
          <cell r="AI696">
            <v>0.63552133102240305</v>
          </cell>
          <cell r="AN696">
            <v>1750</v>
          </cell>
          <cell r="AO696">
            <v>0.62786727417472155</v>
          </cell>
          <cell r="AT696">
            <v>1750</v>
          </cell>
          <cell r="AU696">
            <v>0.54623177340816875</v>
          </cell>
        </row>
        <row r="697">
          <cell r="I697">
            <v>0.13510199625395705</v>
          </cell>
          <cell r="J697">
            <v>1463.3325</v>
          </cell>
          <cell r="M697">
            <v>0.1983870660786613</v>
          </cell>
          <cell r="N697">
            <v>1268.7833333333335</v>
          </cell>
          <cell r="Q697">
            <v>0.23776813586536516</v>
          </cell>
          <cell r="R697">
            <v>1294.7824999999998</v>
          </cell>
          <cell r="AH697">
            <v>2000</v>
          </cell>
          <cell r="AI697">
            <v>0.66592510380024805</v>
          </cell>
          <cell r="AN697">
            <v>2000</v>
          </cell>
          <cell r="AO697">
            <v>0.65917792034416889</v>
          </cell>
          <cell r="AT697">
            <v>2000</v>
          </cell>
          <cell r="AU697">
            <v>0.58578643762690485</v>
          </cell>
        </row>
        <row r="698">
          <cell r="I698">
            <v>0.28708478513356561</v>
          </cell>
          <cell r="J698">
            <v>2764.1433333333334</v>
          </cell>
          <cell r="M698">
            <v>0.41732474422129595</v>
          </cell>
          <cell r="N698">
            <v>2377.2433333333333</v>
          </cell>
          <cell r="Q698">
            <v>0.28329771587291763</v>
          </cell>
          <cell r="R698">
            <v>2975.2575000000002</v>
          </cell>
          <cell r="AH698">
            <v>2250</v>
          </cell>
          <cell r="AI698">
            <v>0.69165147781214387</v>
          </cell>
          <cell r="AN698">
            <v>2250</v>
          </cell>
          <cell r="AO698">
            <v>0.6856761735826552</v>
          </cell>
          <cell r="AT698">
            <v>2250</v>
          </cell>
          <cell r="AU698">
            <v>0.61980067765096292</v>
          </cell>
        </row>
        <row r="699">
          <cell r="I699">
            <v>0.12086876714188503</v>
          </cell>
          <cell r="J699">
            <v>1683.5133333333333</v>
          </cell>
          <cell r="M699">
            <v>0.24095331433681375</v>
          </cell>
          <cell r="N699">
            <v>1434.3683333333331</v>
          </cell>
          <cell r="Q699">
            <v>0.17799618764926881</v>
          </cell>
          <cell r="R699">
            <v>1587.0325</v>
          </cell>
          <cell r="AH699">
            <v>2500</v>
          </cell>
          <cell r="AI699">
            <v>0.71370191001813055</v>
          </cell>
          <cell r="AN699">
            <v>2500</v>
          </cell>
          <cell r="AO699">
            <v>0.70838353420941758</v>
          </cell>
          <cell r="AT699">
            <v>2500</v>
          </cell>
          <cell r="AU699">
            <v>0.64921894064178787</v>
          </cell>
        </row>
        <row r="700">
          <cell r="I700">
            <v>6.8506589196244375E-2</v>
          </cell>
          <cell r="J700">
            <v>2116.85</v>
          </cell>
          <cell r="M700">
            <v>6.6146165489317746E-2</v>
          </cell>
          <cell r="N700">
            <v>1542.9333333333332</v>
          </cell>
          <cell r="Q700">
            <v>6.8165202653383453E-2</v>
          </cell>
          <cell r="R700">
            <v>2087.1750000000002</v>
          </cell>
          <cell r="AH700">
            <v>2750</v>
          </cell>
          <cell r="AI700">
            <v>0.7328112028164071</v>
          </cell>
          <cell r="AN700">
            <v>2750</v>
          </cell>
          <cell r="AO700">
            <v>0.72805355800854277</v>
          </cell>
          <cell r="AT700">
            <v>2750</v>
          </cell>
          <cell r="AU700">
            <v>0.67481618640806973</v>
          </cell>
        </row>
        <row r="701">
          <cell r="I701">
            <v>0.14215474759512484</v>
          </cell>
          <cell r="J701">
            <v>1147.3066666666666</v>
          </cell>
          <cell r="M701">
            <v>0.24487829350044032</v>
          </cell>
          <cell r="N701">
            <v>998.8066666666665</v>
          </cell>
          <cell r="Q701">
            <v>0.19493018845701865</v>
          </cell>
          <cell r="R701">
            <v>1189.5300000000002</v>
          </cell>
          <cell r="AH701">
            <v>3000</v>
          </cell>
          <cell r="AI701">
            <v>0.74953066388053458</v>
          </cell>
          <cell r="AN701">
            <v>3000</v>
          </cell>
          <cell r="AO701">
            <v>0.74525373486158908</v>
          </cell>
          <cell r="AT701">
            <v>3000</v>
          </cell>
          <cell r="AU701">
            <v>0.69722436226800544</v>
          </cell>
        </row>
        <row r="702">
          <cell r="I702">
            <v>6.4515512578728104E-2</v>
          </cell>
          <cell r="J702">
            <v>2320.7979999999998</v>
          </cell>
          <cell r="M702">
            <v>6.4633226263789686E-2</v>
          </cell>
          <cell r="N702">
            <v>2179.7800000000002</v>
          </cell>
          <cell r="Q702">
            <v>5.8551094821007628E-2</v>
          </cell>
          <cell r="R702">
            <v>2202.5000000000005</v>
          </cell>
          <cell r="AH702">
            <v>3250</v>
          </cell>
          <cell r="AI702">
            <v>0.76428198816299187</v>
          </cell>
          <cell r="AN702">
            <v>3250</v>
          </cell>
          <cell r="AO702">
            <v>0.76041925144763522</v>
          </cell>
          <cell r="AT702">
            <v>3250</v>
          </cell>
          <cell r="AU702">
            <v>0.7169578096907816</v>
          </cell>
        </row>
        <row r="703">
          <cell r="I703">
            <v>0.12577447904035136</v>
          </cell>
          <cell r="J703">
            <v>1166.4100000000001</v>
          </cell>
          <cell r="M703">
            <v>0.12582487016730512</v>
          </cell>
          <cell r="N703">
            <v>904.11500000000012</v>
          </cell>
          <cell r="Q703">
            <v>0.22146193335511152</v>
          </cell>
          <cell r="R703">
            <v>1103.7574999999999</v>
          </cell>
          <cell r="AH703">
            <v>3500</v>
          </cell>
          <cell r="AI703">
            <v>0.77739321554673779</v>
          </cell>
          <cell r="AN703">
            <v>3500</v>
          </cell>
          <cell r="AO703">
            <v>0.77388922910713231</v>
          </cell>
          <cell r="AT703">
            <v>3500</v>
          </cell>
          <cell r="AU703">
            <v>0.73443556292536272</v>
          </cell>
        </row>
        <row r="704">
          <cell r="I704">
            <v>0.10153093829012809</v>
          </cell>
          <cell r="J704">
            <v>3862.0066666666667</v>
          </cell>
          <cell r="M704">
            <v>0.12038635975587597</v>
          </cell>
          <cell r="N704">
            <v>3478.4266666666676</v>
          </cell>
          <cell r="Q704">
            <v>0.15944470361385832</v>
          </cell>
          <cell r="R704">
            <v>3694.9949999999999</v>
          </cell>
          <cell r="AH704">
            <v>3750</v>
          </cell>
          <cell r="AI704">
            <v>0.78912335223748187</v>
          </cell>
          <cell r="AN704">
            <v>3750</v>
          </cell>
          <cell r="AO704">
            <v>0.7859317252953758</v>
          </cell>
          <cell r="AT704">
            <v>3750</v>
          </cell>
          <cell r="AU704">
            <v>0.75</v>
          </cell>
        </row>
        <row r="705">
          <cell r="I705">
            <v>0.10669806205282888</v>
          </cell>
          <cell r="J705">
            <v>3037.56</v>
          </cell>
          <cell r="M705">
            <v>0.14533752419990251</v>
          </cell>
          <cell r="N705">
            <v>3468.4866666666671</v>
          </cell>
          <cell r="Q705">
            <v>8.7967457306160554E-2</v>
          </cell>
          <cell r="R705">
            <v>3426.88</v>
          </cell>
          <cell r="AH705">
            <v>4000</v>
          </cell>
          <cell r="AI705">
            <v>0.79967961574419633</v>
          </cell>
          <cell r="AN705">
            <v>4000</v>
          </cell>
          <cell r="AO705">
            <v>0.79676134592874914</v>
          </cell>
          <cell r="AT705">
            <v>4000</v>
          </cell>
          <cell r="AU705">
            <v>0.76393202250021031</v>
          </cell>
        </row>
        <row r="706">
          <cell r="I706">
            <v>6.4925373855436119E-2</v>
          </cell>
          <cell r="J706">
            <v>2879.7633333333338</v>
          </cell>
          <cell r="M706">
            <v>0.12701138716313631</v>
          </cell>
          <cell r="N706">
            <v>3300.3449999999998</v>
          </cell>
          <cell r="Q706">
            <v>8.7366071706591372E-2</v>
          </cell>
          <cell r="R706">
            <v>3855.71</v>
          </cell>
          <cell r="AH706">
            <v>4250</v>
          </cell>
          <cell r="AI706">
            <v>0.80922975817782117</v>
          </cell>
          <cell r="AN706">
            <v>4250</v>
          </cell>
          <cell r="AO706">
            <v>0.80655188684434054</v>
          </cell>
          <cell r="AT706">
            <v>4250</v>
          </cell>
          <cell r="AU706">
            <v>0.77646322149300806</v>
          </cell>
        </row>
        <row r="707">
          <cell r="I707">
            <v>0.12129566340092655</v>
          </cell>
          <cell r="J707">
            <v>2170.5066666666667</v>
          </cell>
          <cell r="M707">
            <v>0.10461826608935836</v>
          </cell>
          <cell r="N707">
            <v>2222.1716666666666</v>
          </cell>
          <cell r="Q707">
            <v>0.21051202203727687</v>
          </cell>
          <cell r="R707">
            <v>2091.2550000000001</v>
          </cell>
          <cell r="AH707">
            <v>4500</v>
          </cell>
          <cell r="AI707">
            <v>0.81791103168012569</v>
          </cell>
          <cell r="AN707">
            <v>4500</v>
          </cell>
          <cell r="AO707">
            <v>0.81544556186362915</v>
          </cell>
          <cell r="AT707">
            <v>4500</v>
          </cell>
          <cell r="AU707">
            <v>0.7877855495509738</v>
          </cell>
        </row>
        <row r="708">
          <cell r="I708">
            <v>8.594682418675921E-2</v>
          </cell>
          <cell r="J708">
            <v>3993.5766666666664</v>
          </cell>
          <cell r="M708">
            <v>9.7741089956996416E-2</v>
          </cell>
          <cell r="N708">
            <v>3632.6966666666667</v>
          </cell>
          <cell r="Q708">
            <v>7.3062425692605334E-2</v>
          </cell>
          <cell r="R708">
            <v>3807.9333333333329</v>
          </cell>
          <cell r="AH708">
            <v>0</v>
          </cell>
          <cell r="AI708">
            <v>0</v>
          </cell>
          <cell r="AN708">
            <v>0</v>
          </cell>
          <cell r="AO708">
            <v>0</v>
          </cell>
          <cell r="AT708">
            <v>0</v>
          </cell>
          <cell r="AU708">
            <v>0</v>
          </cell>
        </row>
        <row r="709">
          <cell r="I709">
            <v>7.1595765319531948E-2</v>
          </cell>
          <cell r="J709">
            <v>3331.6800000000003</v>
          </cell>
          <cell r="M709">
            <v>0.17267957511291465</v>
          </cell>
          <cell r="N709">
            <v>3407.9457142857145</v>
          </cell>
          <cell r="Q709">
            <v>0.1289009237918555</v>
          </cell>
          <cell r="R709">
            <v>3390.3380000000006</v>
          </cell>
          <cell r="AH709">
            <v>50</v>
          </cell>
          <cell r="AI709">
            <v>1.9532740343535693E-2</v>
          </cell>
          <cell r="AN709">
            <v>50</v>
          </cell>
          <cell r="AO709">
            <v>1.8881377600757789E-2</v>
          </cell>
          <cell r="AT709">
            <v>50</v>
          </cell>
          <cell r="AU709">
            <v>1.4140834705966655E-2</v>
          </cell>
        </row>
        <row r="710">
          <cell r="I710">
            <v>0.12246305260183959</v>
          </cell>
          <cell r="J710">
            <v>1730.855</v>
          </cell>
          <cell r="M710">
            <v>0.19586409896814846</v>
          </cell>
          <cell r="N710">
            <v>1626.8</v>
          </cell>
          <cell r="Q710">
            <v>0.20038614317801021</v>
          </cell>
          <cell r="R710">
            <v>1688.8820000000001</v>
          </cell>
          <cell r="AH710">
            <v>250</v>
          </cell>
          <cell r="AI710">
            <v>9.0609456788627085E-2</v>
          </cell>
          <cell r="AN710">
            <v>250</v>
          </cell>
          <cell r="AO710">
            <v>8.7990961731452447E-2</v>
          </cell>
          <cell r="AT710">
            <v>250</v>
          </cell>
          <cell r="AU710">
            <v>6.789596314987989E-2</v>
          </cell>
        </row>
        <row r="711">
          <cell r="I711">
            <v>8.2735507547258599E-2</v>
          </cell>
          <cell r="J711">
            <v>2477.11</v>
          </cell>
          <cell r="M711">
            <v>0.11637472005119061</v>
          </cell>
          <cell r="N711">
            <v>2419.376666666667</v>
          </cell>
          <cell r="Q711">
            <v>0.11118635796669474</v>
          </cell>
          <cell r="R711">
            <v>2568.3674999999998</v>
          </cell>
          <cell r="AH711">
            <v>500</v>
          </cell>
          <cell r="AI711">
            <v>0.16620473093882993</v>
          </cell>
          <cell r="AN711">
            <v>500</v>
          </cell>
          <cell r="AO711">
            <v>0.16213834982203251</v>
          </cell>
          <cell r="AT711">
            <v>500</v>
          </cell>
          <cell r="AU711">
            <v>0.12917130661302934</v>
          </cell>
        </row>
        <row r="712">
          <cell r="I712">
            <v>7.306886276881798E-2</v>
          </cell>
          <cell r="J712">
            <v>1469.5</v>
          </cell>
          <cell r="M712">
            <v>9.0206685699071587E-2</v>
          </cell>
          <cell r="N712">
            <v>1516.7250000000001</v>
          </cell>
          <cell r="Q712">
            <v>9.2476652501061463E-2</v>
          </cell>
          <cell r="R712">
            <v>1456.1975</v>
          </cell>
          <cell r="AH712">
            <v>750</v>
          </cell>
          <cell r="AI712">
            <v>0.23022393576871991</v>
          </cell>
          <cell r="AN712">
            <v>750</v>
          </cell>
          <cell r="AO712">
            <v>0.22539713033925751</v>
          </cell>
          <cell r="AT712">
            <v>750</v>
          </cell>
          <cell r="AU712">
            <v>0.18447816296749692</v>
          </cell>
        </row>
        <row r="713">
          <cell r="I713">
            <v>0.11316472543919236</v>
          </cell>
          <cell r="J713">
            <v>946.25333333333344</v>
          </cell>
          <cell r="M713">
            <v>5.777129058885086E-2</v>
          </cell>
          <cell r="N713">
            <v>1083.2666666666667</v>
          </cell>
          <cell r="Q713">
            <v>5.2315708851042024E-2</v>
          </cell>
          <cell r="R713">
            <v>1238.7224999999999</v>
          </cell>
          <cell r="AH713">
            <v>1000</v>
          </cell>
          <cell r="AI713">
            <v>0.28513190941814059</v>
          </cell>
          <cell r="AN713">
            <v>1000</v>
          </cell>
          <cell r="AO713">
            <v>0.27995485333065062</v>
          </cell>
          <cell r="AT713">
            <v>1000</v>
          </cell>
          <cell r="AU713">
            <v>0.23443556292536272</v>
          </cell>
        </row>
        <row r="714">
          <cell r="I714">
            <v>8.9757606256358438E-2</v>
          </cell>
          <cell r="J714">
            <v>1452.7533333333333</v>
          </cell>
          <cell r="M714">
            <v>0.19828858962940013</v>
          </cell>
          <cell r="N714">
            <v>1280.2083333333333</v>
          </cell>
          <cell r="Q714">
            <v>0.2093462489520016</v>
          </cell>
          <cell r="R714">
            <v>1702.3775000000001</v>
          </cell>
          <cell r="AH714">
            <v>1250</v>
          </cell>
          <cell r="AI714">
            <v>0.33274126795583925</v>
          </cell>
          <cell r="AN714">
            <v>1250</v>
          </cell>
          <cell r="AO714">
            <v>0.32746052983374058</v>
          </cell>
          <cell r="AT714">
            <v>1250</v>
          </cell>
          <cell r="AU714">
            <v>0.27961817321997384</v>
          </cell>
        </row>
        <row r="715">
          <cell r="I715">
            <v>4.9490017301981909E-2</v>
          </cell>
          <cell r="J715">
            <v>1709.93</v>
          </cell>
          <cell r="M715">
            <v>5.0118146585433225E-2</v>
          </cell>
          <cell r="N715">
            <v>1724.2233333333334</v>
          </cell>
          <cell r="Q715">
            <v>0.12612942398469201</v>
          </cell>
          <cell r="R715">
            <v>1831.9675</v>
          </cell>
          <cell r="AH715">
            <v>1500</v>
          </cell>
          <cell r="AI715">
            <v>0.37441442933888425</v>
          </cell>
          <cell r="AN715">
            <v>1500</v>
          </cell>
          <cell r="AO715">
            <v>0.36917786080260556</v>
          </cell>
          <cell r="AT715">
            <v>1500</v>
          </cell>
          <cell r="AU715">
            <v>0.32055052822966329</v>
          </cell>
        </row>
        <row r="716">
          <cell r="I716">
            <v>5.2344503375120539E-2</v>
          </cell>
          <cell r="J716">
            <v>257.18</v>
          </cell>
          <cell r="M716">
            <v>6.0490230008146184E-2</v>
          </cell>
          <cell r="N716">
            <v>464.62833333333333</v>
          </cell>
          <cell r="Q716">
            <v>6.7523977590132608E-2</v>
          </cell>
          <cell r="R716">
            <v>481.02249999999992</v>
          </cell>
          <cell r="AH716">
            <v>1750</v>
          </cell>
          <cell r="AI716">
            <v>0.41119502664304264</v>
          </cell>
          <cell r="AN716">
            <v>1750</v>
          </cell>
          <cell r="AO716">
            <v>0.40608986150850512</v>
          </cell>
          <cell r="AT716">
            <v>1750</v>
          </cell>
          <cell r="AU716">
            <v>0.35770535659786817</v>
          </cell>
        </row>
        <row r="717">
          <cell r="I717">
            <v>8.4660562395630398E-2</v>
          </cell>
          <cell r="J717">
            <v>1817.6899999999998</v>
          </cell>
          <cell r="M717">
            <v>8.1918320601820416E-2</v>
          </cell>
          <cell r="N717">
            <v>2163.7166666666667</v>
          </cell>
          <cell r="Q717">
            <v>0.10954353182123078</v>
          </cell>
          <cell r="R717">
            <v>2543.7375000000002</v>
          </cell>
          <cell r="AH717">
            <v>2000</v>
          </cell>
          <cell r="AI717">
            <v>0.44389588371524269</v>
          </cell>
          <cell r="AN717">
            <v>2000</v>
          </cell>
          <cell r="AO717">
            <v>0.4389716546430435</v>
          </cell>
          <cell r="AT717">
            <v>2000</v>
          </cell>
          <cell r="AU717">
            <v>0.3915047169858491</v>
          </cell>
        </row>
        <row r="718">
          <cell r="I718">
            <v>0.48830634669710765</v>
          </cell>
          <cell r="J718">
            <v>2376.2491428571429</v>
          </cell>
          <cell r="M718">
            <v>0.49548831451196845</v>
          </cell>
          <cell r="N718">
            <v>2303.7952272727271</v>
          </cell>
          <cell r="Q718">
            <v>0.48151018975760812</v>
          </cell>
          <cell r="R718">
            <v>1423.141395348837</v>
          </cell>
          <cell r="AH718">
            <v>2250</v>
          </cell>
          <cell r="AI718">
            <v>0.47315941140462314</v>
          </cell>
          <cell r="AN718">
            <v>2250</v>
          </cell>
          <cell r="AO718">
            <v>0.46844201907705096</v>
          </cell>
          <cell r="AT718">
            <v>2250</v>
          </cell>
          <cell r="AU718">
            <v>0.42232289120642719</v>
          </cell>
        </row>
        <row r="719">
          <cell r="I719">
            <v>9.3547100546576889E-2</v>
          </cell>
          <cell r="J719">
            <v>2219.5566666666668</v>
          </cell>
          <cell r="M719">
            <v>0.17860665705493292</v>
          </cell>
          <cell r="N719">
            <v>2378.856666666667</v>
          </cell>
          <cell r="Q719">
            <v>0.22463908205796571</v>
          </cell>
          <cell r="R719">
            <v>2433.8999999999996</v>
          </cell>
          <cell r="AH719">
            <v>2500</v>
          </cell>
          <cell r="AI719">
            <v>0.49950000050000654</v>
          </cell>
          <cell r="AN719">
            <v>2500</v>
          </cell>
          <cell r="AO719">
            <v>0.49500049990002426</v>
          </cell>
          <cell r="AT719">
            <v>2500</v>
          </cell>
          <cell r="AU719">
            <v>0.45049024320360759</v>
          </cell>
        </row>
        <row r="720">
          <cell r="I720">
            <v>4.9802092494113374E-2</v>
          </cell>
          <cell r="J720">
            <v>2326.5699999999997</v>
          </cell>
          <cell r="M720">
            <v>4.8862913612692682E-2</v>
          </cell>
          <cell r="N720">
            <v>2492.25</v>
          </cell>
          <cell r="Q720">
            <v>3.6268413774059413E-2</v>
          </cell>
          <cell r="R720">
            <v>2722.4425000000001</v>
          </cell>
          <cell r="AH720">
            <v>2750</v>
          </cell>
          <cell r="AI720">
            <v>0.52333437046257814</v>
          </cell>
          <cell r="AN720">
            <v>2750</v>
          </cell>
          <cell r="AO720">
            <v>0.51905453476752539</v>
          </cell>
          <cell r="AT720">
            <v>2750</v>
          </cell>
          <cell r="AU720">
            <v>0.47629748744786354</v>
          </cell>
        </row>
        <row r="721">
          <cell r="I721">
            <v>0.10245388405721796</v>
          </cell>
          <cell r="J721">
            <v>2138.4250000000002</v>
          </cell>
          <cell r="M721">
            <v>0.14492755087224238</v>
          </cell>
          <cell r="N721">
            <v>2184.5762500000005</v>
          </cell>
          <cell r="Q721">
            <v>0.16557347790687926</v>
          </cell>
          <cell r="R721">
            <v>2161.6350000000002</v>
          </cell>
          <cell r="AH721">
            <v>3000</v>
          </cell>
          <cell r="AI721">
            <v>0.54500368242077002</v>
          </cell>
          <cell r="AN721">
            <v>3000</v>
          </cell>
          <cell r="AO721">
            <v>0.54093956450803948</v>
          </cell>
          <cell r="AT721">
            <v>3000</v>
          </cell>
          <cell r="AU721">
            <v>0.5</v>
          </cell>
        </row>
        <row r="722">
          <cell r="I722">
            <v>7.0376618331031648E-2</v>
          </cell>
          <cell r="J722">
            <v>771.01</v>
          </cell>
          <cell r="M722">
            <v>8.6554945575035694E-2</v>
          </cell>
          <cell r="N722">
            <v>753.04</v>
          </cell>
          <cell r="Q722">
            <v>0.14443897849890847</v>
          </cell>
          <cell r="R722">
            <v>794.77833333333331</v>
          </cell>
          <cell r="AH722">
            <v>3250</v>
          </cell>
          <cell r="AI722">
            <v>0.56478990909971571</v>
          </cell>
          <cell r="AN722">
            <v>3250</v>
          </cell>
          <cell r="AO722">
            <v>0.56093413859558727</v>
          </cell>
          <cell r="AT722">
            <v>3250</v>
          </cell>
          <cell r="AU722">
            <v>0.52182194737166809</v>
          </cell>
        </row>
        <row r="723">
          <cell r="I723">
            <v>7.5410870779015857E-2</v>
          </cell>
          <cell r="J723">
            <v>1514.5233333333335</v>
          </cell>
          <cell r="M723">
            <v>0.10680861300897637</v>
          </cell>
          <cell r="N723">
            <v>1238.653333333333</v>
          </cell>
          <cell r="Q723">
            <v>0.13235114382743693</v>
          </cell>
          <cell r="R723">
            <v>1614.085</v>
          </cell>
          <cell r="AH723">
            <v>3500</v>
          </cell>
          <cell r="AI723">
            <v>0.58292812845746766</v>
          </cell>
          <cell r="AN723">
            <v>3500</v>
          </cell>
          <cell r="AO723">
            <v>0.57927139924564131</v>
          </cell>
          <cell r="AT723">
            <v>3500</v>
          </cell>
          <cell r="AU723">
            <v>0.54196010845019205</v>
          </cell>
        </row>
        <row r="724">
          <cell r="I724">
            <v>6.6120402920118337E-2</v>
          </cell>
          <cell r="J724">
            <v>1001.5</v>
          </cell>
          <cell r="M724">
            <v>0.22377772850248565</v>
          </cell>
          <cell r="N724">
            <v>1361.4516666666668</v>
          </cell>
          <cell r="Q724">
            <v>0.15063429210434653</v>
          </cell>
          <cell r="R724">
            <v>1388.7199999999998</v>
          </cell>
          <cell r="AH724">
            <v>3750</v>
          </cell>
          <cell r="AI724">
            <v>0.59961587731680766</v>
          </cell>
          <cell r="AN724">
            <v>3750</v>
          </cell>
          <cell r="AO724">
            <v>0.59614791073180984</v>
          </cell>
          <cell r="AT724">
            <v>3750</v>
          </cell>
          <cell r="AU724">
            <v>0.56058733196718435</v>
          </cell>
        </row>
        <row r="725">
          <cell r="I725">
            <v>0.17835378755818873</v>
          </cell>
          <cell r="J725">
            <v>575.00333333333333</v>
          </cell>
          <cell r="M725">
            <v>0.20758097383097385</v>
          </cell>
          <cell r="N725">
            <v>622.6633333333333</v>
          </cell>
          <cell r="Q725">
            <v>0.20756616694042379</v>
          </cell>
          <cell r="R725">
            <v>673.29</v>
          </cell>
          <cell r="AH725">
            <v>4000</v>
          </cell>
          <cell r="AI725">
            <v>0.61502035335644223</v>
          </cell>
          <cell r="AN725">
            <v>4000</v>
          </cell>
          <cell r="AO725">
            <v>0.61173051859670413</v>
          </cell>
          <cell r="AT725">
            <v>4000</v>
          </cell>
          <cell r="AU725">
            <v>0.57785561488761972</v>
          </cell>
        </row>
        <row r="726">
          <cell r="I726">
            <v>4.9476887778284732E-2</v>
          </cell>
          <cell r="J726">
            <v>3497.2733333333331</v>
          </cell>
          <cell r="M726">
            <v>9.3572378299770054E-2</v>
          </cell>
          <cell r="N726">
            <v>2761.7816666666663</v>
          </cell>
          <cell r="Q726">
            <v>7.5251428602352219E-2</v>
          </cell>
          <cell r="R726">
            <v>3904.9475000000002</v>
          </cell>
          <cell r="AH726">
            <v>4250</v>
          </cell>
          <cell r="AI726">
            <v>0.62928402127135996</v>
          </cell>
          <cell r="AN726">
            <v>4250</v>
          </cell>
          <cell r="AO726">
            <v>0.62616173010582654</v>
          </cell>
          <cell r="AT726">
            <v>4250</v>
          </cell>
          <cell r="AU726">
            <v>0.59389881289832824</v>
          </cell>
        </row>
        <row r="727">
          <cell r="I727">
            <v>0.10023575112182707</v>
          </cell>
          <cell r="J727">
            <v>982.35</v>
          </cell>
          <cell r="M727">
            <v>0.21424466338259443</v>
          </cell>
          <cell r="N727">
            <v>892.75500000000011</v>
          </cell>
          <cell r="Q727">
            <v>0.19849132646910972</v>
          </cell>
          <cell r="R727">
            <v>966.9</v>
          </cell>
          <cell r="AH727">
            <v>4500</v>
          </cell>
          <cell r="AI727">
            <v>0.64252902074537133</v>
          </cell>
          <cell r="AN727">
            <v>4500</v>
          </cell>
          <cell r="AO727">
            <v>0.63956397289328493</v>
          </cell>
          <cell r="AT727">
            <v>4500</v>
          </cell>
          <cell r="AU727">
            <v>0.60883500843736615</v>
          </cell>
        </row>
        <row r="728">
          <cell r="I728">
            <v>7.6490738503801906E-2</v>
          </cell>
          <cell r="J728">
            <v>1079.2500000000002</v>
          </cell>
          <cell r="M728">
            <v>8.7211843446475867E-2</v>
          </cell>
          <cell r="N728">
            <v>1261.8774999999998</v>
          </cell>
          <cell r="Q728">
            <v>9.9691709105290752E-2</v>
          </cell>
          <cell r="R728">
            <v>1241.0716666666665</v>
          </cell>
          <cell r="AH728">
            <v>0</v>
          </cell>
          <cell r="AI728">
            <v>0</v>
          </cell>
          <cell r="AN728">
            <v>0</v>
          </cell>
          <cell r="AO728">
            <v>0</v>
          </cell>
          <cell r="AT728">
            <v>0</v>
          </cell>
          <cell r="AU728">
            <v>0</v>
          </cell>
        </row>
        <row r="729">
          <cell r="I729">
            <v>4.2879677864242786E-2</v>
          </cell>
          <cell r="J729">
            <v>1212.99</v>
          </cell>
          <cell r="M729">
            <v>4.5212659081533275E-2</v>
          </cell>
          <cell r="N729">
            <v>1149.6866666666665</v>
          </cell>
          <cell r="Q729">
            <v>5.6895296975947647E-2</v>
          </cell>
          <cell r="R729">
            <v>1251.405</v>
          </cell>
          <cell r="AH729">
            <v>50</v>
          </cell>
          <cell r="AI729">
            <v>9.8816159018326744E-3</v>
          </cell>
          <cell r="AN729">
            <v>50</v>
          </cell>
          <cell r="AO729">
            <v>9.7105688378064763E-3</v>
          </cell>
          <cell r="AT729">
            <v>50</v>
          </cell>
          <cell r="AU729">
            <v>8.2757832377188829E-3</v>
          </cell>
        </row>
        <row r="730">
          <cell r="I730">
            <v>4.90404974368506E-2</v>
          </cell>
          <cell r="J730">
            <v>2856.3233333333337</v>
          </cell>
          <cell r="M730">
            <v>2.8496794961829511E-2</v>
          </cell>
          <cell r="N730">
            <v>2468.7083333333335</v>
          </cell>
          <cell r="Q730">
            <v>4.4820777137845443E-2</v>
          </cell>
          <cell r="R730">
            <v>2470.9349999999999</v>
          </cell>
          <cell r="AH730">
            <v>250</v>
          </cell>
          <cell r="AI730">
            <v>4.7532812487190768E-2</v>
          </cell>
          <cell r="AN730">
            <v>250</v>
          </cell>
          <cell r="AO730">
            <v>4.6769858311148479E-2</v>
          </cell>
          <cell r="AT730">
            <v>250</v>
          </cell>
          <cell r="AU730">
            <v>4.0259330186733562E-2</v>
          </cell>
        </row>
        <row r="731">
          <cell r="I731">
            <v>0.36910534823248292</v>
          </cell>
          <cell r="J731">
            <v>1538.1366666666665</v>
          </cell>
          <cell r="M731">
            <v>0.3802833642371512</v>
          </cell>
          <cell r="N731">
            <v>1403.2233333333334</v>
          </cell>
          <cell r="Q731">
            <v>0.32422526693360026</v>
          </cell>
          <cell r="R731">
            <v>1422.7066666666667</v>
          </cell>
          <cell r="AH731">
            <v>500</v>
          </cell>
          <cell r="AI731">
            <v>9.0759051189422735E-2</v>
          </cell>
          <cell r="AN731">
            <v>500</v>
          </cell>
          <cell r="AO731">
            <v>8.9428526094275179E-2</v>
          </cell>
          <cell r="AT731">
            <v>500</v>
          </cell>
          <cell r="AU731">
            <v>7.7855614887619704E-2</v>
          </cell>
        </row>
        <row r="732">
          <cell r="I732">
            <v>5.5563270441710257E-2</v>
          </cell>
          <cell r="J732">
            <v>2358.2433333333333</v>
          </cell>
          <cell r="M732">
            <v>5.286770361909815E-2</v>
          </cell>
          <cell r="N732">
            <v>2121.7750000000001</v>
          </cell>
          <cell r="Q732">
            <v>4.1623290563720057E-2</v>
          </cell>
          <cell r="R732">
            <v>2963.3149999999996</v>
          </cell>
          <cell r="AH732">
            <v>750</v>
          </cell>
          <cell r="AI732">
            <v>0.13023778104098938</v>
          </cell>
          <cell r="AN732">
            <v>750</v>
          </cell>
          <cell r="AO732">
            <v>0.12848733324451586</v>
          </cell>
          <cell r="AT732">
            <v>750</v>
          </cell>
          <cell r="AU732">
            <v>0.11300291232502786</v>
          </cell>
        </row>
        <row r="733">
          <cell r="I733">
            <v>0.1111111111111111</v>
          </cell>
          <cell r="J733">
            <v>1992.2</v>
          </cell>
          <cell r="M733">
            <v>0.10796387520525452</v>
          </cell>
          <cell r="N733">
            <v>1763.04</v>
          </cell>
          <cell r="Q733">
            <v>5.1639802278100153E-2</v>
          </cell>
          <cell r="R733">
            <v>2357.8999999999996</v>
          </cell>
          <cell r="AH733">
            <v>1000</v>
          </cell>
          <cell r="AI733">
            <v>0.16643544219039086</v>
          </cell>
          <cell r="AN733">
            <v>1000</v>
          </cell>
          <cell r="AO733">
            <v>0.16437737576497397</v>
          </cell>
          <cell r="AT733">
            <v>1000</v>
          </cell>
          <cell r="AU733">
            <v>0.14589803375031521</v>
          </cell>
        </row>
        <row r="734">
          <cell r="AH734">
            <v>1250</v>
          </cell>
          <cell r="AI734">
            <v>0.19974424562883542</v>
          </cell>
          <cell r="AN734">
            <v>1250</v>
          </cell>
          <cell r="AO734">
            <v>0.19746444420036938</v>
          </cell>
          <cell r="AT734">
            <v>1250</v>
          </cell>
          <cell r="AU734">
            <v>0.17672144396656961</v>
          </cell>
        </row>
        <row r="735">
          <cell r="AH735">
            <v>1500</v>
          </cell>
          <cell r="AI735">
            <v>0.230496357251468</v>
          </cell>
          <cell r="AN735">
            <v>1500</v>
          </cell>
          <cell r="AO735">
            <v>0.22806078365211988</v>
          </cell>
          <cell r="AT735">
            <v>1500</v>
          </cell>
          <cell r="AU735">
            <v>0.20563828031054357</v>
          </cell>
        </row>
        <row r="736">
          <cell r="AH736">
            <v>1750</v>
          </cell>
          <cell r="AI736">
            <v>0.25897495270135096</v>
          </cell>
          <cell r="AN736">
            <v>1750</v>
          </cell>
          <cell r="AO736">
            <v>0.25643443238117813</v>
          </cell>
          <cell r="AT736">
            <v>1750</v>
          </cell>
          <cell r="AU736">
            <v>0.23279942891663383</v>
          </cell>
        </row>
        <row r="737">
          <cell r="AH737">
            <v>2000</v>
          </cell>
          <cell r="AI737">
            <v>0.28542291903380601</v>
          </cell>
          <cell r="AN737">
            <v>2000</v>
          </cell>
          <cell r="AO737">
            <v>0.28281669411933308</v>
          </cell>
          <cell r="AT737">
            <v>2000</v>
          </cell>
          <cell r="AU737">
            <v>0.25834261322605867</v>
          </cell>
        </row>
        <row r="738">
          <cell r="AH738">
            <v>2250</v>
          </cell>
          <cell r="AI738">
            <v>0.31004976702206477</v>
          </cell>
          <cell r="AN738">
            <v>2250</v>
          </cell>
          <cell r="AO738">
            <v>0.30740816023097184</v>
          </cell>
          <cell r="AT738">
            <v>2250</v>
          </cell>
          <cell r="AU738">
            <v>0.28239346276515048</v>
          </cell>
        </row>
        <row r="739">
          <cell r="AH739">
            <v>2500</v>
          </cell>
          <cell r="AI739">
            <v>0.33303716878265277</v>
          </cell>
          <cell r="AN739">
            <v>2500</v>
          </cell>
          <cell r="AO739">
            <v>0.33038359632527659</v>
          </cell>
          <cell r="AT739">
            <v>2500</v>
          </cell>
          <cell r="AU739">
            <v>0.30506654048512472</v>
          </cell>
        </row>
        <row r="740">
          <cell r="AH740">
            <v>2750</v>
          </cell>
          <cell r="AI740">
            <v>0.35454342917932991</v>
          </cell>
          <cell r="AN740">
            <v>2750</v>
          </cell>
          <cell r="AO740">
            <v>0.35189593309206091</v>
          </cell>
          <cell r="AT740">
            <v>2750</v>
          </cell>
          <cell r="AU740">
            <v>0.32646631482458816</v>
          </cell>
        </row>
        <row r="741">
          <cell r="AH741">
            <v>3000</v>
          </cell>
          <cell r="AI741">
            <v>0.37470712288131836</v>
          </cell>
          <cell r="AN741">
            <v>3000</v>
          </cell>
          <cell r="AO741">
            <v>0.37207954553338707</v>
          </cell>
          <cell r="AT741">
            <v>3000</v>
          </cell>
          <cell r="AU741">
            <v>0.34668806854096262</v>
          </cell>
        </row>
        <row r="742">
          <cell r="AH742">
            <v>3250</v>
          </cell>
          <cell r="AI742">
            <v>0.39365007309930888</v>
          </cell>
          <cell r="AN742">
            <v>3250</v>
          </cell>
          <cell r="AO742">
            <v>0.39105296311328741</v>
          </cell>
          <cell r="AT742">
            <v>3250</v>
          </cell>
          <cell r="AU742">
            <v>0.36581874064979503</v>
          </cell>
        </row>
        <row r="743">
          <cell r="AH743">
            <v>3500</v>
          </cell>
          <cell r="AI743">
            <v>0.41147980685246921</v>
          </cell>
          <cell r="AN743">
            <v>3500</v>
          </cell>
          <cell r="AO743">
            <v>0.40892112190629176</v>
          </cell>
          <cell r="AT743">
            <v>3500</v>
          </cell>
          <cell r="AU743">
            <v>0.38393770085675499</v>
          </cell>
        </row>
        <row r="744">
          <cell r="AH744">
            <v>3750</v>
          </cell>
          <cell r="AI744">
            <v>0.42829159096675085</v>
          </cell>
          <cell r="AN744">
            <v>3750</v>
          </cell>
          <cell r="AO744">
            <v>0.42577724591113791</v>
          </cell>
          <cell r="AT744">
            <v>3750</v>
          </cell>
          <cell r="AU744">
            <v>0.40111745795668013</v>
          </cell>
        </row>
        <row r="745">
          <cell r="AH745">
            <v>4000</v>
          </cell>
          <cell r="AI745">
            <v>0.44417012997155325</v>
          </cell>
          <cell r="AN745">
            <v>4000</v>
          </cell>
          <cell r="AO745">
            <v>0.44170442637671387</v>
          </cell>
          <cell r="AT745">
            <v>4000</v>
          </cell>
          <cell r="AU745">
            <v>0.41742430504416006</v>
          </cell>
        </row>
        <row r="746">
          <cell r="AH746">
            <v>4250</v>
          </cell>
          <cell r="AI746">
            <v>0.45919098959495841</v>
          </cell>
          <cell r="AN746">
            <v>4250</v>
          </cell>
          <cell r="AO746">
            <v>0.45677695385641071</v>
          </cell>
          <cell r="AT746">
            <v>4250</v>
          </cell>
          <cell r="AU746">
            <v>0.43291890521913501</v>
          </cell>
        </row>
        <row r="747">
          <cell r="AH747">
            <v>4500</v>
          </cell>
          <cell r="AI747">
            <v>0.47342179621148262</v>
          </cell>
          <cell r="AN747">
            <v>4500</v>
          </cell>
          <cell r="AO747">
            <v>0.47106144673542188</v>
          </cell>
          <cell r="AT747">
            <v>4500</v>
          </cell>
          <cell r="AU747">
            <v>0.4476568219253636</v>
          </cell>
        </row>
        <row r="748">
          <cell r="AH748">
            <v>0</v>
          </cell>
          <cell r="AI748">
            <v>0</v>
          </cell>
          <cell r="AN748">
            <v>0</v>
          </cell>
          <cell r="AO748">
            <v>0</v>
          </cell>
          <cell r="AT748">
            <v>0</v>
          </cell>
          <cell r="AU748">
            <v>0</v>
          </cell>
        </row>
        <row r="749">
          <cell r="AH749">
            <v>50</v>
          </cell>
          <cell r="AI749">
            <v>4.9702034820029439E-3</v>
          </cell>
          <cell r="AN749">
            <v>50</v>
          </cell>
          <cell r="AO749">
            <v>4.9263474768395099E-3</v>
          </cell>
          <cell r="AT749">
            <v>50</v>
          </cell>
          <cell r="AU749">
            <v>4.5267413019746527E-3</v>
          </cell>
        </row>
        <row r="750">
          <cell r="AH750">
            <v>250</v>
          </cell>
          <cell r="AI750">
            <v>2.4367050441696847E-2</v>
          </cell>
          <cell r="AN750">
            <v>250</v>
          </cell>
          <cell r="AO750">
            <v>2.4160229146593791E-2</v>
          </cell>
          <cell r="AT750">
            <v>250</v>
          </cell>
          <cell r="AU750">
            <v>2.2266292246257535E-2</v>
          </cell>
        </row>
        <row r="751">
          <cell r="AH751">
            <v>500</v>
          </cell>
          <cell r="AI751">
            <v>4.7575892926374763E-2</v>
          </cell>
          <cell r="AN751">
            <v>500</v>
          </cell>
          <cell r="AO751">
            <v>4.7190820505090866E-2</v>
          </cell>
          <cell r="AT751">
            <v>500</v>
          </cell>
          <cell r="AU751">
            <v>4.3643894743336208E-2</v>
          </cell>
        </row>
        <row r="752">
          <cell r="AH752">
            <v>750</v>
          </cell>
          <cell r="AI752">
            <v>6.9707118106293819E-2</v>
          </cell>
          <cell r="AN752">
            <v>750</v>
          </cell>
          <cell r="AO752">
            <v>6.9168518746414526E-2</v>
          </cell>
          <cell r="AT752">
            <v>750</v>
          </cell>
          <cell r="AU752">
            <v>6.4180350415269913E-2</v>
          </cell>
        </row>
        <row r="753">
          <cell r="AH753">
            <v>1000</v>
          </cell>
          <cell r="AI753">
            <v>9.0834015275504498E-2</v>
          </cell>
          <cell r="AN753">
            <v>1000</v>
          </cell>
          <cell r="AO753">
            <v>9.0163328159860612E-2</v>
          </cell>
          <cell r="AT753">
            <v>1000</v>
          </cell>
          <cell r="AU753">
            <v>8.3920216900384051E-2</v>
          </cell>
        </row>
        <row r="754">
          <cell r="AH754">
            <v>1250</v>
          </cell>
          <cell r="AI754">
            <v>0.11102338027615133</v>
          </cell>
          <cell r="AN754">
            <v>1250</v>
          </cell>
          <cell r="AO754">
            <v>0.11023923073121296</v>
          </cell>
          <cell r="AT754">
            <v>1250</v>
          </cell>
          <cell r="AU754">
            <v>0.10290526477704816</v>
          </cell>
        </row>
        <row r="755">
          <cell r="AH755">
            <v>1500</v>
          </cell>
          <cell r="AI755">
            <v>0.13033621853162458</v>
          </cell>
          <cell r="AN755">
            <v>1500</v>
          </cell>
          <cell r="AO755">
            <v>0.12945481507885007</v>
          </cell>
          <cell r="AT755">
            <v>1500</v>
          </cell>
          <cell r="AU755">
            <v>0.12117466393436871</v>
          </cell>
        </row>
        <row r="756">
          <cell r="AH756">
            <v>1750</v>
          </cell>
          <cell r="AI756">
            <v>0.14882835874175271</v>
          </cell>
          <cell r="AN756">
            <v>1750</v>
          </cell>
          <cell r="AO756">
            <v>0.14786382879210577</v>
          </cell>
          <cell r="AT756">
            <v>1750</v>
          </cell>
          <cell r="AU756">
            <v>0.1387651583667889</v>
          </cell>
        </row>
        <row r="757">
          <cell r="AH757">
            <v>2000</v>
          </cell>
          <cell r="AI757">
            <v>0.16655099020181297</v>
          </cell>
          <cell r="AN757">
            <v>2000</v>
          </cell>
          <cell r="AO757">
            <v>0.16551566475437768</v>
          </cell>
          <cell r="AT757">
            <v>2000</v>
          </cell>
          <cell r="AU757">
            <v>0.15571122977523941</v>
          </cell>
        </row>
        <row r="758">
          <cell r="AH758">
            <v>2250</v>
          </cell>
          <cell r="AI758">
            <v>0.18355113459949735</v>
          </cell>
          <cell r="AN758">
            <v>2250</v>
          </cell>
          <cell r="AO758">
            <v>0.18245579040852816</v>
          </cell>
          <cell r="AT758">
            <v>2250</v>
          </cell>
          <cell r="AU758">
            <v>0.17204525042984642</v>
          </cell>
        </row>
        <row r="759">
          <cell r="AH759">
            <v>2500</v>
          </cell>
          <cell r="AI759">
            <v>0.19987206142366176</v>
          </cell>
          <cell r="AN759">
            <v>2500</v>
          </cell>
          <cell r="AO759">
            <v>0.19872612756967101</v>
          </cell>
          <cell r="AT759">
            <v>2500</v>
          </cell>
          <cell r="AU759">
            <v>0.18779762579665657</v>
          </cell>
        </row>
        <row r="760">
          <cell r="AH760">
            <v>2750</v>
          </cell>
          <cell r="AI760">
            <v>0.21555365468498167</v>
          </cell>
          <cell r="AN760">
            <v>2750</v>
          </cell>
          <cell r="AO760">
            <v>0.21436538926158163</v>
          </cell>
          <cell r="AT760">
            <v>2750</v>
          </cell>
          <cell r="AU760">
            <v>0.20299692745874154</v>
          </cell>
        </row>
        <row r="761">
          <cell r="AH761">
            <v>3000</v>
          </cell>
          <cell r="AI761">
            <v>0.23063273747857238</v>
          </cell>
          <cell r="AN761">
            <v>3000</v>
          </cell>
          <cell r="AO761">
            <v>0.22940937910857429</v>
          </cell>
          <cell r="AT761">
            <v>3000</v>
          </cell>
          <cell r="AU761">
            <v>0.21767001687473225</v>
          </cell>
        </row>
        <row r="762">
          <cell r="AH762">
            <v>3250</v>
          </cell>
          <cell r="AI762">
            <v>0.24514335992978431</v>
          </cell>
          <cell r="AN762">
            <v>3250</v>
          </cell>
          <cell r="AO762">
            <v>0.24389125802051695</v>
          </cell>
          <cell r="AT762">
            <v>3250</v>
          </cell>
          <cell r="AU762">
            <v>0.23184216051888143</v>
          </cell>
        </row>
        <row r="763">
          <cell r="AH763">
            <v>3500</v>
          </cell>
          <cell r="AI763">
            <v>0.25911705525413709</v>
          </cell>
          <cell r="AN763">
            <v>3500</v>
          </cell>
          <cell r="AO763">
            <v>0.25784178224021159</v>
          </cell>
          <cell r="AT763">
            <v>3500</v>
          </cell>
          <cell r="AU763">
            <v>0.24553713693905024</v>
          </cell>
        </row>
        <row r="764">
          <cell r="AH764">
            <v>3750</v>
          </cell>
          <cell r="AI764">
            <v>0.27258306797159548</v>
          </cell>
          <cell r="AN764">
            <v>3750</v>
          </cell>
          <cell r="AO764">
            <v>0.27128951625726361</v>
          </cell>
          <cell r="AT764">
            <v>3750</v>
          </cell>
          <cell r="AU764">
            <v>0.25877733625485805</v>
          </cell>
        </row>
        <row r="765">
          <cell r="AH765">
            <v>4000</v>
          </cell>
          <cell r="AI765">
            <v>0.28556855774525047</v>
          </cell>
          <cell r="AN765">
            <v>4000</v>
          </cell>
          <cell r="AO765">
            <v>0.28426102361380573</v>
          </cell>
          <cell r="AT765">
            <v>4000</v>
          </cell>
          <cell r="AU765">
            <v>0.27158385259951956</v>
          </cell>
        </row>
        <row r="766">
          <cell r="AH766">
            <v>4250</v>
          </cell>
          <cell r="AI766">
            <v>0.29809878182584271</v>
          </cell>
          <cell r="AN766">
            <v>4250</v>
          </cell>
          <cell r="AO766">
            <v>0.2967810382205357</v>
          </cell>
          <cell r="AT766">
            <v>4250</v>
          </cell>
          <cell r="AU766">
            <v>0.28397656998698834</v>
          </cell>
        </row>
        <row r="767">
          <cell r="AH767">
            <v>4500</v>
          </cell>
          <cell r="AI767">
            <v>0.31019725867633952</v>
          </cell>
          <cell r="AN767">
            <v>4500</v>
          </cell>
          <cell r="AO767">
            <v>0.30887261845500691</v>
          </cell>
          <cell r="AT767">
            <v>4500</v>
          </cell>
          <cell r="AU767">
            <v>0.29597424206221262</v>
          </cell>
        </row>
        <row r="768">
          <cell r="AH768">
            <v>0</v>
          </cell>
          <cell r="AI768">
            <v>0</v>
          </cell>
          <cell r="AN768">
            <v>0</v>
          </cell>
          <cell r="AO768">
            <v>0</v>
          </cell>
          <cell r="AT768">
            <v>0</v>
          </cell>
          <cell r="AU768">
            <v>0</v>
          </cell>
        </row>
        <row r="769">
          <cell r="AH769">
            <v>50</v>
          </cell>
          <cell r="AI769">
            <v>2.4925255297603144E-3</v>
          </cell>
          <cell r="AN769">
            <v>50</v>
          </cell>
          <cell r="AO769">
            <v>2.4814201362119092E-3</v>
          </cell>
          <cell r="AT769">
            <v>50</v>
          </cell>
          <cell r="AU769">
            <v>2.375565002807889E-3</v>
          </cell>
        </row>
        <row r="770">
          <cell r="AH770">
            <v>250</v>
          </cell>
          <cell r="AI770">
            <v>1.2339660546558662E-2</v>
          </cell>
          <cell r="AN770">
            <v>250</v>
          </cell>
          <cell r="AO770">
            <v>1.2285754003687543E-2</v>
          </cell>
          <cell r="AT770">
            <v>250</v>
          </cell>
          <cell r="AU770">
            <v>1.177122643632174E-2</v>
          </cell>
        </row>
        <row r="771">
          <cell r="AH771">
            <v>500</v>
          </cell>
          <cell r="AI771">
            <v>2.4378641793418865E-2</v>
          </cell>
          <cell r="AN771">
            <v>500</v>
          </cell>
          <cell r="AO771">
            <v>2.4274705151992749E-2</v>
          </cell>
          <cell r="AT771">
            <v>500</v>
          </cell>
          <cell r="AU771">
            <v>2.3281023537533654E-2</v>
          </cell>
        </row>
        <row r="772">
          <cell r="AH772">
            <v>750</v>
          </cell>
          <cell r="AI772">
            <v>3.6127796347727781E-2</v>
          </cell>
          <cell r="AN772">
            <v>750</v>
          </cell>
          <cell r="AO772">
            <v>3.5977431057767718E-2</v>
          </cell>
          <cell r="AT772">
            <v>750</v>
          </cell>
          <cell r="AU772">
            <v>3.4537602113091453E-2</v>
          </cell>
        </row>
        <row r="773">
          <cell r="AH773">
            <v>1000</v>
          </cell>
          <cell r="AI773">
            <v>4.7597460979659445E-2</v>
          </cell>
          <cell r="AN773">
            <v>1000</v>
          </cell>
          <cell r="AO773">
            <v>4.7404014884477874E-2</v>
          </cell>
          <cell r="AT773">
            <v>1000</v>
          </cell>
          <cell r="AU773">
            <v>4.5548849896676985E-2</v>
          </cell>
        </row>
        <row r="774">
          <cell r="AH774">
            <v>1250</v>
          </cell>
          <cell r="AI774">
            <v>5.8797486897674389E-2</v>
          </cell>
          <cell r="AN774">
            <v>1250</v>
          </cell>
          <cell r="AO774">
            <v>5.8564073773936798E-2</v>
          </cell>
          <cell r="AT774">
            <v>1250</v>
          </cell>
          <cell r="AU774">
            <v>5.632234636856083E-2</v>
          </cell>
        </row>
        <row r="775">
          <cell r="AH775">
            <v>1500</v>
          </cell>
          <cell r="AI775">
            <v>6.9737267915570555E-2</v>
          </cell>
          <cell r="AN775">
            <v>1500</v>
          </cell>
          <cell r="AO775">
            <v>6.9466785343820447E-2</v>
          </cell>
          <cell r="AT775">
            <v>1500</v>
          </cell>
          <cell r="AU775">
            <v>6.6865376827479395E-2</v>
          </cell>
        </row>
        <row r="776">
          <cell r="AH776">
            <v>1750</v>
          </cell>
          <cell r="AI776">
            <v>8.0425766683902111E-2</v>
          </cell>
          <cell r="AN776">
            <v>1750</v>
          </cell>
          <cell r="AO776">
            <v>8.0120912405504896E-2</v>
          </cell>
          <cell r="AT776">
            <v>1750</v>
          </cell>
          <cell r="AU776">
            <v>7.7184945751678238E-2</v>
          </cell>
        </row>
        <row r="777">
          <cell r="AH777">
            <v>2000</v>
          </cell>
          <cell r="AI777">
            <v>9.087153913515067E-2</v>
          </cell>
          <cell r="AN777">
            <v>2000</v>
          </cell>
          <cell r="AO777">
            <v>9.053482603949306E-2</v>
          </cell>
          <cell r="AT777">
            <v>2000</v>
          </cell>
          <cell r="AU777">
            <v>8.7287789486672415E-2</v>
          </cell>
        </row>
        <row r="778">
          <cell r="AH778">
            <v>2250</v>
          </cell>
          <cell r="AI778">
            <v>0.10108275728839544</v>
          </cell>
          <cell r="AN778">
            <v>2250</v>
          </cell>
          <cell r="AO778">
            <v>0.10071652715364507</v>
          </cell>
          <cell r="AT778">
            <v>2250</v>
          </cell>
          <cell r="AU778">
            <v>9.7180388295450934E-2</v>
          </cell>
        </row>
        <row r="779">
          <cell r="AH779">
            <v>2500</v>
          </cell>
          <cell r="AI779">
            <v>0.1110672305328535</v>
          </cell>
          <cell r="AN779">
            <v>2500</v>
          </cell>
          <cell r="AO779">
            <v>0.11067366663933172</v>
          </cell>
          <cell r="AT779">
            <v>2500</v>
          </cell>
          <cell r="AU779">
            <v>0.10686897780498157</v>
          </cell>
        </row>
        <row r="780">
          <cell r="AH780">
            <v>2750</v>
          </cell>
          <cell r="AI780">
            <v>0.12083242551625517</v>
          </cell>
          <cell r="AN780">
            <v>2750</v>
          </cell>
          <cell r="AO780">
            <v>0.12041356422953413</v>
          </cell>
          <cell r="AT780">
            <v>2750</v>
          </cell>
          <cell r="AU780">
            <v>0.11635955988108208</v>
          </cell>
        </row>
        <row r="781">
          <cell r="AH781">
            <v>3000</v>
          </cell>
          <cell r="AI781">
            <v>0.13038548473468836</v>
          </cell>
          <cell r="AN781">
            <v>3000</v>
          </cell>
          <cell r="AO781">
            <v>0.12994322615595594</v>
          </cell>
          <cell r="AT781">
            <v>3000</v>
          </cell>
          <cell r="AU781">
            <v>0.12565791296208317</v>
          </cell>
        </row>
        <row r="782">
          <cell r="AH782">
            <v>3250</v>
          </cell>
          <cell r="AI782">
            <v>0.13973324392918585</v>
          </cell>
          <cell r="AN782">
            <v>3250</v>
          </cell>
          <cell r="AO782">
            <v>0.13926936169209511</v>
          </cell>
          <cell r="AT782">
            <v>3250</v>
          </cell>
          <cell r="AU782">
            <v>0.13476960188003659</v>
          </cell>
        </row>
        <row r="783">
          <cell r="AH783">
            <v>3500</v>
          </cell>
          <cell r="AI783">
            <v>0.14888224837250164</v>
          </cell>
          <cell r="AN783">
            <v>3500</v>
          </cell>
          <cell r="AO783">
            <v>0.14839839866408511</v>
          </cell>
          <cell r="AT783">
            <v>3500</v>
          </cell>
          <cell r="AU783">
            <v>0.14369998719674867</v>
          </cell>
        </row>
        <row r="784">
          <cell r="AH784">
            <v>3750</v>
          </cell>
          <cell r="AI784">
            <v>0.15783876812997732</v>
          </cell>
          <cell r="AN784">
            <v>3750</v>
          </cell>
          <cell r="AO784">
            <v>0.15733649800254171</v>
          </cell>
          <cell r="AT784">
            <v>3750</v>
          </cell>
          <cell r="AU784">
            <v>0.1524542340803646</v>
          </cell>
        </row>
        <row r="785">
          <cell r="AH785">
            <v>4000</v>
          </cell>
          <cell r="AI785">
            <v>0.16660881236839487</v>
          </cell>
          <cell r="AN785">
            <v>4000</v>
          </cell>
          <cell r="AO785">
            <v>0.16608956740415123</v>
          </cell>
          <cell r="AT785">
            <v>4000</v>
          </cell>
          <cell r="AU785">
            <v>0.16103732074693425</v>
          </cell>
        </row>
        <row r="786">
          <cell r="AH786">
            <v>4250</v>
          </cell>
          <cell r="AI786">
            <v>0.17519814278193735</v>
          </cell>
          <cell r="AN786">
            <v>4250</v>
          </cell>
          <cell r="AO786">
            <v>0.17466327416568675</v>
          </cell>
          <cell r="AT786">
            <v>4250</v>
          </cell>
          <cell r="AU786">
            <v>0.16945404648997284</v>
          </cell>
        </row>
        <row r="787">
          <cell r="AH787">
            <v>4500</v>
          </cell>
          <cell r="AI787">
            <v>0.18361228619824033</v>
          </cell>
          <cell r="AN787">
            <v>4500</v>
          </cell>
          <cell r="AO787">
            <v>0.18306305724768207</v>
          </cell>
          <cell r="AT787">
            <v>4500</v>
          </cell>
          <cell r="AU787">
            <v>0.17770903931984322</v>
          </cell>
        </row>
        <row r="788">
          <cell r="AH788">
            <v>0</v>
          </cell>
          <cell r="AI788">
            <v>0</v>
          </cell>
          <cell r="AN788">
            <v>0</v>
          </cell>
          <cell r="AO788">
            <v>0</v>
          </cell>
          <cell r="AT788">
            <v>0</v>
          </cell>
          <cell r="AU788">
            <v>0</v>
          </cell>
        </row>
        <row r="789">
          <cell r="AH789">
            <v>50</v>
          </cell>
          <cell r="AI789">
            <v>1.6633409070436755E-3</v>
          </cell>
          <cell r="AN789">
            <v>50</v>
          </cell>
          <cell r="AO789">
            <v>1.6583839145596357E-3</v>
          </cell>
          <cell r="AT789">
            <v>50</v>
          </cell>
          <cell r="AU789">
            <v>1.6103894800085072E-3</v>
          </cell>
        </row>
        <row r="790">
          <cell r="AH790">
            <v>250</v>
          </cell>
          <cell r="AI790">
            <v>8.2617542157095158E-3</v>
          </cell>
          <cell r="AN790">
            <v>250</v>
          </cell>
          <cell r="AO790">
            <v>8.2374558671517665E-3</v>
          </cell>
          <cell r="AT790">
            <v>250</v>
          </cell>
          <cell r="AU790">
            <v>8.0020490492483994E-3</v>
          </cell>
        </row>
        <row r="791">
          <cell r="AH791">
            <v>500</v>
          </cell>
          <cell r="AI791">
            <v>1.6388157512892576E-2</v>
          </cell>
          <cell r="AN791">
            <v>500</v>
          </cell>
          <cell r="AO791">
            <v>1.634074189491912E-2</v>
          </cell>
          <cell r="AT791">
            <v>500</v>
          </cell>
          <cell r="AU791">
            <v>1.588102244043739E-2</v>
          </cell>
        </row>
        <row r="792">
          <cell r="AH792">
            <v>750</v>
          </cell>
          <cell r="AI792">
            <v>2.4382507967175115E-2</v>
          </cell>
          <cell r="AN792">
            <v>750</v>
          </cell>
          <cell r="AO792">
            <v>2.4313099276491813E-2</v>
          </cell>
          <cell r="AT792">
            <v>750</v>
          </cell>
          <cell r="AU792">
            <v>2.3639648282548931E-2</v>
          </cell>
        </row>
        <row r="793">
          <cell r="AH793">
            <v>1000</v>
          </cell>
          <cell r="AI793">
            <v>3.2247997398599182E-2</v>
          </cell>
          <cell r="AN793">
            <v>1000</v>
          </cell>
          <cell r="AO793">
            <v>3.2157665966178681E-2</v>
          </cell>
          <cell r="AT793">
            <v>1000</v>
          </cell>
          <cell r="AU793">
            <v>3.1280577328689108E-2</v>
          </cell>
        </row>
        <row r="794">
          <cell r="AH794">
            <v>1250</v>
          </cell>
          <cell r="AI794">
            <v>3.9987715616462083E-2</v>
          </cell>
          <cell r="AN794">
            <v>1250</v>
          </cell>
          <cell r="AO794">
            <v>3.9877480744712555E-2</v>
          </cell>
          <cell r="AT794">
            <v>1250</v>
          </cell>
          <cell r="AU794">
            <v>3.8806385598859378E-2</v>
          </cell>
        </row>
        <row r="795">
          <cell r="AH795">
            <v>1500</v>
          </cell>
          <cell r="AI795">
            <v>4.7604654459973972E-2</v>
          </cell>
          <cell r="AN795">
            <v>1500</v>
          </cell>
          <cell r="AO795">
            <v>4.747548709453895E-2</v>
          </cell>
          <cell r="AT795">
            <v>1500</v>
          </cell>
          <cell r="AU795">
            <v>4.6219576901198704E-2</v>
          </cell>
        </row>
        <row r="796">
          <cell r="AH796">
            <v>1750</v>
          </cell>
          <cell r="AI796">
            <v>5.5101711649513163E-2</v>
          </cell>
          <cell r="AN796">
            <v>1750</v>
          </cell>
          <cell r="AO796">
            <v>5.4954536895206726E-2</v>
          </cell>
          <cell r="AT796">
            <v>1750</v>
          </cell>
          <cell r="AU796">
            <v>5.3522585255952888E-2</v>
          </cell>
        </row>
        <row r="797">
          <cell r="AH797">
            <v>2000</v>
          </cell>
          <cell r="AI797">
            <v>6.248169445871099E-2</v>
          </cell>
          <cell r="AN797">
            <v>2000</v>
          </cell>
          <cell r="AO797">
            <v>6.2317393948865173E-2</v>
          </cell>
          <cell r="AT797">
            <v>2000</v>
          </cell>
          <cell r="AU797">
            <v>6.0717777226402633E-2</v>
          </cell>
        </row>
        <row r="798">
          <cell r="AH798">
            <v>2250</v>
          </cell>
          <cell r="AI798">
            <v>6.9747323214187418E-2</v>
          </cell>
          <cell r="AN798">
            <v>2250</v>
          </cell>
          <cell r="AO798">
            <v>6.9566737344507606E-2</v>
          </cell>
          <cell r="AT798">
            <v>2250</v>
          </cell>
          <cell r="AU798">
            <v>6.7807454160592903E-2</v>
          </cell>
        </row>
        <row r="799">
          <cell r="AH799">
            <v>2500</v>
          </cell>
          <cell r="AI799">
            <v>7.6901234635442961E-2</v>
          </cell>
          <cell r="AN799">
            <v>2500</v>
          </cell>
          <cell r="AO799">
            <v>7.6705164669601797E-2</v>
          </cell>
          <cell r="AT799">
            <v>2500</v>
          </cell>
          <cell r="AU799">
            <v>7.4793854347706204E-2</v>
          </cell>
        </row>
        <row r="800">
          <cell r="AH800">
            <v>2750</v>
          </cell>
          <cell r="AI800">
            <v>8.3945985020818625E-2</v>
          </cell>
          <cell r="AN800">
            <v>2750</v>
          </cell>
          <cell r="AO800">
            <v>8.3735195077315444E-2</v>
          </cell>
          <cell r="AT800">
            <v>2750</v>
          </cell>
          <cell r="AU800">
            <v>8.1679155092640482E-2</v>
          </cell>
        </row>
        <row r="801">
          <cell r="AH801">
            <v>3000</v>
          </cell>
          <cell r="AI801">
            <v>9.0884053290210431E-2</v>
          </cell>
          <cell r="AN801">
            <v>3000</v>
          </cell>
          <cell r="AO801">
            <v>9.0659272216430511E-2</v>
          </cell>
          <cell r="AT801">
            <v>3000</v>
          </cell>
          <cell r="AU801">
            <v>8.84654747122363E-2</v>
          </cell>
        </row>
        <row r="802">
          <cell r="AH802">
            <v>3250</v>
          </cell>
          <cell r="AI802">
            <v>9.7717843889768119E-2</v>
          </cell>
          <cell r="AN802">
            <v>3250</v>
          </cell>
          <cell r="AO802">
            <v>9.7479767031427397E-2</v>
          </cell>
          <cell r="AT802">
            <v>3250</v>
          </cell>
          <cell r="AU802">
            <v>9.5154874456432031E-2</v>
          </cell>
        </row>
        <row r="803">
          <cell r="AH803">
            <v>3500</v>
          </cell>
          <cell r="AI803">
            <v>0.10444968956653611</v>
          </cell>
          <cell r="AN803">
            <v>3500</v>
          </cell>
          <cell r="AO803">
            <v>0.10419898043905959</v>
          </cell>
          <cell r="AT803">
            <v>3500</v>
          </cell>
          <cell r="AU803">
            <v>0.1017493603574826</v>
          </cell>
        </row>
        <row r="804">
          <cell r="AH804">
            <v>3750</v>
          </cell>
          <cell r="AI804">
            <v>0.11108185402190429</v>
          </cell>
          <cell r="AN804">
            <v>3750</v>
          </cell>
          <cell r="AO804">
            <v>0.11081914588801282</v>
          </cell>
          <cell r="AT804">
            <v>3750</v>
          </cell>
          <cell r="AU804">
            <v>0.10825088501022946</v>
          </cell>
        </row>
        <row r="805">
          <cell r="AH805">
            <v>4000</v>
          </cell>
          <cell r="AI805">
            <v>0.11761653444546027</v>
          </cell>
          <cell r="AN805">
            <v>4000</v>
          </cell>
          <cell r="AO805">
            <v>0.11734243180733302</v>
          </cell>
          <cell r="AT805">
            <v>4000</v>
          </cell>
          <cell r="AU805">
            <v>0.11466134928629117</v>
          </cell>
        </row>
        <row r="806">
          <cell r="AH806">
            <v>4250</v>
          </cell>
          <cell r="AI806">
            <v>0.12405586393970225</v>
          </cell>
          <cell r="AN806">
            <v>4250</v>
          </cell>
          <cell r="AO806">
            <v>0.12377094394923915</v>
          </cell>
          <cell r="AT806">
            <v>4250</v>
          </cell>
          <cell r="AU806">
            <v>0.12098260398487809</v>
          </cell>
        </row>
        <row r="807">
          <cell r="AH807">
            <v>4500</v>
          </cell>
          <cell r="AI807">
            <v>0.13040191383925048</v>
          </cell>
          <cell r="AN807">
            <v>4500</v>
          </cell>
          <cell r="AO807">
            <v>0.13010672763170988</v>
          </cell>
          <cell r="AT807">
            <v>4500</v>
          </cell>
          <cell r="AU807">
            <v>0.12721645142289162</v>
          </cell>
        </row>
        <row r="828">
          <cell r="AH828">
            <v>0</v>
          </cell>
          <cell r="AI828">
            <v>0</v>
          </cell>
          <cell r="AN828">
            <v>0</v>
          </cell>
          <cell r="AO828">
            <v>0</v>
          </cell>
          <cell r="AT828">
            <v>0</v>
          </cell>
          <cell r="AU828">
            <v>0</v>
          </cell>
        </row>
        <row r="829">
          <cell r="AH829">
            <v>50</v>
          </cell>
          <cell r="AI829">
            <v>9.9880163770649233E-4</v>
          </cell>
          <cell r="AN829">
            <v>50</v>
          </cell>
          <cell r="AO829">
            <v>9.9701095518867078E-4</v>
          </cell>
          <cell r="AT829">
            <v>50</v>
          </cell>
          <cell r="AU829">
            <v>9.794507213246107E-4</v>
          </cell>
        </row>
        <row r="830">
          <cell r="AH830">
            <v>250</v>
          </cell>
          <cell r="AI830">
            <v>4.9741394232114544E-3</v>
          </cell>
          <cell r="AN830">
            <v>250</v>
          </cell>
          <cell r="AO830">
            <v>4.9652922624318311E-3</v>
          </cell>
          <cell r="AT830">
            <v>250</v>
          </cell>
          <cell r="AU830">
            <v>4.8785131686008756E-3</v>
          </cell>
        </row>
        <row r="831">
          <cell r="AH831">
            <v>500</v>
          </cell>
          <cell r="AI831">
            <v>9.8990492951998021E-3</v>
          </cell>
          <cell r="AN831">
            <v>500</v>
          </cell>
          <cell r="AO831">
            <v>9.8816159018497267E-3</v>
          </cell>
          <cell r="AT831">
            <v>500</v>
          </cell>
          <cell r="AU831">
            <v>9.7105688378087505E-3</v>
          </cell>
        </row>
        <row r="832">
          <cell r="AH832">
            <v>750</v>
          </cell>
          <cell r="AI832">
            <v>1.4775456720599323E-2</v>
          </cell>
          <cell r="AN832">
            <v>750</v>
          </cell>
          <cell r="AO832">
            <v>1.4749690370445023E-2</v>
          </cell>
          <cell r="AT832">
            <v>750</v>
          </cell>
          <cell r="AU832">
            <v>1.4496814640283446E-2</v>
          </cell>
        </row>
        <row r="833">
          <cell r="AH833">
            <v>1000</v>
          </cell>
          <cell r="AI833">
            <v>1.9604074557719287E-2</v>
          </cell>
          <cell r="AN833">
            <v>1000</v>
          </cell>
          <cell r="AO833">
            <v>1.9570221122421572E-2</v>
          </cell>
          <cell r="AT833">
            <v>1000</v>
          </cell>
          <cell r="AU833">
            <v>1.9237886466839882E-2</v>
          </cell>
        </row>
        <row r="834">
          <cell r="AH834">
            <v>1250</v>
          </cell>
          <cell r="AI834">
            <v>2.4385601766880427E-2</v>
          </cell>
          <cell r="AN834">
            <v>1250</v>
          </cell>
          <cell r="AO834">
            <v>2.4343899952236826E-2</v>
          </cell>
          <cell r="AT834">
            <v>1250</v>
          </cell>
          <cell r="AU834">
            <v>2.3934408725763204E-2</v>
          </cell>
        </row>
        <row r="835">
          <cell r="AH835">
            <v>1500</v>
          </cell>
          <cell r="AI835">
            <v>2.9120723746018484E-2</v>
          </cell>
          <cell r="AN835">
            <v>1500</v>
          </cell>
          <cell r="AO835">
            <v>2.9071405322883947E-2</v>
          </cell>
          <cell r="AT835">
            <v>1500</v>
          </cell>
          <cell r="AU835">
            <v>2.8586994595430043E-2</v>
          </cell>
        </row>
        <row r="836">
          <cell r="AH836">
            <v>1750</v>
          </cell>
          <cell r="AI836">
            <v>3.3810112659011793E-2</v>
          </cell>
          <cell r="AN836">
            <v>1750</v>
          </cell>
          <cell r="AO836">
            <v>3.3753402685033504E-2</v>
          </cell>
          <cell r="AT836">
            <v>1750</v>
          </cell>
          <cell r="AU836">
            <v>3.3196246270454137E-2</v>
          </cell>
        </row>
        <row r="837">
          <cell r="AH837">
            <v>2000</v>
          </cell>
          <cell r="AI837">
            <v>3.8454427753094933E-2</v>
          </cell>
          <cell r="AN837">
            <v>2000</v>
          </cell>
          <cell r="AO837">
            <v>3.8390544786807368E-2</v>
          </cell>
          <cell r="AT837">
            <v>2000</v>
          </cell>
          <cell r="AU837">
            <v>3.7762755201515577E-2</v>
          </cell>
        </row>
        <row r="838">
          <cell r="AH838">
            <v>2250</v>
          </cell>
          <cell r="AI838">
            <v>4.3054315666722687E-2</v>
          </cell>
          <cell r="AN838">
            <v>2250</v>
          </cell>
          <cell r="AO838">
            <v>4.2983471974912389E-2</v>
          </cell>
          <cell r="AT838">
            <v>2250</v>
          </cell>
          <cell r="AU838">
            <v>4.2287102329078154E-2</v>
          </cell>
        </row>
        <row r="839">
          <cell r="AH839">
            <v>2500</v>
          </cell>
          <cell r="AI839">
            <v>4.7610410731522279E-2</v>
          </cell>
          <cell r="AN839">
            <v>2500</v>
          </cell>
          <cell r="AO839">
            <v>4.7532812487179402E-2</v>
          </cell>
          <cell r="AT839">
            <v>2500</v>
          </cell>
          <cell r="AU839">
            <v>4.6769858311149617E-2</v>
          </cell>
        </row>
        <row r="840">
          <cell r="AH840">
            <v>2750</v>
          </cell>
          <cell r="AI840">
            <v>5.2123335261967441E-2</v>
          </cell>
          <cell r="AN840">
            <v>2750</v>
          </cell>
          <cell r="AO840">
            <v>5.2039182737053123E-2</v>
          </cell>
          <cell r="AT840">
            <v>2750</v>
          </cell>
          <cell r="AU840">
            <v>5.1211583745298411E-2</v>
          </cell>
        </row>
        <row r="841">
          <cell r="AH841">
            <v>3000</v>
          </cell>
          <cell r="AI841">
            <v>5.6593699839140754E-2</v>
          </cell>
          <cell r="AN841">
            <v>3000</v>
          </cell>
          <cell r="AO841">
            <v>5.650318758985122E-2</v>
          </cell>
          <cell r="AT841">
            <v>3000</v>
          </cell>
          <cell r="AU841">
            <v>5.5612829385040641E-2</v>
          </cell>
        </row>
        <row r="842">
          <cell r="AH842">
            <v>3250</v>
          </cell>
          <cell r="AI842">
            <v>6.1022103585855803E-2</v>
          </cell>
          <cell r="AN842">
            <v>3250</v>
          </cell>
          <cell r="AO842">
            <v>6.0925420631429007E-2</v>
          </cell>
          <cell r="AT842">
            <v>3250</v>
          </cell>
          <cell r="AU842">
            <v>5.9974136350801927E-2</v>
          </cell>
        </row>
        <row r="843">
          <cell r="AH843">
            <v>3500</v>
          </cell>
          <cell r="AI843">
            <v>6.5409134433593863E-2</v>
          </cell>
          <cell r="AN843">
            <v>3500</v>
          </cell>
          <cell r="AO843">
            <v>6.5306464429659178E-2</v>
          </cell>
          <cell r="AT843">
            <v>3500</v>
          </cell>
          <cell r="AU843">
            <v>6.4296036335567811E-2</v>
          </cell>
        </row>
        <row r="844">
          <cell r="AH844">
            <v>3750</v>
          </cell>
          <cell r="AI844">
            <v>6.9755369384438382E-2</v>
          </cell>
          <cell r="AN844">
            <v>3750</v>
          </cell>
          <cell r="AO844">
            <v>6.9646890788089874E-2</v>
          </cell>
          <cell r="AT844">
            <v>3750</v>
          </cell>
          <cell r="AU844">
            <v>6.8579051805418206E-2</v>
          </cell>
        </row>
        <row r="845">
          <cell r="AH845">
            <v>4000</v>
          </cell>
          <cell r="AI845">
            <v>7.4061374761640764E-2</v>
          </cell>
          <cell r="AN845">
            <v>4000</v>
          </cell>
          <cell r="AO845">
            <v>7.394726099337276E-2</v>
          </cell>
          <cell r="AT845">
            <v>4000</v>
          </cell>
          <cell r="AU845">
            <v>7.282369619504607E-2</v>
          </cell>
        </row>
        <row r="846">
          <cell r="AH846">
            <v>4250</v>
          </cell>
          <cell r="AI846">
            <v>7.8327706456093438E-2</v>
          </cell>
          <cell r="AN846">
            <v>4250</v>
          </cell>
          <cell r="AO846">
            <v>7.8208126055142199E-2</v>
          </cell>
          <cell r="AT846">
            <v>4250</v>
          </cell>
          <cell r="AU846">
            <v>7.7030474098460214E-2</v>
          </cell>
        </row>
        <row r="847">
          <cell r="AH847">
            <v>4500</v>
          </cell>
          <cell r="AI847">
            <v>8.2554910165526962E-2</v>
          </cell>
          <cell r="AN847">
            <v>4500</v>
          </cell>
          <cell r="AO847">
            <v>8.2430026940164686E-2</v>
          </cell>
          <cell r="AT847">
            <v>4500</v>
          </cell>
          <cell r="AU847">
            <v>8.1199881454922435E-2</v>
          </cell>
        </row>
      </sheetData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dres aSyn day 4 - Pau Aks _la"/>
      <sheetName val="AS1 Ratio1-1 40618"/>
      <sheetName val="4 days Analysis "/>
      <sheetName val="Dilution 1 4 days Histogram"/>
      <sheetName val="Interactors day 2"/>
      <sheetName val="Interactors Day 3"/>
      <sheetName val="Interactors day 4 "/>
      <sheetName val="Dilution 2 4 days Histogram "/>
      <sheetName val="Dilution 3 4 days Histogram"/>
      <sheetName val="Dilution 4 4 days Histogram "/>
      <sheetName val="Histograms 4 dilutions "/>
    </sheetNames>
    <sheetDataSet>
      <sheetData sheetId="0"/>
      <sheetData sheetId="1"/>
      <sheetData sheetId="2">
        <row r="5">
          <cell r="AR5" t="str">
            <v>BTRC</v>
          </cell>
          <cell r="BT5">
            <v>175.073611449444</v>
          </cell>
          <cell r="BU5">
            <v>382.43796329962925</v>
          </cell>
          <cell r="BV5">
            <v>357.80231514981438</v>
          </cell>
          <cell r="BW5">
            <v>269.91666699999996</v>
          </cell>
          <cell r="CF5">
            <v>156.49027811611063</v>
          </cell>
          <cell r="CG5">
            <v>292.10462996629599</v>
          </cell>
          <cell r="CH5">
            <v>168.38564848314763</v>
          </cell>
          <cell r="CI5">
            <v>366.00000033333322</v>
          </cell>
        </row>
        <row r="6">
          <cell r="AR6" t="str">
            <v>CAMK2B</v>
          </cell>
          <cell r="CF6">
            <v>218.823611449444</v>
          </cell>
          <cell r="CG6">
            <v>324.10462996629599</v>
          </cell>
          <cell r="CH6">
            <v>170.05231514981438</v>
          </cell>
          <cell r="CI6">
            <v>226.66666699999996</v>
          </cell>
        </row>
        <row r="7">
          <cell r="AR7" t="str">
            <v>CSNK2A1</v>
          </cell>
          <cell r="BT7">
            <v>63.073611449444002</v>
          </cell>
          <cell r="BU7">
            <v>130.93796329962925</v>
          </cell>
          <cell r="BV7">
            <v>139.55231514981438</v>
          </cell>
          <cell r="BW7">
            <v>100.41666699999996</v>
          </cell>
          <cell r="CF7">
            <v>205.15694478277737</v>
          </cell>
          <cell r="CG7">
            <v>230.77129663296262</v>
          </cell>
          <cell r="CH7">
            <v>228.05231514981438</v>
          </cell>
          <cell r="CI7">
            <v>362.66666699999996</v>
          </cell>
        </row>
        <row r="8">
          <cell r="AR8" t="str">
            <v>CSNK2A2</v>
          </cell>
          <cell r="BT8">
            <v>79.573611449444002</v>
          </cell>
          <cell r="BU8">
            <v>236.93796329962925</v>
          </cell>
          <cell r="BV8">
            <v>106.80231514981438</v>
          </cell>
          <cell r="BW8">
            <v>138.41666699999996</v>
          </cell>
          <cell r="CF8">
            <v>281.49027811611063</v>
          </cell>
          <cell r="CG8">
            <v>333.10462996629599</v>
          </cell>
          <cell r="CH8">
            <v>235.71898181648112</v>
          </cell>
          <cell r="CI8">
            <v>317.66666699999996</v>
          </cell>
        </row>
        <row r="9">
          <cell r="AR9" t="str">
            <v>CCNB1</v>
          </cell>
          <cell r="BT9">
            <v>266.573611449444</v>
          </cell>
          <cell r="BU9">
            <v>303.18796329962925</v>
          </cell>
          <cell r="BV9">
            <v>127.05231514981438</v>
          </cell>
          <cell r="BW9">
            <v>39.166666999999961</v>
          </cell>
          <cell r="CF9">
            <v>314.15694478277737</v>
          </cell>
          <cell r="CG9">
            <v>293.10462996629599</v>
          </cell>
          <cell r="CH9">
            <v>167.38564848314763</v>
          </cell>
          <cell r="CI9">
            <v>241.3333336666667</v>
          </cell>
        </row>
        <row r="10">
          <cell r="AR10" t="str">
            <v>CDK5R1</v>
          </cell>
          <cell r="CF10">
            <v>227.15694478277737</v>
          </cell>
          <cell r="CG10">
            <v>235.10462996629587</v>
          </cell>
          <cell r="CH10">
            <v>190.71898181648112</v>
          </cell>
          <cell r="CI10">
            <v>233.00000033333322</v>
          </cell>
        </row>
        <row r="11">
          <cell r="AR11" t="str">
            <v>CHAT</v>
          </cell>
          <cell r="BT11">
            <v>61.073611449444002</v>
          </cell>
          <cell r="BU11">
            <v>101.68796329962925</v>
          </cell>
          <cell r="BV11">
            <v>123.80231514981438</v>
          </cell>
          <cell r="BW11">
            <v>110.66666699999996</v>
          </cell>
          <cell r="CF11">
            <v>194.823611449444</v>
          </cell>
          <cell r="CG11">
            <v>224.77129663296262</v>
          </cell>
          <cell r="CH11">
            <v>333.38564848314763</v>
          </cell>
          <cell r="CI11">
            <v>222.66666699999996</v>
          </cell>
        </row>
        <row r="12">
          <cell r="AR12" t="str">
            <v>CHGA</v>
          </cell>
          <cell r="BT12">
            <v>71.073611449444002</v>
          </cell>
          <cell r="BU12">
            <v>293.93796329962925</v>
          </cell>
          <cell r="BV12">
            <v>221.55231514981438</v>
          </cell>
          <cell r="BW12">
            <v>227.91666699999996</v>
          </cell>
        </row>
        <row r="13">
          <cell r="AR13" t="str">
            <v>CLU</v>
          </cell>
          <cell r="BT13">
            <v>100.573611449444</v>
          </cell>
          <cell r="BU13">
            <v>131.93796329962925</v>
          </cell>
          <cell r="BV13">
            <v>218.55231514981438</v>
          </cell>
          <cell r="BW13">
            <v>72.166666999999961</v>
          </cell>
          <cell r="CF13">
            <v>222.823611449444</v>
          </cell>
          <cell r="CG13">
            <v>242.7712966329625</v>
          </cell>
          <cell r="CH13">
            <v>175.71898181648112</v>
          </cell>
          <cell r="CI13">
            <v>223.66666699999996</v>
          </cell>
        </row>
        <row r="14">
          <cell r="AR14" t="str">
            <v>CRYAB</v>
          </cell>
          <cell r="BT14">
            <v>156.573611449444</v>
          </cell>
          <cell r="BU14">
            <v>211.68796329962925</v>
          </cell>
          <cell r="BV14">
            <v>96.052315149814376</v>
          </cell>
          <cell r="BW14">
            <v>107.16666699999996</v>
          </cell>
          <cell r="CF14">
            <v>252.49027811611063</v>
          </cell>
          <cell r="CG14">
            <v>226.10462996629587</v>
          </cell>
          <cell r="CH14">
            <v>134.38564848314763</v>
          </cell>
          <cell r="CI14">
            <v>206.3333336666667</v>
          </cell>
        </row>
        <row r="15">
          <cell r="AR15" t="str">
            <v>CUL1</v>
          </cell>
          <cell r="CF15">
            <v>254.49027811611063</v>
          </cell>
          <cell r="CG15">
            <v>293.43796329962925</v>
          </cell>
          <cell r="CH15">
            <v>190.38564848314763</v>
          </cell>
          <cell r="CI15">
            <v>338.3333336666667</v>
          </cell>
        </row>
        <row r="16">
          <cell r="AR16" t="str">
            <v>CYCS</v>
          </cell>
          <cell r="BT16">
            <v>242.073611449444</v>
          </cell>
          <cell r="BU16">
            <v>256.93796329962925</v>
          </cell>
          <cell r="BV16">
            <v>118.80231514981438</v>
          </cell>
          <cell r="BW16">
            <v>133.41666699999996</v>
          </cell>
          <cell r="CF16">
            <v>259.823611449444</v>
          </cell>
          <cell r="CG16">
            <v>326.7712966329625</v>
          </cell>
          <cell r="CH16">
            <v>208.05231514981438</v>
          </cell>
          <cell r="CI16">
            <v>184.66666699999996</v>
          </cell>
        </row>
        <row r="17">
          <cell r="AR17" t="str">
            <v>C7</v>
          </cell>
          <cell r="BT17">
            <v>74.073611449444002</v>
          </cell>
          <cell r="BU17">
            <v>339.43796329962925</v>
          </cell>
          <cell r="BV17">
            <v>155.55231514981438</v>
          </cell>
          <cell r="BW17">
            <v>82.416666999999961</v>
          </cell>
          <cell r="CF17">
            <v>248.823611449444</v>
          </cell>
          <cell r="CG17">
            <v>265.10462996629599</v>
          </cell>
          <cell r="CH17">
            <v>222.38564848314763</v>
          </cell>
          <cell r="CI17">
            <v>176.00000033333322</v>
          </cell>
        </row>
        <row r="18">
          <cell r="AR18" t="str">
            <v>C9</v>
          </cell>
          <cell r="BT18">
            <v>119.823611449444</v>
          </cell>
          <cell r="BU18">
            <v>347.68796329962925</v>
          </cell>
          <cell r="BV18">
            <v>102.30231514981438</v>
          </cell>
          <cell r="BW18">
            <v>60.666666999999961</v>
          </cell>
          <cell r="CF18">
            <v>266.823611449444</v>
          </cell>
          <cell r="CG18">
            <v>254.43796329962925</v>
          </cell>
          <cell r="CH18">
            <v>234.71898181648112</v>
          </cell>
          <cell r="CI18">
            <v>248.3333336666667</v>
          </cell>
        </row>
        <row r="19">
          <cell r="AR19" t="str">
            <v>DNAJB1</v>
          </cell>
          <cell r="CF19">
            <v>198.15694478277737</v>
          </cell>
          <cell r="CG19">
            <v>253.10462996629599</v>
          </cell>
          <cell r="CH19">
            <v>132.71898181648112</v>
          </cell>
          <cell r="CI19">
            <v>256.3333336666667</v>
          </cell>
        </row>
        <row r="20">
          <cell r="AR20" t="str">
            <v>DNAJB6</v>
          </cell>
          <cell r="CF20">
            <v>280.49027811611063</v>
          </cell>
          <cell r="CG20">
            <v>285.7712966329625</v>
          </cell>
          <cell r="CH20">
            <v>217.38564848314763</v>
          </cell>
          <cell r="CI20">
            <v>234.00000033333322</v>
          </cell>
        </row>
        <row r="21">
          <cell r="AR21" t="str">
            <v>FGF2</v>
          </cell>
          <cell r="BT21">
            <v>442.823611449444</v>
          </cell>
          <cell r="BU21">
            <v>678.93796329962925</v>
          </cell>
          <cell r="BV21">
            <v>434.30231514981438</v>
          </cell>
          <cell r="BW21">
            <v>374.41666699999996</v>
          </cell>
          <cell r="CF21">
            <v>194.15694478277737</v>
          </cell>
          <cell r="CG21">
            <v>391.10462996629599</v>
          </cell>
          <cell r="CH21">
            <v>244.71898181648112</v>
          </cell>
          <cell r="CI21">
            <v>229.66666699999996</v>
          </cell>
        </row>
        <row r="23">
          <cell r="AR23" t="str">
            <v>GABARAP</v>
          </cell>
          <cell r="BT23">
            <v>186.823611449444</v>
          </cell>
          <cell r="BU23">
            <v>569.93796329962925</v>
          </cell>
          <cell r="BV23">
            <v>381.55231514981438</v>
          </cell>
          <cell r="BW23">
            <v>322.16666699999996</v>
          </cell>
        </row>
        <row r="24">
          <cell r="AR24" t="str">
            <v>GABARAPL1</v>
          </cell>
          <cell r="BT24">
            <v>264.823611449444</v>
          </cell>
          <cell r="BU24">
            <v>590.43796329962925</v>
          </cell>
          <cell r="BV24">
            <v>286.80231514981438</v>
          </cell>
          <cell r="BW24">
            <v>222.41666699999996</v>
          </cell>
          <cell r="CF24">
            <v>239.49027811611063</v>
          </cell>
          <cell r="CG24">
            <v>417.7712966329625</v>
          </cell>
          <cell r="CH24">
            <v>414.71898181648112</v>
          </cell>
          <cell r="CI24">
            <v>400.00000033333322</v>
          </cell>
        </row>
        <row r="25">
          <cell r="AR25" t="str">
            <v>GABARAPL2</v>
          </cell>
          <cell r="CF25">
            <v>438.823611449444</v>
          </cell>
          <cell r="CG25">
            <v>469.43796329962925</v>
          </cell>
          <cell r="CH25">
            <v>490.38564848314763</v>
          </cell>
          <cell r="CI25">
            <v>357.00000033333322</v>
          </cell>
        </row>
        <row r="27">
          <cell r="AR27" t="str">
            <v>GBA</v>
          </cell>
          <cell r="CF27">
            <v>243.15694478277737</v>
          </cell>
          <cell r="CG27">
            <v>339.10462996629599</v>
          </cell>
          <cell r="CH27">
            <v>562.05231514981438</v>
          </cell>
          <cell r="CI27">
            <v>377.00000033333322</v>
          </cell>
        </row>
        <row r="28">
          <cell r="AR28" t="str">
            <v>GRK5</v>
          </cell>
          <cell r="BT28">
            <v>297.073611449444</v>
          </cell>
          <cell r="BU28">
            <v>930.18796329962925</v>
          </cell>
          <cell r="BV28">
            <v>915.30231514981438</v>
          </cell>
          <cell r="BW28">
            <v>739.16666699999996</v>
          </cell>
          <cell r="CF28">
            <v>181.823611449444</v>
          </cell>
          <cell r="CG28">
            <v>742.43796329962925</v>
          </cell>
          <cell r="CH28">
            <v>1181.7189818164809</v>
          </cell>
          <cell r="CI28">
            <v>729.3333336666667</v>
          </cell>
        </row>
        <row r="31">
          <cell r="AR31" t="str">
            <v>HDAC6</v>
          </cell>
          <cell r="BT31">
            <v>124.323611449444</v>
          </cell>
          <cell r="BU31">
            <v>464.43796329962925</v>
          </cell>
          <cell r="BV31">
            <v>207.05231514981438</v>
          </cell>
          <cell r="BW31">
            <v>10.666666999999961</v>
          </cell>
        </row>
        <row r="32">
          <cell r="AR32" t="str">
            <v>HMOX1</v>
          </cell>
          <cell r="BT32">
            <v>131.823611449444</v>
          </cell>
          <cell r="BU32">
            <v>423.18796329962925</v>
          </cell>
          <cell r="BV32">
            <v>161.30231514981438</v>
          </cell>
          <cell r="BW32">
            <v>117.91666699999996</v>
          </cell>
          <cell r="CF32">
            <v>193.15694478277737</v>
          </cell>
          <cell r="CG32">
            <v>373.43796329962925</v>
          </cell>
          <cell r="CH32">
            <v>163.38564848314763</v>
          </cell>
          <cell r="CI32">
            <v>225.66666699999996</v>
          </cell>
        </row>
        <row r="33">
          <cell r="AR33" t="str">
            <v>HSC70</v>
          </cell>
          <cell r="BT33">
            <v>134.573611449444</v>
          </cell>
          <cell r="BU33">
            <v>581.93796329962925</v>
          </cell>
          <cell r="BV33">
            <v>164.05231514981438</v>
          </cell>
          <cell r="BW33">
            <v>110.66666699999996</v>
          </cell>
          <cell r="CF33">
            <v>225.15694478277737</v>
          </cell>
          <cell r="CG33">
            <v>460.43796329962925</v>
          </cell>
          <cell r="CH33">
            <v>251.38564848314763</v>
          </cell>
          <cell r="CI33">
            <v>315.66666699999996</v>
          </cell>
        </row>
        <row r="34">
          <cell r="AR34" t="str">
            <v>HSP90</v>
          </cell>
          <cell r="CF34">
            <v>308.823611449444</v>
          </cell>
          <cell r="CG34">
            <v>489.7712966329625</v>
          </cell>
          <cell r="CH34">
            <v>334.05231514981438</v>
          </cell>
          <cell r="CI34">
            <v>313.3333336666667</v>
          </cell>
        </row>
        <row r="35">
          <cell r="AR35" t="str">
            <v>HSPA1A</v>
          </cell>
          <cell r="BT35">
            <v>218.573611449444</v>
          </cell>
          <cell r="BU35">
            <v>485.43796329962925</v>
          </cell>
          <cell r="BV35">
            <v>250.30231514981438</v>
          </cell>
          <cell r="BW35">
            <v>184.91666699999996</v>
          </cell>
        </row>
        <row r="38">
          <cell r="AR38" t="str">
            <v>HSPH1</v>
          </cell>
          <cell r="BT38">
            <v>174.073611449444</v>
          </cell>
          <cell r="BU38">
            <v>546.93796329962925</v>
          </cell>
          <cell r="BV38">
            <v>517.05231514981438</v>
          </cell>
          <cell r="BW38">
            <v>155.91666699999996</v>
          </cell>
        </row>
        <row r="39">
          <cell r="AR39" t="str">
            <v>HTRA2</v>
          </cell>
          <cell r="BT39">
            <v>254.823611449444</v>
          </cell>
          <cell r="BU39">
            <v>586.43796329962925</v>
          </cell>
          <cell r="BV39">
            <v>512.05231514981438</v>
          </cell>
          <cell r="BW39">
            <v>155.41666699999996</v>
          </cell>
        </row>
        <row r="40">
          <cell r="AR40" t="str">
            <v>IGHG1</v>
          </cell>
          <cell r="BT40">
            <v>88.073611449444002</v>
          </cell>
          <cell r="BU40">
            <v>441.43796329962925</v>
          </cell>
          <cell r="BV40">
            <v>353.80231514981438</v>
          </cell>
          <cell r="BW40">
            <v>46.416666999999961</v>
          </cell>
          <cell r="CF40">
            <v>205.15694478277737</v>
          </cell>
          <cell r="CG40">
            <v>482.7712966329625</v>
          </cell>
          <cell r="CH40">
            <v>239.38564848314763</v>
          </cell>
          <cell r="CI40">
            <v>297.00000033333322</v>
          </cell>
        </row>
        <row r="41">
          <cell r="AR41" t="str">
            <v>MAP1LC3B</v>
          </cell>
          <cell r="BT41">
            <v>155.573611449444</v>
          </cell>
          <cell r="BU41">
            <v>487.93796329962925</v>
          </cell>
          <cell r="BV41">
            <v>487.80231514981438</v>
          </cell>
          <cell r="BW41">
            <v>132.66666699999996</v>
          </cell>
          <cell r="CF41">
            <v>276.823611449444</v>
          </cell>
          <cell r="CG41">
            <v>497.7712966329625</v>
          </cell>
          <cell r="CH41">
            <v>218.38564848314763</v>
          </cell>
          <cell r="CI41">
            <v>198.3333336666667</v>
          </cell>
        </row>
        <row r="42">
          <cell r="AR42" t="str">
            <v>MAP1S</v>
          </cell>
          <cell r="BT42">
            <v>155.823611449444</v>
          </cell>
          <cell r="BU42">
            <v>347.93796329962925</v>
          </cell>
          <cell r="BV42">
            <v>483.55231514981438</v>
          </cell>
          <cell r="BW42">
            <v>50.166666999999961</v>
          </cell>
        </row>
        <row r="43">
          <cell r="AR43" t="str">
            <v>MAP2</v>
          </cell>
          <cell r="BT43">
            <v>106.073611449444</v>
          </cell>
          <cell r="BU43">
            <v>497.68796329962925</v>
          </cell>
          <cell r="BV43">
            <v>529.55231514981438</v>
          </cell>
          <cell r="BW43">
            <v>109.16666699999996</v>
          </cell>
          <cell r="CF43">
            <v>268.15694478277737</v>
          </cell>
          <cell r="CG43">
            <v>490.7712966329625</v>
          </cell>
          <cell r="CH43">
            <v>302.05231514981438</v>
          </cell>
          <cell r="CI43">
            <v>321.3333336666667</v>
          </cell>
        </row>
        <row r="44">
          <cell r="AR44" t="str">
            <v>MAPK1</v>
          </cell>
          <cell r="BT44">
            <v>98.323611449444002</v>
          </cell>
          <cell r="BU44">
            <v>759.18796329962925</v>
          </cell>
          <cell r="BV44">
            <v>761.80231514981438</v>
          </cell>
          <cell r="BW44">
            <v>464.41666699999996</v>
          </cell>
          <cell r="CF44">
            <v>446.15694478277726</v>
          </cell>
          <cell r="CG44">
            <v>964.7712966329625</v>
          </cell>
          <cell r="CH44">
            <v>1232.7189818164809</v>
          </cell>
          <cell r="CI44">
            <v>660.3333336666667</v>
          </cell>
        </row>
        <row r="45">
          <cell r="AR45" t="str">
            <v>MAPK3</v>
          </cell>
          <cell r="BT45">
            <v>98.573611449444002</v>
          </cell>
          <cell r="BU45">
            <v>264.43796329962925</v>
          </cell>
          <cell r="BV45">
            <v>445.05231514981438</v>
          </cell>
          <cell r="BW45">
            <v>163.41666699999996</v>
          </cell>
        </row>
        <row r="46">
          <cell r="AR46" t="str">
            <v>MAPK8</v>
          </cell>
          <cell r="BT46">
            <v>85.323611449444002</v>
          </cell>
          <cell r="BU46">
            <v>353.68796329962925</v>
          </cell>
          <cell r="BV46">
            <v>526.80231514981438</v>
          </cell>
          <cell r="BW46">
            <v>292.66666699999996</v>
          </cell>
        </row>
        <row r="49">
          <cell r="AR49" t="str">
            <v>MX1</v>
          </cell>
          <cell r="BT49">
            <v>78.073611449444002</v>
          </cell>
          <cell r="BU49">
            <v>259.43796329962925</v>
          </cell>
          <cell r="BV49">
            <v>274.30231514981438</v>
          </cell>
          <cell r="BW49">
            <v>177.41666699999996</v>
          </cell>
        </row>
        <row r="51">
          <cell r="AR51" t="str">
            <v>NEDD8</v>
          </cell>
          <cell r="BT51">
            <v>403.073611449444</v>
          </cell>
          <cell r="BU51">
            <v>360.43796329962925</v>
          </cell>
          <cell r="BV51">
            <v>546.80231514981438</v>
          </cell>
          <cell r="BW51">
            <v>164.91666699999996</v>
          </cell>
        </row>
        <row r="52">
          <cell r="AR52" t="str">
            <v>NFKB1A</v>
          </cell>
          <cell r="BT52">
            <v>262.573611449444</v>
          </cell>
          <cell r="BU52">
            <v>407.43796329962925</v>
          </cell>
          <cell r="BV52">
            <v>414.05231514981438</v>
          </cell>
          <cell r="BW52">
            <v>128.66666699999996</v>
          </cell>
        </row>
        <row r="53">
          <cell r="AR53" t="str">
            <v>NUB1</v>
          </cell>
          <cell r="BT53">
            <v>20.49027811611063</v>
          </cell>
          <cell r="BU53">
            <v>402.7712966329625</v>
          </cell>
          <cell r="BV53">
            <v>324.05231514981438</v>
          </cell>
          <cell r="BW53">
            <v>320.66666699999996</v>
          </cell>
        </row>
        <row r="54">
          <cell r="AR54" t="str">
            <v>PARK2</v>
          </cell>
          <cell r="BT54">
            <v>162.823611449444</v>
          </cell>
          <cell r="BU54">
            <v>485.43796329962925</v>
          </cell>
          <cell r="BV54">
            <v>303.71898181648112</v>
          </cell>
          <cell r="BW54">
            <v>95.666666999999961</v>
          </cell>
          <cell r="CF54">
            <v>195.49027811611063</v>
          </cell>
          <cell r="CG54">
            <v>280.7712966329625</v>
          </cell>
          <cell r="CH54">
            <v>162.71898181648112</v>
          </cell>
          <cell r="CI54">
            <v>118.66666699999996</v>
          </cell>
        </row>
        <row r="55">
          <cell r="AR55" t="str">
            <v>PARK7</v>
          </cell>
          <cell r="BT55">
            <v>57.823611449444002</v>
          </cell>
          <cell r="BU55">
            <v>432.7712966329625</v>
          </cell>
          <cell r="BV55">
            <v>115.71898181648112</v>
          </cell>
          <cell r="BW55">
            <v>97.333333666666704</v>
          </cell>
          <cell r="CF55">
            <v>205.823611449444</v>
          </cell>
          <cell r="CG55">
            <v>408.7712966329625</v>
          </cell>
          <cell r="CH55">
            <v>229.05231514981438</v>
          </cell>
          <cell r="CI55">
            <v>228.3333336666667</v>
          </cell>
        </row>
        <row r="56">
          <cell r="AR56" t="str">
            <v>PIN1</v>
          </cell>
          <cell r="BT56">
            <v>68.49027811611063</v>
          </cell>
          <cell r="BU56">
            <v>447.7712966329625</v>
          </cell>
          <cell r="BV56">
            <v>312.05231514981438</v>
          </cell>
          <cell r="BW56">
            <v>235.66666699999996</v>
          </cell>
          <cell r="CF56">
            <v>210.49027811611063</v>
          </cell>
          <cell r="CG56">
            <v>521.43796329962925</v>
          </cell>
          <cell r="CH56">
            <v>198.38564848314763</v>
          </cell>
          <cell r="CI56">
            <v>325.00000033333322</v>
          </cell>
        </row>
        <row r="57">
          <cell r="AR57" t="str">
            <v>PINK1</v>
          </cell>
          <cell r="BT57">
            <v>200.49027811611063</v>
          </cell>
          <cell r="BU57">
            <v>375.7712966329625</v>
          </cell>
          <cell r="BV57">
            <v>182.38564848314763</v>
          </cell>
          <cell r="BW57">
            <v>62.666666999999961</v>
          </cell>
          <cell r="CF57">
            <v>162.15694478277737</v>
          </cell>
          <cell r="CG57">
            <v>451.10462996629599</v>
          </cell>
          <cell r="CH57">
            <v>254.05231514981438</v>
          </cell>
          <cell r="CI57">
            <v>180.3333336666667</v>
          </cell>
        </row>
        <row r="58">
          <cell r="AR58" t="str">
            <v>PLCD1</v>
          </cell>
          <cell r="BT58">
            <v>258.15694478277737</v>
          </cell>
          <cell r="BU58">
            <v>339.43796329962925</v>
          </cell>
          <cell r="BV58">
            <v>229.71898181648112</v>
          </cell>
          <cell r="BW58">
            <v>98.333333666666704</v>
          </cell>
          <cell r="CF58">
            <v>289.49027811611063</v>
          </cell>
          <cell r="CG58">
            <v>490.10462996629599</v>
          </cell>
          <cell r="CH58">
            <v>267.38564848314763</v>
          </cell>
          <cell r="CI58">
            <v>125.3333336666667</v>
          </cell>
        </row>
        <row r="59">
          <cell r="AR59" t="str">
            <v>PSMC6</v>
          </cell>
          <cell r="BT59">
            <v>85.49027811611063</v>
          </cell>
          <cell r="BU59">
            <v>321.10462996629599</v>
          </cell>
          <cell r="BV59">
            <v>160.38564848314763</v>
          </cell>
          <cell r="BW59">
            <v>69.000000333333219</v>
          </cell>
          <cell r="CF59">
            <v>359.15694478277737</v>
          </cell>
          <cell r="CG59">
            <v>391.10462996629599</v>
          </cell>
          <cell r="CH59">
            <v>279.05231514981438</v>
          </cell>
          <cell r="CI59">
            <v>144.00000033333322</v>
          </cell>
        </row>
        <row r="60">
          <cell r="AR60" t="str">
            <v>PSME1</v>
          </cell>
          <cell r="CF60">
            <v>527.15694478277726</v>
          </cell>
          <cell r="CG60">
            <v>591.10462996629599</v>
          </cell>
          <cell r="CH60">
            <v>655.38564848314763</v>
          </cell>
          <cell r="CI60">
            <v>476.00000033333322</v>
          </cell>
        </row>
        <row r="61">
          <cell r="AR61" t="str">
            <v>RB1</v>
          </cell>
          <cell r="BT61">
            <v>328.823611449444</v>
          </cell>
          <cell r="BU61">
            <v>423.10462996629599</v>
          </cell>
          <cell r="BV61">
            <v>166.38564848314763</v>
          </cell>
          <cell r="BW61">
            <v>152.66666699999996</v>
          </cell>
          <cell r="CF61">
            <v>302.15694478277737</v>
          </cell>
          <cell r="CG61">
            <v>367.7712966329625</v>
          </cell>
          <cell r="CH61">
            <v>324.71898181648112</v>
          </cell>
          <cell r="CI61">
            <v>146.00000033333322</v>
          </cell>
        </row>
        <row r="62">
          <cell r="AR62" t="str">
            <v>RBX1</v>
          </cell>
          <cell r="BT62">
            <v>93.49027811611063</v>
          </cell>
          <cell r="BU62">
            <v>528.10462996629599</v>
          </cell>
          <cell r="BV62">
            <v>267.71898181648112</v>
          </cell>
          <cell r="BW62">
            <v>8.0000003333332188</v>
          </cell>
          <cell r="CF62">
            <v>382.15694478277726</v>
          </cell>
          <cell r="CG62">
            <v>329.7712966329625</v>
          </cell>
          <cell r="CH62">
            <v>181.71898181648112</v>
          </cell>
          <cell r="CI62">
            <v>172.00000033333322</v>
          </cell>
        </row>
        <row r="63">
          <cell r="AR63" t="str">
            <v>SEPO4</v>
          </cell>
          <cell r="BT63">
            <v>66.156944782777373</v>
          </cell>
          <cell r="BU63">
            <v>373.10462996629599</v>
          </cell>
          <cell r="BV63">
            <v>232.71898181648112</v>
          </cell>
          <cell r="BW63">
            <v>72.666666999999961</v>
          </cell>
          <cell r="CF63">
            <v>327.15694478277737</v>
          </cell>
          <cell r="CG63">
            <v>318.43796329962925</v>
          </cell>
          <cell r="CH63">
            <v>254.71898181648112</v>
          </cell>
          <cell r="CI63">
            <v>89.333333666666704</v>
          </cell>
        </row>
        <row r="65">
          <cell r="AR65" t="str">
            <v>SLC18A2</v>
          </cell>
          <cell r="BT65">
            <v>47.156944782777373</v>
          </cell>
          <cell r="BU65">
            <v>417.10462996629599</v>
          </cell>
          <cell r="BV65">
            <v>192.05231514981438</v>
          </cell>
          <cell r="BW65">
            <v>95.000000333333219</v>
          </cell>
        </row>
        <row r="66">
          <cell r="AR66" t="str">
            <v>SNCA</v>
          </cell>
          <cell r="BT66">
            <v>127.823611449444</v>
          </cell>
          <cell r="BU66">
            <v>537.43796329962925</v>
          </cell>
          <cell r="BV66">
            <v>123.71898181648112</v>
          </cell>
          <cell r="BW66">
            <v>20.666666999999961</v>
          </cell>
          <cell r="BZ66">
            <v>204.073611449444</v>
          </cell>
          <cell r="CA66">
            <v>410.43796329962925</v>
          </cell>
          <cell r="CB66">
            <v>342.30231514981438</v>
          </cell>
          <cell r="CC66">
            <v>169.16666699999996</v>
          </cell>
        </row>
        <row r="67">
          <cell r="AR67" t="str">
            <v>SNCAIP</v>
          </cell>
          <cell r="BT67">
            <v>184.49027811611063</v>
          </cell>
          <cell r="BU67">
            <v>242.10462996629599</v>
          </cell>
          <cell r="BV67">
            <v>148.05231514981438</v>
          </cell>
          <cell r="BW67">
            <v>-20.333333000000039</v>
          </cell>
        </row>
        <row r="68">
          <cell r="AR68" t="str">
            <v>SOD1</v>
          </cell>
          <cell r="BT68">
            <v>138.15694478277737</v>
          </cell>
          <cell r="BU68">
            <v>318.7712966329625</v>
          </cell>
          <cell r="BV68">
            <v>167.38564848314763</v>
          </cell>
          <cell r="BW68">
            <v>93.666666999999961</v>
          </cell>
        </row>
        <row r="69">
          <cell r="AR69" t="str">
            <v>SOD2</v>
          </cell>
          <cell r="BT69">
            <v>117.15694478277737</v>
          </cell>
          <cell r="BU69">
            <v>515.43796329962925</v>
          </cell>
          <cell r="BV69">
            <v>349.38564848314763</v>
          </cell>
          <cell r="BW69">
            <v>143.66666699999996</v>
          </cell>
        </row>
        <row r="70">
          <cell r="AR70" t="str">
            <v>SYP</v>
          </cell>
          <cell r="BT70">
            <v>87.49027811611063</v>
          </cell>
          <cell r="BU70">
            <v>565.43796329962925</v>
          </cell>
          <cell r="BV70">
            <v>278.38564848314763</v>
          </cell>
          <cell r="BW70">
            <v>49.000000333333219</v>
          </cell>
        </row>
        <row r="71">
          <cell r="AR71" t="str">
            <v>SYT11</v>
          </cell>
          <cell r="BT71">
            <v>160.49027811611063</v>
          </cell>
          <cell r="BU71">
            <v>510.10462996629599</v>
          </cell>
          <cell r="BV71">
            <v>220.05231514981438</v>
          </cell>
          <cell r="BW71">
            <v>-83.66666633333341</v>
          </cell>
        </row>
        <row r="72">
          <cell r="AR72" t="str">
            <v>TARDBP</v>
          </cell>
          <cell r="BT72">
            <v>156.15694478277737</v>
          </cell>
          <cell r="BU72">
            <v>517.43796329962925</v>
          </cell>
          <cell r="BV72">
            <v>176.38564848314763</v>
          </cell>
          <cell r="BW72">
            <v>-4.6666663333332963</v>
          </cell>
          <cell r="CF72">
            <v>103.15694478277737</v>
          </cell>
          <cell r="CG72">
            <v>236.77129663296262</v>
          </cell>
          <cell r="CH72">
            <v>117.71898181648112</v>
          </cell>
          <cell r="CI72">
            <v>134.66666699999996</v>
          </cell>
        </row>
        <row r="73">
          <cell r="AR73" t="str">
            <v>TGM2</v>
          </cell>
          <cell r="BT73">
            <v>32.823611449444002</v>
          </cell>
          <cell r="BU73">
            <v>397.10462996629599</v>
          </cell>
          <cell r="BV73">
            <v>195.71898181648112</v>
          </cell>
          <cell r="BW73">
            <v>-113.33333300000004</v>
          </cell>
          <cell r="CF73">
            <v>107.823611449444</v>
          </cell>
          <cell r="CG73">
            <v>321.7712966329625</v>
          </cell>
          <cell r="CH73">
            <v>144.38564848314763</v>
          </cell>
          <cell r="CI73">
            <v>100.66666699999996</v>
          </cell>
        </row>
        <row r="74">
          <cell r="AR74" t="str">
            <v>TOR1A</v>
          </cell>
          <cell r="BT74">
            <v>92.49027811611063</v>
          </cell>
          <cell r="BU74">
            <v>452.7712966329625</v>
          </cell>
          <cell r="BV74">
            <v>231.05231514981438</v>
          </cell>
          <cell r="BW74">
            <v>107.00000033333322</v>
          </cell>
        </row>
        <row r="75">
          <cell r="AR75" t="str">
            <v>TPM1</v>
          </cell>
          <cell r="BT75">
            <v>90.156944782777373</v>
          </cell>
          <cell r="BU75">
            <v>510.10462996629599</v>
          </cell>
          <cell r="BV75">
            <v>206.05231514981438</v>
          </cell>
          <cell r="BW75">
            <v>83.666666999999961</v>
          </cell>
        </row>
        <row r="76">
          <cell r="AR76" t="str">
            <v>TRAF6</v>
          </cell>
          <cell r="BT76">
            <v>69.823611449444002</v>
          </cell>
          <cell r="BU76">
            <v>603.10462996629599</v>
          </cell>
          <cell r="BV76">
            <v>389.38564848314763</v>
          </cell>
          <cell r="BW76">
            <v>67.000000333333219</v>
          </cell>
        </row>
        <row r="77">
          <cell r="AR77" t="str">
            <v>TRIM9</v>
          </cell>
          <cell r="BT77">
            <v>143.49027811611063</v>
          </cell>
          <cell r="BU77">
            <v>426.7712966329625</v>
          </cell>
          <cell r="BV77">
            <v>270.38564848314763</v>
          </cell>
          <cell r="BW77">
            <v>76.000000333333219</v>
          </cell>
          <cell r="CF77">
            <v>185.49027811611063</v>
          </cell>
          <cell r="CG77">
            <v>300.7712966329625</v>
          </cell>
          <cell r="CH77">
            <v>218.05231514981438</v>
          </cell>
          <cell r="CI77">
            <v>349.00000033333322</v>
          </cell>
        </row>
        <row r="78">
          <cell r="AR78" t="str">
            <v>TUBG1</v>
          </cell>
          <cell r="BT78">
            <v>-4.5097218838893696</v>
          </cell>
          <cell r="BU78">
            <v>296.43796329962925</v>
          </cell>
          <cell r="BV78">
            <v>162.71898181648112</v>
          </cell>
          <cell r="BW78">
            <v>29.666666999999961</v>
          </cell>
          <cell r="CF78">
            <v>302.15694478277737</v>
          </cell>
          <cell r="CG78">
            <v>215.77129663296262</v>
          </cell>
          <cell r="CH78">
            <v>156.38564848314763</v>
          </cell>
          <cell r="CI78">
            <v>204.00000033333322</v>
          </cell>
        </row>
        <row r="79">
          <cell r="AR79" t="str">
            <v>UBA1</v>
          </cell>
          <cell r="BT79">
            <v>84.49027811611063</v>
          </cell>
          <cell r="BU79">
            <v>349.7712966329625</v>
          </cell>
          <cell r="BV79">
            <v>246.71898181648112</v>
          </cell>
          <cell r="BW79">
            <v>13.666666999999961</v>
          </cell>
        </row>
        <row r="80">
          <cell r="AR80" t="str">
            <v>UBE2L3</v>
          </cell>
          <cell r="BT80">
            <v>156.15694478277737</v>
          </cell>
          <cell r="BU80">
            <v>329.7712966329625</v>
          </cell>
          <cell r="BV80">
            <v>287.71898181648112</v>
          </cell>
          <cell r="BW80">
            <v>49.000000333333219</v>
          </cell>
        </row>
        <row r="81">
          <cell r="AR81" t="str">
            <v>UCHL1</v>
          </cell>
          <cell r="BT81">
            <v>189.15694478277737</v>
          </cell>
          <cell r="BU81">
            <v>397.7712966329625</v>
          </cell>
          <cell r="BV81">
            <v>259.71898181648112</v>
          </cell>
          <cell r="BW81">
            <v>50.333333666666704</v>
          </cell>
        </row>
        <row r="83">
          <cell r="AR83" t="str">
            <v>YWHAH</v>
          </cell>
          <cell r="BT83">
            <v>165.15694478277737</v>
          </cell>
          <cell r="BU83">
            <v>415.43796329962925</v>
          </cell>
          <cell r="BV83">
            <v>241.05231514981438</v>
          </cell>
          <cell r="BW83">
            <v>5.0000003333332188</v>
          </cell>
        </row>
        <row r="84">
          <cell r="BT84">
            <v>121.24027811611063</v>
          </cell>
          <cell r="BU84">
            <v>191.85463007740702</v>
          </cell>
          <cell r="BV84">
            <v>181.746759594259</v>
          </cell>
          <cell r="BW84">
            <v>102.666667</v>
          </cell>
        </row>
        <row r="85">
          <cell r="AR85" t="str">
            <v>R1</v>
          </cell>
          <cell r="BT85">
            <v>80.826852077407082</v>
          </cell>
          <cell r="BU85">
            <v>127.90308671827135</v>
          </cell>
          <cell r="BV85">
            <v>121.16450639617267</v>
          </cell>
          <cell r="BW85">
            <v>68.444444666666669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23</v>
    <v>8</v>
    <v>0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Relationship Id="rId9" Type="http://schemas.openxmlformats.org/officeDocument/2006/relationships/image" Target="../media/image5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1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1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1519-9D74-4149-929A-5BF8CD8746E5}">
  <sheetPr>
    <tabColor rgb="FFFFC000"/>
  </sheetPr>
  <dimension ref="A1:CG127"/>
  <sheetViews>
    <sheetView tabSelected="1" zoomScale="36" zoomScaleNormal="25" workbookViewId="0">
      <selection activeCell="Y13" sqref="Y13"/>
    </sheetView>
  </sheetViews>
  <sheetFormatPr defaultRowHeight="14.5" x14ac:dyDescent="0.35"/>
  <cols>
    <col min="1" max="1" width="16.6328125" bestFit="1" customWidth="1"/>
    <col min="7" max="7" width="8.7265625" style="5"/>
    <col min="8" max="8" width="16.6328125" bestFit="1" customWidth="1"/>
    <col min="14" max="14" width="8.7265625" style="5"/>
    <col min="15" max="15" width="16.6328125" bestFit="1" customWidth="1"/>
    <col min="22" max="22" width="16.81640625" bestFit="1" customWidth="1"/>
  </cols>
  <sheetData>
    <row r="1" spans="1:52" s="5" customFormat="1" ht="22.5" customHeight="1" x14ac:dyDescent="0.35">
      <c r="A1" s="274" t="s">
        <v>160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5"/>
      <c r="Z1" s="280" t="s">
        <v>156</v>
      </c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81" t="s">
        <v>158</v>
      </c>
      <c r="AO1" s="279"/>
      <c r="AP1" s="279"/>
      <c r="AQ1" s="279"/>
      <c r="AR1" s="279"/>
      <c r="AS1" s="279"/>
      <c r="AT1" s="279"/>
      <c r="AU1" s="279"/>
      <c r="AV1" s="279"/>
      <c r="AW1" s="279"/>
      <c r="AX1" s="279"/>
      <c r="AY1" s="279"/>
      <c r="AZ1" s="279"/>
    </row>
    <row r="2" spans="1:52" s="4" customFormat="1" ht="22.5" customHeight="1" x14ac:dyDescent="0.35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5"/>
    </row>
    <row r="3" spans="1:52" ht="26" x14ac:dyDescent="0.6">
      <c r="A3" s="269" t="s">
        <v>156</v>
      </c>
      <c r="B3" s="269"/>
      <c r="C3" s="269"/>
      <c r="D3" s="269"/>
      <c r="E3" s="269"/>
      <c r="F3" s="269"/>
      <c r="G3" s="273"/>
      <c r="H3" s="269" t="s">
        <v>157</v>
      </c>
      <c r="I3" s="269"/>
      <c r="J3" s="269"/>
      <c r="K3" s="269"/>
      <c r="L3" s="269"/>
      <c r="M3" s="269"/>
      <c r="N3" s="273"/>
      <c r="O3" s="269" t="s">
        <v>158</v>
      </c>
      <c r="P3" s="269"/>
      <c r="Q3" s="269"/>
      <c r="R3" s="269"/>
      <c r="S3" s="269"/>
      <c r="T3" s="269"/>
    </row>
    <row r="4" spans="1:52" s="5" customFormat="1" ht="16.5" customHeight="1" x14ac:dyDescent="0.35">
      <c r="A4" s="270"/>
      <c r="B4" s="271" t="s">
        <v>159</v>
      </c>
      <c r="C4" s="271"/>
      <c r="D4" s="271"/>
      <c r="E4" s="271"/>
      <c r="F4" s="270"/>
      <c r="H4" s="270"/>
      <c r="I4" s="271" t="s">
        <v>159</v>
      </c>
      <c r="J4" s="271"/>
      <c r="K4" s="271"/>
      <c r="L4" s="271"/>
      <c r="M4" s="270"/>
      <c r="O4" s="270"/>
      <c r="P4" s="271" t="s">
        <v>159</v>
      </c>
      <c r="Q4" s="271"/>
      <c r="R4" s="271"/>
      <c r="S4" s="271"/>
      <c r="T4" s="270"/>
      <c r="W4" s="5" t="s">
        <v>144</v>
      </c>
    </row>
    <row r="5" spans="1:52" x14ac:dyDescent="0.35">
      <c r="B5">
        <v>1</v>
      </c>
      <c r="C5">
        <v>2</v>
      </c>
      <c r="D5">
        <v>3</v>
      </c>
      <c r="E5">
        <v>4</v>
      </c>
      <c r="F5" t="s">
        <v>152</v>
      </c>
      <c r="I5">
        <v>1</v>
      </c>
      <c r="J5">
        <v>2</v>
      </c>
      <c r="K5">
        <v>3</v>
      </c>
      <c r="L5">
        <v>4</v>
      </c>
      <c r="M5" t="s">
        <v>153</v>
      </c>
      <c r="P5">
        <v>1</v>
      </c>
      <c r="Q5">
        <v>2</v>
      </c>
      <c r="R5">
        <v>3</v>
      </c>
      <c r="S5">
        <v>4</v>
      </c>
      <c r="T5" t="s">
        <v>154</v>
      </c>
    </row>
    <row r="6" spans="1:52" x14ac:dyDescent="0.35">
      <c r="A6" s="259" t="s">
        <v>54</v>
      </c>
      <c r="B6">
        <v>175.073611449444</v>
      </c>
      <c r="C6">
        <v>382.43796329962925</v>
      </c>
      <c r="D6">
        <v>357.80231514981438</v>
      </c>
      <c r="E6">
        <v>269.91666699999996</v>
      </c>
      <c r="F6">
        <f>MAX(B6:E6)</f>
        <v>382.43796329962925</v>
      </c>
      <c r="H6" s="259" t="s">
        <v>54</v>
      </c>
      <c r="I6">
        <v>164.49027814944395</v>
      </c>
      <c r="J6">
        <v>578.10463029962921</v>
      </c>
      <c r="K6">
        <v>403.38564814981441</v>
      </c>
      <c r="L6">
        <v>233</v>
      </c>
      <c r="M6">
        <f>MAX(I6:L6)</f>
        <v>578.10463029962921</v>
      </c>
      <c r="O6" s="259" t="s">
        <v>54</v>
      </c>
      <c r="P6">
        <v>156.49027811611063</v>
      </c>
      <c r="Q6">
        <v>292.10462996629599</v>
      </c>
      <c r="R6">
        <v>168.38564848314763</v>
      </c>
      <c r="S6">
        <v>366.00000033333322</v>
      </c>
      <c r="T6">
        <f>MAX(P6:S6)</f>
        <v>366.00000033333322</v>
      </c>
      <c r="V6" s="259" t="s">
        <v>54</v>
      </c>
      <c r="W6">
        <f>AVERAGE(F6,M6,T6)</f>
        <v>442.18086464419724</v>
      </c>
    </row>
    <row r="7" spans="1:52" x14ac:dyDescent="0.35">
      <c r="A7" s="259" t="s">
        <v>37</v>
      </c>
      <c r="B7">
        <v>99.073611449444002</v>
      </c>
      <c r="C7">
        <v>363.93796329962925</v>
      </c>
      <c r="D7">
        <v>52.302315149814376</v>
      </c>
      <c r="E7">
        <v>120.16666699999996</v>
      </c>
      <c r="F7" s="5">
        <f t="shared" ref="F7:F70" si="0">MAX(B7:E7)</f>
        <v>363.93796329962925</v>
      </c>
      <c r="H7" s="259" t="s">
        <v>37</v>
      </c>
      <c r="I7">
        <v>137.49027814944395</v>
      </c>
      <c r="J7">
        <v>435.43796329962925</v>
      </c>
      <c r="K7">
        <v>459.05231514981438</v>
      </c>
      <c r="L7">
        <v>233.33333399999992</v>
      </c>
      <c r="M7" s="5">
        <f t="shared" ref="M7:M70" si="1">MAX(I7:L7)</f>
        <v>459.05231514981438</v>
      </c>
      <c r="O7" s="259" t="s">
        <v>37</v>
      </c>
      <c r="P7">
        <v>218.823611449444</v>
      </c>
      <c r="Q7">
        <v>324.10462996629599</v>
      </c>
      <c r="R7">
        <v>170.05231514981438</v>
      </c>
      <c r="S7">
        <v>226.66666699999996</v>
      </c>
      <c r="T7" s="5">
        <f t="shared" ref="T7:T70" si="2">MAX(P7:S7)</f>
        <v>324.10462996629599</v>
      </c>
      <c r="V7" s="259" t="s">
        <v>37</v>
      </c>
      <c r="W7" s="5">
        <f t="shared" ref="W7:W70" si="3">AVERAGE(F7,M7,T7)</f>
        <v>382.36496947191318</v>
      </c>
    </row>
    <row r="8" spans="1:52" x14ac:dyDescent="0.35">
      <c r="A8" s="259" t="s">
        <v>55</v>
      </c>
      <c r="B8">
        <v>63.073611449444002</v>
      </c>
      <c r="C8">
        <v>130.93796329962925</v>
      </c>
      <c r="D8">
        <v>139.55231514981438</v>
      </c>
      <c r="E8">
        <v>100.41666699999996</v>
      </c>
      <c r="F8" s="5">
        <f t="shared" si="0"/>
        <v>139.55231514981438</v>
      </c>
      <c r="H8" s="259" t="s">
        <v>55</v>
      </c>
      <c r="I8">
        <v>159.823611449444</v>
      </c>
      <c r="J8">
        <v>426.77129629962928</v>
      </c>
      <c r="K8">
        <v>461.38564814981441</v>
      </c>
      <c r="L8">
        <v>297.33333399999992</v>
      </c>
      <c r="M8" s="5">
        <f t="shared" si="1"/>
        <v>461.38564814981441</v>
      </c>
      <c r="O8" s="259" t="s">
        <v>55</v>
      </c>
      <c r="P8">
        <v>205.15694478277737</v>
      </c>
      <c r="Q8">
        <v>230.77129663296262</v>
      </c>
      <c r="R8">
        <v>228.05231514981438</v>
      </c>
      <c r="S8">
        <v>362.66666699999996</v>
      </c>
      <c r="T8" s="5">
        <f t="shared" si="2"/>
        <v>362.66666699999996</v>
      </c>
      <c r="V8" s="259" t="s">
        <v>55</v>
      </c>
      <c r="W8" s="5">
        <f t="shared" si="3"/>
        <v>321.20154343320957</v>
      </c>
    </row>
    <row r="9" spans="1:52" x14ac:dyDescent="0.35">
      <c r="A9" s="259" t="s">
        <v>56</v>
      </c>
      <c r="B9">
        <v>79.573611449444002</v>
      </c>
      <c r="C9">
        <v>236.93796329962925</v>
      </c>
      <c r="D9">
        <v>106.80231514981438</v>
      </c>
      <c r="E9">
        <v>138.41666699999996</v>
      </c>
      <c r="F9" s="5">
        <f t="shared" si="0"/>
        <v>236.93796329962925</v>
      </c>
      <c r="H9" s="259" t="s">
        <v>56</v>
      </c>
      <c r="I9">
        <v>156.823611449444</v>
      </c>
      <c r="J9">
        <v>345.10463029962921</v>
      </c>
      <c r="K9">
        <v>253.38564814981441</v>
      </c>
      <c r="L9">
        <v>319</v>
      </c>
      <c r="M9" s="5">
        <f t="shared" si="1"/>
        <v>345.10463029962921</v>
      </c>
      <c r="O9" s="259" t="s">
        <v>56</v>
      </c>
      <c r="P9">
        <v>281.49027811611063</v>
      </c>
      <c r="Q9">
        <v>333.10462996629599</v>
      </c>
      <c r="R9">
        <v>235.71898181648112</v>
      </c>
      <c r="S9">
        <v>317.66666699999996</v>
      </c>
      <c r="T9" s="5">
        <f t="shared" si="2"/>
        <v>333.10462996629599</v>
      </c>
      <c r="V9" s="259" t="s">
        <v>56</v>
      </c>
      <c r="W9" s="5">
        <f t="shared" si="3"/>
        <v>305.04907452185148</v>
      </c>
    </row>
    <row r="10" spans="1:52" x14ac:dyDescent="0.35">
      <c r="A10" s="259" t="s">
        <v>43</v>
      </c>
      <c r="B10">
        <v>266.573611449444</v>
      </c>
      <c r="C10">
        <v>303.18796329962925</v>
      </c>
      <c r="D10">
        <v>127.05231514981438</v>
      </c>
      <c r="E10">
        <v>39.166666999999961</v>
      </c>
      <c r="F10" s="5">
        <f t="shared" si="0"/>
        <v>303.18796329962925</v>
      </c>
      <c r="H10" s="259" t="s">
        <v>43</v>
      </c>
      <c r="I10">
        <v>125.15694474944405</v>
      </c>
      <c r="J10">
        <v>525.77129629962928</v>
      </c>
      <c r="K10">
        <v>321.38564814981441</v>
      </c>
      <c r="L10">
        <v>233.33333399999992</v>
      </c>
      <c r="M10" s="5">
        <f t="shared" si="1"/>
        <v>525.77129629962928</v>
      </c>
      <c r="O10" s="259" t="s">
        <v>43</v>
      </c>
      <c r="P10">
        <v>314.15694478277737</v>
      </c>
      <c r="Q10">
        <v>293.10462996629599</v>
      </c>
      <c r="R10">
        <v>167.38564848314763</v>
      </c>
      <c r="S10">
        <v>241.3333336666667</v>
      </c>
      <c r="T10" s="5">
        <f t="shared" si="2"/>
        <v>314.15694478277737</v>
      </c>
      <c r="V10" s="259" t="s">
        <v>43</v>
      </c>
      <c r="W10" s="5">
        <f t="shared" si="3"/>
        <v>381.03873479401199</v>
      </c>
    </row>
    <row r="11" spans="1:52" x14ac:dyDescent="0.35">
      <c r="A11" s="259" t="s">
        <v>11</v>
      </c>
      <c r="B11">
        <v>324.073611449444</v>
      </c>
      <c r="C11">
        <v>147.18796329962925</v>
      </c>
      <c r="D11">
        <v>270.30231514981438</v>
      </c>
      <c r="E11">
        <v>30.666666999999961</v>
      </c>
      <c r="F11" s="5">
        <f t="shared" si="0"/>
        <v>324.073611449444</v>
      </c>
      <c r="H11" s="259" t="s">
        <v>11</v>
      </c>
      <c r="I11">
        <v>197.49027814944395</v>
      </c>
      <c r="J11">
        <v>394.10463029962921</v>
      </c>
      <c r="K11">
        <v>294.05231514981438</v>
      </c>
      <c r="L11">
        <v>272</v>
      </c>
      <c r="M11" s="5">
        <f t="shared" si="1"/>
        <v>394.10463029962921</v>
      </c>
      <c r="O11" s="259" t="s">
        <v>11</v>
      </c>
      <c r="P11">
        <v>227.15694478277737</v>
      </c>
      <c r="Q11">
        <v>235.10462996629587</v>
      </c>
      <c r="R11">
        <v>190.71898181648112</v>
      </c>
      <c r="S11">
        <v>233.00000033333322</v>
      </c>
      <c r="T11" s="5">
        <f t="shared" si="2"/>
        <v>235.10462996629587</v>
      </c>
      <c r="V11" s="259" t="s">
        <v>11</v>
      </c>
      <c r="W11" s="5">
        <f t="shared" si="3"/>
        <v>317.76095723845634</v>
      </c>
    </row>
    <row r="12" spans="1:52" x14ac:dyDescent="0.35">
      <c r="A12" s="259" t="s">
        <v>33</v>
      </c>
      <c r="B12">
        <v>61.073611449444002</v>
      </c>
      <c r="C12">
        <v>101.68796329962925</v>
      </c>
      <c r="D12">
        <v>123.80231514981438</v>
      </c>
      <c r="E12">
        <v>110.66666699999996</v>
      </c>
      <c r="F12" s="5">
        <f t="shared" si="0"/>
        <v>123.80231514981438</v>
      </c>
      <c r="H12" s="259" t="s">
        <v>33</v>
      </c>
      <c r="I12">
        <v>107.823611449444</v>
      </c>
      <c r="J12">
        <v>249.10463029962921</v>
      </c>
      <c r="K12">
        <v>178.05231514981438</v>
      </c>
      <c r="L12">
        <v>244.66666699999996</v>
      </c>
      <c r="M12" s="5">
        <f t="shared" si="1"/>
        <v>249.10463029962921</v>
      </c>
      <c r="O12" s="259" t="s">
        <v>33</v>
      </c>
      <c r="P12">
        <v>194.823611449444</v>
      </c>
      <c r="Q12">
        <v>224.77129663296262</v>
      </c>
      <c r="R12">
        <v>333.38564848314763</v>
      </c>
      <c r="S12">
        <v>222.66666699999996</v>
      </c>
      <c r="T12" s="5">
        <f t="shared" si="2"/>
        <v>333.38564848314763</v>
      </c>
      <c r="V12" s="259" t="s">
        <v>33</v>
      </c>
      <c r="W12" s="5">
        <f t="shared" si="3"/>
        <v>235.43086464419707</v>
      </c>
    </row>
    <row r="13" spans="1:52" x14ac:dyDescent="0.35">
      <c r="A13" s="259" t="s">
        <v>25</v>
      </c>
      <c r="B13">
        <v>100.573611449444</v>
      </c>
      <c r="C13">
        <v>131.93796329962925</v>
      </c>
      <c r="D13">
        <v>218.55231514981438</v>
      </c>
      <c r="E13">
        <v>72.166666999999961</v>
      </c>
      <c r="F13" s="5">
        <f t="shared" si="0"/>
        <v>218.55231514981438</v>
      </c>
      <c r="H13" s="259" t="s">
        <v>25</v>
      </c>
      <c r="I13">
        <v>145.49027814944395</v>
      </c>
      <c r="J13">
        <v>283.43796329962925</v>
      </c>
      <c r="K13">
        <v>282.71898214981434</v>
      </c>
      <c r="L13">
        <v>181.33333399999992</v>
      </c>
      <c r="M13" s="5">
        <f t="shared" si="1"/>
        <v>283.43796329962925</v>
      </c>
      <c r="O13" s="259" t="s">
        <v>25</v>
      </c>
      <c r="P13">
        <v>222.823611449444</v>
      </c>
      <c r="Q13">
        <v>242.7712966329625</v>
      </c>
      <c r="R13">
        <v>175.71898181648112</v>
      </c>
      <c r="S13">
        <v>223.66666699999996</v>
      </c>
      <c r="T13" s="5">
        <f t="shared" si="2"/>
        <v>242.7712966329625</v>
      </c>
      <c r="V13" s="259" t="s">
        <v>25</v>
      </c>
      <c r="W13" s="5">
        <f t="shared" si="3"/>
        <v>248.25385836080204</v>
      </c>
    </row>
    <row r="14" spans="1:52" x14ac:dyDescent="0.35">
      <c r="A14" s="259" t="s">
        <v>53</v>
      </c>
      <c r="B14">
        <v>156.573611449444</v>
      </c>
      <c r="C14">
        <v>211.68796329962925</v>
      </c>
      <c r="D14">
        <v>96.052315149814376</v>
      </c>
      <c r="E14">
        <v>107.16666699999996</v>
      </c>
      <c r="F14" s="5">
        <f t="shared" si="0"/>
        <v>211.68796329962925</v>
      </c>
      <c r="H14" s="259" t="s">
        <v>53</v>
      </c>
      <c r="I14">
        <v>125.15694474944405</v>
      </c>
      <c r="J14">
        <v>240.43796329962925</v>
      </c>
      <c r="K14">
        <v>127.05231514981438</v>
      </c>
      <c r="L14">
        <v>182</v>
      </c>
      <c r="M14" s="5">
        <f t="shared" si="1"/>
        <v>240.43796329962925</v>
      </c>
      <c r="O14" s="259" t="s">
        <v>53</v>
      </c>
      <c r="P14">
        <v>252.49027811611063</v>
      </c>
      <c r="Q14">
        <v>226.10462996629587</v>
      </c>
      <c r="R14">
        <v>134.38564848314763</v>
      </c>
      <c r="S14">
        <v>206.3333336666667</v>
      </c>
      <c r="T14" s="5">
        <f t="shared" si="2"/>
        <v>252.49027811611063</v>
      </c>
      <c r="V14" s="259" t="s">
        <v>53</v>
      </c>
      <c r="W14" s="5">
        <f t="shared" si="3"/>
        <v>234.87206823845636</v>
      </c>
    </row>
    <row r="15" spans="1:52" x14ac:dyDescent="0.35">
      <c r="A15" s="259" t="s">
        <v>0</v>
      </c>
      <c r="B15">
        <v>242.073611449444</v>
      </c>
      <c r="C15">
        <v>256.93796329962925</v>
      </c>
      <c r="D15">
        <v>118.80231514981438</v>
      </c>
      <c r="E15">
        <v>133.41666699999996</v>
      </c>
      <c r="F15" s="5">
        <f t="shared" si="0"/>
        <v>256.93796329962925</v>
      </c>
      <c r="H15" s="259" t="s">
        <v>0</v>
      </c>
      <c r="I15">
        <v>50.156944749444051</v>
      </c>
      <c r="J15">
        <v>246.77129629962928</v>
      </c>
      <c r="K15">
        <v>122.05231514981438</v>
      </c>
      <c r="L15">
        <v>74.333333999999923</v>
      </c>
      <c r="M15" s="5">
        <f t="shared" si="1"/>
        <v>246.77129629962928</v>
      </c>
      <c r="O15" s="259" t="s">
        <v>0</v>
      </c>
      <c r="P15">
        <v>259.823611449444</v>
      </c>
      <c r="Q15">
        <v>326.7712966329625</v>
      </c>
      <c r="R15">
        <v>208.05231514981438</v>
      </c>
      <c r="S15">
        <v>184.66666699999996</v>
      </c>
      <c r="T15" s="5">
        <f t="shared" si="2"/>
        <v>326.7712966329625</v>
      </c>
      <c r="V15" s="259" t="s">
        <v>0</v>
      </c>
      <c r="W15" s="5">
        <f t="shared" si="3"/>
        <v>276.82685207740701</v>
      </c>
    </row>
    <row r="16" spans="1:52" x14ac:dyDescent="0.35">
      <c r="A16" s="259" t="s">
        <v>61</v>
      </c>
      <c r="B16">
        <v>189.573611449444</v>
      </c>
      <c r="C16">
        <v>369.43796329962925</v>
      </c>
      <c r="D16">
        <v>143.55231514981438</v>
      </c>
      <c r="E16">
        <v>114.16666699999996</v>
      </c>
      <c r="F16" s="5">
        <f t="shared" si="0"/>
        <v>369.43796329962925</v>
      </c>
      <c r="H16" s="259" t="s">
        <v>61</v>
      </c>
      <c r="I16">
        <v>183.823611449444</v>
      </c>
      <c r="J16">
        <v>325.43796329962925</v>
      </c>
      <c r="K16">
        <v>159.71898214981434</v>
      </c>
      <c r="L16">
        <v>154.33333399999992</v>
      </c>
      <c r="M16" s="5">
        <f t="shared" si="1"/>
        <v>325.43796329962925</v>
      </c>
      <c r="O16" s="259" t="s">
        <v>61</v>
      </c>
      <c r="P16">
        <v>198.15694478277737</v>
      </c>
      <c r="Q16">
        <v>253.10462996629599</v>
      </c>
      <c r="R16">
        <v>132.71898181648112</v>
      </c>
      <c r="S16">
        <v>256.3333336666667</v>
      </c>
      <c r="T16" s="5">
        <f t="shared" si="2"/>
        <v>256.3333336666667</v>
      </c>
      <c r="V16" s="259" t="s">
        <v>61</v>
      </c>
      <c r="W16" s="5">
        <f t="shared" si="3"/>
        <v>317.06975342197507</v>
      </c>
    </row>
    <row r="17" spans="1:23" x14ac:dyDescent="0.35">
      <c r="A17" s="259" t="s">
        <v>42</v>
      </c>
      <c r="B17">
        <v>177.573611449444</v>
      </c>
      <c r="C17">
        <v>513.18796329962925</v>
      </c>
      <c r="D17">
        <v>137.55231514981438</v>
      </c>
      <c r="E17">
        <v>88.166666999999961</v>
      </c>
      <c r="F17" s="5">
        <f t="shared" si="0"/>
        <v>513.18796329962925</v>
      </c>
      <c r="H17" s="259" t="s">
        <v>42</v>
      </c>
      <c r="I17">
        <v>519.49027844944396</v>
      </c>
      <c r="J17">
        <v>448.10463029962921</v>
      </c>
      <c r="K17">
        <v>226.38564814981441</v>
      </c>
      <c r="L17">
        <v>256.66666699999996</v>
      </c>
      <c r="M17" s="5">
        <f t="shared" si="1"/>
        <v>519.49027844944396</v>
      </c>
      <c r="O17" s="259" t="s">
        <v>42</v>
      </c>
      <c r="P17">
        <v>280.49027811611063</v>
      </c>
      <c r="Q17">
        <v>285.7712966329625</v>
      </c>
      <c r="R17">
        <v>217.38564848314763</v>
      </c>
      <c r="S17">
        <v>234.00000033333322</v>
      </c>
      <c r="T17" s="5">
        <f t="shared" si="2"/>
        <v>285.7712966329625</v>
      </c>
      <c r="V17" s="259" t="s">
        <v>42</v>
      </c>
      <c r="W17" s="5">
        <f t="shared" si="3"/>
        <v>439.48317946067851</v>
      </c>
    </row>
    <row r="18" spans="1:23" x14ac:dyDescent="0.35">
      <c r="A18" s="259" t="s">
        <v>18</v>
      </c>
      <c r="B18">
        <v>442.823611449444</v>
      </c>
      <c r="C18">
        <v>678.93796329962925</v>
      </c>
      <c r="D18">
        <v>434.30231514981438</v>
      </c>
      <c r="E18">
        <v>374.41666699999996</v>
      </c>
      <c r="F18" s="5">
        <f t="shared" si="0"/>
        <v>678.93796329962925</v>
      </c>
      <c r="H18" s="259" t="s">
        <v>18</v>
      </c>
      <c r="I18">
        <v>120.49027814944395</v>
      </c>
      <c r="J18">
        <v>454.77129629962928</v>
      </c>
      <c r="K18">
        <v>212.71898214981434</v>
      </c>
      <c r="L18">
        <v>204.66666699999996</v>
      </c>
      <c r="M18" s="5">
        <f t="shared" si="1"/>
        <v>454.77129629962928</v>
      </c>
      <c r="O18" s="259" t="s">
        <v>18</v>
      </c>
      <c r="P18">
        <v>194.15694478277737</v>
      </c>
      <c r="Q18">
        <v>391.10462996629599</v>
      </c>
      <c r="R18">
        <v>244.71898181648112</v>
      </c>
      <c r="S18">
        <v>229.66666699999996</v>
      </c>
      <c r="T18" s="5">
        <f t="shared" si="2"/>
        <v>391.10462996629599</v>
      </c>
      <c r="V18" s="259" t="s">
        <v>18</v>
      </c>
      <c r="W18" s="5">
        <f t="shared" si="3"/>
        <v>508.27129652185153</v>
      </c>
    </row>
    <row r="19" spans="1:23" x14ac:dyDescent="0.35">
      <c r="A19" s="259" t="s">
        <v>41</v>
      </c>
      <c r="B19">
        <v>131.823611449444</v>
      </c>
      <c r="C19">
        <v>515.93796329962925</v>
      </c>
      <c r="D19">
        <v>414.55231514981438</v>
      </c>
      <c r="E19">
        <v>477.41666699999996</v>
      </c>
      <c r="F19" s="5">
        <f t="shared" si="0"/>
        <v>515.93796329962925</v>
      </c>
      <c r="H19" s="259" t="s">
        <v>41</v>
      </c>
      <c r="I19">
        <v>154.49027814944395</v>
      </c>
      <c r="J19">
        <v>423.77129629962928</v>
      </c>
      <c r="K19">
        <v>337.05231514981438</v>
      </c>
      <c r="L19">
        <v>147.66666699999996</v>
      </c>
      <c r="M19" s="5">
        <f t="shared" si="1"/>
        <v>423.77129629962928</v>
      </c>
      <c r="O19" s="259" t="s">
        <v>41</v>
      </c>
      <c r="P19">
        <v>299.15694478277737</v>
      </c>
      <c r="Q19">
        <v>442.10462996629599</v>
      </c>
      <c r="R19">
        <v>308.05231514981438</v>
      </c>
      <c r="S19">
        <v>425.66666699999996</v>
      </c>
      <c r="T19" s="5">
        <f t="shared" si="2"/>
        <v>442.10462996629599</v>
      </c>
      <c r="V19" s="259" t="s">
        <v>41</v>
      </c>
      <c r="W19" s="5">
        <f t="shared" si="3"/>
        <v>460.60462985518484</v>
      </c>
    </row>
    <row r="20" spans="1:23" x14ac:dyDescent="0.35">
      <c r="A20" s="259" t="s">
        <v>45</v>
      </c>
      <c r="B20">
        <v>186.823611449444</v>
      </c>
      <c r="C20">
        <v>569.93796329962925</v>
      </c>
      <c r="D20">
        <v>381.55231514981438</v>
      </c>
      <c r="E20">
        <v>322.16666699999996</v>
      </c>
      <c r="F20" s="5">
        <f t="shared" si="0"/>
        <v>569.93796329962925</v>
      </c>
      <c r="H20" s="259" t="s">
        <v>45</v>
      </c>
      <c r="I20">
        <v>258.49027814944395</v>
      </c>
      <c r="J20">
        <v>462.10463029962921</v>
      </c>
      <c r="K20">
        <v>309.38564814981441</v>
      </c>
      <c r="L20">
        <v>172.33333399999992</v>
      </c>
      <c r="M20" s="5">
        <f t="shared" si="1"/>
        <v>462.10463029962921</v>
      </c>
      <c r="O20" s="259" t="s">
        <v>45</v>
      </c>
      <c r="P20">
        <v>247.823611449444</v>
      </c>
      <c r="Q20">
        <v>367.43796329962925</v>
      </c>
      <c r="R20">
        <v>281.05231514981438</v>
      </c>
      <c r="S20">
        <v>490.00000033333322</v>
      </c>
      <c r="T20" s="5">
        <f t="shared" si="2"/>
        <v>490.00000033333322</v>
      </c>
      <c r="V20" s="259" t="s">
        <v>45</v>
      </c>
      <c r="W20" s="5">
        <f t="shared" si="3"/>
        <v>507.34753131086387</v>
      </c>
    </row>
    <row r="21" spans="1:23" x14ac:dyDescent="0.35">
      <c r="A21" s="259" t="s">
        <v>29</v>
      </c>
      <c r="B21">
        <v>264.823611449444</v>
      </c>
      <c r="C21">
        <v>590.43796329962925</v>
      </c>
      <c r="D21">
        <v>286.80231514981438</v>
      </c>
      <c r="E21">
        <v>222.41666699999996</v>
      </c>
      <c r="F21" s="5">
        <f t="shared" si="0"/>
        <v>590.43796329962925</v>
      </c>
      <c r="H21" s="259" t="s">
        <v>29</v>
      </c>
      <c r="I21">
        <v>211.49027814944395</v>
      </c>
      <c r="J21">
        <v>367.77129629962928</v>
      </c>
      <c r="K21">
        <v>216.71898214981434</v>
      </c>
      <c r="L21">
        <v>143.66666699999996</v>
      </c>
      <c r="M21" s="5">
        <f t="shared" si="1"/>
        <v>367.77129629962928</v>
      </c>
      <c r="O21" s="259" t="s">
        <v>29</v>
      </c>
      <c r="P21">
        <v>239.49027811611063</v>
      </c>
      <c r="Q21">
        <v>417.7712966329625</v>
      </c>
      <c r="R21">
        <v>414.71898181648112</v>
      </c>
      <c r="S21">
        <v>400.00000033333322</v>
      </c>
      <c r="T21" s="5">
        <f t="shared" si="2"/>
        <v>417.7712966329625</v>
      </c>
      <c r="V21" s="259" t="s">
        <v>29</v>
      </c>
      <c r="W21" s="5">
        <f t="shared" si="3"/>
        <v>458.66018541074033</v>
      </c>
    </row>
    <row r="22" spans="1:23" x14ac:dyDescent="0.35">
      <c r="A22" s="259" t="s">
        <v>47</v>
      </c>
      <c r="B22">
        <v>145.573611449444</v>
      </c>
      <c r="C22">
        <v>510.18796329962925</v>
      </c>
      <c r="D22">
        <v>252.05231514981438</v>
      </c>
      <c r="E22">
        <v>164.41666699999996</v>
      </c>
      <c r="F22" s="5">
        <f t="shared" si="0"/>
        <v>510.18796329962925</v>
      </c>
      <c r="H22" s="259" t="s">
        <v>47</v>
      </c>
      <c r="I22">
        <v>243.823611449444</v>
      </c>
      <c r="J22">
        <v>590.43796329962925</v>
      </c>
      <c r="K22">
        <v>309.05231514981438</v>
      </c>
      <c r="L22">
        <v>66.666666999999961</v>
      </c>
      <c r="M22" s="5">
        <f t="shared" si="1"/>
        <v>590.43796329962925</v>
      </c>
      <c r="O22" s="259" t="s">
        <v>47</v>
      </c>
      <c r="P22">
        <v>438.823611449444</v>
      </c>
      <c r="Q22">
        <v>469.43796329962925</v>
      </c>
      <c r="R22">
        <v>490.38564848314763</v>
      </c>
      <c r="S22">
        <v>357.00000033333322</v>
      </c>
      <c r="T22" s="5">
        <f t="shared" si="2"/>
        <v>490.38564848314763</v>
      </c>
      <c r="V22" s="259" t="s">
        <v>47</v>
      </c>
      <c r="W22" s="5">
        <f t="shared" si="3"/>
        <v>530.33719169413541</v>
      </c>
    </row>
    <row r="23" spans="1:23" x14ac:dyDescent="0.35">
      <c r="A23" s="259" t="s">
        <v>155</v>
      </c>
      <c r="B23">
        <v>292.073611449444</v>
      </c>
      <c r="C23">
        <v>684.93796329962925</v>
      </c>
      <c r="D23">
        <v>466.05231514981438</v>
      </c>
      <c r="E23">
        <v>140.41666699999996</v>
      </c>
      <c r="F23" s="5">
        <f t="shared" si="0"/>
        <v>684.93796329962925</v>
      </c>
      <c r="H23" s="259" t="s">
        <v>155</v>
      </c>
      <c r="I23">
        <v>218.15694474944405</v>
      </c>
      <c r="J23">
        <v>365.10463029962921</v>
      </c>
      <c r="K23">
        <v>281.38564814981441</v>
      </c>
      <c r="L23">
        <v>140</v>
      </c>
      <c r="M23" s="5">
        <f t="shared" si="1"/>
        <v>365.10463029962921</v>
      </c>
      <c r="O23" s="259" t="s">
        <v>155</v>
      </c>
      <c r="P23">
        <v>231.490278116111</v>
      </c>
      <c r="Q23">
        <v>467.43796329962925</v>
      </c>
      <c r="R23">
        <v>498.05231514981438</v>
      </c>
      <c r="S23">
        <v>271.3333336666667</v>
      </c>
      <c r="T23" s="5">
        <f t="shared" si="2"/>
        <v>498.05231514981438</v>
      </c>
      <c r="V23" s="259" t="s">
        <v>155</v>
      </c>
      <c r="W23" s="5">
        <f t="shared" si="3"/>
        <v>516.03163624969091</v>
      </c>
    </row>
    <row r="24" spans="1:23" x14ac:dyDescent="0.35">
      <c r="A24" s="259" t="s">
        <v>17</v>
      </c>
      <c r="B24">
        <v>227.573611449444</v>
      </c>
      <c r="C24">
        <v>606.93796329962925</v>
      </c>
      <c r="D24">
        <v>261.30231514981438</v>
      </c>
      <c r="E24">
        <v>112.16666699999996</v>
      </c>
      <c r="F24" s="5">
        <f t="shared" si="0"/>
        <v>606.93796329962925</v>
      </c>
      <c r="H24" s="259" t="s">
        <v>17</v>
      </c>
      <c r="I24">
        <v>302.15694474944405</v>
      </c>
      <c r="J24">
        <v>396.77129629962928</v>
      </c>
      <c r="K24">
        <v>243.38564814981441</v>
      </c>
      <c r="L24">
        <v>396.66666699999996</v>
      </c>
      <c r="M24" s="5">
        <f t="shared" si="1"/>
        <v>396.77129629962928</v>
      </c>
      <c r="O24" s="259" t="s">
        <v>17</v>
      </c>
      <c r="P24">
        <v>243.15694478277737</v>
      </c>
      <c r="Q24">
        <v>339.10462996629599</v>
      </c>
      <c r="R24">
        <v>562.05231514981438</v>
      </c>
      <c r="S24">
        <v>377.00000033333322</v>
      </c>
      <c r="T24" s="5">
        <f t="shared" si="2"/>
        <v>562.05231514981438</v>
      </c>
      <c r="V24" s="259" t="s">
        <v>17</v>
      </c>
      <c r="W24" s="5">
        <f t="shared" si="3"/>
        <v>521.92052491635764</v>
      </c>
    </row>
    <row r="25" spans="1:23" x14ac:dyDescent="0.35">
      <c r="A25" s="259" t="s">
        <v>50</v>
      </c>
      <c r="B25">
        <v>297.073611449444</v>
      </c>
      <c r="C25">
        <v>930.18796329962925</v>
      </c>
      <c r="D25">
        <v>915.30231514981438</v>
      </c>
      <c r="E25">
        <v>739.16666699999996</v>
      </c>
      <c r="F25" s="5">
        <f t="shared" si="0"/>
        <v>930.18796329962925</v>
      </c>
      <c r="H25" s="259" t="s">
        <v>50</v>
      </c>
      <c r="I25">
        <v>353.823611449444</v>
      </c>
      <c r="J25">
        <v>829.43796329962902</v>
      </c>
      <c r="K25">
        <v>250.71898214981434</v>
      </c>
      <c r="L25">
        <v>273.33333399999992</v>
      </c>
      <c r="M25" s="5">
        <f t="shared" si="1"/>
        <v>829.43796329962902</v>
      </c>
      <c r="O25" s="259" t="s">
        <v>50</v>
      </c>
      <c r="P25">
        <v>181.823611449444</v>
      </c>
      <c r="Q25">
        <v>742.43796329962925</v>
      </c>
      <c r="R25">
        <v>1181.7189818164809</v>
      </c>
      <c r="S25">
        <v>729.3333336666667</v>
      </c>
      <c r="T25" s="5">
        <f t="shared" si="2"/>
        <v>1181.7189818164809</v>
      </c>
      <c r="V25" s="259" t="s">
        <v>50</v>
      </c>
      <c r="W25" s="5">
        <f t="shared" si="3"/>
        <v>980.44830280524639</v>
      </c>
    </row>
    <row r="26" spans="1:23" x14ac:dyDescent="0.35">
      <c r="A26" s="259" t="s">
        <v>7</v>
      </c>
      <c r="B26">
        <v>260.823611449444</v>
      </c>
      <c r="C26">
        <v>544.68796329962925</v>
      </c>
      <c r="D26">
        <v>607.30231514981438</v>
      </c>
      <c r="E26">
        <v>114.16666699999996</v>
      </c>
      <c r="F26" s="5">
        <f t="shared" si="0"/>
        <v>607.30231514981438</v>
      </c>
      <c r="H26" s="259" t="s">
        <v>7</v>
      </c>
      <c r="I26">
        <v>162.15694474944405</v>
      </c>
      <c r="J26">
        <v>277.43796329962925</v>
      </c>
      <c r="K26">
        <v>223.38564814981441</v>
      </c>
      <c r="L26">
        <v>219.66666699999996</v>
      </c>
      <c r="M26" s="5">
        <f t="shared" si="1"/>
        <v>277.43796329962925</v>
      </c>
      <c r="O26" s="259" t="s">
        <v>7</v>
      </c>
      <c r="P26">
        <v>236.15694478277737</v>
      </c>
      <c r="Q26">
        <v>400.7712966329625</v>
      </c>
      <c r="R26">
        <v>342.05231514981438</v>
      </c>
      <c r="S26">
        <v>598.00000033333322</v>
      </c>
      <c r="T26" s="5">
        <f t="shared" si="2"/>
        <v>598.00000033333322</v>
      </c>
      <c r="V26" s="259" t="s">
        <v>7</v>
      </c>
      <c r="W26" s="5">
        <f t="shared" si="3"/>
        <v>494.24675959425895</v>
      </c>
    </row>
    <row r="27" spans="1:23" x14ac:dyDescent="0.35">
      <c r="A27" s="259" t="s">
        <v>1</v>
      </c>
      <c r="B27">
        <v>124.323611449444</v>
      </c>
      <c r="C27">
        <v>464.43796329962925</v>
      </c>
      <c r="D27">
        <v>207.05231514981438</v>
      </c>
      <c r="E27">
        <v>10.666666999999961</v>
      </c>
      <c r="F27" s="5">
        <f t="shared" si="0"/>
        <v>464.43796329962925</v>
      </c>
      <c r="H27" s="259" t="s">
        <v>1</v>
      </c>
      <c r="I27">
        <v>166.15694474944405</v>
      </c>
      <c r="J27">
        <v>409.77129629962928</v>
      </c>
      <c r="K27">
        <v>227.05231514981438</v>
      </c>
      <c r="L27">
        <v>233.66666699999996</v>
      </c>
      <c r="M27" s="5">
        <f t="shared" si="1"/>
        <v>409.77129629962928</v>
      </c>
      <c r="O27" s="259" t="s">
        <v>1</v>
      </c>
      <c r="P27">
        <v>185.15694478277737</v>
      </c>
      <c r="Q27">
        <v>405.10462996629599</v>
      </c>
      <c r="R27">
        <v>292.05231514981438</v>
      </c>
      <c r="S27">
        <v>426.66666699999996</v>
      </c>
      <c r="T27" s="5">
        <f t="shared" si="2"/>
        <v>426.66666699999996</v>
      </c>
      <c r="V27" s="259" t="s">
        <v>1</v>
      </c>
      <c r="W27" s="5">
        <f t="shared" si="3"/>
        <v>433.62530886641952</v>
      </c>
    </row>
    <row r="28" spans="1:23" x14ac:dyDescent="0.35">
      <c r="A28" s="259" t="s">
        <v>39</v>
      </c>
      <c r="B28">
        <v>131.823611449444</v>
      </c>
      <c r="C28">
        <v>423.18796329962925</v>
      </c>
      <c r="D28">
        <v>161.30231514981438</v>
      </c>
      <c r="E28">
        <v>117.91666699999996</v>
      </c>
      <c r="F28" s="5">
        <f t="shared" si="0"/>
        <v>423.18796329962925</v>
      </c>
      <c r="H28" s="259" t="s">
        <v>39</v>
      </c>
      <c r="I28">
        <v>102.823611449444</v>
      </c>
      <c r="J28">
        <v>258.43796329962925</v>
      </c>
      <c r="K28">
        <v>110.05231514981438</v>
      </c>
      <c r="L28">
        <v>25.333333999999923</v>
      </c>
      <c r="M28" s="5">
        <f t="shared" si="1"/>
        <v>258.43796329962925</v>
      </c>
      <c r="O28" s="259" t="s">
        <v>39</v>
      </c>
      <c r="P28">
        <v>193.15694478277737</v>
      </c>
      <c r="Q28">
        <v>373.43796329962925</v>
      </c>
      <c r="R28">
        <v>163.38564848314763</v>
      </c>
      <c r="S28">
        <v>225.66666699999996</v>
      </c>
      <c r="T28" s="5">
        <f t="shared" si="2"/>
        <v>373.43796329962925</v>
      </c>
      <c r="V28" s="259" t="s">
        <v>39</v>
      </c>
      <c r="W28" s="5">
        <f t="shared" si="3"/>
        <v>351.68796329962925</v>
      </c>
    </row>
    <row r="29" spans="1:23" x14ac:dyDescent="0.35">
      <c r="A29" s="259" t="s">
        <v>67</v>
      </c>
      <c r="B29">
        <v>134.573611449444</v>
      </c>
      <c r="C29">
        <v>581.93796329962925</v>
      </c>
      <c r="D29">
        <v>164.05231514981438</v>
      </c>
      <c r="E29">
        <v>110.66666699999996</v>
      </c>
      <c r="F29" s="5">
        <f t="shared" si="0"/>
        <v>581.93796329962925</v>
      </c>
      <c r="H29" s="259" t="s">
        <v>67</v>
      </c>
      <c r="I29">
        <v>69.823611449444002</v>
      </c>
      <c r="J29">
        <v>361.77129629962928</v>
      </c>
      <c r="K29">
        <v>67.052315149814376</v>
      </c>
      <c r="L29">
        <v>0</v>
      </c>
      <c r="M29" s="5">
        <f t="shared" si="1"/>
        <v>361.77129629962928</v>
      </c>
      <c r="O29" s="259" t="s">
        <v>67</v>
      </c>
      <c r="P29">
        <v>225.15694478277737</v>
      </c>
      <c r="Q29">
        <v>460.43796329962925</v>
      </c>
      <c r="R29">
        <v>251.38564848314763</v>
      </c>
      <c r="S29">
        <v>315.66666699999996</v>
      </c>
      <c r="T29" s="5">
        <f t="shared" si="2"/>
        <v>460.43796329962925</v>
      </c>
      <c r="V29" s="259" t="s">
        <v>67</v>
      </c>
      <c r="W29" s="5">
        <f t="shared" si="3"/>
        <v>468.04907429962924</v>
      </c>
    </row>
    <row r="30" spans="1:23" x14ac:dyDescent="0.35">
      <c r="A30" s="259" t="s">
        <v>48</v>
      </c>
      <c r="B30">
        <v>159.823611449444</v>
      </c>
      <c r="C30">
        <v>444.18796329962925</v>
      </c>
      <c r="D30">
        <v>226.05231514981438</v>
      </c>
      <c r="E30">
        <v>172.16666699999996</v>
      </c>
      <c r="F30" s="5">
        <f t="shared" si="0"/>
        <v>444.18796329962925</v>
      </c>
      <c r="H30" s="259" t="s">
        <v>48</v>
      </c>
      <c r="I30">
        <v>106.49027814944395</v>
      </c>
      <c r="J30">
        <v>310.77129629962928</v>
      </c>
      <c r="K30">
        <v>150.71898214981434</v>
      </c>
      <c r="L30">
        <v>157.33333399999992</v>
      </c>
      <c r="M30" s="5">
        <f t="shared" si="1"/>
        <v>310.77129629962928</v>
      </c>
      <c r="O30" s="259" t="s">
        <v>48</v>
      </c>
      <c r="P30">
        <v>308.823611449444</v>
      </c>
      <c r="Q30">
        <v>489.7712966329625</v>
      </c>
      <c r="R30">
        <v>334.05231514981438</v>
      </c>
      <c r="S30">
        <v>313.3333336666667</v>
      </c>
      <c r="T30" s="5">
        <f t="shared" si="2"/>
        <v>489.7712966329625</v>
      </c>
      <c r="V30" s="259" t="s">
        <v>48</v>
      </c>
      <c r="W30" s="5">
        <f t="shared" si="3"/>
        <v>414.91018541074033</v>
      </c>
    </row>
    <row r="31" spans="1:23" x14ac:dyDescent="0.35">
      <c r="A31" s="259" t="s">
        <v>20</v>
      </c>
      <c r="B31">
        <v>218.573611449444</v>
      </c>
      <c r="C31">
        <v>485.43796329962925</v>
      </c>
      <c r="D31">
        <v>250.30231514981438</v>
      </c>
      <c r="E31">
        <v>184.91666699999996</v>
      </c>
      <c r="F31" s="5">
        <f t="shared" si="0"/>
        <v>485.43796329962925</v>
      </c>
      <c r="H31" s="259" t="s">
        <v>20</v>
      </c>
      <c r="I31">
        <v>177.15694474944405</v>
      </c>
      <c r="J31">
        <v>286.77129629962928</v>
      </c>
      <c r="K31">
        <v>100.38564814981441</v>
      </c>
      <c r="L31">
        <v>64</v>
      </c>
      <c r="M31" s="5">
        <f t="shared" si="1"/>
        <v>286.77129629962928</v>
      </c>
      <c r="O31" s="259" t="s">
        <v>20</v>
      </c>
      <c r="P31">
        <v>370.49027811611063</v>
      </c>
      <c r="Q31">
        <v>641.10462996629599</v>
      </c>
      <c r="R31">
        <v>495.05231514981438</v>
      </c>
      <c r="S31">
        <v>769.66666699999996</v>
      </c>
      <c r="T31" s="5">
        <f t="shared" si="2"/>
        <v>769.66666699999996</v>
      </c>
      <c r="V31" s="259" t="s">
        <v>20</v>
      </c>
      <c r="W31" s="5">
        <f t="shared" si="3"/>
        <v>513.95864219975283</v>
      </c>
    </row>
    <row r="32" spans="1:23" x14ac:dyDescent="0.35">
      <c r="A32" s="259" t="s">
        <v>22</v>
      </c>
      <c r="B32">
        <v>142.323611449444</v>
      </c>
      <c r="C32">
        <v>499.43796329962925</v>
      </c>
      <c r="D32">
        <v>316.55231514981438</v>
      </c>
      <c r="E32">
        <v>288.41666699999996</v>
      </c>
      <c r="F32" s="5">
        <f t="shared" si="0"/>
        <v>499.43796329962925</v>
      </c>
      <c r="H32" s="259" t="s">
        <v>22</v>
      </c>
      <c r="I32">
        <v>301.49027814944395</v>
      </c>
      <c r="J32">
        <v>422.77129629962928</v>
      </c>
      <c r="K32">
        <v>125.71898214981434</v>
      </c>
      <c r="L32">
        <v>162</v>
      </c>
      <c r="M32" s="5">
        <f t="shared" si="1"/>
        <v>422.77129629962928</v>
      </c>
      <c r="O32" s="259" t="s">
        <v>22</v>
      </c>
      <c r="P32">
        <v>180.49027811611063</v>
      </c>
      <c r="Q32">
        <v>437.10462996629599</v>
      </c>
      <c r="R32">
        <v>301.38564848314763</v>
      </c>
      <c r="S32">
        <v>360.3333336666667</v>
      </c>
      <c r="T32" s="5">
        <f t="shared" si="2"/>
        <v>437.10462996629599</v>
      </c>
      <c r="V32" s="259" t="s">
        <v>22</v>
      </c>
      <c r="W32" s="5">
        <f t="shared" si="3"/>
        <v>453.10462985518484</v>
      </c>
    </row>
    <row r="33" spans="1:52" x14ac:dyDescent="0.35">
      <c r="A33" s="259" t="s">
        <v>19</v>
      </c>
      <c r="B33">
        <v>207.573611449444</v>
      </c>
      <c r="C33">
        <v>615.18796329962925</v>
      </c>
      <c r="D33">
        <v>583.05231514981438</v>
      </c>
      <c r="E33">
        <v>545.91666699999996</v>
      </c>
      <c r="F33" s="5">
        <f t="shared" si="0"/>
        <v>615.18796329962925</v>
      </c>
      <c r="H33" s="259" t="s">
        <v>19</v>
      </c>
      <c r="I33">
        <v>192.823611449444</v>
      </c>
      <c r="J33">
        <v>253.18796329962925</v>
      </c>
      <c r="K33">
        <v>140.30231514981438</v>
      </c>
      <c r="L33">
        <v>146.66666699999996</v>
      </c>
      <c r="M33" s="5">
        <f t="shared" si="1"/>
        <v>253.18796329962925</v>
      </c>
      <c r="O33" s="259" t="s">
        <v>19</v>
      </c>
      <c r="P33">
        <v>134.15694478277737</v>
      </c>
      <c r="Q33">
        <v>297.10462996629599</v>
      </c>
      <c r="R33">
        <v>46.385648483147747</v>
      </c>
      <c r="S33">
        <v>499.3333336666667</v>
      </c>
      <c r="T33" s="5">
        <f t="shared" si="2"/>
        <v>499.3333336666667</v>
      </c>
      <c r="V33" s="259" t="s">
        <v>19</v>
      </c>
      <c r="W33" s="5">
        <f t="shared" si="3"/>
        <v>455.90308675530838</v>
      </c>
    </row>
    <row r="34" spans="1:52" x14ac:dyDescent="0.35">
      <c r="A34" s="259" t="s">
        <v>13</v>
      </c>
      <c r="B34">
        <v>174.073611449444</v>
      </c>
      <c r="C34">
        <v>546.93796329962925</v>
      </c>
      <c r="D34">
        <v>517.05231514981438</v>
      </c>
      <c r="E34">
        <v>155.91666699999996</v>
      </c>
      <c r="F34" s="5">
        <f t="shared" si="0"/>
        <v>546.93796329962925</v>
      </c>
      <c r="H34" s="259" t="s">
        <v>13</v>
      </c>
      <c r="I34">
        <v>189.323611449444</v>
      </c>
      <c r="J34">
        <v>321.68796329962925</v>
      </c>
      <c r="K34">
        <v>123.80231514981438</v>
      </c>
      <c r="L34">
        <v>145.91666699999996</v>
      </c>
      <c r="M34" s="5">
        <f t="shared" si="1"/>
        <v>321.68796329962925</v>
      </c>
      <c r="O34" s="259" t="s">
        <v>13</v>
      </c>
      <c r="P34">
        <v>196.49027811611063</v>
      </c>
      <c r="Q34">
        <v>498.10462996629599</v>
      </c>
      <c r="R34">
        <v>122.05231514981438</v>
      </c>
      <c r="S34">
        <v>555.3333336666667</v>
      </c>
      <c r="T34" s="5">
        <f t="shared" si="2"/>
        <v>555.3333336666667</v>
      </c>
      <c r="V34" s="259" t="s">
        <v>13</v>
      </c>
      <c r="W34" s="5">
        <f t="shared" si="3"/>
        <v>474.65308675530838</v>
      </c>
    </row>
    <row r="35" spans="1:52" x14ac:dyDescent="0.35">
      <c r="A35" s="259" t="s">
        <v>60</v>
      </c>
      <c r="B35">
        <v>88.073611449444002</v>
      </c>
      <c r="C35">
        <v>441.43796329962925</v>
      </c>
      <c r="D35">
        <v>353.80231514981438</v>
      </c>
      <c r="E35">
        <v>46.416666999999961</v>
      </c>
      <c r="F35" s="5">
        <f t="shared" si="0"/>
        <v>441.43796329962925</v>
      </c>
      <c r="H35" s="259" t="s">
        <v>60</v>
      </c>
      <c r="I35">
        <v>251.823611449444</v>
      </c>
      <c r="J35">
        <v>264.18796329962925</v>
      </c>
      <c r="K35">
        <v>187.80231514981438</v>
      </c>
      <c r="L35">
        <v>37.416666999999961</v>
      </c>
      <c r="M35" s="5">
        <f t="shared" si="1"/>
        <v>264.18796329962925</v>
      </c>
      <c r="O35" s="259" t="s">
        <v>60</v>
      </c>
      <c r="P35">
        <v>205.15694478277737</v>
      </c>
      <c r="Q35">
        <v>482.7712966329625</v>
      </c>
      <c r="R35">
        <v>239.38564848314763</v>
      </c>
      <c r="S35">
        <v>297.00000033333322</v>
      </c>
      <c r="T35" s="5">
        <f t="shared" si="2"/>
        <v>482.7712966329625</v>
      </c>
      <c r="V35" s="259" t="s">
        <v>60</v>
      </c>
      <c r="W35" s="5">
        <f t="shared" si="3"/>
        <v>396.13240774407365</v>
      </c>
    </row>
    <row r="36" spans="1:52" x14ac:dyDescent="0.35">
      <c r="A36" s="259" t="s">
        <v>63</v>
      </c>
      <c r="B36">
        <v>155.573611449444</v>
      </c>
      <c r="C36">
        <v>487.93796329962925</v>
      </c>
      <c r="D36">
        <v>487.80231514981438</v>
      </c>
      <c r="E36">
        <v>132.66666699999996</v>
      </c>
      <c r="F36" s="5">
        <f t="shared" si="0"/>
        <v>487.93796329962925</v>
      </c>
      <c r="H36" s="259" t="s">
        <v>63</v>
      </c>
      <c r="I36">
        <v>351.073611449444</v>
      </c>
      <c r="J36">
        <v>294.18796329962925</v>
      </c>
      <c r="K36">
        <v>249.80231514981438</v>
      </c>
      <c r="L36">
        <v>113.91666699999996</v>
      </c>
      <c r="M36" s="5">
        <f t="shared" si="1"/>
        <v>351.073611449444</v>
      </c>
      <c r="O36" s="259" t="s">
        <v>63</v>
      </c>
      <c r="P36">
        <v>276.823611449444</v>
      </c>
      <c r="Q36">
        <v>497.7712966329625</v>
      </c>
      <c r="R36">
        <v>218.38564848314763</v>
      </c>
      <c r="S36">
        <v>198.3333336666667</v>
      </c>
      <c r="T36" s="5">
        <f t="shared" si="2"/>
        <v>497.7712966329625</v>
      </c>
      <c r="V36" s="259" t="s">
        <v>63</v>
      </c>
      <c r="W36" s="5">
        <f t="shared" si="3"/>
        <v>445.59429046067862</v>
      </c>
    </row>
    <row r="37" spans="1:52" x14ac:dyDescent="0.35">
      <c r="A37" s="259" t="s">
        <v>36</v>
      </c>
      <c r="B37">
        <v>98.323611449444002</v>
      </c>
      <c r="C37">
        <v>759.18796329962925</v>
      </c>
      <c r="D37">
        <v>761.80231514981438</v>
      </c>
      <c r="E37">
        <v>464.41666699999996</v>
      </c>
      <c r="F37" s="5">
        <f t="shared" si="0"/>
        <v>761.80231514981438</v>
      </c>
      <c r="H37" s="259" t="s">
        <v>36</v>
      </c>
      <c r="I37">
        <v>226.573611449444</v>
      </c>
      <c r="J37">
        <v>633.93796329962902</v>
      </c>
      <c r="K37">
        <v>280.80231514981438</v>
      </c>
      <c r="L37">
        <v>46.166666999999961</v>
      </c>
      <c r="M37" s="5">
        <f t="shared" si="1"/>
        <v>633.93796329962902</v>
      </c>
      <c r="O37" s="259" t="s">
        <v>36</v>
      </c>
      <c r="P37">
        <v>446.15694478277726</v>
      </c>
      <c r="Q37">
        <v>964.7712966329625</v>
      </c>
      <c r="R37">
        <v>1232.7189818164809</v>
      </c>
      <c r="S37">
        <v>660.3333336666667</v>
      </c>
      <c r="T37" s="5">
        <f t="shared" si="2"/>
        <v>1232.7189818164809</v>
      </c>
      <c r="V37" s="259" t="s">
        <v>36</v>
      </c>
      <c r="W37" s="5">
        <f t="shared" si="3"/>
        <v>876.15308675530798</v>
      </c>
    </row>
    <row r="38" spans="1:52" x14ac:dyDescent="0.35">
      <c r="A38" s="259" t="s">
        <v>3</v>
      </c>
      <c r="B38">
        <v>98.573611449444002</v>
      </c>
      <c r="C38">
        <v>264.43796329962925</v>
      </c>
      <c r="D38">
        <v>445.05231514981438</v>
      </c>
      <c r="E38">
        <v>163.41666699999996</v>
      </c>
      <c r="F38" s="5">
        <f t="shared" si="0"/>
        <v>445.05231514981438</v>
      </c>
      <c r="H38" s="259" t="s">
        <v>3</v>
      </c>
      <c r="I38">
        <v>317.823611449444</v>
      </c>
      <c r="J38">
        <v>429.93796329962925</v>
      </c>
      <c r="K38">
        <v>320.05231514981438</v>
      </c>
      <c r="L38">
        <v>388.41666699999996</v>
      </c>
      <c r="M38" s="5">
        <f t="shared" si="1"/>
        <v>429.93796329962925</v>
      </c>
      <c r="O38" s="259" t="s">
        <v>3</v>
      </c>
      <c r="P38">
        <v>354.15694478277737</v>
      </c>
      <c r="Q38">
        <v>343.7712966329625</v>
      </c>
      <c r="R38">
        <v>444.05231514981438</v>
      </c>
      <c r="S38">
        <v>725.66666699999996</v>
      </c>
      <c r="T38" s="5">
        <f t="shared" si="2"/>
        <v>725.66666699999996</v>
      </c>
      <c r="V38" s="259" t="s">
        <v>3</v>
      </c>
      <c r="W38" s="5">
        <f t="shared" si="3"/>
        <v>533.55231514981449</v>
      </c>
    </row>
    <row r="39" spans="1:52" x14ac:dyDescent="0.35">
      <c r="A39" s="259" t="s">
        <v>44</v>
      </c>
      <c r="B39">
        <v>85.323611449444002</v>
      </c>
      <c r="C39">
        <v>353.68796329962925</v>
      </c>
      <c r="D39">
        <v>526.80231514981438</v>
      </c>
      <c r="E39">
        <v>292.66666699999996</v>
      </c>
      <c r="F39" s="5">
        <f t="shared" si="0"/>
        <v>526.80231514981438</v>
      </c>
      <c r="H39" s="259" t="s">
        <v>44</v>
      </c>
      <c r="I39">
        <v>420.573611449444</v>
      </c>
      <c r="J39">
        <v>351.43796329962925</v>
      </c>
      <c r="K39">
        <v>208.80231514981438</v>
      </c>
      <c r="L39">
        <v>118.41666699999996</v>
      </c>
      <c r="M39" s="5">
        <f t="shared" si="1"/>
        <v>420.573611449444</v>
      </c>
      <c r="O39" s="259" t="s">
        <v>44</v>
      </c>
      <c r="P39">
        <v>92.156944782777373</v>
      </c>
      <c r="Q39">
        <v>296.43796329962925</v>
      </c>
      <c r="R39">
        <v>224.71898181648112</v>
      </c>
      <c r="S39">
        <v>604.66666699999996</v>
      </c>
      <c r="T39" s="5">
        <f t="shared" si="2"/>
        <v>604.66666699999996</v>
      </c>
      <c r="V39" s="259" t="s">
        <v>44</v>
      </c>
      <c r="W39" s="5">
        <f t="shared" si="3"/>
        <v>517.34753119975278</v>
      </c>
    </row>
    <row r="40" spans="1:52" x14ac:dyDescent="0.35">
      <c r="A40" s="259" t="s">
        <v>46</v>
      </c>
      <c r="B40">
        <v>57.073611449444002</v>
      </c>
      <c r="C40">
        <v>296.68796329962925</v>
      </c>
      <c r="D40">
        <v>324.05231514981438</v>
      </c>
      <c r="E40">
        <v>202.91666699999996</v>
      </c>
      <c r="F40" s="5">
        <f t="shared" si="0"/>
        <v>324.05231514981438</v>
      </c>
      <c r="H40" s="259" t="s">
        <v>46</v>
      </c>
      <c r="I40">
        <v>368.823611449444</v>
      </c>
      <c r="J40">
        <v>399.18796329962925</v>
      </c>
      <c r="K40">
        <v>201.80231514981438</v>
      </c>
      <c r="L40">
        <v>266.16666699999996</v>
      </c>
      <c r="M40" s="5">
        <f t="shared" si="1"/>
        <v>399.18796329962925</v>
      </c>
      <c r="O40" s="259" t="s">
        <v>46</v>
      </c>
      <c r="P40">
        <v>131.15694478277737</v>
      </c>
      <c r="Q40">
        <v>312.43796329962925</v>
      </c>
      <c r="R40">
        <v>231.71898181648112</v>
      </c>
      <c r="S40">
        <v>550.3333336666667</v>
      </c>
      <c r="T40" s="5">
        <f t="shared" si="2"/>
        <v>550.3333336666667</v>
      </c>
      <c r="V40" s="259" t="s">
        <v>46</v>
      </c>
      <c r="W40" s="5">
        <f t="shared" si="3"/>
        <v>424.52453737203678</v>
      </c>
    </row>
    <row r="41" spans="1:52" x14ac:dyDescent="0.35">
      <c r="A41" s="259" t="s">
        <v>51</v>
      </c>
      <c r="B41">
        <v>376.073611449444</v>
      </c>
      <c r="C41">
        <v>398.93796329962925</v>
      </c>
      <c r="D41">
        <v>336.05231514981438</v>
      </c>
      <c r="E41">
        <v>188.91666699999996</v>
      </c>
      <c r="F41" s="5">
        <f t="shared" si="0"/>
        <v>398.93796329962925</v>
      </c>
      <c r="H41" s="259" t="s">
        <v>51</v>
      </c>
      <c r="I41">
        <v>337.823611449444</v>
      </c>
      <c r="J41">
        <v>290.93796329962925</v>
      </c>
      <c r="K41">
        <v>151.55231514981438</v>
      </c>
      <c r="L41">
        <v>192.16666699999996</v>
      </c>
      <c r="M41" s="5">
        <f t="shared" si="1"/>
        <v>337.823611449444</v>
      </c>
      <c r="O41" s="259" t="s">
        <v>51</v>
      </c>
      <c r="P41">
        <v>162.15694478277737</v>
      </c>
      <c r="Q41">
        <v>283.43796329962925</v>
      </c>
      <c r="R41">
        <v>335.38564848314763</v>
      </c>
      <c r="S41">
        <v>623.66666699999996</v>
      </c>
      <c r="T41" s="5">
        <f t="shared" si="2"/>
        <v>623.66666699999996</v>
      </c>
      <c r="V41" s="259" t="s">
        <v>51</v>
      </c>
      <c r="W41" s="5">
        <f t="shared" si="3"/>
        <v>453.47608058302438</v>
      </c>
    </row>
    <row r="42" spans="1:52" x14ac:dyDescent="0.35">
      <c r="A42" s="259" t="s">
        <v>34</v>
      </c>
      <c r="B42">
        <v>403.073611449444</v>
      </c>
      <c r="C42">
        <v>360.43796329962925</v>
      </c>
      <c r="D42">
        <v>546.80231514981438</v>
      </c>
      <c r="E42">
        <v>164.91666699999996</v>
      </c>
      <c r="F42" s="5">
        <f t="shared" si="0"/>
        <v>546.80231514981438</v>
      </c>
      <c r="H42" s="259" t="s">
        <v>34</v>
      </c>
      <c r="I42">
        <v>356.823611449444</v>
      </c>
      <c r="J42">
        <v>286.93796329962925</v>
      </c>
      <c r="K42">
        <v>148.05231514981438</v>
      </c>
      <c r="L42">
        <v>154.41666699999996</v>
      </c>
      <c r="M42" s="5">
        <f t="shared" si="1"/>
        <v>356.823611449444</v>
      </c>
      <c r="O42" s="259" t="s">
        <v>34</v>
      </c>
      <c r="P42">
        <v>263.49027811611063</v>
      </c>
      <c r="Q42">
        <v>440.43796329962925</v>
      </c>
      <c r="R42">
        <v>299.71898181648112</v>
      </c>
      <c r="S42">
        <v>444.3333336666667</v>
      </c>
      <c r="T42" s="5">
        <f t="shared" si="2"/>
        <v>444.3333336666667</v>
      </c>
      <c r="V42" s="259" t="s">
        <v>34</v>
      </c>
      <c r="W42" s="5">
        <f t="shared" si="3"/>
        <v>449.31975342197501</v>
      </c>
      <c r="Z42" s="282" t="s">
        <v>161</v>
      </c>
      <c r="AA42" s="277"/>
      <c r="AB42" s="277"/>
      <c r="AC42" s="277"/>
      <c r="AD42" s="277"/>
      <c r="AE42" s="277"/>
      <c r="AF42" s="277"/>
      <c r="AG42" s="277"/>
      <c r="AH42" s="277"/>
      <c r="AI42" s="277"/>
      <c r="AJ42" s="277"/>
      <c r="AK42" s="277"/>
      <c r="AL42" s="277"/>
      <c r="AM42" s="277"/>
      <c r="AN42" s="277"/>
      <c r="AO42" s="277"/>
      <c r="AP42" s="277"/>
      <c r="AQ42" s="277"/>
      <c r="AR42" s="277"/>
      <c r="AS42" s="277"/>
      <c r="AT42" s="277"/>
      <c r="AU42" s="277"/>
      <c r="AV42" s="277"/>
      <c r="AW42" s="277"/>
      <c r="AX42" s="277"/>
      <c r="AY42" s="277"/>
      <c r="AZ42" s="277"/>
    </row>
    <row r="43" spans="1:52" x14ac:dyDescent="0.35">
      <c r="A43" s="259" t="s">
        <v>9</v>
      </c>
      <c r="B43">
        <v>262.573611449444</v>
      </c>
      <c r="C43">
        <v>407.43796329962925</v>
      </c>
      <c r="D43">
        <v>414.05231514981438</v>
      </c>
      <c r="E43">
        <v>128.66666699999996</v>
      </c>
      <c r="F43" s="5">
        <f t="shared" si="0"/>
        <v>414.05231514981438</v>
      </c>
      <c r="H43" s="259" t="s">
        <v>9</v>
      </c>
      <c r="I43">
        <v>267.823611449444</v>
      </c>
      <c r="J43">
        <v>303.93796329962925</v>
      </c>
      <c r="K43">
        <v>92.302315149814376</v>
      </c>
      <c r="L43">
        <v>113.16666699999996</v>
      </c>
      <c r="M43" s="5">
        <f t="shared" si="1"/>
        <v>303.93796329962925</v>
      </c>
      <c r="O43" s="259" t="s">
        <v>9</v>
      </c>
      <c r="P43">
        <v>198.15694478277737</v>
      </c>
      <c r="Q43">
        <v>486.7712966329625</v>
      </c>
      <c r="R43">
        <v>321.05231514981438</v>
      </c>
      <c r="S43">
        <v>702.00000033333322</v>
      </c>
      <c r="T43" s="5">
        <f t="shared" si="2"/>
        <v>702.00000033333322</v>
      </c>
      <c r="V43" s="259" t="s">
        <v>9</v>
      </c>
      <c r="W43" s="5">
        <f t="shared" si="3"/>
        <v>473.33009292759226</v>
      </c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  <c r="AR43" s="277"/>
      <c r="AS43" s="277"/>
      <c r="AT43" s="277"/>
      <c r="AU43" s="277"/>
      <c r="AV43" s="277"/>
      <c r="AW43" s="277"/>
      <c r="AX43" s="277"/>
      <c r="AY43" s="277"/>
      <c r="AZ43" s="277"/>
    </row>
    <row r="44" spans="1:52" x14ac:dyDescent="0.35">
      <c r="A44" s="259" t="s">
        <v>28</v>
      </c>
      <c r="B44">
        <v>20.49027811611063</v>
      </c>
      <c r="C44">
        <v>402.7712966329625</v>
      </c>
      <c r="D44">
        <v>324.05231514981438</v>
      </c>
      <c r="E44">
        <v>320.66666699999996</v>
      </c>
      <c r="F44" s="5">
        <f t="shared" si="0"/>
        <v>402.7712966329625</v>
      </c>
      <c r="H44" s="259" t="s">
        <v>28</v>
      </c>
      <c r="I44">
        <v>202.323611449444</v>
      </c>
      <c r="J44">
        <v>227.18796329962925</v>
      </c>
      <c r="K44">
        <v>145.30231514981438</v>
      </c>
      <c r="L44">
        <v>237.16666699999996</v>
      </c>
      <c r="M44" s="5">
        <f t="shared" si="1"/>
        <v>237.16666699999996</v>
      </c>
      <c r="O44" s="259" t="s">
        <v>28</v>
      </c>
      <c r="P44">
        <v>163.49027811611063</v>
      </c>
      <c r="Q44">
        <v>237.7712966329625</v>
      </c>
      <c r="R44">
        <v>92.385648483147747</v>
      </c>
      <c r="S44">
        <v>168.3333336666667</v>
      </c>
      <c r="T44" s="5">
        <f t="shared" si="2"/>
        <v>237.7712966329625</v>
      </c>
      <c r="V44" s="259" t="s">
        <v>28</v>
      </c>
      <c r="W44" s="5">
        <f t="shared" si="3"/>
        <v>292.56975342197501</v>
      </c>
    </row>
    <row r="45" spans="1:52" x14ac:dyDescent="0.35">
      <c r="A45" s="259" t="s">
        <v>12</v>
      </c>
      <c r="B45">
        <v>162.823611449444</v>
      </c>
      <c r="C45">
        <v>485.43796329962925</v>
      </c>
      <c r="D45">
        <v>303.71898181648112</v>
      </c>
      <c r="E45">
        <v>95.666666999999961</v>
      </c>
      <c r="F45" s="5">
        <f t="shared" si="0"/>
        <v>485.43796329962925</v>
      </c>
      <c r="H45" s="259" t="s">
        <v>12</v>
      </c>
      <c r="I45">
        <v>167.573611449444</v>
      </c>
      <c r="J45">
        <v>316.68796329962925</v>
      </c>
      <c r="K45">
        <v>202.80231514981438</v>
      </c>
      <c r="L45">
        <v>227.91666699999996</v>
      </c>
      <c r="M45" s="5">
        <f t="shared" si="1"/>
        <v>316.68796329962925</v>
      </c>
      <c r="O45" s="259" t="s">
        <v>12</v>
      </c>
      <c r="P45">
        <v>195.49027811611063</v>
      </c>
      <c r="Q45">
        <v>280.7712966329625</v>
      </c>
      <c r="R45">
        <v>162.71898181648112</v>
      </c>
      <c r="S45">
        <v>118.66666699999996</v>
      </c>
      <c r="T45" s="5">
        <f t="shared" si="2"/>
        <v>280.7712966329625</v>
      </c>
      <c r="V45" s="259" t="s">
        <v>12</v>
      </c>
      <c r="W45" s="5">
        <f t="shared" si="3"/>
        <v>360.96574107740702</v>
      </c>
    </row>
    <row r="46" spans="1:52" x14ac:dyDescent="0.35">
      <c r="A46" s="259" t="s">
        <v>66</v>
      </c>
      <c r="B46">
        <v>57.823611449444002</v>
      </c>
      <c r="C46">
        <v>432.7712966329625</v>
      </c>
      <c r="D46">
        <v>115.71898181648112</v>
      </c>
      <c r="E46">
        <v>97.333333666666704</v>
      </c>
      <c r="F46" s="5">
        <f t="shared" si="0"/>
        <v>432.7712966329625</v>
      </c>
      <c r="H46" s="259" t="s">
        <v>66</v>
      </c>
      <c r="I46">
        <v>270.823611449444</v>
      </c>
      <c r="J46">
        <v>390.18796329962925</v>
      </c>
      <c r="K46">
        <v>505.80231514981438</v>
      </c>
      <c r="L46">
        <v>1.1666669999999613</v>
      </c>
      <c r="M46" s="5">
        <f t="shared" si="1"/>
        <v>505.80231514981438</v>
      </c>
      <c r="O46" s="259" t="s">
        <v>66</v>
      </c>
      <c r="P46">
        <v>205.823611449444</v>
      </c>
      <c r="Q46">
        <v>408.7712966329625</v>
      </c>
      <c r="R46">
        <v>229.05231514981438</v>
      </c>
      <c r="S46">
        <v>228.3333336666667</v>
      </c>
      <c r="T46" s="5">
        <f t="shared" si="2"/>
        <v>408.7712966329625</v>
      </c>
      <c r="V46" s="259" t="s">
        <v>66</v>
      </c>
      <c r="W46" s="5">
        <f t="shared" si="3"/>
        <v>449.11496947191313</v>
      </c>
    </row>
    <row r="47" spans="1:52" x14ac:dyDescent="0.35">
      <c r="A47" s="259" t="s">
        <v>38</v>
      </c>
      <c r="B47">
        <v>68.49027811611063</v>
      </c>
      <c r="C47">
        <v>447.7712966329625</v>
      </c>
      <c r="D47">
        <v>312.05231514981438</v>
      </c>
      <c r="E47">
        <v>235.66666699999996</v>
      </c>
      <c r="F47" s="5">
        <f t="shared" si="0"/>
        <v>447.7712966329625</v>
      </c>
      <c r="H47" s="259" t="s">
        <v>38</v>
      </c>
      <c r="I47">
        <v>153.073611449444</v>
      </c>
      <c r="J47">
        <v>283.18796329962925</v>
      </c>
      <c r="K47">
        <v>272.80231514981438</v>
      </c>
      <c r="L47">
        <v>321.16666699999996</v>
      </c>
      <c r="M47" s="5">
        <f t="shared" si="1"/>
        <v>321.16666699999996</v>
      </c>
      <c r="O47" s="259" t="s">
        <v>38</v>
      </c>
      <c r="P47">
        <v>210.49027811611063</v>
      </c>
      <c r="Q47">
        <v>521.43796329962925</v>
      </c>
      <c r="R47">
        <v>198.38564848314763</v>
      </c>
      <c r="S47">
        <v>325.00000033333322</v>
      </c>
      <c r="T47" s="5">
        <f t="shared" si="2"/>
        <v>521.43796329962925</v>
      </c>
      <c r="V47" s="259" t="s">
        <v>38</v>
      </c>
      <c r="W47" s="5">
        <f t="shared" si="3"/>
        <v>430.12530897753055</v>
      </c>
    </row>
    <row r="48" spans="1:52" x14ac:dyDescent="0.35">
      <c r="A48" s="259" t="s">
        <v>26</v>
      </c>
      <c r="B48">
        <v>200.49027811611063</v>
      </c>
      <c r="C48">
        <v>375.7712966329625</v>
      </c>
      <c r="D48">
        <v>182.38564848314763</v>
      </c>
      <c r="E48">
        <v>62.666666999999961</v>
      </c>
      <c r="F48" s="5">
        <f t="shared" si="0"/>
        <v>375.7712966329625</v>
      </c>
      <c r="H48" s="259" t="s">
        <v>26</v>
      </c>
      <c r="I48">
        <v>164.573611449444</v>
      </c>
      <c r="J48">
        <v>366.93796329962925</v>
      </c>
      <c r="K48">
        <v>311.80231514981438</v>
      </c>
      <c r="L48">
        <v>226.16666699999996</v>
      </c>
      <c r="M48" s="5">
        <f t="shared" si="1"/>
        <v>366.93796329962925</v>
      </c>
      <c r="O48" s="259" t="s">
        <v>26</v>
      </c>
      <c r="P48">
        <v>162.15694478277737</v>
      </c>
      <c r="Q48">
        <v>451.10462996629599</v>
      </c>
      <c r="R48">
        <v>254.05231514981438</v>
      </c>
      <c r="S48">
        <v>180.3333336666667</v>
      </c>
      <c r="T48" s="5">
        <f t="shared" si="2"/>
        <v>451.10462996629599</v>
      </c>
      <c r="V48" s="259" t="s">
        <v>26</v>
      </c>
      <c r="W48" s="5">
        <f t="shared" si="3"/>
        <v>397.93796329962925</v>
      </c>
    </row>
    <row r="49" spans="1:23" x14ac:dyDescent="0.35">
      <c r="A49" s="259" t="s">
        <v>32</v>
      </c>
      <c r="B49">
        <v>258.15694478277737</v>
      </c>
      <c r="C49">
        <v>339.43796329962925</v>
      </c>
      <c r="D49">
        <v>229.71898181648112</v>
      </c>
      <c r="E49">
        <v>98.333333666666704</v>
      </c>
      <c r="F49" s="5">
        <f t="shared" si="0"/>
        <v>339.43796329962925</v>
      </c>
      <c r="H49" s="259" t="s">
        <v>32</v>
      </c>
      <c r="I49">
        <v>149.323611449444</v>
      </c>
      <c r="J49">
        <v>320.18796329962925</v>
      </c>
      <c r="K49">
        <v>254.30231514981438</v>
      </c>
      <c r="L49">
        <v>206.91666699999996</v>
      </c>
      <c r="M49" s="5">
        <f t="shared" si="1"/>
        <v>320.18796329962925</v>
      </c>
      <c r="O49" s="259" t="s">
        <v>32</v>
      </c>
      <c r="P49">
        <v>289.49027811611063</v>
      </c>
      <c r="Q49">
        <v>490.10462996629599</v>
      </c>
      <c r="R49">
        <v>267.38564848314763</v>
      </c>
      <c r="S49">
        <v>125.3333336666667</v>
      </c>
      <c r="T49" s="5">
        <f t="shared" si="2"/>
        <v>490.10462996629599</v>
      </c>
      <c r="V49" s="259" t="s">
        <v>32</v>
      </c>
      <c r="W49" s="5">
        <f t="shared" si="3"/>
        <v>383.24351885518485</v>
      </c>
    </row>
    <row r="50" spans="1:23" x14ac:dyDescent="0.35">
      <c r="A50" s="259" t="s">
        <v>14</v>
      </c>
      <c r="B50">
        <v>85.49027811611063</v>
      </c>
      <c r="C50">
        <v>321.10462996629599</v>
      </c>
      <c r="D50">
        <v>160.38564848314763</v>
      </c>
      <c r="E50">
        <v>69.000000333333219</v>
      </c>
      <c r="F50" s="5">
        <f t="shared" si="0"/>
        <v>321.10462996629599</v>
      </c>
      <c r="H50" s="259" t="s">
        <v>14</v>
      </c>
      <c r="I50">
        <v>346.323611449444</v>
      </c>
      <c r="J50">
        <v>333.18796329962925</v>
      </c>
      <c r="K50">
        <v>187.80231514981438</v>
      </c>
      <c r="L50">
        <v>57.916666999999961</v>
      </c>
      <c r="M50" s="5">
        <f t="shared" si="1"/>
        <v>346.323611449444</v>
      </c>
      <c r="O50" s="259" t="s">
        <v>14</v>
      </c>
      <c r="P50">
        <v>359.15694478277737</v>
      </c>
      <c r="Q50">
        <v>391.10462996629599</v>
      </c>
      <c r="R50">
        <v>279.05231514981438</v>
      </c>
      <c r="S50">
        <v>144.00000033333322</v>
      </c>
      <c r="T50" s="5">
        <f t="shared" si="2"/>
        <v>391.10462996629599</v>
      </c>
      <c r="V50" s="259" t="s">
        <v>14</v>
      </c>
      <c r="W50" s="5">
        <f t="shared" si="3"/>
        <v>352.84429046067862</v>
      </c>
    </row>
    <row r="51" spans="1:23" x14ac:dyDescent="0.35">
      <c r="A51" s="259" t="s">
        <v>24</v>
      </c>
      <c r="B51">
        <v>213.15694478277737</v>
      </c>
      <c r="C51">
        <v>1245.7712966329625</v>
      </c>
      <c r="D51">
        <v>268.05231514981438</v>
      </c>
      <c r="E51">
        <v>174.00000033333322</v>
      </c>
      <c r="F51" s="5">
        <f t="shared" si="0"/>
        <v>1245.7712966329625</v>
      </c>
      <c r="H51" s="259" t="s">
        <v>24</v>
      </c>
      <c r="I51">
        <v>349.323611449444</v>
      </c>
      <c r="J51">
        <v>764.68796329962925</v>
      </c>
      <c r="K51">
        <v>431.55231514981438</v>
      </c>
      <c r="L51">
        <v>206.66666699999996</v>
      </c>
      <c r="M51" s="5">
        <f t="shared" si="1"/>
        <v>764.68796329962925</v>
      </c>
      <c r="O51" s="259" t="s">
        <v>24</v>
      </c>
      <c r="P51">
        <v>527.15694478277726</v>
      </c>
      <c r="Q51">
        <v>591.10462996629599</v>
      </c>
      <c r="R51">
        <v>655.38564848314763</v>
      </c>
      <c r="S51">
        <v>476.00000033333322</v>
      </c>
      <c r="T51" s="5">
        <f t="shared" si="2"/>
        <v>655.38564848314763</v>
      </c>
      <c r="V51" s="259" t="s">
        <v>24</v>
      </c>
      <c r="W51" s="5">
        <f t="shared" si="3"/>
        <v>888.61496947191301</v>
      </c>
    </row>
    <row r="52" spans="1:23" x14ac:dyDescent="0.35">
      <c r="A52" s="259" t="s">
        <v>73</v>
      </c>
      <c r="B52">
        <v>328.823611449444</v>
      </c>
      <c r="C52">
        <v>423.10462996629599</v>
      </c>
      <c r="D52">
        <v>166.38564848314763</v>
      </c>
      <c r="E52">
        <v>152.66666699999996</v>
      </c>
      <c r="F52" s="5">
        <f t="shared" si="0"/>
        <v>423.10462996629599</v>
      </c>
      <c r="H52" s="259" t="s">
        <v>73</v>
      </c>
      <c r="I52">
        <v>196.823611449444</v>
      </c>
      <c r="J52">
        <v>292.43796329962925</v>
      </c>
      <c r="K52">
        <v>311.80231514981438</v>
      </c>
      <c r="L52">
        <v>281.41666699999996</v>
      </c>
      <c r="M52" s="5">
        <f t="shared" si="1"/>
        <v>311.80231514981438</v>
      </c>
      <c r="O52" s="259" t="s">
        <v>73</v>
      </c>
      <c r="P52">
        <v>302.15694478277737</v>
      </c>
      <c r="Q52">
        <v>367.7712966329625</v>
      </c>
      <c r="R52">
        <v>324.71898181648112</v>
      </c>
      <c r="S52">
        <v>146.00000033333322</v>
      </c>
      <c r="T52" s="5">
        <f t="shared" si="2"/>
        <v>367.7712966329625</v>
      </c>
      <c r="V52" s="259" t="s">
        <v>73</v>
      </c>
      <c r="W52" s="5">
        <f t="shared" si="3"/>
        <v>367.55941391635764</v>
      </c>
    </row>
    <row r="53" spans="1:23" x14ac:dyDescent="0.35">
      <c r="A53" s="259" t="s">
        <v>5</v>
      </c>
      <c r="B53">
        <v>93.49027811611063</v>
      </c>
      <c r="C53">
        <v>528.10462996629599</v>
      </c>
      <c r="D53">
        <v>267.71898181648112</v>
      </c>
      <c r="E53">
        <v>8.0000003333332188</v>
      </c>
      <c r="F53" s="5">
        <f t="shared" si="0"/>
        <v>528.10462996629599</v>
      </c>
      <c r="H53" s="259" t="s">
        <v>5</v>
      </c>
      <c r="I53">
        <v>142.323611449444</v>
      </c>
      <c r="J53">
        <v>322.93796329962925</v>
      </c>
      <c r="K53">
        <v>207.30231514981438</v>
      </c>
      <c r="L53">
        <v>186.41666699999996</v>
      </c>
      <c r="M53" s="5">
        <f t="shared" si="1"/>
        <v>322.93796329962925</v>
      </c>
      <c r="O53" s="259" t="s">
        <v>5</v>
      </c>
      <c r="P53">
        <v>382.15694478277726</v>
      </c>
      <c r="Q53">
        <v>329.7712966329625</v>
      </c>
      <c r="R53">
        <v>181.71898181648112</v>
      </c>
      <c r="S53">
        <v>172.00000033333322</v>
      </c>
      <c r="T53" s="5">
        <f t="shared" si="2"/>
        <v>382.15694478277726</v>
      </c>
      <c r="V53" s="259" t="s">
        <v>5</v>
      </c>
      <c r="W53" s="5">
        <f t="shared" si="3"/>
        <v>411.06651268290079</v>
      </c>
    </row>
    <row r="54" spans="1:23" x14ac:dyDescent="0.35">
      <c r="A54" s="259" t="s">
        <v>40</v>
      </c>
      <c r="B54">
        <v>66.156944782777373</v>
      </c>
      <c r="C54">
        <v>373.10462996629599</v>
      </c>
      <c r="D54">
        <v>232.71898181648112</v>
      </c>
      <c r="E54">
        <v>72.666666999999961</v>
      </c>
      <c r="F54" s="5">
        <f t="shared" si="0"/>
        <v>373.10462996629599</v>
      </c>
      <c r="H54" s="259" t="s">
        <v>40</v>
      </c>
      <c r="I54">
        <v>221.573611449444</v>
      </c>
      <c r="J54">
        <v>369.43796329962925</v>
      </c>
      <c r="K54">
        <v>306.05231514981438</v>
      </c>
      <c r="L54">
        <v>348.41666699999996</v>
      </c>
      <c r="M54" s="5">
        <f t="shared" si="1"/>
        <v>369.43796329962925</v>
      </c>
      <c r="O54" s="259" t="s">
        <v>40</v>
      </c>
      <c r="P54">
        <v>327.15694478277737</v>
      </c>
      <c r="Q54">
        <v>318.43796329962925</v>
      </c>
      <c r="R54">
        <v>254.71898181648112</v>
      </c>
      <c r="S54">
        <v>89.333333666666704</v>
      </c>
      <c r="T54" s="5">
        <f t="shared" si="2"/>
        <v>327.15694478277737</v>
      </c>
      <c r="V54" s="259" t="s">
        <v>40</v>
      </c>
      <c r="W54" s="5">
        <f t="shared" si="3"/>
        <v>356.56651268290085</v>
      </c>
    </row>
    <row r="55" spans="1:23" x14ac:dyDescent="0.35">
      <c r="A55" s="259" t="s">
        <v>2</v>
      </c>
      <c r="B55">
        <v>110.15694478277737</v>
      </c>
      <c r="C55">
        <v>427.10462996629599</v>
      </c>
      <c r="D55">
        <v>245.71898181648112</v>
      </c>
      <c r="E55">
        <v>66.000000333333219</v>
      </c>
      <c r="F55" s="5">
        <f t="shared" si="0"/>
        <v>427.10462996629599</v>
      </c>
      <c r="H55" s="259" t="s">
        <v>2</v>
      </c>
      <c r="I55">
        <v>242.073611449444</v>
      </c>
      <c r="J55">
        <v>323.43796329962925</v>
      </c>
      <c r="K55">
        <v>328.05231514981438</v>
      </c>
      <c r="L55">
        <v>157.16666699999996</v>
      </c>
      <c r="M55" s="5">
        <f t="shared" si="1"/>
        <v>328.05231514981438</v>
      </c>
      <c r="O55" s="259" t="s">
        <v>2</v>
      </c>
      <c r="P55">
        <v>463.823611449444</v>
      </c>
      <c r="Q55">
        <v>344.10462996629599</v>
      </c>
      <c r="R55">
        <v>145.38564848314763</v>
      </c>
      <c r="S55">
        <v>213.00000033333322</v>
      </c>
      <c r="T55" s="5">
        <f t="shared" si="2"/>
        <v>463.823611449444</v>
      </c>
      <c r="V55" s="259" t="s">
        <v>2</v>
      </c>
      <c r="W55" s="5">
        <f t="shared" si="3"/>
        <v>406.3268521885181</v>
      </c>
    </row>
    <row r="56" spans="1:23" x14ac:dyDescent="0.35">
      <c r="A56" s="259" t="s">
        <v>27</v>
      </c>
      <c r="B56">
        <v>47.156944782777373</v>
      </c>
      <c r="C56">
        <v>417.10462996629599</v>
      </c>
      <c r="D56">
        <v>192.05231514981438</v>
      </c>
      <c r="E56">
        <v>95.000000333333219</v>
      </c>
      <c r="F56" s="5">
        <f t="shared" si="0"/>
        <v>417.10462996629599</v>
      </c>
      <c r="H56" s="259" t="s">
        <v>27</v>
      </c>
      <c r="I56">
        <v>349.573611449444</v>
      </c>
      <c r="J56">
        <v>284.43796329962925</v>
      </c>
      <c r="K56">
        <v>275.80231514981438</v>
      </c>
      <c r="L56">
        <v>54.416666999999961</v>
      </c>
      <c r="M56" s="5">
        <f t="shared" si="1"/>
        <v>349.573611449444</v>
      </c>
      <c r="O56" s="259" t="s">
        <v>27</v>
      </c>
      <c r="P56">
        <v>601.823611449444</v>
      </c>
      <c r="Q56">
        <v>294.10462996629599</v>
      </c>
      <c r="R56">
        <v>228.71898181648112</v>
      </c>
      <c r="S56">
        <v>41.000000333333219</v>
      </c>
      <c r="T56" s="5">
        <f t="shared" si="2"/>
        <v>601.823611449444</v>
      </c>
      <c r="V56" s="259" t="s">
        <v>27</v>
      </c>
      <c r="W56" s="5">
        <f t="shared" si="3"/>
        <v>456.16728428839468</v>
      </c>
    </row>
    <row r="57" spans="1:23" x14ac:dyDescent="0.35">
      <c r="A57" s="259" t="s">
        <v>69</v>
      </c>
      <c r="B57">
        <v>127.823611449444</v>
      </c>
      <c r="C57">
        <v>537.43796329962925</v>
      </c>
      <c r="D57">
        <v>123.71898181648112</v>
      </c>
      <c r="E57">
        <v>20.666666999999961</v>
      </c>
      <c r="F57" s="5">
        <f t="shared" si="0"/>
        <v>537.43796329962925</v>
      </c>
      <c r="H57" s="259" t="s">
        <v>69</v>
      </c>
      <c r="I57">
        <v>204.073611449444</v>
      </c>
      <c r="J57">
        <v>710.43796329962902</v>
      </c>
      <c r="K57">
        <v>342.30231514981438</v>
      </c>
      <c r="L57">
        <v>169.16666699999996</v>
      </c>
      <c r="M57" s="5">
        <f t="shared" si="1"/>
        <v>710.43796329962902</v>
      </c>
      <c r="O57" s="259" t="s">
        <v>69</v>
      </c>
      <c r="P57">
        <v>379.15694478277726</v>
      </c>
      <c r="Q57">
        <v>608.10462996629599</v>
      </c>
      <c r="R57">
        <v>281.38564848314763</v>
      </c>
      <c r="S57">
        <v>215.3333336666667</v>
      </c>
      <c r="T57" s="5">
        <f t="shared" si="2"/>
        <v>608.10462996629599</v>
      </c>
      <c r="V57" s="259" t="s">
        <v>69</v>
      </c>
      <c r="W57" s="5">
        <f t="shared" si="3"/>
        <v>618.66018552185142</v>
      </c>
    </row>
    <row r="58" spans="1:23" x14ac:dyDescent="0.35">
      <c r="A58" s="259" t="s">
        <v>8</v>
      </c>
      <c r="B58">
        <v>184.49027811611063</v>
      </c>
      <c r="C58">
        <v>242.10462996629599</v>
      </c>
      <c r="D58">
        <v>148.05231514981438</v>
      </c>
      <c r="E58">
        <v>-20.333333000000039</v>
      </c>
      <c r="F58" s="5">
        <f t="shared" si="0"/>
        <v>242.10462996629599</v>
      </c>
      <c r="H58" s="259" t="s">
        <v>8</v>
      </c>
      <c r="I58">
        <v>89.823611449444002</v>
      </c>
      <c r="J58">
        <v>276.68796329962925</v>
      </c>
      <c r="K58">
        <v>208.80231514981438</v>
      </c>
      <c r="L58">
        <v>132.16666699999996</v>
      </c>
      <c r="M58" s="5">
        <f t="shared" si="1"/>
        <v>276.68796329962925</v>
      </c>
      <c r="O58" s="259" t="s">
        <v>8</v>
      </c>
      <c r="P58">
        <v>447.49027811611074</v>
      </c>
      <c r="Q58">
        <v>366.10462996629599</v>
      </c>
      <c r="R58">
        <v>323.71898181648112</v>
      </c>
      <c r="S58">
        <v>342.66666699999996</v>
      </c>
      <c r="T58" s="5">
        <f t="shared" si="2"/>
        <v>447.49027811611074</v>
      </c>
      <c r="V58" s="259" t="s">
        <v>8</v>
      </c>
      <c r="W58" s="5">
        <f t="shared" si="3"/>
        <v>322.09429046067868</v>
      </c>
    </row>
    <row r="59" spans="1:23" x14ac:dyDescent="0.35">
      <c r="A59" s="259" t="s">
        <v>10</v>
      </c>
      <c r="B59">
        <v>138.15694478277737</v>
      </c>
      <c r="C59">
        <v>318.7712966329625</v>
      </c>
      <c r="D59">
        <v>167.38564848314763</v>
      </c>
      <c r="E59">
        <v>93.666666999999961</v>
      </c>
      <c r="F59" s="5">
        <f t="shared" si="0"/>
        <v>318.7712966329625</v>
      </c>
      <c r="H59" s="259" t="s">
        <v>10</v>
      </c>
      <c r="I59">
        <v>97.823611449444002</v>
      </c>
      <c r="J59">
        <v>245.68796329962925</v>
      </c>
      <c r="K59">
        <v>177.80231514981438</v>
      </c>
      <c r="L59">
        <v>8.9166669999999613</v>
      </c>
      <c r="M59" s="5">
        <f t="shared" si="1"/>
        <v>245.68796329962925</v>
      </c>
      <c r="O59" s="259" t="s">
        <v>10</v>
      </c>
      <c r="P59">
        <v>498.15694478277726</v>
      </c>
      <c r="Q59">
        <v>222.10462996629587</v>
      </c>
      <c r="R59">
        <v>200.38564848314763</v>
      </c>
      <c r="S59">
        <v>97.666666999999961</v>
      </c>
      <c r="T59" s="5">
        <f t="shared" si="2"/>
        <v>498.15694478277726</v>
      </c>
      <c r="V59" s="259" t="s">
        <v>10</v>
      </c>
      <c r="W59" s="5">
        <f t="shared" si="3"/>
        <v>354.20540157178965</v>
      </c>
    </row>
    <row r="60" spans="1:23" x14ac:dyDescent="0.35">
      <c r="A60" s="259" t="s">
        <v>6</v>
      </c>
      <c r="B60">
        <v>117.15694478277737</v>
      </c>
      <c r="C60">
        <v>515.43796329962925</v>
      </c>
      <c r="D60">
        <v>349.38564848314763</v>
      </c>
      <c r="E60">
        <v>143.66666699999996</v>
      </c>
      <c r="F60" s="5">
        <f t="shared" si="0"/>
        <v>515.43796329962925</v>
      </c>
      <c r="H60" s="259" t="s">
        <v>6</v>
      </c>
      <c r="I60">
        <v>262.823611449444</v>
      </c>
      <c r="J60">
        <v>447.68796329962925</v>
      </c>
      <c r="K60">
        <v>344.80231514981438</v>
      </c>
      <c r="L60">
        <v>284.16666699999996</v>
      </c>
      <c r="M60" s="5">
        <f t="shared" si="1"/>
        <v>447.68796329962925</v>
      </c>
      <c r="O60" s="259" t="s">
        <v>6</v>
      </c>
      <c r="P60">
        <v>150.49027811611063</v>
      </c>
      <c r="Q60">
        <v>226.77129663296262</v>
      </c>
      <c r="R60">
        <v>115.71898181648112</v>
      </c>
      <c r="S60">
        <v>48.000000333333219</v>
      </c>
      <c r="T60" s="5">
        <f t="shared" si="2"/>
        <v>226.77129663296262</v>
      </c>
      <c r="V60" s="259" t="s">
        <v>6</v>
      </c>
      <c r="W60" s="5">
        <f t="shared" si="3"/>
        <v>396.63240774407376</v>
      </c>
    </row>
    <row r="61" spans="1:23" x14ac:dyDescent="0.35">
      <c r="A61" s="259" t="s">
        <v>52</v>
      </c>
      <c r="B61">
        <v>87.49027811611063</v>
      </c>
      <c r="C61">
        <v>565.43796329962925</v>
      </c>
      <c r="D61">
        <v>278.38564848314763</v>
      </c>
      <c r="E61">
        <v>49.000000333333219</v>
      </c>
      <c r="F61" s="5">
        <f t="shared" si="0"/>
        <v>565.43796329962925</v>
      </c>
      <c r="H61" s="259" t="s">
        <v>52</v>
      </c>
      <c r="I61">
        <v>141.073611449444</v>
      </c>
      <c r="J61">
        <v>396.68796329962925</v>
      </c>
      <c r="K61">
        <v>262.80231514981438</v>
      </c>
      <c r="L61">
        <v>327.91666699999996</v>
      </c>
      <c r="M61" s="5">
        <f t="shared" si="1"/>
        <v>396.68796329962925</v>
      </c>
      <c r="O61" s="259" t="s">
        <v>52</v>
      </c>
      <c r="P61">
        <v>86.156944782777373</v>
      </c>
      <c r="Q61">
        <v>205.43796329962925</v>
      </c>
      <c r="R61">
        <v>95.718981816481005</v>
      </c>
      <c r="S61">
        <v>157.00000033333322</v>
      </c>
      <c r="T61" s="5">
        <f t="shared" si="2"/>
        <v>205.43796329962925</v>
      </c>
      <c r="V61" s="259" t="s">
        <v>52</v>
      </c>
      <c r="W61" s="5">
        <f t="shared" si="3"/>
        <v>389.18796329962925</v>
      </c>
    </row>
    <row r="62" spans="1:23" x14ac:dyDescent="0.35">
      <c r="A62" s="259" t="s">
        <v>4</v>
      </c>
      <c r="B62">
        <v>160.49027811611063</v>
      </c>
      <c r="C62">
        <v>510.10462996629599</v>
      </c>
      <c r="D62">
        <v>220.05231514981438</v>
      </c>
      <c r="E62">
        <v>-83.66666633333341</v>
      </c>
      <c r="F62" s="5">
        <f t="shared" si="0"/>
        <v>510.10462996629599</v>
      </c>
      <c r="H62" s="259" t="s">
        <v>4</v>
      </c>
      <c r="I62">
        <v>244.323611449444</v>
      </c>
      <c r="J62">
        <v>365.18796329962925</v>
      </c>
      <c r="K62">
        <v>329.80231514981438</v>
      </c>
      <c r="L62">
        <v>301.16666699999996</v>
      </c>
      <c r="M62" s="5">
        <f t="shared" si="1"/>
        <v>365.18796329962925</v>
      </c>
      <c r="O62" s="259" t="s">
        <v>4</v>
      </c>
      <c r="P62">
        <v>53.49027811611063</v>
      </c>
      <c r="Q62">
        <v>186.10462996629587</v>
      </c>
      <c r="R62">
        <v>89.052315149814376</v>
      </c>
      <c r="S62">
        <v>26.666666999999961</v>
      </c>
      <c r="T62" s="5">
        <f t="shared" si="2"/>
        <v>186.10462996629587</v>
      </c>
      <c r="V62" s="259" t="s">
        <v>4</v>
      </c>
      <c r="W62" s="5">
        <f t="shared" si="3"/>
        <v>353.79907441074039</v>
      </c>
    </row>
    <row r="63" spans="1:23" x14ac:dyDescent="0.35">
      <c r="A63" s="259" t="s">
        <v>30</v>
      </c>
      <c r="B63">
        <v>32.823611449444002</v>
      </c>
      <c r="C63">
        <v>397.10462996629599</v>
      </c>
      <c r="D63">
        <v>195.71898181648112</v>
      </c>
      <c r="E63">
        <v>-113.33333300000004</v>
      </c>
      <c r="F63" s="5">
        <f t="shared" si="0"/>
        <v>397.10462996629599</v>
      </c>
      <c r="H63" s="259" t="s">
        <v>30</v>
      </c>
      <c r="I63">
        <v>204.073611449444</v>
      </c>
      <c r="J63">
        <v>474.43796329962925</v>
      </c>
      <c r="K63">
        <v>286.55231514981438</v>
      </c>
      <c r="L63">
        <v>392.16666699999996</v>
      </c>
      <c r="M63" s="5">
        <f t="shared" si="1"/>
        <v>474.43796329962925</v>
      </c>
      <c r="O63" s="259" t="s">
        <v>30</v>
      </c>
      <c r="P63">
        <v>107.823611449444</v>
      </c>
      <c r="Q63">
        <v>321.7712966329625</v>
      </c>
      <c r="R63">
        <v>144.38564848314763</v>
      </c>
      <c r="S63">
        <v>100.66666699999996</v>
      </c>
      <c r="T63" s="5">
        <f t="shared" si="2"/>
        <v>321.7712966329625</v>
      </c>
      <c r="V63" s="259" t="s">
        <v>30</v>
      </c>
      <c r="W63" s="5">
        <f t="shared" si="3"/>
        <v>397.77129663296256</v>
      </c>
    </row>
    <row r="64" spans="1:23" x14ac:dyDescent="0.35">
      <c r="A64" s="259" t="s">
        <v>35</v>
      </c>
      <c r="B64">
        <v>92.49027811611063</v>
      </c>
      <c r="C64">
        <v>452.7712966329625</v>
      </c>
      <c r="D64">
        <v>231.05231514981438</v>
      </c>
      <c r="E64">
        <v>107.00000033333322</v>
      </c>
      <c r="F64" s="5">
        <f t="shared" si="0"/>
        <v>452.7712966329625</v>
      </c>
      <c r="H64" s="259" t="s">
        <v>35</v>
      </c>
      <c r="I64">
        <v>203.573611449444</v>
      </c>
      <c r="J64">
        <v>462.43796329962925</v>
      </c>
      <c r="K64">
        <v>299.55231514981438</v>
      </c>
      <c r="L64">
        <v>354.91666699999996</v>
      </c>
      <c r="M64" s="5">
        <f t="shared" si="1"/>
        <v>462.43796329962925</v>
      </c>
      <c r="O64" s="259" t="s">
        <v>35</v>
      </c>
      <c r="P64">
        <v>97.49027811611063</v>
      </c>
      <c r="Q64">
        <v>279.7712966329625</v>
      </c>
      <c r="R64">
        <v>52.385648483147747</v>
      </c>
      <c r="S64">
        <v>204.66666699999996</v>
      </c>
      <c r="T64" s="5">
        <f t="shared" si="2"/>
        <v>279.7712966329625</v>
      </c>
      <c r="V64" s="259" t="s">
        <v>35</v>
      </c>
      <c r="W64" s="5">
        <f t="shared" si="3"/>
        <v>398.3268521885181</v>
      </c>
    </row>
    <row r="65" spans="1:23" x14ac:dyDescent="0.35">
      <c r="A65" s="259" t="s">
        <v>31</v>
      </c>
      <c r="B65">
        <v>90.156944782777373</v>
      </c>
      <c r="C65">
        <v>510.10462996629599</v>
      </c>
      <c r="D65">
        <v>206.05231514981438</v>
      </c>
      <c r="E65">
        <v>83.666666999999961</v>
      </c>
      <c r="F65" s="5">
        <f t="shared" si="0"/>
        <v>510.10462996629599</v>
      </c>
      <c r="H65" s="259" t="s">
        <v>31</v>
      </c>
      <c r="I65">
        <v>148.073611449444</v>
      </c>
      <c r="J65">
        <v>437.93796329962925</v>
      </c>
      <c r="K65">
        <v>260.30231514981438</v>
      </c>
      <c r="L65">
        <v>305.91666699999996</v>
      </c>
      <c r="M65" s="5">
        <f t="shared" si="1"/>
        <v>437.93796329962925</v>
      </c>
      <c r="O65" s="259" t="s">
        <v>31</v>
      </c>
      <c r="P65">
        <v>141.15694478277737</v>
      </c>
      <c r="Q65">
        <v>255.43796329962925</v>
      </c>
      <c r="R65">
        <v>106.05231514981438</v>
      </c>
      <c r="S65">
        <v>122.3333336666667</v>
      </c>
      <c r="T65" s="5">
        <f t="shared" si="2"/>
        <v>255.43796329962925</v>
      </c>
      <c r="V65" s="259" t="s">
        <v>31</v>
      </c>
      <c r="W65" s="5">
        <f t="shared" si="3"/>
        <v>401.16018552185147</v>
      </c>
    </row>
    <row r="66" spans="1:23" x14ac:dyDescent="0.35">
      <c r="A66" s="259" t="s">
        <v>49</v>
      </c>
      <c r="B66">
        <v>69.823611449444002</v>
      </c>
      <c r="C66">
        <v>603.10462996629599</v>
      </c>
      <c r="D66">
        <v>389.38564848314763</v>
      </c>
      <c r="E66">
        <v>67.000000333333219</v>
      </c>
      <c r="F66" s="5">
        <f t="shared" si="0"/>
        <v>603.10462996629599</v>
      </c>
      <c r="H66" s="259" t="s">
        <v>49</v>
      </c>
      <c r="I66">
        <v>152.323611449444</v>
      </c>
      <c r="J66">
        <v>467.43796329962925</v>
      </c>
      <c r="K66">
        <v>319.05231514981438</v>
      </c>
      <c r="L66">
        <v>257.16666699999996</v>
      </c>
      <c r="M66" s="5">
        <f t="shared" si="1"/>
        <v>467.43796329962925</v>
      </c>
      <c r="O66" s="259" t="s">
        <v>49</v>
      </c>
      <c r="P66">
        <v>229.49027811611063</v>
      </c>
      <c r="Q66">
        <v>632.43796329962925</v>
      </c>
      <c r="R66">
        <v>435.71898181648112</v>
      </c>
      <c r="S66">
        <v>494.3333336666667</v>
      </c>
      <c r="T66" s="5">
        <f t="shared" si="2"/>
        <v>632.43796329962925</v>
      </c>
      <c r="V66" s="259" t="s">
        <v>49</v>
      </c>
      <c r="W66" s="5">
        <f t="shared" si="3"/>
        <v>567.66018552185153</v>
      </c>
    </row>
    <row r="67" spans="1:23" x14ac:dyDescent="0.35">
      <c r="A67" s="259" t="s">
        <v>23</v>
      </c>
      <c r="B67">
        <v>-4.5097218838893696</v>
      </c>
      <c r="C67">
        <v>296.43796329962925</v>
      </c>
      <c r="D67">
        <v>162.71898181648112</v>
      </c>
      <c r="E67">
        <v>29.666666999999961</v>
      </c>
      <c r="F67" s="5">
        <f t="shared" si="0"/>
        <v>296.43796329962925</v>
      </c>
      <c r="H67" s="259" t="s">
        <v>23</v>
      </c>
      <c r="I67">
        <v>224.073611449444</v>
      </c>
      <c r="J67">
        <v>512.18796329962925</v>
      </c>
      <c r="K67">
        <v>257.05231514981438</v>
      </c>
      <c r="L67">
        <v>422.66666699999996</v>
      </c>
      <c r="M67" s="5">
        <f t="shared" si="1"/>
        <v>512.18796329962925</v>
      </c>
      <c r="O67" s="259" t="s">
        <v>23</v>
      </c>
      <c r="P67">
        <v>302.15694478277737</v>
      </c>
      <c r="Q67">
        <v>215.77129663296262</v>
      </c>
      <c r="R67">
        <v>156.38564848314763</v>
      </c>
      <c r="S67">
        <v>204.00000033333322</v>
      </c>
      <c r="T67" s="5">
        <f t="shared" si="2"/>
        <v>302.15694478277737</v>
      </c>
      <c r="V67" s="259" t="s">
        <v>23</v>
      </c>
      <c r="W67" s="5">
        <f t="shared" si="3"/>
        <v>370.26095712734531</v>
      </c>
    </row>
    <row r="68" spans="1:23" x14ac:dyDescent="0.35">
      <c r="A68" s="259" t="s">
        <v>15</v>
      </c>
      <c r="B68">
        <v>84.49027811611063</v>
      </c>
      <c r="C68">
        <v>349.7712966329625</v>
      </c>
      <c r="D68">
        <v>246.71898181648112</v>
      </c>
      <c r="E68">
        <v>13.666666999999961</v>
      </c>
      <c r="F68" s="5">
        <f t="shared" si="0"/>
        <v>349.7712966329625</v>
      </c>
      <c r="H68" s="259" t="s">
        <v>15</v>
      </c>
      <c r="I68">
        <v>166.323611449444</v>
      </c>
      <c r="J68">
        <v>465.18796329962925</v>
      </c>
      <c r="K68">
        <v>450.55231514981438</v>
      </c>
      <c r="L68">
        <v>270.16666699999996</v>
      </c>
      <c r="M68" s="5">
        <f t="shared" si="1"/>
        <v>465.18796329962925</v>
      </c>
      <c r="O68" s="259" t="s">
        <v>15</v>
      </c>
      <c r="P68">
        <v>252.490278116111</v>
      </c>
      <c r="Q68">
        <v>219.77129663296262</v>
      </c>
      <c r="R68">
        <v>157.05231514981438</v>
      </c>
      <c r="S68">
        <v>289.66666699999996</v>
      </c>
      <c r="T68" s="5">
        <f t="shared" si="2"/>
        <v>289.66666699999996</v>
      </c>
      <c r="V68" s="259" t="s">
        <v>15</v>
      </c>
      <c r="W68" s="5">
        <f t="shared" si="3"/>
        <v>368.20864231086392</v>
      </c>
    </row>
    <row r="69" spans="1:23" x14ac:dyDescent="0.35">
      <c r="A69" s="259" t="s">
        <v>65</v>
      </c>
      <c r="B69">
        <v>189.15694478277737</v>
      </c>
      <c r="C69">
        <v>397.7712966329625</v>
      </c>
      <c r="D69">
        <v>259.71898181648112</v>
      </c>
      <c r="E69">
        <v>50.333333666666704</v>
      </c>
      <c r="F69" s="5">
        <f t="shared" si="0"/>
        <v>397.7712966329625</v>
      </c>
      <c r="H69" s="259" t="s">
        <v>65</v>
      </c>
      <c r="I69">
        <v>165.823611449444</v>
      </c>
      <c r="J69">
        <v>532.43796329962925</v>
      </c>
      <c r="K69">
        <v>392.05231514981438</v>
      </c>
      <c r="L69">
        <v>189.41666699999996</v>
      </c>
      <c r="M69" s="5">
        <f t="shared" si="1"/>
        <v>532.43796329962925</v>
      </c>
      <c r="O69" s="259" t="s">
        <v>65</v>
      </c>
      <c r="P69">
        <v>370.49027811611063</v>
      </c>
      <c r="Q69">
        <v>240.43796329962925</v>
      </c>
      <c r="R69">
        <v>85.052315149814376</v>
      </c>
      <c r="S69">
        <v>-34.999999666666781</v>
      </c>
      <c r="T69" s="5">
        <f t="shared" si="2"/>
        <v>370.49027811611063</v>
      </c>
      <c r="V69" s="259" t="s">
        <v>65</v>
      </c>
      <c r="W69" s="5">
        <f t="shared" si="3"/>
        <v>433.56651268290079</v>
      </c>
    </row>
    <row r="70" spans="1:23" x14ac:dyDescent="0.35">
      <c r="A70" s="259" t="s">
        <v>21</v>
      </c>
      <c r="B70">
        <v>300</v>
      </c>
      <c r="C70">
        <v>349.43796329962925</v>
      </c>
      <c r="D70">
        <v>250.71898181648112</v>
      </c>
      <c r="E70">
        <v>16.666666999999961</v>
      </c>
      <c r="F70" s="5">
        <f t="shared" si="0"/>
        <v>349.43796329962925</v>
      </c>
      <c r="H70" s="259" t="s">
        <v>21</v>
      </c>
      <c r="I70">
        <v>137.823611449444</v>
      </c>
      <c r="J70">
        <v>553.93796329962925</v>
      </c>
      <c r="K70">
        <v>294.80231514981438</v>
      </c>
      <c r="L70">
        <v>356.16666699999996</v>
      </c>
      <c r="M70" s="5">
        <f t="shared" si="1"/>
        <v>553.93796329962925</v>
      </c>
      <c r="O70" s="259" t="s">
        <v>21</v>
      </c>
      <c r="P70">
        <v>386.823611449444</v>
      </c>
      <c r="Q70">
        <v>304.10462996629599</v>
      </c>
      <c r="R70">
        <v>161.71898181648112</v>
      </c>
      <c r="S70">
        <v>300</v>
      </c>
      <c r="T70" s="5">
        <f t="shared" si="2"/>
        <v>386.823611449444</v>
      </c>
      <c r="V70" s="259" t="s">
        <v>21</v>
      </c>
      <c r="W70" s="5">
        <f t="shared" si="3"/>
        <v>430.06651268290079</v>
      </c>
    </row>
    <row r="71" spans="1:23" x14ac:dyDescent="0.35">
      <c r="A71" s="259" t="s">
        <v>64</v>
      </c>
      <c r="B71">
        <v>165.15694478277737</v>
      </c>
      <c r="C71">
        <v>415.43796329962925</v>
      </c>
      <c r="D71">
        <v>241.05231514981438</v>
      </c>
      <c r="E71">
        <v>5.0000003333332188</v>
      </c>
      <c r="F71" s="5">
        <f t="shared" ref="F71:F72" si="4">MAX(B71:E71)</f>
        <v>415.43796329962925</v>
      </c>
      <c r="H71" s="259" t="s">
        <v>64</v>
      </c>
      <c r="I71">
        <v>165.823611449444</v>
      </c>
      <c r="J71">
        <v>444.18796329962925</v>
      </c>
      <c r="K71">
        <v>209.30231514981438</v>
      </c>
      <c r="L71">
        <v>418.41666699999996</v>
      </c>
      <c r="M71" s="5">
        <f t="shared" ref="M71:M72" si="5">MAX(I71:L71)</f>
        <v>444.18796329962925</v>
      </c>
      <c r="O71" s="259" t="s">
        <v>64</v>
      </c>
      <c r="P71">
        <v>322.49027811611063</v>
      </c>
      <c r="Q71">
        <v>339.10462996629599</v>
      </c>
      <c r="R71">
        <v>167.05231514981438</v>
      </c>
      <c r="S71">
        <v>398.00000033333322</v>
      </c>
      <c r="T71" s="5">
        <f t="shared" ref="T71:T72" si="6">MAX(P71:S71)</f>
        <v>398.00000033333322</v>
      </c>
      <c r="V71" s="259" t="s">
        <v>64</v>
      </c>
      <c r="W71" s="5">
        <f t="shared" ref="W71:W72" si="7">AVERAGE(F71,M71,T71)</f>
        <v>419.20864231086392</v>
      </c>
    </row>
    <row r="72" spans="1:23" x14ac:dyDescent="0.35">
      <c r="A72" s="272" t="s">
        <v>118</v>
      </c>
      <c r="B72" s="268">
        <v>121.24027811611063</v>
      </c>
      <c r="C72" s="268">
        <v>191.85463007740702</v>
      </c>
      <c r="D72" s="268">
        <v>181.746759594259</v>
      </c>
      <c r="E72" s="268">
        <v>102.666667</v>
      </c>
      <c r="F72" s="5">
        <f t="shared" si="4"/>
        <v>191.85463007740702</v>
      </c>
      <c r="G72" s="1"/>
      <c r="H72" s="272" t="s">
        <v>118</v>
      </c>
      <c r="I72" s="268">
        <v>132.573611449444</v>
      </c>
      <c r="J72" s="268">
        <v>242.18796329962899</v>
      </c>
      <c r="K72" s="268">
        <v>255.05231514981438</v>
      </c>
      <c r="L72" s="268">
        <v>267.91666700000002</v>
      </c>
      <c r="M72" s="5">
        <f t="shared" si="5"/>
        <v>267.91666700000002</v>
      </c>
      <c r="N72" s="1"/>
      <c r="O72" s="272" t="s">
        <v>72</v>
      </c>
      <c r="P72" s="268">
        <v>178.156944782777</v>
      </c>
      <c r="Q72" s="268">
        <v>245.10462996629599</v>
      </c>
      <c r="R72" s="268">
        <v>214.05231514981438</v>
      </c>
      <c r="S72" s="268">
        <v>211</v>
      </c>
      <c r="T72" s="5">
        <f t="shared" si="6"/>
        <v>245.10462996629599</v>
      </c>
      <c r="V72" s="272" t="s">
        <v>72</v>
      </c>
      <c r="W72" s="5">
        <f t="shared" si="7"/>
        <v>234.95864234790102</v>
      </c>
    </row>
    <row r="124" spans="18:85" x14ac:dyDescent="0.35"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</row>
    <row r="125" spans="18:85" x14ac:dyDescent="0.35"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</row>
    <row r="126" spans="18:85" x14ac:dyDescent="0.35"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</row>
    <row r="127" spans="18:85" x14ac:dyDescent="0.35"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</row>
  </sheetData>
  <mergeCells count="10">
    <mergeCell ref="Z1:AM1"/>
    <mergeCell ref="AN1:AZ1"/>
    <mergeCell ref="Z42:AZ43"/>
    <mergeCell ref="H3:M3"/>
    <mergeCell ref="O3:T3"/>
    <mergeCell ref="A3:F3"/>
    <mergeCell ref="B4:E4"/>
    <mergeCell ref="I4:L4"/>
    <mergeCell ref="P4:S4"/>
    <mergeCell ref="A1:T1"/>
  </mergeCells>
  <conditionalFormatting sqref="M6:M72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F6:F72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6:T72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6:E71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6:L71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6:S7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W5:W7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11267" r:id="rId3">
          <objectPr defaultSize="0" autoPict="0" r:id="rId4">
            <anchor moveWithCells="1">
              <from>
                <xdr:col>25</xdr:col>
                <xdr:colOff>0</xdr:colOff>
                <xdr:row>44</xdr:row>
                <xdr:rowOff>0</xdr:rowOff>
              </from>
              <to>
                <xdr:col>51</xdr:col>
                <xdr:colOff>596900</xdr:colOff>
                <xdr:row>72</xdr:row>
                <xdr:rowOff>177800</xdr:rowOff>
              </to>
            </anchor>
          </objectPr>
        </oleObject>
      </mc:Choice>
      <mc:Fallback>
        <oleObject progId="Prism8.Document" shapeId="11267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E842-1A44-4D99-9C1F-B8014AC7C0EB}">
  <sheetPr>
    <tabColor theme="4"/>
  </sheetPr>
  <dimension ref="A1:HO369"/>
  <sheetViews>
    <sheetView zoomScale="11" zoomScaleNormal="10" workbookViewId="0">
      <selection activeCell="AY268" sqref="AY268"/>
    </sheetView>
  </sheetViews>
  <sheetFormatPr defaultRowHeight="14.5" x14ac:dyDescent="0.35"/>
  <cols>
    <col min="1" max="24" width="8.7265625" style="5"/>
    <col min="25" max="25" width="41.453125" style="5" customWidth="1"/>
    <col min="26" max="27" width="8.7265625" style="5"/>
    <col min="28" max="28" width="8.7265625" style="5" customWidth="1"/>
    <col min="29" max="57" width="8.7265625" style="5"/>
    <col min="58" max="58" width="8.7265625" style="5" customWidth="1"/>
    <col min="65" max="65" width="8.7265625" customWidth="1"/>
    <col min="71" max="81" width="8.7265625" style="5"/>
    <col min="95" max="95" width="9.6328125" bestFit="1" customWidth="1"/>
    <col min="96" max="96" width="24.1796875" bestFit="1" customWidth="1"/>
    <col min="97" max="97" width="17" bestFit="1" customWidth="1"/>
    <col min="98" max="98" width="15.54296875" bestFit="1" customWidth="1"/>
    <col min="99" max="99" width="15.26953125" bestFit="1" customWidth="1"/>
    <col min="101" max="101" width="9.6328125" bestFit="1" customWidth="1"/>
    <col min="102" max="102" width="9.1796875" customWidth="1"/>
    <col min="106" max="106" width="6.453125" bestFit="1" customWidth="1"/>
    <col min="153" max="153" width="18" bestFit="1" customWidth="1"/>
    <col min="154" max="154" width="17.08984375" bestFit="1" customWidth="1"/>
    <col min="155" max="161" width="14.453125" bestFit="1" customWidth="1"/>
    <col min="162" max="162" width="8.90625" bestFit="1" customWidth="1"/>
    <col min="163" max="163" width="17.08984375" bestFit="1" customWidth="1"/>
    <col min="164" max="170" width="14.453125" bestFit="1" customWidth="1"/>
    <col min="171" max="171" width="8.90625" bestFit="1" customWidth="1"/>
    <col min="172" max="172" width="17.08984375" bestFit="1" customWidth="1"/>
    <col min="173" max="176" width="14.453125" bestFit="1" customWidth="1"/>
    <col min="177" max="177" width="16.36328125" bestFit="1" customWidth="1"/>
    <col min="178" max="178" width="10.1796875" customWidth="1"/>
    <col min="179" max="179" width="10.453125" customWidth="1"/>
    <col min="180" max="180" width="9.90625" customWidth="1"/>
    <col min="181" max="181" width="10.54296875" customWidth="1"/>
    <col min="182" max="189" width="8.90625" bestFit="1" customWidth="1"/>
    <col min="190" max="201" width="8.7265625" customWidth="1"/>
    <col min="204" max="206" width="14.36328125" bestFit="1" customWidth="1"/>
    <col min="207" max="208" width="8.90625" bestFit="1" customWidth="1"/>
    <col min="209" max="209" width="9" bestFit="1" customWidth="1"/>
    <col min="210" max="211" width="14.453125" bestFit="1" customWidth="1"/>
    <col min="212" max="212" width="14.36328125" bestFit="1" customWidth="1"/>
    <col min="214" max="216" width="14.453125" bestFit="1" customWidth="1"/>
    <col min="217" max="219" width="9" bestFit="1" customWidth="1"/>
    <col min="220" max="222" width="14.453125" bestFit="1" customWidth="1"/>
    <col min="223" max="223" width="9" customWidth="1"/>
  </cols>
  <sheetData>
    <row r="1" spans="1:222" ht="64" x14ac:dyDescent="0.35">
      <c r="A1" s="191" t="s">
        <v>129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2"/>
      <c r="BG1" s="148" t="s">
        <v>116</v>
      </c>
      <c r="BH1" s="149"/>
      <c r="BI1" s="149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50"/>
      <c r="CP1" s="151" t="s">
        <v>121</v>
      </c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3"/>
      <c r="EW1" s="157" t="s">
        <v>96</v>
      </c>
      <c r="EX1" s="158"/>
      <c r="EY1" s="158"/>
      <c r="EZ1" s="158"/>
      <c r="FA1" s="158"/>
      <c r="FB1" s="158"/>
      <c r="FC1" s="158"/>
      <c r="FD1" s="158"/>
      <c r="FE1" s="158"/>
      <c r="FF1" s="158"/>
      <c r="FG1" s="158"/>
      <c r="FH1" s="158"/>
      <c r="FI1" s="158"/>
      <c r="FJ1" s="158"/>
      <c r="FK1" s="158"/>
      <c r="FL1" s="158"/>
      <c r="FM1" s="158"/>
      <c r="FN1" s="158"/>
      <c r="FO1" s="158"/>
      <c r="FP1" s="158"/>
      <c r="FQ1" s="158"/>
      <c r="FR1" s="158"/>
      <c r="FS1" s="158"/>
      <c r="FT1" s="158"/>
      <c r="FU1" s="158"/>
      <c r="FV1" s="158"/>
      <c r="FW1" s="158"/>
      <c r="FX1" s="158"/>
      <c r="FY1" s="158"/>
      <c r="FZ1" s="158"/>
      <c r="GA1" s="158"/>
      <c r="GB1" s="158"/>
      <c r="GC1" s="158"/>
      <c r="GD1" s="158"/>
      <c r="GE1" s="158"/>
      <c r="GF1" s="158"/>
      <c r="GG1" s="158"/>
      <c r="GH1" s="158"/>
      <c r="GI1" s="158"/>
      <c r="GJ1" s="158"/>
      <c r="GK1" s="158"/>
      <c r="GL1" s="158"/>
      <c r="GM1" s="158"/>
      <c r="GN1" s="158"/>
      <c r="GO1" s="158"/>
      <c r="GP1" s="158"/>
      <c r="GQ1" s="158"/>
      <c r="GR1" s="158"/>
      <c r="GS1" s="159"/>
      <c r="GT1" s="170" t="s">
        <v>71</v>
      </c>
      <c r="GU1" s="171"/>
      <c r="GV1" s="171"/>
      <c r="GW1" s="171"/>
      <c r="GX1" s="171"/>
      <c r="GY1" s="171"/>
      <c r="GZ1" s="171"/>
      <c r="HA1" s="171"/>
      <c r="HB1" s="171"/>
      <c r="HC1" s="171"/>
      <c r="HD1" s="171"/>
      <c r="HE1" s="171"/>
      <c r="HF1" s="171"/>
      <c r="HG1" s="171"/>
      <c r="HH1" s="171"/>
      <c r="HI1" s="171"/>
      <c r="HJ1" s="171"/>
      <c r="HK1" s="171"/>
      <c r="HL1" s="171"/>
      <c r="HM1" s="171"/>
      <c r="HN1" s="172"/>
    </row>
    <row r="2" spans="1:222" ht="15" thickBot="1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4"/>
      <c r="BG2" s="67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81"/>
      <c r="CP2" s="154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155"/>
      <c r="EB2" s="155"/>
      <c r="EC2" s="155"/>
      <c r="ED2" s="155"/>
      <c r="EE2" s="155"/>
      <c r="EF2" s="155"/>
      <c r="EG2" s="155"/>
      <c r="EH2" s="155"/>
      <c r="EI2" s="155"/>
      <c r="EJ2" s="155"/>
      <c r="EK2" s="155"/>
      <c r="EL2" s="155"/>
      <c r="EM2" s="155"/>
      <c r="EN2" s="155"/>
      <c r="EO2" s="155"/>
      <c r="EP2" s="155"/>
      <c r="EQ2" s="155"/>
      <c r="ER2" s="155"/>
      <c r="ES2" s="155"/>
      <c r="ET2" s="155"/>
      <c r="EU2" s="155"/>
      <c r="EV2" s="156"/>
      <c r="EW2" s="160"/>
      <c r="EX2" s="161"/>
      <c r="EY2" s="161"/>
      <c r="EZ2" s="161"/>
      <c r="FA2" s="161"/>
      <c r="FB2" s="161"/>
      <c r="FC2" s="161"/>
      <c r="FD2" s="161"/>
      <c r="FE2" s="161"/>
      <c r="FF2" s="161"/>
      <c r="FG2" s="161"/>
      <c r="FH2" s="161"/>
      <c r="FI2" s="161"/>
      <c r="FJ2" s="161"/>
      <c r="FK2" s="161"/>
      <c r="FL2" s="161"/>
      <c r="FM2" s="161"/>
      <c r="FN2" s="161"/>
      <c r="FO2" s="161"/>
      <c r="FP2" s="161"/>
      <c r="FQ2" s="161"/>
      <c r="FR2" s="161"/>
      <c r="FS2" s="161"/>
      <c r="FT2" s="161"/>
      <c r="FU2" s="161"/>
      <c r="FV2" s="161"/>
      <c r="FW2" s="161"/>
      <c r="FX2" s="161"/>
      <c r="FY2" s="161"/>
      <c r="FZ2" s="161"/>
      <c r="GA2" s="161"/>
      <c r="GB2" s="161"/>
      <c r="GC2" s="161"/>
      <c r="GD2" s="161"/>
      <c r="GE2" s="161"/>
      <c r="GF2" s="161"/>
      <c r="GG2" s="161"/>
      <c r="GH2" s="161"/>
      <c r="GI2" s="161"/>
      <c r="GJ2" s="161"/>
      <c r="GK2" s="161"/>
      <c r="GL2" s="161"/>
      <c r="GM2" s="161"/>
      <c r="GN2" s="161"/>
      <c r="GO2" s="161"/>
      <c r="GP2" s="161"/>
      <c r="GQ2" s="161"/>
      <c r="GR2" s="161"/>
      <c r="GS2" s="162"/>
      <c r="GT2" s="173"/>
      <c r="GU2" s="174"/>
      <c r="GV2" s="174"/>
      <c r="GW2" s="174"/>
      <c r="GX2" s="174"/>
      <c r="GY2" s="174"/>
      <c r="GZ2" s="174"/>
      <c r="HA2" s="174"/>
      <c r="HB2" s="174"/>
      <c r="HC2" s="174"/>
      <c r="HD2" s="174"/>
      <c r="HE2" s="174"/>
      <c r="HF2" s="174"/>
      <c r="HG2" s="174"/>
      <c r="HH2" s="174"/>
      <c r="HI2" s="174"/>
      <c r="HJ2" s="174"/>
      <c r="HK2" s="174"/>
      <c r="HL2" s="174"/>
      <c r="HM2" s="174"/>
      <c r="HN2" s="175"/>
    </row>
    <row r="3" spans="1:222" ht="64.5" thickBot="1" x14ac:dyDescent="1.45">
      <c r="A3" s="190" t="s">
        <v>130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2" t="s">
        <v>131</v>
      </c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3"/>
      <c r="BG3" s="53"/>
      <c r="BH3" s="120" t="s">
        <v>57</v>
      </c>
      <c r="BI3" s="121" t="s">
        <v>75</v>
      </c>
      <c r="BJ3" s="122" t="s">
        <v>76</v>
      </c>
      <c r="BK3" s="2"/>
      <c r="BL3" s="120" t="s">
        <v>58</v>
      </c>
      <c r="BM3" s="121" t="s">
        <v>75</v>
      </c>
      <c r="BN3" s="122" t="s">
        <v>76</v>
      </c>
      <c r="BO3" s="2"/>
      <c r="BP3" s="120" t="s">
        <v>59</v>
      </c>
      <c r="BQ3" s="121" t="s">
        <v>75</v>
      </c>
      <c r="BR3" s="122" t="s">
        <v>76</v>
      </c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9"/>
      <c r="CP3" s="57" t="s">
        <v>77</v>
      </c>
      <c r="CQ3" s="123" t="s">
        <v>78</v>
      </c>
      <c r="CR3" s="58" t="s">
        <v>81</v>
      </c>
      <c r="CS3" s="58" t="s">
        <v>82</v>
      </c>
      <c r="CT3" s="58" t="s">
        <v>79</v>
      </c>
      <c r="CU3" s="59" t="s">
        <v>80</v>
      </c>
      <c r="CV3" s="57" t="s">
        <v>77</v>
      </c>
      <c r="CW3" s="124" t="s">
        <v>78</v>
      </c>
      <c r="CX3" s="58" t="e" cm="1" vm="1">
        <f t="array" aca="1" ref="CX3" ca="1">CP86:DM86</f>
        <v>#VALUE!</v>
      </c>
      <c r="CY3" s="58" t="s">
        <v>82</v>
      </c>
      <c r="CZ3" s="58" t="s">
        <v>79</v>
      </c>
      <c r="DA3" s="59" t="s">
        <v>80</v>
      </c>
      <c r="DB3" s="57" t="s">
        <v>77</v>
      </c>
      <c r="DC3" s="125" t="s">
        <v>78</v>
      </c>
      <c r="DD3" s="58" t="s">
        <v>81</v>
      </c>
      <c r="DE3" s="58" t="s">
        <v>82</v>
      </c>
      <c r="DF3" s="58" t="s">
        <v>79</v>
      </c>
      <c r="DG3" s="59" t="s">
        <v>80</v>
      </c>
      <c r="DH3" s="58" t="s">
        <v>77</v>
      </c>
      <c r="DI3" s="126" t="s">
        <v>78</v>
      </c>
      <c r="DJ3" s="58" t="s">
        <v>81</v>
      </c>
      <c r="DK3" s="58" t="s">
        <v>82</v>
      </c>
      <c r="DL3" s="58" t="s">
        <v>79</v>
      </c>
      <c r="DM3" s="59" t="s">
        <v>80</v>
      </c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9"/>
      <c r="EW3" s="163" t="s">
        <v>57</v>
      </c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5"/>
      <c r="GT3" s="176" t="s">
        <v>119</v>
      </c>
      <c r="GU3" s="177"/>
      <c r="GV3" s="177"/>
      <c r="GW3" s="177"/>
      <c r="GX3" s="177"/>
      <c r="GY3" s="177"/>
      <c r="GZ3" s="177"/>
      <c r="HA3" s="177"/>
      <c r="HB3" s="177"/>
      <c r="HC3" s="177"/>
      <c r="HD3" s="177"/>
      <c r="HE3" s="178" t="s">
        <v>120</v>
      </c>
      <c r="HF3" s="179"/>
      <c r="HG3" s="179"/>
      <c r="HH3" s="179"/>
      <c r="HI3" s="179"/>
      <c r="HJ3" s="179"/>
      <c r="HK3" s="179"/>
      <c r="HL3" s="179"/>
      <c r="HM3" s="179"/>
      <c r="HN3" s="180"/>
    </row>
    <row r="4" spans="1:222" ht="31.5" thickBot="1" x14ac:dyDescent="0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118" t="s">
        <v>57</v>
      </c>
      <c r="AD4" s="118" t="s">
        <v>58</v>
      </c>
      <c r="AE4" s="119" t="s">
        <v>59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9"/>
      <c r="BG4" s="53"/>
      <c r="BH4" s="54" t="s">
        <v>54</v>
      </c>
      <c r="BI4" s="2">
        <v>0.13945968432252542</v>
      </c>
      <c r="BJ4" s="9">
        <v>1413.05</v>
      </c>
      <c r="BK4" s="2"/>
      <c r="BL4" s="54" t="s">
        <v>54</v>
      </c>
      <c r="BM4" s="2">
        <v>0.18176335909072328</v>
      </c>
      <c r="BN4" s="9">
        <v>1348.1266666666668</v>
      </c>
      <c r="BO4" s="2"/>
      <c r="BP4" s="54" t="s">
        <v>54</v>
      </c>
      <c r="BQ4" s="2">
        <v>0.21254050999078508</v>
      </c>
      <c r="BR4" s="9">
        <v>1326.74</v>
      </c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9"/>
      <c r="CP4" s="31">
        <v>50</v>
      </c>
      <c r="CQ4" s="19">
        <v>1</v>
      </c>
      <c r="CR4" s="2">
        <f>CS4/10</f>
        <v>0</v>
      </c>
      <c r="CS4" s="2">
        <v>0</v>
      </c>
      <c r="CT4" s="2">
        <f t="shared" ref="CT4:CT67" si="0">((CQ4+CR4+CP4)-SQRT((CQ4+CR4+CP4)^2-(4*CR4*CQ4)))/(2*CQ4)</f>
        <v>0</v>
      </c>
      <c r="CU4" s="9">
        <f t="shared" ref="CU4:CU67" si="1">CT4*100</f>
        <v>0</v>
      </c>
      <c r="CV4" s="31">
        <v>50</v>
      </c>
      <c r="CW4" s="21">
        <v>10</v>
      </c>
      <c r="CX4" s="2">
        <f>CY4/10</f>
        <v>0</v>
      </c>
      <c r="CY4" s="2">
        <v>0</v>
      </c>
      <c r="CZ4" s="2">
        <f t="shared" ref="CZ4:CZ67" si="2">((CW4+CX4+CV4)-SQRT((CW4+CX4+CV4)^2-(4*CX4*CW4)))/(2*CW4)</f>
        <v>0</v>
      </c>
      <c r="DA4" s="9">
        <f t="shared" ref="DA4:DA67" si="3">CZ4*100</f>
        <v>0</v>
      </c>
      <c r="DB4" s="31">
        <v>50</v>
      </c>
      <c r="DC4" s="24">
        <v>100</v>
      </c>
      <c r="DD4" s="2">
        <f>DE4/10</f>
        <v>0</v>
      </c>
      <c r="DE4" s="2">
        <v>0</v>
      </c>
      <c r="DF4" s="2">
        <f t="shared" ref="DF4:DF67" si="4">((DC4+DD4+DB4)-SQRT((DC4+DD4+DB4)^2-(4*DD4*DC4)))/(2*DC4)</f>
        <v>0</v>
      </c>
      <c r="DG4" s="9">
        <f t="shared" ref="DG4:DG67" si="5">DF4*100</f>
        <v>0</v>
      </c>
      <c r="DH4" s="33">
        <v>50</v>
      </c>
      <c r="DI4" s="27">
        <v>1000</v>
      </c>
      <c r="DJ4" s="2">
        <f>DK4/10</f>
        <v>0</v>
      </c>
      <c r="DK4" s="2">
        <v>0</v>
      </c>
      <c r="DL4" s="2">
        <f t="shared" ref="DL4:DL67" si="6">((DI4+DJ4+DH4)-SQRT((DI4+DJ4+DH4)^2-(4*DJ4*DI4)))/(2*DI4)</f>
        <v>0</v>
      </c>
      <c r="DM4" s="9">
        <f t="shared" ref="DM4:DM67" si="7">DL4*100</f>
        <v>0</v>
      </c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9"/>
      <c r="EW4" s="105"/>
      <c r="EX4" s="132" t="s">
        <v>102</v>
      </c>
      <c r="EY4" s="133"/>
      <c r="EZ4" s="133"/>
      <c r="FA4" s="133"/>
      <c r="FB4" s="133"/>
      <c r="FC4" s="133"/>
      <c r="FD4" s="133"/>
      <c r="FE4" s="133"/>
      <c r="FF4" s="134"/>
      <c r="FG4" s="132" t="s">
        <v>101</v>
      </c>
      <c r="FH4" s="133"/>
      <c r="FI4" s="133"/>
      <c r="FJ4" s="133"/>
      <c r="FK4" s="133"/>
      <c r="FL4" s="133"/>
      <c r="FM4" s="133"/>
      <c r="FN4" s="133"/>
      <c r="FO4" s="134"/>
      <c r="FP4" s="132" t="s">
        <v>100</v>
      </c>
      <c r="FQ4" s="133"/>
      <c r="FR4" s="133"/>
      <c r="FS4" s="133"/>
      <c r="FT4" s="133"/>
      <c r="FU4" s="133"/>
      <c r="FV4" s="133"/>
      <c r="FW4" s="133"/>
      <c r="FX4" s="134"/>
      <c r="FY4" s="147" t="s">
        <v>92</v>
      </c>
      <c r="FZ4" s="133"/>
      <c r="GA4" s="134"/>
      <c r="GB4" s="147" t="s">
        <v>93</v>
      </c>
      <c r="GC4" s="133"/>
      <c r="GD4" s="134"/>
      <c r="GE4" s="147" t="s">
        <v>94</v>
      </c>
      <c r="GF4" s="133"/>
      <c r="GG4" s="134"/>
      <c r="GH4" s="147" t="s">
        <v>95</v>
      </c>
      <c r="GI4" s="133"/>
      <c r="GJ4" s="134"/>
      <c r="GK4" s="147" t="s">
        <v>97</v>
      </c>
      <c r="GL4" s="133"/>
      <c r="GM4" s="134"/>
      <c r="GN4" s="147" t="s">
        <v>98</v>
      </c>
      <c r="GO4" s="133"/>
      <c r="GP4" s="134"/>
      <c r="GQ4" s="147" t="s">
        <v>99</v>
      </c>
      <c r="GR4" s="133"/>
      <c r="GS4" s="134"/>
      <c r="GT4" s="53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9"/>
    </row>
    <row r="5" spans="1:222" ht="15" thickBo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4" t="s">
        <v>54</v>
      </c>
      <c r="AB5" s="75" t="s">
        <v>75</v>
      </c>
      <c r="AC5" s="2">
        <v>0.13945968432252542</v>
      </c>
      <c r="AD5" s="2">
        <v>0.18176335909072328</v>
      </c>
      <c r="AE5" s="9">
        <v>0.21254050999078508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9"/>
      <c r="BG5" s="53"/>
      <c r="BH5" s="54" t="s">
        <v>37</v>
      </c>
      <c r="BI5" s="2">
        <v>8.3911895232649955E-2</v>
      </c>
      <c r="BJ5" s="9">
        <v>1868.2333333333333</v>
      </c>
      <c r="BK5" s="2"/>
      <c r="BL5" s="54" t="s">
        <v>37</v>
      </c>
      <c r="BM5" s="2">
        <v>0.11993534806846325</v>
      </c>
      <c r="BN5" s="9">
        <v>2412.5316666666668</v>
      </c>
      <c r="BO5" s="2"/>
      <c r="BP5" s="54" t="s">
        <v>37</v>
      </c>
      <c r="BQ5" s="2">
        <v>0.10399619676297833</v>
      </c>
      <c r="BR5" s="9">
        <v>2203.5600000000004</v>
      </c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9"/>
      <c r="CP5" s="31">
        <v>50</v>
      </c>
      <c r="CQ5" s="19">
        <v>1</v>
      </c>
      <c r="CR5" s="2">
        <f>CS5/10</f>
        <v>5</v>
      </c>
      <c r="CS5" s="2">
        <v>50</v>
      </c>
      <c r="CT5" s="2">
        <f t="shared" si="0"/>
        <v>8.9428526094273764E-2</v>
      </c>
      <c r="CU5" s="9">
        <f t="shared" si="1"/>
        <v>8.9428526094273764</v>
      </c>
      <c r="CV5" s="31">
        <v>50</v>
      </c>
      <c r="CW5" s="21">
        <v>10</v>
      </c>
      <c r="CX5" s="2">
        <f>CY5/10</f>
        <v>5</v>
      </c>
      <c r="CY5" s="2">
        <v>50</v>
      </c>
      <c r="CZ5" s="2">
        <f t="shared" si="2"/>
        <v>7.7855614887619856E-2</v>
      </c>
      <c r="DA5" s="9">
        <f t="shared" si="3"/>
        <v>7.7855614887619859</v>
      </c>
      <c r="DB5" s="31">
        <v>50</v>
      </c>
      <c r="DC5" s="24">
        <v>100</v>
      </c>
      <c r="DD5" s="2">
        <f>DE5/10</f>
        <v>5</v>
      </c>
      <c r="DE5" s="2">
        <v>50</v>
      </c>
      <c r="DF5" s="2">
        <f t="shared" si="4"/>
        <v>3.2958896017208444E-2</v>
      </c>
      <c r="DG5" s="9">
        <f t="shared" si="5"/>
        <v>3.2958896017208446</v>
      </c>
      <c r="DH5" s="33">
        <v>50</v>
      </c>
      <c r="DI5" s="27">
        <v>1000</v>
      </c>
      <c r="DJ5" s="2">
        <f>DK5/10</f>
        <v>5</v>
      </c>
      <c r="DK5" s="2">
        <v>50</v>
      </c>
      <c r="DL5" s="2">
        <f t="shared" si="6"/>
        <v>4.7608202937146869E-3</v>
      </c>
      <c r="DM5" s="9">
        <f t="shared" si="7"/>
        <v>0.47608202937146871</v>
      </c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9"/>
      <c r="EW5" s="53"/>
      <c r="EX5" s="84" t="s">
        <v>84</v>
      </c>
      <c r="EY5" s="56" t="s">
        <v>85</v>
      </c>
      <c r="EZ5" s="56" t="s">
        <v>86</v>
      </c>
      <c r="FA5" s="56" t="s">
        <v>87</v>
      </c>
      <c r="FB5" s="56" t="s">
        <v>88</v>
      </c>
      <c r="FC5" s="56" t="s">
        <v>89</v>
      </c>
      <c r="FD5" s="56" t="s">
        <v>90</v>
      </c>
      <c r="FE5" s="56" t="s">
        <v>91</v>
      </c>
      <c r="FF5" s="65" t="s">
        <v>78</v>
      </c>
      <c r="FG5" s="84" t="s">
        <v>84</v>
      </c>
      <c r="FH5" s="56" t="s">
        <v>85</v>
      </c>
      <c r="FI5" s="56" t="s">
        <v>86</v>
      </c>
      <c r="FJ5" s="56" t="s">
        <v>87</v>
      </c>
      <c r="FK5" s="56" t="s">
        <v>88</v>
      </c>
      <c r="FL5" s="56" t="s">
        <v>89</v>
      </c>
      <c r="FM5" s="56" t="s">
        <v>90</v>
      </c>
      <c r="FN5" s="56" t="s">
        <v>91</v>
      </c>
      <c r="FO5" s="65" t="s">
        <v>78</v>
      </c>
      <c r="FP5" s="84" t="s">
        <v>84</v>
      </c>
      <c r="FQ5" s="56" t="s">
        <v>85</v>
      </c>
      <c r="FR5" s="56" t="s">
        <v>86</v>
      </c>
      <c r="FS5" s="56" t="s">
        <v>87</v>
      </c>
      <c r="FT5" s="56" t="s">
        <v>88</v>
      </c>
      <c r="FU5" s="56" t="s">
        <v>89</v>
      </c>
      <c r="FV5" s="56" t="s">
        <v>90</v>
      </c>
      <c r="FW5" s="56" t="s">
        <v>91</v>
      </c>
      <c r="FX5" s="65" t="s">
        <v>78</v>
      </c>
      <c r="FY5" s="57" t="s">
        <v>81</v>
      </c>
      <c r="FZ5" s="58" t="s">
        <v>83</v>
      </c>
      <c r="GA5" s="59" t="s">
        <v>82</v>
      </c>
      <c r="GB5" s="57" t="s">
        <v>81</v>
      </c>
      <c r="GC5" s="58" t="s">
        <v>83</v>
      </c>
      <c r="GD5" s="59" t="s">
        <v>82</v>
      </c>
      <c r="GE5" s="57" t="s">
        <v>81</v>
      </c>
      <c r="GF5" s="58" t="s">
        <v>83</v>
      </c>
      <c r="GG5" s="59" t="s">
        <v>82</v>
      </c>
      <c r="GH5" s="57" t="s">
        <v>81</v>
      </c>
      <c r="GI5" s="58" t="s">
        <v>83</v>
      </c>
      <c r="GJ5" s="59" t="s">
        <v>82</v>
      </c>
      <c r="GK5" s="57" t="s">
        <v>81</v>
      </c>
      <c r="GL5" s="58" t="s">
        <v>83</v>
      </c>
      <c r="GM5" s="59" t="s">
        <v>82</v>
      </c>
      <c r="GN5" s="57" t="s">
        <v>81</v>
      </c>
      <c r="GO5" s="58" t="s">
        <v>83</v>
      </c>
      <c r="GP5" s="59" t="s">
        <v>82</v>
      </c>
      <c r="GQ5" s="57" t="s">
        <v>81</v>
      </c>
      <c r="GR5" s="58" t="s">
        <v>83</v>
      </c>
      <c r="GS5" s="59" t="s">
        <v>82</v>
      </c>
      <c r="GT5" s="53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9"/>
    </row>
    <row r="6" spans="1:222" ht="15" thickBot="1" x14ac:dyDescent="0.4">
      <c r="A6" s="2"/>
      <c r="D6" s="189" t="s">
        <v>122</v>
      </c>
      <c r="E6" s="189"/>
      <c r="F6" s="189"/>
      <c r="G6" s="189" t="s">
        <v>123</v>
      </c>
      <c r="H6" s="189"/>
      <c r="I6" s="189"/>
      <c r="J6" s="189" t="s">
        <v>124</v>
      </c>
      <c r="K6" s="189"/>
      <c r="L6" s="189"/>
      <c r="M6" s="189" t="s">
        <v>125</v>
      </c>
      <c r="N6" s="189"/>
      <c r="O6" s="189"/>
      <c r="P6" s="189" t="s">
        <v>126</v>
      </c>
      <c r="Q6" s="189"/>
      <c r="R6" s="189"/>
      <c r="S6" s="189" t="s">
        <v>127</v>
      </c>
      <c r="T6" s="189"/>
      <c r="U6" s="189"/>
      <c r="V6" s="189" t="s">
        <v>128</v>
      </c>
      <c r="W6" s="189"/>
      <c r="X6" s="189"/>
      <c r="Y6" s="2"/>
      <c r="Z6" s="2"/>
      <c r="AA6" s="76"/>
      <c r="AB6" s="77" t="s">
        <v>76</v>
      </c>
      <c r="AC6" s="2">
        <v>1413.05</v>
      </c>
      <c r="AD6" s="2">
        <v>1348.1266666666668</v>
      </c>
      <c r="AE6" s="9">
        <v>1326.74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9"/>
      <c r="BG6" s="53"/>
      <c r="BH6" s="54" t="s">
        <v>43</v>
      </c>
      <c r="BI6" s="2">
        <v>0.16902147751174246</v>
      </c>
      <c r="BJ6" s="9">
        <v>2876.5033333333326</v>
      </c>
      <c r="BK6" s="2"/>
      <c r="BL6" s="54" t="s">
        <v>43</v>
      </c>
      <c r="BM6" s="2">
        <v>0.18894681981930303</v>
      </c>
      <c r="BN6" s="9">
        <v>2439.8983333333335</v>
      </c>
      <c r="BO6" s="2"/>
      <c r="BP6" s="54" t="s">
        <v>43</v>
      </c>
      <c r="BQ6" s="2">
        <v>0.23602788567747887</v>
      </c>
      <c r="BR6" s="9">
        <v>1979.6375</v>
      </c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9"/>
      <c r="CP6" s="31">
        <v>50</v>
      </c>
      <c r="CQ6" s="19">
        <v>1</v>
      </c>
      <c r="CR6" s="2">
        <f>CS6/10</f>
        <v>25</v>
      </c>
      <c r="CS6" s="2">
        <f>CS7-250</f>
        <v>250</v>
      </c>
      <c r="CT6" s="2">
        <f t="shared" si="0"/>
        <v>0.33038359632527659</v>
      </c>
      <c r="CU6" s="9">
        <f t="shared" si="1"/>
        <v>33.038359632527659</v>
      </c>
      <c r="CV6" s="31">
        <v>50</v>
      </c>
      <c r="CW6" s="21">
        <v>10</v>
      </c>
      <c r="CX6" s="2">
        <f>CY6/10</f>
        <v>25</v>
      </c>
      <c r="CY6" s="2">
        <f>CY7-250</f>
        <v>250</v>
      </c>
      <c r="CZ6" s="2">
        <f t="shared" si="2"/>
        <v>0.30506654048512516</v>
      </c>
      <c r="DA6" s="9">
        <f t="shared" si="3"/>
        <v>30.506654048512516</v>
      </c>
      <c r="DB6" s="31">
        <v>50</v>
      </c>
      <c r="DC6" s="24">
        <v>100</v>
      </c>
      <c r="DD6" s="2">
        <f>DE6/10</f>
        <v>25</v>
      </c>
      <c r="DE6" s="2">
        <f>DE7-250</f>
        <v>250</v>
      </c>
      <c r="DF6" s="2">
        <f t="shared" si="4"/>
        <v>0.15692966918274634</v>
      </c>
      <c r="DG6" s="9">
        <f t="shared" si="5"/>
        <v>15.692966918274633</v>
      </c>
      <c r="DH6" s="33">
        <v>50</v>
      </c>
      <c r="DI6" s="27">
        <v>1000</v>
      </c>
      <c r="DJ6" s="2">
        <f>DK6/10</f>
        <v>25</v>
      </c>
      <c r="DK6" s="2">
        <f>DK7-250</f>
        <v>250</v>
      </c>
      <c r="DL6" s="2">
        <f t="shared" si="6"/>
        <v>2.3781935299137105E-2</v>
      </c>
      <c r="DM6" s="9">
        <f t="shared" si="7"/>
        <v>2.3781935299137102</v>
      </c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9"/>
      <c r="EW6" s="70" t="s">
        <v>54</v>
      </c>
      <c r="EX6" s="85">
        <f>AVERAGE(EY6:FA6)</f>
        <v>881.85665602836889</v>
      </c>
      <c r="EY6" s="33">
        <f>($FF$670*(FZ6-1))+FY6*((1/FZ6)-1)</f>
        <v>1049.8995</v>
      </c>
      <c r="EZ6" s="33">
        <f t="shared" ref="EZ6:EZ37" si="8">$FF$670*(GC6-1)+GB6*((1/GC6)-1)</f>
        <v>447.19046808510643</v>
      </c>
      <c r="FA6" s="33">
        <f t="shared" ref="FA6:FA37" si="9">$FF$670*(GF6-1)+GE6*((1/GF6)-1)</f>
        <v>1148.48</v>
      </c>
      <c r="FB6" s="33" t="e">
        <f t="shared" ref="FB6:FB37" si="10">$FF$670*(GI6-1)+GH6*((1/GI6)-1)</f>
        <v>#DIV/0!</v>
      </c>
      <c r="FC6" s="33" t="e">
        <f>$FF$670*(GL6-1)+GK6*((1/GL6)-1)</f>
        <v>#DIV/0!</v>
      </c>
      <c r="FD6" s="33" t="e">
        <f>$FF$670*(GO6-1)+GN6*((1/GO6)-1)</f>
        <v>#DIV/0!</v>
      </c>
      <c r="FE6" s="33" t="e">
        <f>$FF$670*(GR6-1)+GQ6*((1/GR6)-1)</f>
        <v>#DIV/0!</v>
      </c>
      <c r="FF6" s="66">
        <v>1</v>
      </c>
      <c r="FG6" s="85">
        <f>AVERAGE(FH6:FJ6)</f>
        <v>881.85665602836889</v>
      </c>
      <c r="FH6" s="33">
        <f>$FO$670*(FZ6-1)+FY6*((1/FZ6)-1)</f>
        <v>1049.8995</v>
      </c>
      <c r="FI6" s="33">
        <f>$FO$670*(GC6-1)+GB6*((1/GC6)-1)</f>
        <v>447.19046808510643</v>
      </c>
      <c r="FJ6" s="33">
        <f>$FO$670*(GF6-1)+GE6*((1/GF6)-1)</f>
        <v>1148.48</v>
      </c>
      <c r="FK6" s="33" t="e">
        <f>$FO$670*(GI6-1)+GH6*((1/GI6)-1)</f>
        <v>#DIV/0!</v>
      </c>
      <c r="FL6" s="33" t="e">
        <f>$FO$670*(GL6-1)+GK6*((1/GL6)-1)</f>
        <v>#DIV/0!</v>
      </c>
      <c r="FM6" s="33" t="e">
        <f>$FO$670*(GO6-1)+GN6*((1/GO6)-1)</f>
        <v>#DIV/0!</v>
      </c>
      <c r="FN6" s="33" t="e">
        <f>$FO$670*(GR6-1)+GQ6*((1/GR6)-1)</f>
        <v>#DIV/0!</v>
      </c>
      <c r="FO6" s="66">
        <v>10</v>
      </c>
      <c r="FP6" s="85">
        <f>AVERAGE(FQ6:FS6)</f>
        <v>881.85665602836889</v>
      </c>
      <c r="FQ6" s="33">
        <f t="shared" ref="FQ6:FQ37" si="11">$FX$669*(FZ6-1)+FY6*((1/FZ6)-1)</f>
        <v>1049.8995</v>
      </c>
      <c r="FR6" s="33">
        <f t="shared" ref="FR6:FR37" si="12">$FX$669*(GC6-1)+GB6*((1/GC6)-1)</f>
        <v>447.19046808510643</v>
      </c>
      <c r="FS6" s="33">
        <f t="shared" ref="FS6:FS37" si="13">$FX$669*(GF6-1)+GE6*((1/GF6)-1)</f>
        <v>1148.48</v>
      </c>
      <c r="FT6" s="33" t="e">
        <f t="shared" ref="FT6:FT37" si="14">$FX$669*(GI6-1)+GH6*((1/GI6)-1)</f>
        <v>#DIV/0!</v>
      </c>
      <c r="FU6" s="33" t="e">
        <f t="shared" ref="FU6:FU37" si="15">$FX$669*(GL6-1)+GK6*((1/GL6)-1)</f>
        <v>#DIV/0!</v>
      </c>
      <c r="FV6" s="33" t="e">
        <f t="shared" ref="FV6:FV37" si="16">$FX$669*(GO6-1)+GN6*((1/GO6)-1)</f>
        <v>#DIV/0!</v>
      </c>
      <c r="FW6" s="33" t="e">
        <f t="shared" ref="FW6:FW37" si="17">$FX$669*(GR6-1)+GQ6*((1/GR6)-1)</f>
        <v>#DIV/0!</v>
      </c>
      <c r="FX6" s="66">
        <v>100</v>
      </c>
      <c r="FY6" s="53">
        <f>GA6/10</f>
        <v>161.523</v>
      </c>
      <c r="FZ6" s="2">
        <v>0.13333333333333333</v>
      </c>
      <c r="GA6" s="9">
        <v>1615.23</v>
      </c>
      <c r="GB6" s="53">
        <f>GD6/10</f>
        <v>76.152000000000001</v>
      </c>
      <c r="GC6" s="2">
        <v>0.14551083591331268</v>
      </c>
      <c r="GD6" s="9">
        <v>761.52</v>
      </c>
      <c r="GE6" s="53">
        <f>GG6/10</f>
        <v>186.24</v>
      </c>
      <c r="GF6" s="2">
        <v>0.13953488372093023</v>
      </c>
      <c r="GG6" s="9">
        <v>1862.4</v>
      </c>
      <c r="GH6" s="53">
        <f>GJ6/10</f>
        <v>0</v>
      </c>
      <c r="GI6" s="2"/>
      <c r="GJ6" s="9"/>
      <c r="GK6" s="53">
        <f>GM6/10</f>
        <v>0</v>
      </c>
      <c r="GL6" s="2"/>
      <c r="GM6" s="9"/>
      <c r="GN6" s="53">
        <f>GP6/10</f>
        <v>0</v>
      </c>
      <c r="GO6" s="2"/>
      <c r="GP6" s="9"/>
      <c r="GQ6" s="53">
        <f>GS6/10</f>
        <v>0</v>
      </c>
      <c r="GR6" s="2"/>
      <c r="GS6" s="9"/>
      <c r="GT6" s="53"/>
      <c r="GU6" s="2"/>
      <c r="GV6" s="135" t="s">
        <v>103</v>
      </c>
      <c r="GW6" s="136"/>
      <c r="GX6" s="136"/>
      <c r="GY6" s="136"/>
      <c r="GZ6" s="136"/>
      <c r="HA6" s="136"/>
      <c r="HB6" s="136"/>
      <c r="HC6" s="136"/>
      <c r="HD6" s="137"/>
      <c r="HE6" s="2"/>
      <c r="HF6" s="135" t="s">
        <v>110</v>
      </c>
      <c r="HG6" s="136"/>
      <c r="HH6" s="136"/>
      <c r="HI6" s="136"/>
      <c r="HJ6" s="136"/>
      <c r="HK6" s="136"/>
      <c r="HL6" s="136"/>
      <c r="HM6" s="136"/>
      <c r="HN6" s="137"/>
    </row>
    <row r="7" spans="1:222" ht="15" thickBot="1" x14ac:dyDescent="0.4">
      <c r="A7" s="2"/>
      <c r="D7" s="183" t="s">
        <v>57</v>
      </c>
      <c r="E7" s="72" t="s">
        <v>58</v>
      </c>
      <c r="F7" s="73" t="s">
        <v>59</v>
      </c>
      <c r="G7" s="183" t="s">
        <v>57</v>
      </c>
      <c r="H7" s="72" t="s">
        <v>58</v>
      </c>
      <c r="I7" s="73" t="s">
        <v>59</v>
      </c>
      <c r="J7" s="183" t="s">
        <v>57</v>
      </c>
      <c r="K7" s="72" t="s">
        <v>58</v>
      </c>
      <c r="L7" s="73" t="s">
        <v>59</v>
      </c>
      <c r="M7" s="183" t="s">
        <v>57</v>
      </c>
      <c r="N7" s="72" t="s">
        <v>58</v>
      </c>
      <c r="O7" s="73" t="s">
        <v>59</v>
      </c>
      <c r="P7" s="183" t="s">
        <v>57</v>
      </c>
      <c r="Q7" s="72" t="s">
        <v>58</v>
      </c>
      <c r="R7" s="73" t="s">
        <v>59</v>
      </c>
      <c r="S7" s="183" t="s">
        <v>57</v>
      </c>
      <c r="T7" s="72" t="s">
        <v>58</v>
      </c>
      <c r="U7" s="73" t="s">
        <v>59</v>
      </c>
      <c r="V7" s="183" t="s">
        <v>57</v>
      </c>
      <c r="W7" s="72" t="s">
        <v>58</v>
      </c>
      <c r="X7" s="73" t="s">
        <v>59</v>
      </c>
      <c r="Y7" s="2"/>
      <c r="Z7" s="2"/>
      <c r="AA7" s="54" t="s">
        <v>37</v>
      </c>
      <c r="AB7" s="77" t="s">
        <v>75</v>
      </c>
      <c r="AC7" s="2">
        <v>8.3911895232649955E-2</v>
      </c>
      <c r="AD7" s="2">
        <v>0.11993534806846325</v>
      </c>
      <c r="AE7" s="9">
        <v>0.10399619676297833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9"/>
      <c r="BG7" s="53"/>
      <c r="BH7" s="54" t="s">
        <v>11</v>
      </c>
      <c r="BI7" s="2">
        <v>7.2522348030219327E-2</v>
      </c>
      <c r="BJ7" s="9">
        <v>1901.3166666666664</v>
      </c>
      <c r="BK7" s="2"/>
      <c r="BL7" s="54" t="s">
        <v>11</v>
      </c>
      <c r="BM7" s="2">
        <v>0.11915112041516535</v>
      </c>
      <c r="BN7" s="9">
        <v>1728.2716666666668</v>
      </c>
      <c r="BO7" s="2"/>
      <c r="BP7" s="54" t="s">
        <v>11</v>
      </c>
      <c r="BQ7" s="2">
        <v>0.16254781852914124</v>
      </c>
      <c r="BR7" s="9">
        <v>1572.9349999999999</v>
      </c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9"/>
      <c r="CP7" s="31">
        <v>50</v>
      </c>
      <c r="CQ7" s="19">
        <v>1</v>
      </c>
      <c r="CR7" s="2">
        <f>CS7/10</f>
        <v>50</v>
      </c>
      <c r="CS7" s="2">
        <f>CS8-250</f>
        <v>500</v>
      </c>
      <c r="CT7" s="2">
        <f t="shared" si="0"/>
        <v>0.49750006249687573</v>
      </c>
      <c r="CU7" s="9">
        <f t="shared" si="1"/>
        <v>49.750006249687573</v>
      </c>
      <c r="CV7" s="31">
        <v>50</v>
      </c>
      <c r="CW7" s="21">
        <v>10</v>
      </c>
      <c r="CX7" s="2">
        <f>CY7/10</f>
        <v>50</v>
      </c>
      <c r="CY7" s="2">
        <f>CY8-250</f>
        <v>500</v>
      </c>
      <c r="CZ7" s="2">
        <f t="shared" si="2"/>
        <v>0.47506218943955503</v>
      </c>
      <c r="DA7" s="9">
        <f t="shared" si="3"/>
        <v>47.506218943955503</v>
      </c>
      <c r="DB7" s="31">
        <v>50</v>
      </c>
      <c r="DC7" s="24">
        <v>100</v>
      </c>
      <c r="DD7" s="2">
        <f>DE7/10</f>
        <v>50</v>
      </c>
      <c r="DE7" s="2">
        <f>DE8-250</f>
        <v>500</v>
      </c>
      <c r="DF7" s="2">
        <f t="shared" si="4"/>
        <v>0.29289321881345243</v>
      </c>
      <c r="DG7" s="9">
        <f t="shared" si="5"/>
        <v>29.289321881345241</v>
      </c>
      <c r="DH7" s="33">
        <v>50</v>
      </c>
      <c r="DI7" s="27">
        <v>1000</v>
      </c>
      <c r="DJ7" s="2">
        <f>DK7/10</f>
        <v>50</v>
      </c>
      <c r="DK7" s="2">
        <f>DK8-250</f>
        <v>500</v>
      </c>
      <c r="DL7" s="2">
        <f t="shared" si="6"/>
        <v>4.75062189439555E-2</v>
      </c>
      <c r="DM7" s="9">
        <f t="shared" si="7"/>
        <v>4.7506218943955503</v>
      </c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9"/>
      <c r="EW7" s="70" t="s">
        <v>37</v>
      </c>
      <c r="EX7" s="85">
        <f t="shared" ref="EX7:EX70" si="18">AVERAGE(EY7:FA7)</f>
        <v>2556.2394444444444</v>
      </c>
      <c r="EY7" s="33">
        <f t="shared" ref="EY7:EY38" si="19">$FF$670*(FZ7-1)+FY7*((1/FZ7)-1)</f>
        <v>1287.8783333333333</v>
      </c>
      <c r="EZ7" s="33">
        <f t="shared" si="8"/>
        <v>1540.3600000000001</v>
      </c>
      <c r="FA7" s="33">
        <f t="shared" si="9"/>
        <v>4840.4799999999996</v>
      </c>
      <c r="FB7" s="33" t="e">
        <f t="shared" si="10"/>
        <v>#DIV/0!</v>
      </c>
      <c r="FC7" s="33" t="e">
        <f t="shared" ref="FC7:FC70" si="20">$FF$670*(GL7-1)+GK7*((1/GL7)-1)</f>
        <v>#DIV/0!</v>
      </c>
      <c r="FD7" s="33" t="e">
        <f t="shared" ref="FD7:FD70" si="21">$FF$670*(GO7-1)+GN7*((1/GO7)-1)</f>
        <v>#DIV/0!</v>
      </c>
      <c r="FE7" s="33" t="e">
        <f t="shared" ref="FE7:FE70" si="22">$FF$670*(GR7-1)+GQ7*((1/GR7)-1)</f>
        <v>#DIV/0!</v>
      </c>
      <c r="FF7" s="66">
        <v>1</v>
      </c>
      <c r="FG7" s="85">
        <f t="shared" ref="FG7:FG70" si="23">AVERAGE(FH7:FJ7)</f>
        <v>2556.2394444444444</v>
      </c>
      <c r="FH7" s="33">
        <f t="shared" ref="FH7:FH70" si="24">$FO$670*(FZ7-1)+FY7*((1/FZ7)-1)</f>
        <v>1287.8783333333333</v>
      </c>
      <c r="FI7" s="33">
        <f t="shared" ref="FI7:FI70" si="25">$FO$670*(GC7-1)+GB7*((1/GC7)-1)</f>
        <v>1540.3600000000001</v>
      </c>
      <c r="FJ7" s="33">
        <f t="shared" ref="FJ7:FJ70" si="26">$FO$670*(GF7-1)+GE7*((1/GF7)-1)</f>
        <v>4840.4799999999996</v>
      </c>
      <c r="FK7" s="33" t="e">
        <f t="shared" ref="FK7:FK70" si="27">$FO$670*(GI7-1)+GH7*((1/GI7)-1)</f>
        <v>#DIV/0!</v>
      </c>
      <c r="FL7" s="33" t="e">
        <f t="shared" ref="FL7:FL70" si="28">$FO$670*(GL7-1)+GK7*((1/GL7)-1)</f>
        <v>#DIV/0!</v>
      </c>
      <c r="FM7" s="33" t="e">
        <f t="shared" ref="FM7:FM70" si="29">$FO$670*(GO7-1)+GN7*((1/GO7)-1)</f>
        <v>#DIV/0!</v>
      </c>
      <c r="FN7" s="33" t="e">
        <f t="shared" ref="FN7:FN70" si="30">$FO$670*(GR7-1)+GQ7*((1/GR7)-1)</f>
        <v>#DIV/0!</v>
      </c>
      <c r="FO7" s="66">
        <v>10</v>
      </c>
      <c r="FP7" s="85">
        <f t="shared" ref="FP7:FP70" si="31">AVERAGE(FQ7:FS7)</f>
        <v>2556.2394444444444</v>
      </c>
      <c r="FQ7" s="33">
        <f t="shared" si="11"/>
        <v>1287.8783333333333</v>
      </c>
      <c r="FR7" s="33">
        <f t="shared" si="12"/>
        <v>1540.3600000000001</v>
      </c>
      <c r="FS7" s="33">
        <f t="shared" si="13"/>
        <v>4840.4799999999996</v>
      </c>
      <c r="FT7" s="33" t="e">
        <f t="shared" si="14"/>
        <v>#DIV/0!</v>
      </c>
      <c r="FU7" s="33" t="e">
        <f t="shared" si="15"/>
        <v>#DIV/0!</v>
      </c>
      <c r="FV7" s="33" t="e">
        <f t="shared" si="16"/>
        <v>#DIV/0!</v>
      </c>
      <c r="FW7" s="33" t="e">
        <f t="shared" si="17"/>
        <v>#DIV/0!</v>
      </c>
      <c r="FX7" s="66">
        <v>100</v>
      </c>
      <c r="FY7" s="53">
        <f t="shared" ref="FY7:FY70" si="32">GA7/10</f>
        <v>164.41</v>
      </c>
      <c r="FZ7" s="2">
        <v>0.11320754716981132</v>
      </c>
      <c r="GA7" s="9">
        <v>1644.1</v>
      </c>
      <c r="GB7" s="53">
        <f t="shared" ref="GB7:GB70" si="33">GD7/10</f>
        <v>154.036</v>
      </c>
      <c r="GC7" s="2">
        <v>9.0909090909090912E-2</v>
      </c>
      <c r="GD7" s="2">
        <v>1540.36</v>
      </c>
      <c r="GE7" s="53">
        <f t="shared" ref="GE7:GE70" si="34">GG7/10</f>
        <v>242.02399999999997</v>
      </c>
      <c r="GF7" s="1">
        <v>4.7619047619047616E-2</v>
      </c>
      <c r="GG7" s="2">
        <v>2420.2399999999998</v>
      </c>
      <c r="GH7" s="53">
        <f t="shared" ref="GH7:GH70" si="35">GJ7/10</f>
        <v>0</v>
      </c>
      <c r="GI7" s="2"/>
      <c r="GJ7" s="9"/>
      <c r="GK7" s="53">
        <f t="shared" ref="GK7:GK70" si="36">GM7/10</f>
        <v>0</v>
      </c>
      <c r="GL7" s="2"/>
      <c r="GM7" s="9"/>
      <c r="GN7" s="53">
        <f t="shared" ref="GN7:GN70" si="37">GP7/10</f>
        <v>0</v>
      </c>
      <c r="GO7" s="2"/>
      <c r="GP7" s="9"/>
      <c r="GQ7" s="53">
        <f t="shared" ref="GQ7:GQ70" si="38">GS7/10</f>
        <v>0</v>
      </c>
      <c r="GR7" s="2"/>
      <c r="GS7" s="9"/>
      <c r="GT7" s="53"/>
      <c r="GU7" s="2"/>
      <c r="GV7" s="138"/>
      <c r="GW7" s="139"/>
      <c r="GX7" s="139"/>
      <c r="GY7" s="139"/>
      <c r="GZ7" s="139"/>
      <c r="HA7" s="139"/>
      <c r="HB7" s="139"/>
      <c r="HC7" s="139"/>
      <c r="HD7" s="140"/>
      <c r="HE7" s="2"/>
      <c r="HF7" s="144"/>
      <c r="HG7" s="145"/>
      <c r="HH7" s="145"/>
      <c r="HI7" s="145"/>
      <c r="HJ7" s="145"/>
      <c r="HK7" s="145"/>
      <c r="HL7" s="145"/>
      <c r="HM7" s="145"/>
      <c r="HN7" s="146"/>
    </row>
    <row r="8" spans="1:222" ht="15" thickBot="1" x14ac:dyDescent="0.4">
      <c r="A8" s="2"/>
      <c r="B8" s="184" t="s">
        <v>54</v>
      </c>
      <c r="C8" s="110" t="s">
        <v>75</v>
      </c>
      <c r="D8" s="64">
        <v>0.13333333333333333</v>
      </c>
      <c r="E8" s="7">
        <v>0.17741935483870969</v>
      </c>
      <c r="F8" s="8">
        <v>0.19480519480519481</v>
      </c>
      <c r="G8" s="64">
        <v>0.14551083591331268</v>
      </c>
      <c r="H8" s="7">
        <v>0.11787072243346007</v>
      </c>
      <c r="I8" s="8">
        <v>0.25899280575539568</v>
      </c>
      <c r="J8" s="64">
        <v>0.13953488372093023</v>
      </c>
      <c r="K8" s="7">
        <v>0.25</v>
      </c>
      <c r="L8" s="8">
        <v>0.18382352941176472</v>
      </c>
      <c r="M8" s="64"/>
      <c r="N8" s="7"/>
      <c r="O8" s="8"/>
      <c r="P8" s="64"/>
      <c r="Q8" s="7"/>
      <c r="R8" s="8"/>
      <c r="S8" s="64"/>
      <c r="T8" s="7"/>
      <c r="U8" s="8"/>
      <c r="V8" s="64"/>
      <c r="W8" s="7"/>
      <c r="X8" s="8"/>
      <c r="Y8" s="2"/>
      <c r="Z8" s="2"/>
      <c r="AA8" s="76"/>
      <c r="AB8" s="77" t="s">
        <v>76</v>
      </c>
      <c r="AC8" s="2">
        <v>1868.2333333333333</v>
      </c>
      <c r="AD8" s="2">
        <v>2412.5316666666668</v>
      </c>
      <c r="AE8" s="9">
        <v>2203.5600000000004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9"/>
      <c r="BG8" s="53"/>
      <c r="BH8" s="54" t="s">
        <v>33</v>
      </c>
      <c r="BI8" s="2">
        <v>6.9150939591051355E-2</v>
      </c>
      <c r="BJ8" s="9">
        <v>2558.39</v>
      </c>
      <c r="BK8" s="2"/>
      <c r="BL8" s="54" t="s">
        <v>33</v>
      </c>
      <c r="BM8" s="2">
        <v>0.10347366191568956</v>
      </c>
      <c r="BN8" s="9">
        <v>2303.6466666666661</v>
      </c>
      <c r="BO8" s="2"/>
      <c r="BP8" s="54" t="s">
        <v>33</v>
      </c>
      <c r="BQ8" s="2">
        <v>9.6196338722389391E-2</v>
      </c>
      <c r="BR8" s="9">
        <v>2262.8175000000001</v>
      </c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9"/>
      <c r="CP8" s="31">
        <v>50</v>
      </c>
      <c r="CQ8" s="19">
        <v>1</v>
      </c>
      <c r="CR8" s="2">
        <f>CS8/10</f>
        <v>75</v>
      </c>
      <c r="CS8" s="2">
        <f>CS9-250</f>
        <v>750</v>
      </c>
      <c r="CT8" s="2">
        <f t="shared" si="0"/>
        <v>0.59807695270922068</v>
      </c>
      <c r="CU8" s="9">
        <f t="shared" si="1"/>
        <v>59.807695270922068</v>
      </c>
      <c r="CV8" s="31">
        <v>50</v>
      </c>
      <c r="CW8" s="21">
        <v>10</v>
      </c>
      <c r="CX8" s="2">
        <f>CY8/10</f>
        <v>75</v>
      </c>
      <c r="CY8" s="2">
        <f>CY9-250</f>
        <v>750</v>
      </c>
      <c r="CZ8" s="2">
        <f t="shared" si="2"/>
        <v>0.58051866037346689</v>
      </c>
      <c r="DA8" s="9">
        <f t="shared" si="3"/>
        <v>58.051866037346691</v>
      </c>
      <c r="DB8" s="31">
        <v>50</v>
      </c>
      <c r="DC8" s="24">
        <v>100</v>
      </c>
      <c r="DD8" s="2">
        <f>DE8/10</f>
        <v>75</v>
      </c>
      <c r="DE8" s="2">
        <f>DE9-250</f>
        <v>750</v>
      </c>
      <c r="DF8" s="2">
        <f t="shared" si="4"/>
        <v>0.40692966918274637</v>
      </c>
      <c r="DG8" s="9">
        <f t="shared" si="5"/>
        <v>40.692966918274635</v>
      </c>
      <c r="DH8" s="33">
        <v>50</v>
      </c>
      <c r="DI8" s="27">
        <v>1000</v>
      </c>
      <c r="DJ8" s="2">
        <f>DK8/10</f>
        <v>75</v>
      </c>
      <c r="DK8" s="2">
        <f>DK9-250</f>
        <v>750</v>
      </c>
      <c r="DL8" s="2">
        <f t="shared" si="6"/>
        <v>7.1168899824161372E-2</v>
      </c>
      <c r="DM8" s="9">
        <f t="shared" si="7"/>
        <v>7.1168899824161374</v>
      </c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9"/>
      <c r="EW8" s="70" t="s">
        <v>43</v>
      </c>
      <c r="EX8" s="85">
        <f t="shared" si="18"/>
        <v>2216.2613053221289</v>
      </c>
      <c r="EY8" s="33">
        <f t="shared" si="19"/>
        <v>3484.8470588235296</v>
      </c>
      <c r="EZ8" s="33">
        <f t="shared" si="8"/>
        <v>522.76285714285711</v>
      </c>
      <c r="FA8" s="33">
        <f t="shared" si="9"/>
        <v>2641.1740000000004</v>
      </c>
      <c r="FB8" s="33" t="e">
        <f t="shared" si="10"/>
        <v>#DIV/0!</v>
      </c>
      <c r="FC8" s="33" t="e">
        <f t="shared" si="20"/>
        <v>#DIV/0!</v>
      </c>
      <c r="FD8" s="33" t="e">
        <f t="shared" si="21"/>
        <v>#DIV/0!</v>
      </c>
      <c r="FE8" s="33" t="e">
        <f t="shared" si="22"/>
        <v>#DIV/0!</v>
      </c>
      <c r="FF8" s="66">
        <v>1</v>
      </c>
      <c r="FG8" s="85">
        <f t="shared" si="23"/>
        <v>2216.2613053221289</v>
      </c>
      <c r="FH8" s="33">
        <f t="shared" si="24"/>
        <v>3484.8470588235296</v>
      </c>
      <c r="FI8" s="33">
        <f t="shared" si="25"/>
        <v>522.76285714285711</v>
      </c>
      <c r="FJ8" s="33">
        <f t="shared" si="26"/>
        <v>2641.1740000000004</v>
      </c>
      <c r="FK8" s="33" t="e">
        <f t="shared" si="27"/>
        <v>#DIV/0!</v>
      </c>
      <c r="FL8" s="33" t="e">
        <f t="shared" si="28"/>
        <v>#DIV/0!</v>
      </c>
      <c r="FM8" s="33" t="e">
        <f t="shared" si="29"/>
        <v>#DIV/0!</v>
      </c>
      <c r="FN8" s="33" t="e">
        <f t="shared" si="30"/>
        <v>#DIV/0!</v>
      </c>
      <c r="FO8" s="66">
        <v>10</v>
      </c>
      <c r="FP8" s="85">
        <f t="shared" si="31"/>
        <v>2216.2613053221289</v>
      </c>
      <c r="FQ8" s="33">
        <f t="shared" si="11"/>
        <v>3484.8470588235296</v>
      </c>
      <c r="FR8" s="33">
        <f t="shared" si="12"/>
        <v>522.76285714285711</v>
      </c>
      <c r="FS8" s="33">
        <f t="shared" si="13"/>
        <v>2641.1740000000004</v>
      </c>
      <c r="FT8" s="33" t="e">
        <f t="shared" si="14"/>
        <v>#DIV/0!</v>
      </c>
      <c r="FU8" s="33" t="e">
        <f t="shared" si="15"/>
        <v>#DIV/0!</v>
      </c>
      <c r="FV8" s="33" t="e">
        <f t="shared" si="16"/>
        <v>#DIV/0!</v>
      </c>
      <c r="FW8" s="33" t="e">
        <f t="shared" si="17"/>
        <v>#DIV/0!</v>
      </c>
      <c r="FX8" s="66">
        <v>100</v>
      </c>
      <c r="FY8" s="53">
        <f t="shared" si="32"/>
        <v>264.47500000000002</v>
      </c>
      <c r="FZ8" s="2">
        <v>7.0539419087136929E-2</v>
      </c>
      <c r="GA8" s="2">
        <v>2644.75</v>
      </c>
      <c r="GB8" s="53">
        <f t="shared" si="33"/>
        <v>243.95599999999999</v>
      </c>
      <c r="GC8" s="2">
        <v>0.31818181818181818</v>
      </c>
      <c r="GD8" s="2">
        <v>2439.56</v>
      </c>
      <c r="GE8" s="53">
        <f t="shared" si="34"/>
        <v>354.52</v>
      </c>
      <c r="GF8" s="1">
        <v>0.11834319526627218</v>
      </c>
      <c r="GG8" s="2">
        <v>3545.2</v>
      </c>
      <c r="GH8" s="53">
        <f t="shared" si="35"/>
        <v>0</v>
      </c>
      <c r="GI8" s="2"/>
      <c r="GJ8" s="9"/>
      <c r="GK8" s="53">
        <f t="shared" si="36"/>
        <v>0</v>
      </c>
      <c r="GL8" s="2"/>
      <c r="GM8" s="9"/>
      <c r="GN8" s="53">
        <f t="shared" si="37"/>
        <v>0</v>
      </c>
      <c r="GO8" s="2"/>
      <c r="GP8" s="9"/>
      <c r="GQ8" s="53">
        <f t="shared" si="38"/>
        <v>0</v>
      </c>
      <c r="GR8" s="2"/>
      <c r="GS8" s="9"/>
      <c r="GT8" s="53"/>
      <c r="GU8" s="2"/>
      <c r="GV8" s="97" t="s">
        <v>75</v>
      </c>
      <c r="GW8" s="97" t="s">
        <v>107</v>
      </c>
      <c r="GX8" s="99" t="s">
        <v>106</v>
      </c>
      <c r="GY8" s="141" t="s">
        <v>104</v>
      </c>
      <c r="GZ8" s="142"/>
      <c r="HA8" s="143"/>
      <c r="HB8" s="141" t="s">
        <v>105</v>
      </c>
      <c r="HC8" s="142"/>
      <c r="HD8" s="143"/>
      <c r="HE8" s="2"/>
      <c r="HF8" s="97" t="s">
        <v>75</v>
      </c>
      <c r="HG8" s="97" t="s">
        <v>107</v>
      </c>
      <c r="HH8" s="99" t="s">
        <v>106</v>
      </c>
      <c r="HI8" s="141" t="s">
        <v>104</v>
      </c>
      <c r="HJ8" s="142"/>
      <c r="HK8" s="143"/>
      <c r="HL8" s="141" t="s">
        <v>105</v>
      </c>
      <c r="HM8" s="142"/>
      <c r="HN8" s="143"/>
    </row>
    <row r="9" spans="1:222" x14ac:dyDescent="0.35">
      <c r="A9" s="2"/>
      <c r="B9" s="185"/>
      <c r="C9" s="71" t="s">
        <v>76</v>
      </c>
      <c r="D9" s="53">
        <v>1615.23</v>
      </c>
      <c r="E9" s="2">
        <v>1608.36</v>
      </c>
      <c r="F9" s="9">
        <v>1466.98</v>
      </c>
      <c r="G9" s="53">
        <v>761.52</v>
      </c>
      <c r="H9" s="2">
        <v>977.51</v>
      </c>
      <c r="I9" s="9">
        <v>967.35</v>
      </c>
      <c r="J9" s="53">
        <v>1862.4</v>
      </c>
      <c r="K9" s="2">
        <v>1458.51</v>
      </c>
      <c r="L9" s="9">
        <v>1545.89</v>
      </c>
      <c r="M9" s="53"/>
      <c r="N9" s="2"/>
      <c r="O9" s="9"/>
      <c r="P9" s="53"/>
      <c r="Q9" s="2"/>
      <c r="R9" s="9"/>
      <c r="S9" s="53"/>
      <c r="T9" s="2"/>
      <c r="U9" s="9"/>
      <c r="V9" s="53"/>
      <c r="W9" s="2"/>
      <c r="X9" s="9"/>
      <c r="Y9" s="2"/>
      <c r="Z9" s="2"/>
      <c r="AA9" s="54" t="s">
        <v>43</v>
      </c>
      <c r="AB9" s="77" t="s">
        <v>75</v>
      </c>
      <c r="AC9" s="2">
        <v>0.16902147751174246</v>
      </c>
      <c r="AD9" s="2">
        <v>0.18894681981930303</v>
      </c>
      <c r="AE9" s="9">
        <v>0.23602788567747887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9"/>
      <c r="BG9" s="53"/>
      <c r="BH9" s="54" t="s">
        <v>25</v>
      </c>
      <c r="BI9" s="2">
        <v>0.11309461823525895</v>
      </c>
      <c r="BJ9" s="9">
        <v>842.84</v>
      </c>
      <c r="BK9" s="2"/>
      <c r="BL9" s="54" t="s">
        <v>25</v>
      </c>
      <c r="BM9" s="2">
        <v>0.21614520329717546</v>
      </c>
      <c r="BN9" s="9">
        <v>1012.7883333333333</v>
      </c>
      <c r="BO9" s="2"/>
      <c r="BP9" s="54" t="s">
        <v>25</v>
      </c>
      <c r="BQ9" s="2">
        <v>0.1880354607223822</v>
      </c>
      <c r="BR9" s="9">
        <v>1180.02</v>
      </c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9"/>
      <c r="CP9" s="31">
        <v>50</v>
      </c>
      <c r="CQ9" s="19">
        <v>1</v>
      </c>
      <c r="CR9" s="2">
        <v>100</v>
      </c>
      <c r="CS9" s="2">
        <f t="shared" ref="CS9:CS21" si="39">CR9*10</f>
        <v>1000</v>
      </c>
      <c r="CT9" s="2">
        <f t="shared" si="0"/>
        <v>0.66518190040146408</v>
      </c>
      <c r="CU9" s="9">
        <f t="shared" si="1"/>
        <v>66.518190040146408</v>
      </c>
      <c r="CV9" s="31">
        <v>50</v>
      </c>
      <c r="CW9" s="21">
        <v>10</v>
      </c>
      <c r="CX9" s="2">
        <v>100</v>
      </c>
      <c r="CY9" s="2">
        <f t="shared" ref="CY9:CY21" si="40">CX9*10</f>
        <v>1000</v>
      </c>
      <c r="CZ9" s="2">
        <f t="shared" si="2"/>
        <v>0.65153077165046513</v>
      </c>
      <c r="DA9" s="9">
        <f t="shared" si="3"/>
        <v>65.153077165046511</v>
      </c>
      <c r="DB9" s="31">
        <v>50</v>
      </c>
      <c r="DC9" s="24">
        <v>100</v>
      </c>
      <c r="DD9" s="2">
        <v>100</v>
      </c>
      <c r="DE9" s="2">
        <f t="shared" ref="DE9:DE21" si="41">DD9*10</f>
        <v>1000</v>
      </c>
      <c r="DF9" s="2">
        <f t="shared" si="4"/>
        <v>0.5</v>
      </c>
      <c r="DG9" s="9">
        <f t="shared" si="5"/>
        <v>50</v>
      </c>
      <c r="DH9" s="33">
        <v>50</v>
      </c>
      <c r="DI9" s="27">
        <v>1000</v>
      </c>
      <c r="DJ9" s="2">
        <v>100</v>
      </c>
      <c r="DK9" s="2">
        <f t="shared" ref="DK9:DK21" si="42">DJ9*10</f>
        <v>1000</v>
      </c>
      <c r="DL9" s="2">
        <f t="shared" si="6"/>
        <v>9.4765682192536366E-2</v>
      </c>
      <c r="DM9" s="9">
        <f t="shared" si="7"/>
        <v>9.476568219253636</v>
      </c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9"/>
      <c r="EW9" s="70" t="s">
        <v>11</v>
      </c>
      <c r="EX9" s="85">
        <f t="shared" si="18"/>
        <v>3133.9081968253972</v>
      </c>
      <c r="EY9" s="33">
        <f t="shared" si="19"/>
        <v>6642.0428571428574</v>
      </c>
      <c r="EZ9" s="33">
        <f t="shared" si="8"/>
        <v>1173.4533333333331</v>
      </c>
      <c r="FA9" s="33">
        <f t="shared" si="9"/>
        <v>1586.2284</v>
      </c>
      <c r="FB9" s="33" t="e">
        <f t="shared" si="10"/>
        <v>#DIV/0!</v>
      </c>
      <c r="FC9" s="33" t="e">
        <f t="shared" si="20"/>
        <v>#DIV/0!</v>
      </c>
      <c r="FD9" s="33" t="e">
        <f t="shared" si="21"/>
        <v>#DIV/0!</v>
      </c>
      <c r="FE9" s="33" t="e">
        <f t="shared" si="22"/>
        <v>#DIV/0!</v>
      </c>
      <c r="FF9" s="66">
        <v>1</v>
      </c>
      <c r="FG9" s="85">
        <f t="shared" si="23"/>
        <v>3133.9081968253972</v>
      </c>
      <c r="FH9" s="33">
        <f t="shared" si="24"/>
        <v>6642.0428571428574</v>
      </c>
      <c r="FI9" s="33">
        <f t="shared" si="25"/>
        <v>1173.4533333333331</v>
      </c>
      <c r="FJ9" s="33">
        <f t="shared" si="26"/>
        <v>1586.2284</v>
      </c>
      <c r="FK9" s="33" t="e">
        <f t="shared" si="27"/>
        <v>#DIV/0!</v>
      </c>
      <c r="FL9" s="33" t="e">
        <f t="shared" si="28"/>
        <v>#DIV/0!</v>
      </c>
      <c r="FM9" s="33" t="e">
        <f t="shared" si="29"/>
        <v>#DIV/0!</v>
      </c>
      <c r="FN9" s="33" t="e">
        <f t="shared" si="30"/>
        <v>#DIV/0!</v>
      </c>
      <c r="FO9" s="66">
        <v>10</v>
      </c>
      <c r="FP9" s="85">
        <f t="shared" si="31"/>
        <v>3133.9081968253972</v>
      </c>
      <c r="FQ9" s="33">
        <f t="shared" si="11"/>
        <v>6642.0428571428574</v>
      </c>
      <c r="FR9" s="33">
        <f t="shared" si="12"/>
        <v>1173.4533333333331</v>
      </c>
      <c r="FS9" s="33">
        <f t="shared" si="13"/>
        <v>1586.2284</v>
      </c>
      <c r="FT9" s="33" t="e">
        <f t="shared" si="14"/>
        <v>#DIV/0!</v>
      </c>
      <c r="FU9" s="33" t="e">
        <f t="shared" si="15"/>
        <v>#DIV/0!</v>
      </c>
      <c r="FV9" s="33" t="e">
        <f t="shared" si="16"/>
        <v>#DIV/0!</v>
      </c>
      <c r="FW9" s="33" t="e">
        <f t="shared" si="17"/>
        <v>#DIV/0!</v>
      </c>
      <c r="FX9" s="66">
        <v>100</v>
      </c>
      <c r="FY9" s="53">
        <f t="shared" si="32"/>
        <v>309.96199999999999</v>
      </c>
      <c r="FZ9" s="2">
        <v>4.4585987261146494E-2</v>
      </c>
      <c r="GA9" s="2">
        <v>3099.62</v>
      </c>
      <c r="GB9" s="53">
        <f t="shared" si="33"/>
        <v>113.55999999999999</v>
      </c>
      <c r="GC9" s="2">
        <v>8.8235294117647065E-2</v>
      </c>
      <c r="GD9" s="2">
        <v>1135.5999999999999</v>
      </c>
      <c r="GE9" s="53">
        <f t="shared" si="34"/>
        <v>146.87299999999999</v>
      </c>
      <c r="GF9" s="1">
        <v>8.4745762711864403E-2</v>
      </c>
      <c r="GG9" s="2">
        <v>1468.73</v>
      </c>
      <c r="GH9" s="53">
        <f t="shared" si="35"/>
        <v>0</v>
      </c>
      <c r="GI9" s="2"/>
      <c r="GJ9" s="9"/>
      <c r="GK9" s="53">
        <f t="shared" si="36"/>
        <v>0</v>
      </c>
      <c r="GL9" s="2"/>
      <c r="GM9" s="9"/>
      <c r="GN9" s="53">
        <f t="shared" si="37"/>
        <v>0</v>
      </c>
      <c r="GO9" s="2"/>
      <c r="GP9" s="9"/>
      <c r="GQ9" s="53">
        <f t="shared" si="38"/>
        <v>0</v>
      </c>
      <c r="GR9" s="2"/>
      <c r="GS9" s="9"/>
      <c r="GT9" s="53"/>
      <c r="GU9" s="2"/>
      <c r="GV9" s="94">
        <v>1.1274934952298352E-2</v>
      </c>
      <c r="GW9" s="94">
        <v>3424.76</v>
      </c>
      <c r="GX9" s="96">
        <f>GW9/10</f>
        <v>342.476</v>
      </c>
      <c r="GY9" s="82">
        <v>1</v>
      </c>
      <c r="GZ9" s="89">
        <v>10</v>
      </c>
      <c r="HA9" s="87">
        <v>100</v>
      </c>
      <c r="HB9" s="79">
        <f>$GY$673*(GV9-1)+GX9*((1/GV9)-1)</f>
        <v>30032.510769230768</v>
      </c>
      <c r="HC9" s="83">
        <f>$GZ$673*(GV9-1)+GX9*((1/GV9)-1)</f>
        <v>30032.510769230768</v>
      </c>
      <c r="HD9" s="80">
        <f>$HA$673*(GV9-1)+GX9*((1/GV9)-1)</f>
        <v>30032.510769230768</v>
      </c>
      <c r="HE9" s="2"/>
      <c r="HF9" s="94">
        <v>0.43842364532019706</v>
      </c>
      <c r="HG9" s="94">
        <v>2966.52</v>
      </c>
      <c r="HH9" s="96">
        <f>HG9/10</f>
        <v>296.65199999999999</v>
      </c>
      <c r="HI9" s="82">
        <v>1</v>
      </c>
      <c r="HJ9" s="89">
        <v>10</v>
      </c>
      <c r="HK9" s="87">
        <v>100</v>
      </c>
      <c r="HL9" s="52">
        <f t="shared" ref="HL9:HL43" si="43">$HI$673*(HF9-1)+HH9*((1/HF9)-1)</f>
        <v>379.98121348314606</v>
      </c>
      <c r="HM9" s="1">
        <f t="shared" ref="HM9:HM43" si="44">$HJ$673*(HF9-1)+HH9*((1/HF9)-1)</f>
        <v>379.98121348314606</v>
      </c>
      <c r="HN9" s="10">
        <f>$HA$673*(HF9-1)+HH9*((1/HF9)-1)</f>
        <v>379.98121348314606</v>
      </c>
    </row>
    <row r="10" spans="1:222" x14ac:dyDescent="0.35">
      <c r="A10" s="2"/>
      <c r="B10" s="186" t="s">
        <v>37</v>
      </c>
      <c r="C10" s="71" t="s">
        <v>75</v>
      </c>
      <c r="D10" s="53"/>
      <c r="E10" s="2">
        <v>5.719557195571956E-2</v>
      </c>
      <c r="F10" s="9">
        <v>5.3016453382084092E-2</v>
      </c>
      <c r="G10" s="53">
        <v>0.11320754716981132</v>
      </c>
      <c r="H10" s="2">
        <v>9.6463022508038579E-2</v>
      </c>
      <c r="I10" s="9">
        <v>0.10609756097560975</v>
      </c>
      <c r="J10" s="53">
        <v>9.0909090909090912E-2</v>
      </c>
      <c r="K10" s="2">
        <v>0.27469135802469136</v>
      </c>
      <c r="L10" s="9">
        <v>0.10703363914373089</v>
      </c>
      <c r="M10" s="53">
        <v>4.7619047619047616E-2</v>
      </c>
      <c r="N10" s="2">
        <v>9.7087378640776698E-2</v>
      </c>
      <c r="O10" s="9">
        <v>0.14983713355048861</v>
      </c>
      <c r="P10" s="53"/>
      <c r="Q10" s="2"/>
      <c r="R10" s="9"/>
      <c r="S10" s="53"/>
      <c r="T10" s="2"/>
      <c r="U10" s="9"/>
      <c r="V10" s="53"/>
      <c r="W10" s="2"/>
      <c r="X10" s="9"/>
      <c r="Y10" s="2"/>
      <c r="Z10" s="2"/>
      <c r="AA10" s="76"/>
      <c r="AB10" s="77" t="s">
        <v>76</v>
      </c>
      <c r="AC10" s="2">
        <v>2876.5033333333326</v>
      </c>
      <c r="AD10" s="2">
        <v>2439.8983333333335</v>
      </c>
      <c r="AE10" s="9">
        <v>1979.6375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9"/>
      <c r="BG10" s="53"/>
      <c r="BH10" s="54" t="s">
        <v>53</v>
      </c>
      <c r="BI10" s="2">
        <v>0.30418309802457749</v>
      </c>
      <c r="BJ10" s="9">
        <v>2534.1779999999999</v>
      </c>
      <c r="BK10" s="2"/>
      <c r="BL10" s="54" t="s">
        <v>53</v>
      </c>
      <c r="BM10" s="2">
        <v>0.37264895380022595</v>
      </c>
      <c r="BN10" s="9">
        <v>2574.3975</v>
      </c>
      <c r="BO10" s="2"/>
      <c r="BP10" s="54" t="s">
        <v>53</v>
      </c>
      <c r="BQ10" s="2">
        <v>0.39160942609574523</v>
      </c>
      <c r="BR10" s="9">
        <v>2436.5750000000003</v>
      </c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9"/>
      <c r="CP10" s="31">
        <v>50</v>
      </c>
      <c r="CQ10" s="19">
        <v>1</v>
      </c>
      <c r="CR10" s="2">
        <v>125</v>
      </c>
      <c r="CS10" s="2">
        <f t="shared" si="39"/>
        <v>1250</v>
      </c>
      <c r="CT10" s="2">
        <f t="shared" si="0"/>
        <v>0.71311667839205484</v>
      </c>
      <c r="CU10" s="9">
        <f t="shared" si="1"/>
        <v>71.311667839205484</v>
      </c>
      <c r="CV10" s="31">
        <v>50</v>
      </c>
      <c r="CW10" s="21">
        <v>10</v>
      </c>
      <c r="CX10" s="2">
        <v>125</v>
      </c>
      <c r="CY10" s="2">
        <f t="shared" si="40"/>
        <v>1250</v>
      </c>
      <c r="CZ10" s="2">
        <f t="shared" si="2"/>
        <v>0.70233950136062051</v>
      </c>
      <c r="DA10" s="9">
        <f t="shared" si="3"/>
        <v>70.233950136062049</v>
      </c>
      <c r="DB10" s="31">
        <v>50</v>
      </c>
      <c r="DC10" s="24">
        <v>100</v>
      </c>
      <c r="DD10" s="2">
        <v>125</v>
      </c>
      <c r="DE10" s="2">
        <f t="shared" si="41"/>
        <v>1250</v>
      </c>
      <c r="DF10" s="2">
        <f t="shared" si="4"/>
        <v>0.57460947032089393</v>
      </c>
      <c r="DG10" s="9">
        <f t="shared" si="5"/>
        <v>57.460947032089393</v>
      </c>
      <c r="DH10" s="33">
        <v>50</v>
      </c>
      <c r="DI10" s="27">
        <v>1000</v>
      </c>
      <c r="DJ10" s="2">
        <v>125</v>
      </c>
      <c r="DK10" s="2">
        <f t="shared" si="42"/>
        <v>1250</v>
      </c>
      <c r="DL10" s="2">
        <f t="shared" si="6"/>
        <v>0.1182918905219135</v>
      </c>
      <c r="DM10" s="9">
        <f t="shared" si="7"/>
        <v>11.829189052191349</v>
      </c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9"/>
      <c r="EW10" s="70" t="s">
        <v>33</v>
      </c>
      <c r="EX10" s="85">
        <f t="shared" si="18"/>
        <v>3677.1806436781608</v>
      </c>
      <c r="EY10" s="33">
        <f t="shared" si="19"/>
        <v>2802.0789310344821</v>
      </c>
      <c r="EZ10" s="33">
        <f t="shared" si="8"/>
        <v>3212.913</v>
      </c>
      <c r="FA10" s="33">
        <f t="shared" si="9"/>
        <v>5016.55</v>
      </c>
      <c r="FB10" s="33" t="e">
        <f t="shared" si="10"/>
        <v>#DIV/0!</v>
      </c>
      <c r="FC10" s="33" t="e">
        <f t="shared" si="20"/>
        <v>#DIV/0!</v>
      </c>
      <c r="FD10" s="33" t="e">
        <f t="shared" si="21"/>
        <v>#DIV/0!</v>
      </c>
      <c r="FE10" s="33" t="e">
        <f t="shared" si="22"/>
        <v>#DIV/0!</v>
      </c>
      <c r="FF10" s="66">
        <v>1</v>
      </c>
      <c r="FG10" s="85">
        <f t="shared" si="23"/>
        <v>3677.1806436781608</v>
      </c>
      <c r="FH10" s="33">
        <f t="shared" si="24"/>
        <v>2802.0789310344821</v>
      </c>
      <c r="FI10" s="33">
        <f t="shared" si="25"/>
        <v>3212.913</v>
      </c>
      <c r="FJ10" s="33">
        <f t="shared" si="26"/>
        <v>5016.55</v>
      </c>
      <c r="FK10" s="33" t="e">
        <f t="shared" si="27"/>
        <v>#DIV/0!</v>
      </c>
      <c r="FL10" s="33" t="e">
        <f t="shared" si="28"/>
        <v>#DIV/0!</v>
      </c>
      <c r="FM10" s="33" t="e">
        <f t="shared" si="29"/>
        <v>#DIV/0!</v>
      </c>
      <c r="FN10" s="33" t="e">
        <f t="shared" si="30"/>
        <v>#DIV/0!</v>
      </c>
      <c r="FO10" s="66">
        <v>10</v>
      </c>
      <c r="FP10" s="85">
        <f t="shared" si="31"/>
        <v>3677.1806436781608</v>
      </c>
      <c r="FQ10" s="33">
        <f t="shared" si="11"/>
        <v>2802.0789310344821</v>
      </c>
      <c r="FR10" s="33">
        <f t="shared" si="12"/>
        <v>3212.913</v>
      </c>
      <c r="FS10" s="33">
        <f t="shared" si="13"/>
        <v>5016.55</v>
      </c>
      <c r="FT10" s="33" t="e">
        <f t="shared" si="14"/>
        <v>#DIV/0!</v>
      </c>
      <c r="FU10" s="33" t="e">
        <f t="shared" si="15"/>
        <v>#DIV/0!</v>
      </c>
      <c r="FV10" s="33" t="e">
        <f t="shared" si="16"/>
        <v>#DIV/0!</v>
      </c>
      <c r="FW10" s="33" t="e">
        <f t="shared" si="17"/>
        <v>#DIV/0!</v>
      </c>
      <c r="FX10" s="66">
        <v>100</v>
      </c>
      <c r="FY10" s="53">
        <f t="shared" si="32"/>
        <v>278.76599999999996</v>
      </c>
      <c r="FZ10" s="2">
        <v>9.0483619344773794E-2</v>
      </c>
      <c r="GA10" s="2">
        <v>2787.66</v>
      </c>
      <c r="GB10" s="53">
        <f t="shared" si="33"/>
        <v>242.48400000000001</v>
      </c>
      <c r="GC10" s="2">
        <v>7.0175438596491224E-2</v>
      </c>
      <c r="GD10" s="2">
        <v>2424.84</v>
      </c>
      <c r="GE10" s="53">
        <f t="shared" si="34"/>
        <v>246.267</v>
      </c>
      <c r="GF10" s="1">
        <v>4.6793760831889082E-2</v>
      </c>
      <c r="GG10" s="2">
        <v>2462.67</v>
      </c>
      <c r="GH10" s="53">
        <f t="shared" si="35"/>
        <v>0</v>
      </c>
      <c r="GI10" s="2"/>
      <c r="GJ10" s="9"/>
      <c r="GK10" s="53">
        <f t="shared" si="36"/>
        <v>0</v>
      </c>
      <c r="GL10" s="2"/>
      <c r="GM10" s="9"/>
      <c r="GN10" s="53">
        <f t="shared" si="37"/>
        <v>0</v>
      </c>
      <c r="GO10" s="2"/>
      <c r="GP10" s="9"/>
      <c r="GQ10" s="53">
        <f t="shared" si="38"/>
        <v>0</v>
      </c>
      <c r="GR10" s="2"/>
      <c r="GS10" s="9"/>
      <c r="GT10" s="53"/>
      <c r="GU10" s="2"/>
      <c r="GV10" s="94">
        <v>5.1020408163265307E-2</v>
      </c>
      <c r="GW10" s="94">
        <v>2325.0500000000002</v>
      </c>
      <c r="GX10" s="96">
        <f t="shared" ref="GX10:GX44" si="45">GW10/10</f>
        <v>232.50500000000002</v>
      </c>
      <c r="GY10" s="82">
        <v>1</v>
      </c>
      <c r="GZ10" s="89">
        <v>10</v>
      </c>
      <c r="HA10" s="87">
        <v>100</v>
      </c>
      <c r="HB10" s="52">
        <f t="shared" ref="HB10:HB44" si="46">$GY$673*(GV10-1)+GX10*((1/GV10)-1)</f>
        <v>4324.5929999999998</v>
      </c>
      <c r="HC10" s="1">
        <f t="shared" ref="HC10:HC44" si="47">$GZ$673*(GV10-1)+GX10*((1/GV10)-1)</f>
        <v>4324.5929999999998</v>
      </c>
      <c r="HD10" s="10">
        <f t="shared" ref="HD10:HD44" si="48">$HA$673*(GV10-1)+GX10*((1/GV10)-1)</f>
        <v>4324.5929999999998</v>
      </c>
      <c r="HE10" s="2"/>
      <c r="HF10" s="94">
        <v>0.49693251533742333</v>
      </c>
      <c r="HG10" s="94">
        <v>2592.64</v>
      </c>
      <c r="HH10" s="96">
        <f t="shared" ref="HH10:HH43" si="49">HG10/10</f>
        <v>259.26400000000001</v>
      </c>
      <c r="HI10" s="82">
        <v>1</v>
      </c>
      <c r="HJ10" s="89">
        <v>10</v>
      </c>
      <c r="HK10" s="87">
        <v>100</v>
      </c>
      <c r="HL10" s="52">
        <f t="shared" si="43"/>
        <v>262.46479012345679</v>
      </c>
      <c r="HM10" s="1">
        <f t="shared" si="44"/>
        <v>262.46479012345679</v>
      </c>
      <c r="HN10" s="10">
        <f t="shared" ref="HN10:HN43" si="50">$HA$673*(HF10-1)+HH10*((1/HF10)-1)</f>
        <v>262.46479012345679</v>
      </c>
    </row>
    <row r="11" spans="1:222" x14ac:dyDescent="0.35">
      <c r="A11" s="2"/>
      <c r="B11" s="185"/>
      <c r="C11" s="71" t="s">
        <v>76</v>
      </c>
      <c r="D11" s="53"/>
      <c r="E11" s="2">
        <v>1291.04</v>
      </c>
      <c r="F11" s="9">
        <v>1357.63</v>
      </c>
      <c r="G11" s="53">
        <v>1644.1</v>
      </c>
      <c r="H11" s="2">
        <v>2706.28</v>
      </c>
      <c r="I11" s="9">
        <v>2237.34</v>
      </c>
      <c r="J11" s="53">
        <v>1540.36</v>
      </c>
      <c r="K11" s="2">
        <v>1018.63</v>
      </c>
      <c r="L11" s="9">
        <v>2183.98</v>
      </c>
      <c r="M11" s="53">
        <v>2420.2399999999998</v>
      </c>
      <c r="N11" s="2">
        <v>3153.08</v>
      </c>
      <c r="O11" s="9">
        <v>3035.29</v>
      </c>
      <c r="P11" s="53"/>
      <c r="Q11" s="2"/>
      <c r="R11" s="9"/>
      <c r="S11" s="53"/>
      <c r="T11" s="2"/>
      <c r="U11" s="9"/>
      <c r="V11" s="53"/>
      <c r="W11" s="2"/>
      <c r="X11" s="9"/>
      <c r="Y11" s="2"/>
      <c r="Z11" s="2"/>
      <c r="AA11" s="54" t="s">
        <v>11</v>
      </c>
      <c r="AB11" s="77" t="s">
        <v>75</v>
      </c>
      <c r="AC11" s="2">
        <v>7.2522348030219327E-2</v>
      </c>
      <c r="AD11" s="2">
        <v>0.11915112041516535</v>
      </c>
      <c r="AE11" s="9">
        <v>0.16254781852914124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9"/>
      <c r="BG11" s="53"/>
      <c r="BH11" s="54" t="s">
        <v>55</v>
      </c>
      <c r="BI11" s="2">
        <v>9.086210621840024E-2</v>
      </c>
      <c r="BJ11" s="9">
        <v>1550.0933333333335</v>
      </c>
      <c r="BK11" s="2"/>
      <c r="BL11" s="54" t="s">
        <v>55</v>
      </c>
      <c r="BM11" s="2">
        <v>0.15687690064421367</v>
      </c>
      <c r="BN11" s="9">
        <v>1315.4833333333333</v>
      </c>
      <c r="BO11" s="2"/>
      <c r="BP11" s="54" t="s">
        <v>55</v>
      </c>
      <c r="BQ11" s="2">
        <v>0.18167882213781747</v>
      </c>
      <c r="BR11" s="9">
        <v>1160.5033333333333</v>
      </c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9"/>
      <c r="CP11" s="31">
        <v>50</v>
      </c>
      <c r="CQ11" s="19">
        <v>1</v>
      </c>
      <c r="CR11" s="2">
        <v>150</v>
      </c>
      <c r="CS11" s="2">
        <f t="shared" si="39"/>
        <v>1500</v>
      </c>
      <c r="CT11" s="2">
        <f t="shared" si="0"/>
        <v>0.74906015480355848</v>
      </c>
      <c r="CU11" s="9">
        <f t="shared" si="1"/>
        <v>74.906015480355848</v>
      </c>
      <c r="CV11" s="31">
        <v>50</v>
      </c>
      <c r="CW11" s="21">
        <v>10</v>
      </c>
      <c r="CX11" s="2">
        <v>150</v>
      </c>
      <c r="CY11" s="2">
        <f t="shared" si="40"/>
        <v>1500</v>
      </c>
      <c r="CZ11" s="2">
        <f t="shared" si="2"/>
        <v>0.74038935202843281</v>
      </c>
      <c r="DA11" s="9">
        <f t="shared" si="3"/>
        <v>74.038935202843277</v>
      </c>
      <c r="DB11" s="31">
        <v>50</v>
      </c>
      <c r="DC11" s="24">
        <v>100</v>
      </c>
      <c r="DD11" s="2">
        <v>150</v>
      </c>
      <c r="DE11" s="2">
        <f t="shared" si="41"/>
        <v>1500</v>
      </c>
      <c r="DF11" s="2">
        <f t="shared" si="4"/>
        <v>0.6339745962155614</v>
      </c>
      <c r="DG11" s="9">
        <f t="shared" si="5"/>
        <v>63.397459621556138</v>
      </c>
      <c r="DH11" s="33">
        <v>50</v>
      </c>
      <c r="DI11" s="27">
        <v>1000</v>
      </c>
      <c r="DJ11" s="2">
        <v>150</v>
      </c>
      <c r="DK11" s="2">
        <f t="shared" si="42"/>
        <v>1500</v>
      </c>
      <c r="DL11" s="2">
        <f t="shared" si="6"/>
        <v>0.14174243050441601</v>
      </c>
      <c r="DM11" s="9">
        <f t="shared" si="7"/>
        <v>14.174243050441602</v>
      </c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9"/>
      <c r="EW11" s="70" t="s">
        <v>25</v>
      </c>
      <c r="EX11" s="85">
        <f t="shared" si="18"/>
        <v>1027.0136446591521</v>
      </c>
      <c r="EY11" s="33">
        <f t="shared" si="19"/>
        <v>1974.419304347826</v>
      </c>
      <c r="EZ11" s="33">
        <f t="shared" si="8"/>
        <v>759.86662962962964</v>
      </c>
      <c r="FA11" s="33">
        <f t="shared" si="9"/>
        <v>346.75499999999994</v>
      </c>
      <c r="FB11" s="33" t="e">
        <f t="shared" si="10"/>
        <v>#DIV/0!</v>
      </c>
      <c r="FC11" s="33" t="e">
        <f t="shared" si="20"/>
        <v>#DIV/0!</v>
      </c>
      <c r="FD11" s="33" t="e">
        <f t="shared" si="21"/>
        <v>#DIV/0!</v>
      </c>
      <c r="FE11" s="33" t="e">
        <f t="shared" si="22"/>
        <v>#DIV/0!</v>
      </c>
      <c r="FF11" s="66">
        <v>1</v>
      </c>
      <c r="FG11" s="85">
        <f t="shared" si="23"/>
        <v>1027.0136446591521</v>
      </c>
      <c r="FH11" s="33">
        <f t="shared" si="24"/>
        <v>1974.419304347826</v>
      </c>
      <c r="FI11" s="33">
        <f t="shared" si="25"/>
        <v>759.86662962962964</v>
      </c>
      <c r="FJ11" s="33">
        <f t="shared" si="26"/>
        <v>346.75499999999994</v>
      </c>
      <c r="FK11" s="33" t="e">
        <f t="shared" si="27"/>
        <v>#DIV/0!</v>
      </c>
      <c r="FL11" s="33" t="e">
        <f t="shared" si="28"/>
        <v>#DIV/0!</v>
      </c>
      <c r="FM11" s="33" t="e">
        <f t="shared" si="29"/>
        <v>#DIV/0!</v>
      </c>
      <c r="FN11" s="33" t="e">
        <f t="shared" si="30"/>
        <v>#DIV/0!</v>
      </c>
      <c r="FO11" s="66">
        <v>10</v>
      </c>
      <c r="FP11" s="85">
        <f t="shared" si="31"/>
        <v>1027.0136446591521</v>
      </c>
      <c r="FQ11" s="33">
        <f t="shared" si="11"/>
        <v>1974.419304347826</v>
      </c>
      <c r="FR11" s="33">
        <f t="shared" si="12"/>
        <v>759.86662962962964</v>
      </c>
      <c r="FS11" s="33">
        <f t="shared" si="13"/>
        <v>346.75499999999994</v>
      </c>
      <c r="FT11" s="33" t="e">
        <f t="shared" si="14"/>
        <v>#DIV/0!</v>
      </c>
      <c r="FU11" s="33" t="e">
        <f t="shared" si="15"/>
        <v>#DIV/0!</v>
      </c>
      <c r="FV11" s="33" t="e">
        <f t="shared" si="16"/>
        <v>#DIV/0!</v>
      </c>
      <c r="FW11" s="33" t="e">
        <f t="shared" si="17"/>
        <v>#DIV/0!</v>
      </c>
      <c r="FX11" s="66">
        <v>100</v>
      </c>
      <c r="FY11" s="53">
        <f t="shared" si="32"/>
        <v>89.393000000000001</v>
      </c>
      <c r="FZ11" s="2">
        <v>4.3314500941619587E-2</v>
      </c>
      <c r="GA11" s="2">
        <v>893.93</v>
      </c>
      <c r="GB11" s="53">
        <f t="shared" si="33"/>
        <v>70.991</v>
      </c>
      <c r="GC11" s="2">
        <v>8.5443037974683542E-2</v>
      </c>
      <c r="GD11" s="2">
        <v>709.91</v>
      </c>
      <c r="GE11" s="53">
        <f t="shared" si="34"/>
        <v>92.467999999999989</v>
      </c>
      <c r="GF11" s="1">
        <v>0.21052631578947367</v>
      </c>
      <c r="GG11" s="2">
        <v>924.68</v>
      </c>
      <c r="GH11" s="53">
        <f t="shared" si="35"/>
        <v>0</v>
      </c>
      <c r="GI11" s="2"/>
      <c r="GJ11" s="9"/>
      <c r="GK11" s="53">
        <f t="shared" si="36"/>
        <v>0</v>
      </c>
      <c r="GL11" s="2"/>
      <c r="GM11" s="9"/>
      <c r="GN11" s="53">
        <f t="shared" si="37"/>
        <v>0</v>
      </c>
      <c r="GO11" s="2"/>
      <c r="GP11" s="9"/>
      <c r="GQ11" s="53">
        <f t="shared" si="38"/>
        <v>0</v>
      </c>
      <c r="GR11" s="2"/>
      <c r="GS11" s="9"/>
      <c r="GT11" s="53"/>
      <c r="GU11" s="2"/>
      <c r="GV11" s="94">
        <v>4.6812749003984064E-2</v>
      </c>
      <c r="GW11" s="94">
        <v>3041.07</v>
      </c>
      <c r="GX11" s="96">
        <f t="shared" si="45"/>
        <v>304.10700000000003</v>
      </c>
      <c r="GY11" s="82">
        <v>1</v>
      </c>
      <c r="GZ11" s="89">
        <v>10</v>
      </c>
      <c r="HA11" s="87">
        <v>100</v>
      </c>
      <c r="HB11" s="52">
        <f t="shared" si="46"/>
        <v>6192.1361489361707</v>
      </c>
      <c r="HC11" s="1">
        <f t="shared" si="47"/>
        <v>6192.1361489361707</v>
      </c>
      <c r="HD11" s="10">
        <f t="shared" si="48"/>
        <v>6192.1361489361707</v>
      </c>
      <c r="HE11" s="2"/>
      <c r="HF11" s="94">
        <v>0.47867298578199052</v>
      </c>
      <c r="HG11" s="94">
        <v>2340.62</v>
      </c>
      <c r="HH11" s="96">
        <f t="shared" si="49"/>
        <v>234.06199999999998</v>
      </c>
      <c r="HI11" s="82">
        <v>1</v>
      </c>
      <c r="HJ11" s="89">
        <v>10</v>
      </c>
      <c r="HK11" s="87">
        <v>100</v>
      </c>
      <c r="HL11" s="52">
        <f t="shared" si="43"/>
        <v>254.91900990099009</v>
      </c>
      <c r="HM11" s="1">
        <f t="shared" si="44"/>
        <v>254.91900990099009</v>
      </c>
      <c r="HN11" s="10">
        <f t="shared" si="50"/>
        <v>254.91900990099009</v>
      </c>
    </row>
    <row r="12" spans="1:222" x14ac:dyDescent="0.35">
      <c r="A12" s="2"/>
      <c r="B12" s="186" t="s">
        <v>43</v>
      </c>
      <c r="C12" s="71" t="s">
        <v>75</v>
      </c>
      <c r="D12" s="53"/>
      <c r="E12" s="2">
        <v>0.22222222222222221</v>
      </c>
      <c r="F12" s="9">
        <v>0.18559556786703602</v>
      </c>
      <c r="G12" s="53">
        <v>7.0539419087136929E-2</v>
      </c>
      <c r="H12" s="2">
        <v>0.24324324324324326</v>
      </c>
      <c r="I12" s="9">
        <v>0.19731800766283525</v>
      </c>
      <c r="J12" s="53">
        <v>0.31818181818181818</v>
      </c>
      <c r="K12" s="2">
        <v>0.20512820512820512</v>
      </c>
      <c r="L12" s="9">
        <v>0.29530201342281881</v>
      </c>
      <c r="M12" s="53">
        <v>0.11834319526627218</v>
      </c>
      <c r="N12" s="2">
        <v>0.15436241610738255</v>
      </c>
      <c r="O12" s="9">
        <v>0.26589595375722541</v>
      </c>
      <c r="P12" s="53"/>
      <c r="Q12" s="2"/>
      <c r="R12" s="9"/>
      <c r="S12" s="53"/>
      <c r="T12" s="2"/>
      <c r="U12" s="9"/>
      <c r="V12" s="53"/>
      <c r="W12" s="2"/>
      <c r="X12" s="9"/>
      <c r="Y12" s="2"/>
      <c r="Z12" s="2"/>
      <c r="AA12" s="76"/>
      <c r="AB12" s="77" t="s">
        <v>76</v>
      </c>
      <c r="AC12" s="2">
        <v>1901.3166666666664</v>
      </c>
      <c r="AD12" s="2">
        <v>1728.2716666666668</v>
      </c>
      <c r="AE12" s="9">
        <v>1572.9349999999999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9"/>
      <c r="BG12" s="53"/>
      <c r="BH12" s="54" t="s">
        <v>56</v>
      </c>
      <c r="BI12" s="2">
        <v>0.10981447104541726</v>
      </c>
      <c r="BJ12" s="9">
        <v>2188.58</v>
      </c>
      <c r="BK12" s="2"/>
      <c r="BL12" s="54" t="s">
        <v>56</v>
      </c>
      <c r="BM12" s="2">
        <v>0.11052538475589491</v>
      </c>
      <c r="BN12" s="9">
        <v>2003.5866666666668</v>
      </c>
      <c r="BO12" s="2"/>
      <c r="BP12" s="54" t="s">
        <v>56</v>
      </c>
      <c r="BQ12" s="2">
        <v>9.7226035286298321E-2</v>
      </c>
      <c r="BR12" s="9">
        <v>2047.4399999999998</v>
      </c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9"/>
      <c r="CP12" s="31">
        <v>50</v>
      </c>
      <c r="CQ12" s="19">
        <v>1</v>
      </c>
      <c r="CR12" s="2">
        <v>175</v>
      </c>
      <c r="CS12" s="2">
        <f t="shared" si="39"/>
        <v>1750</v>
      </c>
      <c r="CT12" s="2">
        <f t="shared" si="0"/>
        <v>0.7770077034122238</v>
      </c>
      <c r="CU12" s="9">
        <f t="shared" si="1"/>
        <v>77.70077034122238</v>
      </c>
      <c r="CV12" s="31">
        <v>50</v>
      </c>
      <c r="CW12" s="21">
        <v>10</v>
      </c>
      <c r="CX12" s="2">
        <v>175</v>
      </c>
      <c r="CY12" s="2">
        <f t="shared" si="40"/>
        <v>1750</v>
      </c>
      <c r="CZ12" s="2">
        <f t="shared" si="2"/>
        <v>0.76990437200112605</v>
      </c>
      <c r="DA12" s="9">
        <f t="shared" si="3"/>
        <v>76.990437200112609</v>
      </c>
      <c r="DB12" s="31">
        <v>50</v>
      </c>
      <c r="DC12" s="24">
        <v>100</v>
      </c>
      <c r="DD12" s="2">
        <v>175</v>
      </c>
      <c r="DE12" s="2">
        <f t="shared" si="41"/>
        <v>1750</v>
      </c>
      <c r="DF12" s="2">
        <f t="shared" si="4"/>
        <v>0.68127069559115627</v>
      </c>
      <c r="DG12" s="9">
        <f t="shared" si="5"/>
        <v>68.127069559115625</v>
      </c>
      <c r="DH12" s="33">
        <v>50</v>
      </c>
      <c r="DI12" s="27">
        <v>1000</v>
      </c>
      <c r="DJ12" s="2">
        <v>175</v>
      </c>
      <c r="DK12" s="2">
        <f t="shared" si="42"/>
        <v>1750</v>
      </c>
      <c r="DL12" s="2">
        <f t="shared" si="6"/>
        <v>0.16511174579566801</v>
      </c>
      <c r="DM12" s="9">
        <f t="shared" si="7"/>
        <v>16.511174579566802</v>
      </c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9"/>
      <c r="EW12" s="70" t="s">
        <v>53</v>
      </c>
      <c r="EX12" s="85">
        <f>AVERAGE(EY12:FC12)</f>
        <v>645.97100052200153</v>
      </c>
      <c r="EY12" s="33">
        <f t="shared" si="19"/>
        <v>780.02015384615379</v>
      </c>
      <c r="EZ12" s="33">
        <f t="shared" si="8"/>
        <v>827.92376470588238</v>
      </c>
      <c r="FA12" s="33">
        <f t="shared" si="9"/>
        <v>385.24521739130438</v>
      </c>
      <c r="FB12" s="33">
        <f t="shared" si="10"/>
        <v>908.03426666666678</v>
      </c>
      <c r="FC12" s="33">
        <f t="shared" si="20"/>
        <v>328.63159999999999</v>
      </c>
      <c r="FD12" s="33" t="e">
        <f t="shared" si="21"/>
        <v>#DIV/0!</v>
      </c>
      <c r="FE12" s="33" t="e">
        <f t="shared" si="22"/>
        <v>#DIV/0!</v>
      </c>
      <c r="FF12" s="66">
        <v>1</v>
      </c>
      <c r="FG12" s="85">
        <f>AVERAGE(FH12:FL12)</f>
        <v>645.97100052200153</v>
      </c>
      <c r="FH12" s="33">
        <f t="shared" si="24"/>
        <v>780.02015384615379</v>
      </c>
      <c r="FI12" s="33">
        <f t="shared" si="25"/>
        <v>827.92376470588238</v>
      </c>
      <c r="FJ12" s="33">
        <f t="shared" si="26"/>
        <v>385.24521739130438</v>
      </c>
      <c r="FK12" s="33">
        <f t="shared" si="27"/>
        <v>908.03426666666678</v>
      </c>
      <c r="FL12" s="33">
        <f t="shared" si="28"/>
        <v>328.63159999999999</v>
      </c>
      <c r="FM12" s="33" t="e">
        <f t="shared" si="29"/>
        <v>#DIV/0!</v>
      </c>
      <c r="FN12" s="33" t="e">
        <f t="shared" si="30"/>
        <v>#DIV/0!</v>
      </c>
      <c r="FO12" s="66">
        <v>10</v>
      </c>
      <c r="FP12" s="85">
        <f>AVERAGE(FQ12:FU12)</f>
        <v>645.97100052200153</v>
      </c>
      <c r="FQ12" s="33">
        <f t="shared" si="11"/>
        <v>780.02015384615379</v>
      </c>
      <c r="FR12" s="33">
        <f t="shared" si="12"/>
        <v>827.92376470588238</v>
      </c>
      <c r="FS12" s="33">
        <f t="shared" si="13"/>
        <v>385.24521739130438</v>
      </c>
      <c r="FT12" s="33">
        <f t="shared" si="14"/>
        <v>908.03426666666678</v>
      </c>
      <c r="FU12" s="33">
        <f t="shared" si="15"/>
        <v>328.63159999999999</v>
      </c>
      <c r="FV12" s="33" t="e">
        <f t="shared" si="16"/>
        <v>#DIV/0!</v>
      </c>
      <c r="FW12" s="33" t="e">
        <f t="shared" si="17"/>
        <v>#DIV/0!</v>
      </c>
      <c r="FX12" s="66">
        <v>100</v>
      </c>
      <c r="FY12" s="53">
        <f t="shared" si="32"/>
        <v>298.24299999999999</v>
      </c>
      <c r="FZ12" s="2">
        <v>0.27659574468085107</v>
      </c>
      <c r="GA12" s="2">
        <v>2982.43</v>
      </c>
      <c r="GB12" s="53">
        <f t="shared" si="33"/>
        <v>223.40799999999999</v>
      </c>
      <c r="GC12" s="2">
        <v>0.21249999999999999</v>
      </c>
      <c r="GD12" s="2">
        <v>2234.08</v>
      </c>
      <c r="GE12" s="53">
        <f t="shared" si="34"/>
        <v>221.51599999999999</v>
      </c>
      <c r="GF12" s="1">
        <v>0.36507936507936506</v>
      </c>
      <c r="GG12" s="2">
        <v>2215.16</v>
      </c>
      <c r="GH12" s="53">
        <f t="shared" si="35"/>
        <v>264.476</v>
      </c>
      <c r="GI12" s="2">
        <v>0.22556390977443608</v>
      </c>
      <c r="GJ12" s="2">
        <v>2644.76</v>
      </c>
      <c r="GK12" s="53">
        <f t="shared" si="36"/>
        <v>259.44600000000003</v>
      </c>
      <c r="GL12" s="2">
        <v>0.44117647058823528</v>
      </c>
      <c r="GM12" s="2">
        <v>2594.46</v>
      </c>
      <c r="GN12" s="53">
        <f t="shared" si="37"/>
        <v>0</v>
      </c>
      <c r="GO12" s="2"/>
      <c r="GP12" s="9"/>
      <c r="GQ12" s="53">
        <f t="shared" si="38"/>
        <v>0</v>
      </c>
      <c r="GR12" s="2"/>
      <c r="GS12" s="9"/>
      <c r="GT12" s="53"/>
      <c r="GU12" s="2"/>
      <c r="GV12" s="94">
        <v>7.9656862745097999E-3</v>
      </c>
      <c r="GW12" s="94">
        <v>3239.47</v>
      </c>
      <c r="GX12" s="96">
        <f t="shared" si="45"/>
        <v>323.947</v>
      </c>
      <c r="GY12" s="82">
        <v>1</v>
      </c>
      <c r="GZ12" s="89">
        <v>10</v>
      </c>
      <c r="HA12" s="87">
        <v>100</v>
      </c>
      <c r="HB12" s="52">
        <f t="shared" si="46"/>
        <v>40343.861000000019</v>
      </c>
      <c r="HC12" s="1">
        <f t="shared" si="47"/>
        <v>40343.861000000019</v>
      </c>
      <c r="HD12" s="10">
        <f t="shared" si="48"/>
        <v>40343.861000000019</v>
      </c>
      <c r="HE12" s="2"/>
      <c r="HF12" s="94">
        <v>0.41958041958041958</v>
      </c>
      <c r="HG12" s="94">
        <v>2513.61</v>
      </c>
      <c r="HH12" s="96">
        <f t="shared" si="49"/>
        <v>251.36100000000002</v>
      </c>
      <c r="HI12" s="82">
        <v>1</v>
      </c>
      <c r="HJ12" s="89">
        <v>10</v>
      </c>
      <c r="HK12" s="87">
        <v>100</v>
      </c>
      <c r="HL12" s="52">
        <f t="shared" si="43"/>
        <v>347.71605</v>
      </c>
      <c r="HM12" s="1">
        <f t="shared" si="44"/>
        <v>347.71605</v>
      </c>
      <c r="HN12" s="10">
        <f t="shared" si="50"/>
        <v>347.71605</v>
      </c>
    </row>
    <row r="13" spans="1:222" x14ac:dyDescent="0.35">
      <c r="A13" s="2"/>
      <c r="B13" s="185"/>
      <c r="C13" s="71" t="s">
        <v>76</v>
      </c>
      <c r="D13" s="53"/>
      <c r="E13" s="2">
        <v>2589.96</v>
      </c>
      <c r="F13" s="9">
        <v>2539.1</v>
      </c>
      <c r="G13" s="53">
        <v>2644.75</v>
      </c>
      <c r="H13" s="2">
        <v>2131.1999999999998</v>
      </c>
      <c r="I13" s="9">
        <v>2347.4899999999998</v>
      </c>
      <c r="J13" s="53">
        <v>2439.56</v>
      </c>
      <c r="K13" s="2">
        <v>1540.67</v>
      </c>
      <c r="L13" s="9">
        <v>1328.57</v>
      </c>
      <c r="M13" s="53">
        <v>3545.2</v>
      </c>
      <c r="N13" s="2">
        <v>2792.52</v>
      </c>
      <c r="O13" s="9">
        <v>1703.39</v>
      </c>
      <c r="P13" s="53"/>
      <c r="Q13" s="2"/>
      <c r="R13" s="9"/>
      <c r="S13" s="53"/>
      <c r="T13" s="2"/>
      <c r="U13" s="9"/>
      <c r="V13" s="53"/>
      <c r="W13" s="2"/>
      <c r="X13" s="9"/>
      <c r="Y13" s="2"/>
      <c r="Z13" s="2"/>
      <c r="AA13" s="54" t="s">
        <v>33</v>
      </c>
      <c r="AB13" s="77" t="s">
        <v>75</v>
      </c>
      <c r="AC13" s="2">
        <v>6.9150939591051355E-2</v>
      </c>
      <c r="AD13" s="2">
        <v>0.10347366191568956</v>
      </c>
      <c r="AE13" s="9">
        <v>9.6196338722389391E-2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9"/>
      <c r="BG13" s="53"/>
      <c r="BH13" s="54" t="s">
        <v>70</v>
      </c>
      <c r="BI13" s="2">
        <v>0.10523690248152634</v>
      </c>
      <c r="BJ13" s="9">
        <v>1877.3483333333334</v>
      </c>
      <c r="BK13" s="2"/>
      <c r="BL13" s="54" t="s">
        <v>70</v>
      </c>
      <c r="BM13" s="2">
        <v>0.14330630173416015</v>
      </c>
      <c r="BN13" s="9">
        <v>2257.86625</v>
      </c>
      <c r="BO13" s="2"/>
      <c r="BP13" s="54" t="s">
        <v>70</v>
      </c>
      <c r="BQ13" s="2">
        <v>0.18170314706442306</v>
      </c>
      <c r="BR13" s="9">
        <v>2822.25</v>
      </c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9"/>
      <c r="CP13" s="31">
        <v>50</v>
      </c>
      <c r="CQ13" s="19">
        <v>1</v>
      </c>
      <c r="CR13" s="2">
        <v>200</v>
      </c>
      <c r="CS13" s="2">
        <f t="shared" si="39"/>
        <v>2000</v>
      </c>
      <c r="CT13" s="2">
        <f t="shared" si="0"/>
        <v>0.79935846195498073</v>
      </c>
      <c r="CU13" s="9">
        <f t="shared" si="1"/>
        <v>79.935846195498073</v>
      </c>
      <c r="CV13" s="31">
        <v>50</v>
      </c>
      <c r="CW13" s="21">
        <v>10</v>
      </c>
      <c r="CX13" s="2">
        <v>200</v>
      </c>
      <c r="CY13" s="2">
        <f t="shared" si="40"/>
        <v>2000</v>
      </c>
      <c r="CZ13" s="2">
        <f t="shared" si="2"/>
        <v>0.79344438426629726</v>
      </c>
      <c r="DA13" s="9">
        <f t="shared" si="3"/>
        <v>79.344438426629722</v>
      </c>
      <c r="DB13" s="31">
        <v>50</v>
      </c>
      <c r="DC13" s="24">
        <v>100</v>
      </c>
      <c r="DD13" s="2">
        <v>200</v>
      </c>
      <c r="DE13" s="2">
        <f t="shared" si="41"/>
        <v>2000</v>
      </c>
      <c r="DF13" s="2">
        <f t="shared" si="4"/>
        <v>0.71922359359558485</v>
      </c>
      <c r="DG13" s="9">
        <f t="shared" si="5"/>
        <v>71.922359359558484</v>
      </c>
      <c r="DH13" s="33">
        <v>50</v>
      </c>
      <c r="DI13" s="27">
        <v>1000</v>
      </c>
      <c r="DJ13" s="2">
        <v>200</v>
      </c>
      <c r="DK13" s="2">
        <f t="shared" si="42"/>
        <v>2000</v>
      </c>
      <c r="DL13" s="2">
        <f t="shared" si="6"/>
        <v>0.18839377008567551</v>
      </c>
      <c r="DM13" s="9">
        <f t="shared" si="7"/>
        <v>18.839377008567553</v>
      </c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9"/>
      <c r="EW13" s="70" t="s">
        <v>55</v>
      </c>
      <c r="EX13" s="85">
        <f t="shared" si="18"/>
        <v>1528.4782132616485</v>
      </c>
      <c r="EY13" s="33">
        <f t="shared" si="19"/>
        <v>1072.2433333333333</v>
      </c>
      <c r="EZ13" s="33">
        <f t="shared" si="8"/>
        <v>1229.4075000000003</v>
      </c>
      <c r="FA13" s="33">
        <f t="shared" si="9"/>
        <v>2283.7838064516122</v>
      </c>
      <c r="FB13" s="33" t="e">
        <f t="shared" si="10"/>
        <v>#DIV/0!</v>
      </c>
      <c r="FC13" s="33" t="e">
        <f t="shared" si="20"/>
        <v>#DIV/0!</v>
      </c>
      <c r="FD13" s="33" t="e">
        <f t="shared" si="21"/>
        <v>#DIV/0!</v>
      </c>
      <c r="FE13" s="33" t="e">
        <f t="shared" si="22"/>
        <v>#DIV/0!</v>
      </c>
      <c r="FF13" s="66">
        <v>1</v>
      </c>
      <c r="FG13" s="85">
        <f t="shared" si="23"/>
        <v>1528.4782132616485</v>
      </c>
      <c r="FH13" s="33">
        <f t="shared" si="24"/>
        <v>1072.2433333333333</v>
      </c>
      <c r="FI13" s="33">
        <f t="shared" si="25"/>
        <v>1229.4075000000003</v>
      </c>
      <c r="FJ13" s="33">
        <f t="shared" si="26"/>
        <v>2283.7838064516122</v>
      </c>
      <c r="FK13" s="33" t="e">
        <f t="shared" si="27"/>
        <v>#DIV/0!</v>
      </c>
      <c r="FL13" s="33" t="e">
        <f t="shared" si="28"/>
        <v>#DIV/0!</v>
      </c>
      <c r="FM13" s="33" t="e">
        <f t="shared" si="29"/>
        <v>#DIV/0!</v>
      </c>
      <c r="FN13" s="33" t="e">
        <f t="shared" si="30"/>
        <v>#DIV/0!</v>
      </c>
      <c r="FO13" s="66">
        <v>10</v>
      </c>
      <c r="FP13" s="85">
        <f t="shared" si="31"/>
        <v>1528.4782132616485</v>
      </c>
      <c r="FQ13" s="33">
        <f t="shared" si="11"/>
        <v>1072.2433333333333</v>
      </c>
      <c r="FR13" s="33">
        <f t="shared" si="12"/>
        <v>1229.4075000000003</v>
      </c>
      <c r="FS13" s="33">
        <f t="shared" si="13"/>
        <v>2283.7838064516122</v>
      </c>
      <c r="FT13" s="33" t="e">
        <f t="shared" si="14"/>
        <v>#DIV/0!</v>
      </c>
      <c r="FU13" s="33" t="e">
        <f t="shared" si="15"/>
        <v>#DIV/0!</v>
      </c>
      <c r="FV13" s="33" t="e">
        <f t="shared" si="16"/>
        <v>#DIV/0!</v>
      </c>
      <c r="FW13" s="33" t="e">
        <f t="shared" si="17"/>
        <v>#DIV/0!</v>
      </c>
      <c r="FX13" s="66">
        <v>100</v>
      </c>
      <c r="FY13" s="53">
        <f t="shared" si="32"/>
        <v>146.215</v>
      </c>
      <c r="FZ13" s="2">
        <v>0.12</v>
      </c>
      <c r="GA13" s="2">
        <v>1462.15</v>
      </c>
      <c r="GB13" s="53">
        <f t="shared" si="33"/>
        <v>71.27000000000001</v>
      </c>
      <c r="GC13" s="2">
        <v>5.4794520547945202E-2</v>
      </c>
      <c r="GD13" s="2">
        <v>712.7</v>
      </c>
      <c r="GE13" s="53">
        <f t="shared" si="34"/>
        <v>247.54299999999998</v>
      </c>
      <c r="GF13" s="2">
        <v>9.7791798107255523E-2</v>
      </c>
      <c r="GG13" s="2">
        <v>2475.4299999999998</v>
      </c>
      <c r="GH13" s="53">
        <f t="shared" si="35"/>
        <v>0</v>
      </c>
      <c r="GI13" s="2"/>
      <c r="GJ13" s="9"/>
      <c r="GK13" s="53">
        <f t="shared" si="36"/>
        <v>0</v>
      </c>
      <c r="GL13" s="2"/>
      <c r="GM13" s="9"/>
      <c r="GN13" s="53">
        <f t="shared" si="37"/>
        <v>0</v>
      </c>
      <c r="GO13" s="2"/>
      <c r="GP13" s="9"/>
      <c r="GQ13" s="53">
        <f t="shared" si="38"/>
        <v>0</v>
      </c>
      <c r="GR13" s="2"/>
      <c r="GS13" s="9"/>
      <c r="GT13" s="53"/>
      <c r="GU13" s="2"/>
      <c r="GV13" s="94">
        <v>3.6924939467312345E-2</v>
      </c>
      <c r="GW13" s="94">
        <v>3217.52</v>
      </c>
      <c r="GX13" s="96">
        <f t="shared" si="45"/>
        <v>321.75200000000001</v>
      </c>
      <c r="GY13" s="82">
        <v>1</v>
      </c>
      <c r="GZ13" s="89">
        <v>10</v>
      </c>
      <c r="HA13" s="87">
        <v>100</v>
      </c>
      <c r="HB13" s="52">
        <f t="shared" si="46"/>
        <v>8391.9251147540981</v>
      </c>
      <c r="HC13" s="1">
        <f t="shared" si="47"/>
        <v>8391.9251147540981</v>
      </c>
      <c r="HD13" s="10">
        <f t="shared" si="48"/>
        <v>8391.9251147540981</v>
      </c>
      <c r="HE13" s="2"/>
      <c r="HF13" s="94">
        <v>0.5636363636363636</v>
      </c>
      <c r="HG13" s="94">
        <v>1696.1</v>
      </c>
      <c r="HH13" s="96">
        <f t="shared" si="49"/>
        <v>169.60999999999999</v>
      </c>
      <c r="HI13" s="82">
        <v>1</v>
      </c>
      <c r="HJ13" s="89">
        <v>10</v>
      </c>
      <c r="HK13" s="87">
        <v>100</v>
      </c>
      <c r="HL13" s="52">
        <f t="shared" si="43"/>
        <v>131.31096774193551</v>
      </c>
      <c r="HM13" s="1">
        <f t="shared" si="44"/>
        <v>131.31096774193551</v>
      </c>
      <c r="HN13" s="10">
        <f t="shared" si="50"/>
        <v>131.31096774193551</v>
      </c>
    </row>
    <row r="14" spans="1:222" x14ac:dyDescent="0.35">
      <c r="A14" s="2"/>
      <c r="B14" s="186" t="s">
        <v>11</v>
      </c>
      <c r="C14" s="71" t="s">
        <v>75</v>
      </c>
      <c r="D14" s="53"/>
      <c r="E14" s="2">
        <v>8.603896103896104E-2</v>
      </c>
      <c r="F14" s="9">
        <v>0.15580736543909349</v>
      </c>
      <c r="G14" s="53">
        <v>4.4585987261146494E-2</v>
      </c>
      <c r="H14" s="2">
        <v>0.21348314606741572</v>
      </c>
      <c r="I14" s="9">
        <v>0.21165644171779141</v>
      </c>
      <c r="J14" s="53">
        <v>8.8235294117647065E-2</v>
      </c>
      <c r="K14" s="2">
        <v>0.11538461538461539</v>
      </c>
      <c r="L14" s="9">
        <v>0.12935323383084577</v>
      </c>
      <c r="M14" s="53">
        <v>8.4745762711864403E-2</v>
      </c>
      <c r="N14" s="2">
        <v>0.1</v>
      </c>
      <c r="O14" s="9">
        <v>0.15337423312883436</v>
      </c>
      <c r="P14" s="53"/>
      <c r="Q14" s="2"/>
      <c r="R14" s="9"/>
      <c r="S14" s="53"/>
      <c r="T14" s="2"/>
      <c r="U14" s="9"/>
      <c r="V14" s="53"/>
      <c r="W14" s="2"/>
      <c r="X14" s="9"/>
      <c r="Y14" s="2"/>
      <c r="Z14" s="2"/>
      <c r="AA14" s="76"/>
      <c r="AB14" s="77" t="s">
        <v>76</v>
      </c>
      <c r="AC14" s="2">
        <v>2558.39</v>
      </c>
      <c r="AD14" s="2">
        <v>2303.6466666666661</v>
      </c>
      <c r="AE14" s="9">
        <v>2262.8175000000001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9"/>
      <c r="BG14" s="53"/>
      <c r="BH14" s="54" t="s">
        <v>61</v>
      </c>
      <c r="BI14" s="2">
        <v>8.9554619523057835E-2</v>
      </c>
      <c r="BJ14" s="9">
        <v>2616.13</v>
      </c>
      <c r="BK14" s="2"/>
      <c r="BL14" s="54" t="s">
        <v>61</v>
      </c>
      <c r="BM14" s="2">
        <v>0.12582293298777744</v>
      </c>
      <c r="BN14" s="9">
        <v>2758.6833333333329</v>
      </c>
      <c r="BO14" s="2"/>
      <c r="BP14" s="54" t="s">
        <v>61</v>
      </c>
      <c r="BQ14" s="2">
        <v>0.12221997265323964</v>
      </c>
      <c r="BR14" s="9">
        <v>2350.9525000000003</v>
      </c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9"/>
      <c r="CP14" s="31">
        <v>50</v>
      </c>
      <c r="CQ14" s="19">
        <v>1</v>
      </c>
      <c r="CR14" s="2">
        <v>225</v>
      </c>
      <c r="CS14" s="2">
        <f t="shared" si="39"/>
        <v>2250</v>
      </c>
      <c r="CT14" s="2">
        <f t="shared" si="0"/>
        <v>0.81763961791588713</v>
      </c>
      <c r="CU14" s="9">
        <f t="shared" si="1"/>
        <v>81.763961791588713</v>
      </c>
      <c r="CV14" s="31">
        <v>50</v>
      </c>
      <c r="CW14" s="21">
        <v>10</v>
      </c>
      <c r="CX14" s="2">
        <v>225</v>
      </c>
      <c r="CY14" s="2">
        <f t="shared" si="40"/>
        <v>2250</v>
      </c>
      <c r="CZ14" s="2">
        <f t="shared" si="2"/>
        <v>0.81264534962331259</v>
      </c>
      <c r="DA14" s="9">
        <f t="shared" si="3"/>
        <v>81.264534962331254</v>
      </c>
      <c r="DB14" s="31">
        <v>50</v>
      </c>
      <c r="DC14" s="24">
        <v>100</v>
      </c>
      <c r="DD14" s="2">
        <v>225</v>
      </c>
      <c r="DE14" s="2">
        <f t="shared" si="41"/>
        <v>2250</v>
      </c>
      <c r="DF14" s="2">
        <f t="shared" si="4"/>
        <v>0.75</v>
      </c>
      <c r="DG14" s="9">
        <f t="shared" si="5"/>
        <v>75</v>
      </c>
      <c r="DH14" s="33">
        <v>50</v>
      </c>
      <c r="DI14" s="27">
        <v>1000</v>
      </c>
      <c r="DJ14" s="2">
        <v>225</v>
      </c>
      <c r="DK14" s="2">
        <f t="shared" si="42"/>
        <v>2250</v>
      </c>
      <c r="DL14" s="2">
        <f t="shared" si="6"/>
        <v>0.2115818740649795</v>
      </c>
      <c r="DM14" s="9">
        <f t="shared" si="7"/>
        <v>21.158187406497948</v>
      </c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9"/>
      <c r="EW14" s="70" t="s">
        <v>56</v>
      </c>
      <c r="EX14" s="85">
        <f t="shared" si="18"/>
        <v>1763.1571602564102</v>
      </c>
      <c r="EY14" s="33">
        <f t="shared" si="19"/>
        <v>2323.5025000000001</v>
      </c>
      <c r="EZ14" s="33">
        <f t="shared" si="8"/>
        <v>1350.2879807692309</v>
      </c>
      <c r="FA14" s="33">
        <f t="shared" si="9"/>
        <v>1615.681</v>
      </c>
      <c r="FB14" s="33" t="e">
        <f t="shared" si="10"/>
        <v>#DIV/0!</v>
      </c>
      <c r="FC14" s="33" t="e">
        <f t="shared" si="20"/>
        <v>#DIV/0!</v>
      </c>
      <c r="FD14" s="33" t="e">
        <f t="shared" si="21"/>
        <v>#DIV/0!</v>
      </c>
      <c r="FE14" s="33" t="e">
        <f t="shared" si="22"/>
        <v>#DIV/0!</v>
      </c>
      <c r="FF14" s="66">
        <v>1</v>
      </c>
      <c r="FG14" s="85">
        <f t="shared" si="23"/>
        <v>1763.1571602564102</v>
      </c>
      <c r="FH14" s="33">
        <f t="shared" si="24"/>
        <v>2323.5025000000001</v>
      </c>
      <c r="FI14" s="33">
        <f t="shared" si="25"/>
        <v>1350.2879807692309</v>
      </c>
      <c r="FJ14" s="33">
        <f t="shared" si="26"/>
        <v>1615.681</v>
      </c>
      <c r="FK14" s="33" t="e">
        <f t="shared" si="27"/>
        <v>#DIV/0!</v>
      </c>
      <c r="FL14" s="33" t="e">
        <f t="shared" si="28"/>
        <v>#DIV/0!</v>
      </c>
      <c r="FM14" s="33" t="e">
        <f t="shared" si="29"/>
        <v>#DIV/0!</v>
      </c>
      <c r="FN14" s="33" t="e">
        <f t="shared" si="30"/>
        <v>#DIV/0!</v>
      </c>
      <c r="FO14" s="66">
        <v>10</v>
      </c>
      <c r="FP14" s="85">
        <f t="shared" si="31"/>
        <v>1763.1571602564102</v>
      </c>
      <c r="FQ14" s="33">
        <f t="shared" si="11"/>
        <v>2323.5025000000001</v>
      </c>
      <c r="FR14" s="33">
        <f t="shared" si="12"/>
        <v>1350.2879807692309</v>
      </c>
      <c r="FS14" s="33">
        <f t="shared" si="13"/>
        <v>1615.681</v>
      </c>
      <c r="FT14" s="33" t="e">
        <f t="shared" si="14"/>
        <v>#DIV/0!</v>
      </c>
      <c r="FU14" s="33" t="e">
        <f t="shared" si="15"/>
        <v>#DIV/0!</v>
      </c>
      <c r="FV14" s="33" t="e">
        <f t="shared" si="16"/>
        <v>#DIV/0!</v>
      </c>
      <c r="FW14" s="33" t="e">
        <f t="shared" si="17"/>
        <v>#DIV/0!</v>
      </c>
      <c r="FX14" s="66">
        <v>100</v>
      </c>
      <c r="FY14" s="53">
        <f t="shared" si="32"/>
        <v>253.47300000000001</v>
      </c>
      <c r="FZ14" s="2">
        <v>9.8360655737704916E-2</v>
      </c>
      <c r="GA14" s="2">
        <v>2534.73</v>
      </c>
      <c r="GB14" s="53">
        <f t="shared" si="33"/>
        <v>122.11300000000001</v>
      </c>
      <c r="GC14" s="2">
        <v>8.2934609250398722E-2</v>
      </c>
      <c r="GD14" s="2">
        <v>1221.1300000000001</v>
      </c>
      <c r="GE14" s="53">
        <f t="shared" si="34"/>
        <v>280.988</v>
      </c>
      <c r="GF14" s="2">
        <v>0.14814814814814814</v>
      </c>
      <c r="GG14" s="2">
        <v>2809.88</v>
      </c>
      <c r="GH14" s="53">
        <f t="shared" si="35"/>
        <v>0</v>
      </c>
      <c r="GI14" s="2"/>
      <c r="GJ14" s="9"/>
      <c r="GK14" s="53">
        <f t="shared" si="36"/>
        <v>0</v>
      </c>
      <c r="GL14" s="2"/>
      <c r="GM14" s="9"/>
      <c r="GN14" s="53">
        <f t="shared" si="37"/>
        <v>0</v>
      </c>
      <c r="GO14" s="2"/>
      <c r="GP14" s="9"/>
      <c r="GQ14" s="53">
        <f t="shared" si="38"/>
        <v>0</v>
      </c>
      <c r="GR14" s="2"/>
      <c r="GS14" s="9"/>
      <c r="GT14" s="53"/>
      <c r="GU14" s="2"/>
      <c r="GV14" s="94">
        <v>2.7347310847766638E-2</v>
      </c>
      <c r="GW14" s="94">
        <v>4048.15</v>
      </c>
      <c r="GX14" s="96">
        <f t="shared" si="45"/>
        <v>404.815</v>
      </c>
      <c r="GY14" s="82">
        <v>1</v>
      </c>
      <c r="GZ14" s="89">
        <v>10</v>
      </c>
      <c r="HA14" s="87">
        <v>100</v>
      </c>
      <c r="HB14" s="52">
        <f t="shared" si="46"/>
        <v>14397.920166666665</v>
      </c>
      <c r="HC14" s="1">
        <f t="shared" si="47"/>
        <v>14397.920166666665</v>
      </c>
      <c r="HD14" s="10">
        <f t="shared" si="48"/>
        <v>14397.920166666665</v>
      </c>
      <c r="HE14" s="2"/>
      <c r="HF14" s="94">
        <v>0.46153846153846156</v>
      </c>
      <c r="HG14" s="94">
        <v>2156.7399999999998</v>
      </c>
      <c r="HH14" s="96">
        <f t="shared" si="49"/>
        <v>215.67399999999998</v>
      </c>
      <c r="HI14" s="82">
        <v>1</v>
      </c>
      <c r="HJ14" s="89">
        <v>10</v>
      </c>
      <c r="HK14" s="87">
        <v>100</v>
      </c>
      <c r="HL14" s="52">
        <f t="shared" si="43"/>
        <v>251.6196666666666</v>
      </c>
      <c r="HM14" s="1">
        <f t="shared" si="44"/>
        <v>251.6196666666666</v>
      </c>
      <c r="HN14" s="10">
        <f t="shared" si="50"/>
        <v>251.6196666666666</v>
      </c>
    </row>
    <row r="15" spans="1:222" x14ac:dyDescent="0.35">
      <c r="A15" s="2"/>
      <c r="B15" s="185"/>
      <c r="C15" s="71" t="s">
        <v>76</v>
      </c>
      <c r="D15" s="53"/>
      <c r="E15" s="2">
        <v>2038.95</v>
      </c>
      <c r="F15" s="9">
        <v>1741.54</v>
      </c>
      <c r="G15" s="53">
        <v>3099.62</v>
      </c>
      <c r="H15" s="2">
        <v>1728.34</v>
      </c>
      <c r="I15" s="9">
        <v>1229.94</v>
      </c>
      <c r="J15" s="53">
        <v>1135.5999999999999</v>
      </c>
      <c r="K15" s="2">
        <v>1045.56</v>
      </c>
      <c r="L15" s="9">
        <v>999.85</v>
      </c>
      <c r="M15" s="53">
        <v>1468.73</v>
      </c>
      <c r="N15" s="2">
        <v>1852.26</v>
      </c>
      <c r="O15" s="9">
        <v>2320.41</v>
      </c>
      <c r="P15" s="53"/>
      <c r="Q15" s="2"/>
      <c r="R15" s="9"/>
      <c r="S15" s="53"/>
      <c r="T15" s="2"/>
      <c r="U15" s="9"/>
      <c r="V15" s="53"/>
      <c r="W15" s="2"/>
      <c r="X15" s="9"/>
      <c r="Y15" s="2"/>
      <c r="Z15" s="2"/>
      <c r="AA15" s="54" t="s">
        <v>25</v>
      </c>
      <c r="AB15" s="77" t="s">
        <v>75</v>
      </c>
      <c r="AC15" s="2">
        <v>0.11309461823525895</v>
      </c>
      <c r="AD15" s="2">
        <v>0.21614520329717546</v>
      </c>
      <c r="AE15" s="9">
        <v>0.1880354607223822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9"/>
      <c r="BG15" s="53"/>
      <c r="BH15" s="54" t="s">
        <v>42</v>
      </c>
      <c r="BI15" s="2">
        <v>0.11167078215026204</v>
      </c>
      <c r="BJ15" s="9">
        <v>1150.0866666666668</v>
      </c>
      <c r="BK15" s="2"/>
      <c r="BL15" s="54" t="s">
        <v>42</v>
      </c>
      <c r="BM15" s="2">
        <v>0.10398736525894391</v>
      </c>
      <c r="BN15" s="9">
        <v>1467.4966666666667</v>
      </c>
      <c r="BO15" s="2"/>
      <c r="BP15" s="54" t="s">
        <v>42</v>
      </c>
      <c r="BQ15" s="2">
        <v>0.10582840419179597</v>
      </c>
      <c r="BR15" s="9">
        <v>1637.7750000000001</v>
      </c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9"/>
      <c r="CP15" s="31">
        <v>50</v>
      </c>
      <c r="CQ15" s="19">
        <v>1</v>
      </c>
      <c r="CR15" s="2">
        <v>250</v>
      </c>
      <c r="CS15" s="2">
        <f t="shared" si="39"/>
        <v>2500</v>
      </c>
      <c r="CT15" s="2">
        <f t="shared" si="0"/>
        <v>0.83286933999167445</v>
      </c>
      <c r="CU15" s="9">
        <f t="shared" si="1"/>
        <v>83.286933999167445</v>
      </c>
      <c r="CV15" s="31">
        <v>50</v>
      </c>
      <c r="CW15" s="21">
        <v>10</v>
      </c>
      <c r="CX15" s="2">
        <v>250</v>
      </c>
      <c r="CY15" s="2">
        <f t="shared" si="40"/>
        <v>2500</v>
      </c>
      <c r="CZ15" s="2">
        <f t="shared" si="2"/>
        <v>0.82859924887879122</v>
      </c>
      <c r="DA15" s="9">
        <f t="shared" si="3"/>
        <v>82.859924887879117</v>
      </c>
      <c r="DB15" s="31">
        <v>50</v>
      </c>
      <c r="DC15" s="24">
        <v>100</v>
      </c>
      <c r="DD15" s="2">
        <v>250</v>
      </c>
      <c r="DE15" s="2">
        <f t="shared" si="41"/>
        <v>2500</v>
      </c>
      <c r="DF15" s="2">
        <f t="shared" si="4"/>
        <v>0.77525512860841095</v>
      </c>
      <c r="DG15" s="9">
        <f t="shared" si="5"/>
        <v>77.52551286084109</v>
      </c>
      <c r="DH15" s="33">
        <v>50</v>
      </c>
      <c r="DI15" s="27">
        <v>1000</v>
      </c>
      <c r="DJ15" s="2">
        <v>250</v>
      </c>
      <c r="DK15" s="2">
        <f t="shared" si="42"/>
        <v>2500</v>
      </c>
      <c r="DL15" s="2">
        <f t="shared" si="6"/>
        <v>0.23466880685409627</v>
      </c>
      <c r="DM15" s="9">
        <f t="shared" si="7"/>
        <v>23.466880685409627</v>
      </c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9"/>
      <c r="EW15" s="70" t="s">
        <v>70</v>
      </c>
      <c r="EX15" s="85">
        <f>AVERAGE(EY15:FD15)</f>
        <v>1813.2859220848595</v>
      </c>
      <c r="EY15" s="33">
        <f t="shared" si="19"/>
        <v>2080.5825384615382</v>
      </c>
      <c r="EZ15" s="33">
        <f t="shared" si="8"/>
        <v>3042.4639999999999</v>
      </c>
      <c r="FA15" s="33">
        <f t="shared" si="9"/>
        <v>1419.3823333333335</v>
      </c>
      <c r="FB15" s="33">
        <f t="shared" si="10"/>
        <v>1128.4143750000001</v>
      </c>
      <c r="FC15" s="33">
        <f t="shared" si="20"/>
        <v>918.91800000000001</v>
      </c>
      <c r="FD15" s="33">
        <f t="shared" si="21"/>
        <v>2289.954285714286</v>
      </c>
      <c r="FE15" s="33" t="e">
        <f t="shared" si="22"/>
        <v>#DIV/0!</v>
      </c>
      <c r="FF15" s="66">
        <v>1</v>
      </c>
      <c r="FG15" s="85">
        <f>AVERAGE(FH15:FM15)</f>
        <v>1813.2859220848595</v>
      </c>
      <c r="FH15" s="33">
        <f t="shared" si="24"/>
        <v>2080.5825384615382</v>
      </c>
      <c r="FI15" s="33">
        <f t="shared" si="25"/>
        <v>3042.4639999999999</v>
      </c>
      <c r="FJ15" s="33">
        <f t="shared" si="26"/>
        <v>1419.3823333333335</v>
      </c>
      <c r="FK15" s="33">
        <f t="shared" si="27"/>
        <v>1128.4143750000001</v>
      </c>
      <c r="FL15" s="33">
        <f t="shared" si="28"/>
        <v>918.91800000000001</v>
      </c>
      <c r="FM15" s="33">
        <f t="shared" si="29"/>
        <v>2289.954285714286</v>
      </c>
      <c r="FN15" s="33" t="e">
        <f t="shared" si="30"/>
        <v>#DIV/0!</v>
      </c>
      <c r="FO15" s="66">
        <v>10</v>
      </c>
      <c r="FP15" s="85">
        <f>AVERAGE(FQ15:FV15)</f>
        <v>1813.2859220848595</v>
      </c>
      <c r="FQ15" s="33">
        <f t="shared" si="11"/>
        <v>2080.5825384615382</v>
      </c>
      <c r="FR15" s="33">
        <f t="shared" si="12"/>
        <v>3042.4639999999999</v>
      </c>
      <c r="FS15" s="33">
        <f t="shared" si="13"/>
        <v>1419.3823333333335</v>
      </c>
      <c r="FT15" s="33">
        <f t="shared" si="14"/>
        <v>1128.4143750000001</v>
      </c>
      <c r="FU15" s="33">
        <f t="shared" si="15"/>
        <v>918.91800000000001</v>
      </c>
      <c r="FV15" s="33">
        <f t="shared" si="16"/>
        <v>2289.954285714286</v>
      </c>
      <c r="FW15" s="33" t="e">
        <f t="shared" si="17"/>
        <v>#DIV/0!</v>
      </c>
      <c r="FX15" s="66">
        <v>100</v>
      </c>
      <c r="FY15" s="53">
        <f t="shared" si="32"/>
        <v>179.12299999999999</v>
      </c>
      <c r="FZ15" s="1">
        <v>7.926829268292683E-2</v>
      </c>
      <c r="GA15" s="1">
        <v>1791.23</v>
      </c>
      <c r="GB15" s="53">
        <f t="shared" si="33"/>
        <v>196.28800000000001</v>
      </c>
      <c r="GC15" s="1">
        <v>6.0606060606060608E-2</v>
      </c>
      <c r="GD15" s="1">
        <v>1962.88</v>
      </c>
      <c r="GE15" s="53">
        <f t="shared" si="34"/>
        <v>224.113</v>
      </c>
      <c r="GF15" s="1">
        <v>0.13636363636363635</v>
      </c>
      <c r="GG15" s="1">
        <v>2241.13</v>
      </c>
      <c r="GH15" s="53">
        <f t="shared" si="35"/>
        <v>182.37</v>
      </c>
      <c r="GI15" s="1">
        <v>0.1391304347826087</v>
      </c>
      <c r="GJ15" s="1">
        <v>1823.7</v>
      </c>
      <c r="GK15" s="53">
        <f t="shared" si="36"/>
        <v>144.14400000000001</v>
      </c>
      <c r="GL15" s="1">
        <v>0.13559322033898305</v>
      </c>
      <c r="GM15" s="1">
        <v>1441.44</v>
      </c>
      <c r="GN15" s="53">
        <f t="shared" si="37"/>
        <v>200.37100000000001</v>
      </c>
      <c r="GO15" s="2">
        <v>8.0459770114942528E-2</v>
      </c>
      <c r="GP15" s="2">
        <v>2003.71</v>
      </c>
      <c r="GQ15" s="53">
        <f t="shared" si="38"/>
        <v>0</v>
      </c>
      <c r="GR15" s="2"/>
      <c r="GS15" s="9"/>
      <c r="GT15" s="53"/>
      <c r="GU15" s="2"/>
      <c r="GV15" s="94">
        <v>6.4439140811455853E-2</v>
      </c>
      <c r="GW15" s="94">
        <v>4435.8900000000003</v>
      </c>
      <c r="GX15" s="96">
        <f t="shared" si="45"/>
        <v>443.58900000000006</v>
      </c>
      <c r="GY15" s="82">
        <v>1</v>
      </c>
      <c r="GZ15" s="89">
        <v>10</v>
      </c>
      <c r="HA15" s="87">
        <v>100</v>
      </c>
      <c r="HB15" s="52">
        <f t="shared" si="46"/>
        <v>6440.2551111111115</v>
      </c>
      <c r="HC15" s="1">
        <f t="shared" si="47"/>
        <v>6440.2551111111115</v>
      </c>
      <c r="HD15" s="10">
        <f t="shared" si="48"/>
        <v>6440.2551111111115</v>
      </c>
      <c r="HE15" s="2"/>
      <c r="HF15" s="96">
        <v>0.4955357142857143</v>
      </c>
      <c r="HG15" s="96">
        <v>2427.0700000000002</v>
      </c>
      <c r="HH15" s="96">
        <f t="shared" si="49"/>
        <v>242.70700000000002</v>
      </c>
      <c r="HI15" s="82">
        <v>1</v>
      </c>
      <c r="HJ15" s="89">
        <v>10</v>
      </c>
      <c r="HK15" s="87">
        <v>100</v>
      </c>
      <c r="HL15" s="52">
        <f t="shared" si="43"/>
        <v>247.08009909909907</v>
      </c>
      <c r="HM15" s="1">
        <f t="shared" si="44"/>
        <v>247.08009909909907</v>
      </c>
      <c r="HN15" s="10">
        <f t="shared" si="50"/>
        <v>247.08009909909907</v>
      </c>
    </row>
    <row r="16" spans="1:222" x14ac:dyDescent="0.35">
      <c r="A16" s="2"/>
      <c r="B16" s="186" t="s">
        <v>33</v>
      </c>
      <c r="C16" s="71" t="s">
        <v>75</v>
      </c>
      <c r="D16" s="53"/>
      <c r="E16" s="2">
        <v>8.1447963800904979E-2</v>
      </c>
      <c r="F16" s="9">
        <v>9.6605744125326368E-2</v>
      </c>
      <c r="G16" s="53">
        <v>9.0483619344773794E-2</v>
      </c>
      <c r="H16" s="2">
        <v>0.16949152542372881</v>
      </c>
      <c r="I16" s="9">
        <v>7.8212290502793297E-2</v>
      </c>
      <c r="J16" s="53">
        <v>7.0175438596491224E-2</v>
      </c>
      <c r="K16" s="2">
        <v>0.11458333333333333</v>
      </c>
      <c r="L16" s="9">
        <v>0.125</v>
      </c>
      <c r="M16" s="53">
        <v>4.6793760831889082E-2</v>
      </c>
      <c r="N16" s="2">
        <v>8.5106382978723402E-2</v>
      </c>
      <c r="O16" s="9">
        <v>8.4967320261437912E-2</v>
      </c>
      <c r="P16" s="53"/>
      <c r="Q16" s="2"/>
      <c r="R16" s="9"/>
      <c r="S16" s="53"/>
      <c r="T16" s="2"/>
      <c r="U16" s="9"/>
      <c r="V16" s="53"/>
      <c r="W16" s="2"/>
      <c r="X16" s="9"/>
      <c r="Y16" s="2"/>
      <c r="Z16" s="2"/>
      <c r="AA16" s="76"/>
      <c r="AB16" s="77" t="s">
        <v>76</v>
      </c>
      <c r="AC16" s="2">
        <v>842.84</v>
      </c>
      <c r="AD16" s="2">
        <v>1012.7883333333333</v>
      </c>
      <c r="AE16" s="9">
        <v>1180.02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9"/>
      <c r="BG16" s="53"/>
      <c r="BH16" s="54" t="s">
        <v>18</v>
      </c>
      <c r="BI16" s="2">
        <v>5.4033092722753952E-2</v>
      </c>
      <c r="BJ16" s="9">
        <v>3016.4866666666662</v>
      </c>
      <c r="BK16" s="2"/>
      <c r="BL16" s="54" t="s">
        <v>18</v>
      </c>
      <c r="BM16" s="2">
        <v>7.8586547346779626E-2</v>
      </c>
      <c r="BN16" s="9">
        <v>3433.1333333333332</v>
      </c>
      <c r="BO16" s="2"/>
      <c r="BP16" s="54" t="s">
        <v>18</v>
      </c>
      <c r="BQ16" s="2">
        <v>5.4133949439030202E-2</v>
      </c>
      <c r="BR16" s="9">
        <v>3583.83</v>
      </c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9"/>
      <c r="CP16" s="31">
        <v>50</v>
      </c>
      <c r="CQ16" s="19">
        <v>1</v>
      </c>
      <c r="CR16" s="2">
        <v>275</v>
      </c>
      <c r="CS16" s="2">
        <f t="shared" si="39"/>
        <v>2750</v>
      </c>
      <c r="CT16" s="2">
        <f t="shared" si="0"/>
        <v>0.84575244539536243</v>
      </c>
      <c r="CU16" s="9">
        <f t="shared" si="1"/>
        <v>84.575244539536243</v>
      </c>
      <c r="CV16" s="31">
        <v>50</v>
      </c>
      <c r="CW16" s="21">
        <v>10</v>
      </c>
      <c r="CX16" s="2">
        <v>275</v>
      </c>
      <c r="CY16" s="2">
        <f t="shared" si="40"/>
        <v>2750</v>
      </c>
      <c r="CZ16" s="2">
        <f t="shared" si="2"/>
        <v>0.84206173006696761</v>
      </c>
      <c r="DA16" s="9">
        <f t="shared" si="3"/>
        <v>84.206173006696758</v>
      </c>
      <c r="DB16" s="31">
        <v>50</v>
      </c>
      <c r="DC16" s="24">
        <v>100</v>
      </c>
      <c r="DD16" s="2">
        <v>275</v>
      </c>
      <c r="DE16" s="2">
        <f t="shared" si="41"/>
        <v>2750</v>
      </c>
      <c r="DF16" s="2">
        <f t="shared" si="4"/>
        <v>0.79623177340816875</v>
      </c>
      <c r="DG16" s="9">
        <f t="shared" si="5"/>
        <v>79.623177340816881</v>
      </c>
      <c r="DH16" s="33">
        <v>50</v>
      </c>
      <c r="DI16" s="27">
        <v>1000</v>
      </c>
      <c r="DJ16" s="2">
        <v>275</v>
      </c>
      <c r="DK16" s="2">
        <f t="shared" si="42"/>
        <v>2750</v>
      </c>
      <c r="DL16" s="2">
        <f t="shared" si="6"/>
        <v>0.25764663148245881</v>
      </c>
      <c r="DM16" s="9">
        <f t="shared" si="7"/>
        <v>25.76466314824588</v>
      </c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9"/>
      <c r="EW16" s="70" t="s">
        <v>61</v>
      </c>
      <c r="EX16" s="85">
        <f>AVERAGE(EY16:FB16)</f>
        <v>2945.8440147788565</v>
      </c>
      <c r="EY16" s="33">
        <f t="shared" si="19"/>
        <v>810.32700000000011</v>
      </c>
      <c r="EZ16" s="33">
        <f t="shared" si="8"/>
        <v>2159.8734368932037</v>
      </c>
      <c r="FA16" s="33">
        <f t="shared" si="9"/>
        <v>3971.1028888888886</v>
      </c>
      <c r="FB16" s="33">
        <f t="shared" si="10"/>
        <v>4842.0727333333334</v>
      </c>
      <c r="FC16" s="33" t="e">
        <f t="shared" si="20"/>
        <v>#DIV/0!</v>
      </c>
      <c r="FD16" s="33" t="e">
        <f t="shared" si="21"/>
        <v>#DIV/0!</v>
      </c>
      <c r="FE16" s="33" t="e">
        <f t="shared" si="22"/>
        <v>#DIV/0!</v>
      </c>
      <c r="FF16" s="66">
        <v>1</v>
      </c>
      <c r="FG16" s="85">
        <f>AVERAGE(FH16:FK16)</f>
        <v>2945.8440147788565</v>
      </c>
      <c r="FH16" s="33">
        <f t="shared" si="24"/>
        <v>810.32700000000011</v>
      </c>
      <c r="FI16" s="33">
        <f t="shared" si="25"/>
        <v>2159.8734368932037</v>
      </c>
      <c r="FJ16" s="33">
        <f t="shared" si="26"/>
        <v>3971.1028888888886</v>
      </c>
      <c r="FK16" s="33">
        <f t="shared" si="27"/>
        <v>4842.0727333333334</v>
      </c>
      <c r="FL16" s="33" t="e">
        <f t="shared" si="28"/>
        <v>#DIV/0!</v>
      </c>
      <c r="FM16" s="33" t="e">
        <f t="shared" si="29"/>
        <v>#DIV/0!</v>
      </c>
      <c r="FN16" s="33" t="e">
        <f t="shared" si="30"/>
        <v>#DIV/0!</v>
      </c>
      <c r="FO16" s="66">
        <v>10</v>
      </c>
      <c r="FP16" s="85">
        <f>AVERAGE(FQ16:FT16)</f>
        <v>2945.8440147788565</v>
      </c>
      <c r="FQ16" s="33">
        <f t="shared" si="11"/>
        <v>810.32700000000011</v>
      </c>
      <c r="FR16" s="33">
        <f t="shared" si="12"/>
        <v>2159.8734368932037</v>
      </c>
      <c r="FS16" s="33">
        <f t="shared" si="13"/>
        <v>3971.1028888888886</v>
      </c>
      <c r="FT16" s="33">
        <f t="shared" si="14"/>
        <v>4842.0727333333334</v>
      </c>
      <c r="FU16" s="33" t="e">
        <f t="shared" si="15"/>
        <v>#DIV/0!</v>
      </c>
      <c r="FV16" s="33" t="e">
        <f t="shared" si="16"/>
        <v>#DIV/0!</v>
      </c>
      <c r="FW16" s="33" t="e">
        <f t="shared" si="17"/>
        <v>#DIV/0!</v>
      </c>
      <c r="FX16" s="66">
        <v>100</v>
      </c>
      <c r="FY16" s="53">
        <f t="shared" si="32"/>
        <v>77.174000000000007</v>
      </c>
      <c r="FZ16" s="2">
        <v>8.6956521739130432E-2</v>
      </c>
      <c r="GA16" s="2">
        <v>771.74</v>
      </c>
      <c r="GB16" s="53">
        <f t="shared" si="33"/>
        <v>341.20699999999999</v>
      </c>
      <c r="GC16" s="1">
        <v>0.13642384105960265</v>
      </c>
      <c r="GD16" s="2">
        <v>3412.07</v>
      </c>
      <c r="GE16" s="53">
        <f t="shared" si="34"/>
        <v>334.01799999999997</v>
      </c>
      <c r="GF16" s="1">
        <v>7.7586206896551727E-2</v>
      </c>
      <c r="GG16" s="2">
        <v>3340.18</v>
      </c>
      <c r="GH16" s="53">
        <f t="shared" si="35"/>
        <v>294.053</v>
      </c>
      <c r="GI16" s="1">
        <v>5.7251908396946563E-2</v>
      </c>
      <c r="GJ16" s="2">
        <v>2940.53</v>
      </c>
      <c r="GK16" s="53">
        <f t="shared" si="36"/>
        <v>0</v>
      </c>
      <c r="GL16" s="2"/>
      <c r="GM16" s="9"/>
      <c r="GN16" s="53">
        <f t="shared" si="37"/>
        <v>0</v>
      </c>
      <c r="GO16" s="2"/>
      <c r="GP16" s="9"/>
      <c r="GQ16" s="53">
        <f t="shared" si="38"/>
        <v>0</v>
      </c>
      <c r="GR16" s="2"/>
      <c r="GS16" s="9"/>
      <c r="GT16" s="53"/>
      <c r="GU16" s="2"/>
      <c r="GV16" s="94">
        <v>1.9620667102681491E-3</v>
      </c>
      <c r="GW16" s="94">
        <v>3422</v>
      </c>
      <c r="GX16" s="96">
        <f t="shared" si="45"/>
        <v>342.2</v>
      </c>
      <c r="GY16" s="82">
        <v>1</v>
      </c>
      <c r="GZ16" s="89">
        <v>10</v>
      </c>
      <c r="HA16" s="87">
        <v>100</v>
      </c>
      <c r="HB16" s="52">
        <f t="shared" si="46"/>
        <v>174065.73333333334</v>
      </c>
      <c r="HC16" s="1">
        <f t="shared" si="47"/>
        <v>174065.73333333334</v>
      </c>
      <c r="HD16" s="10">
        <f t="shared" si="48"/>
        <v>174065.73333333334</v>
      </c>
      <c r="HE16" s="2"/>
      <c r="HF16" s="96">
        <v>0.47619047619047616</v>
      </c>
      <c r="HG16" s="96">
        <v>2677.26</v>
      </c>
      <c r="HH16" s="96">
        <f t="shared" si="49"/>
        <v>267.726</v>
      </c>
      <c r="HI16" s="82">
        <v>1</v>
      </c>
      <c r="HJ16" s="89">
        <v>10</v>
      </c>
      <c r="HK16" s="87">
        <v>100</v>
      </c>
      <c r="HL16" s="52">
        <f t="shared" si="43"/>
        <v>294.49860000000001</v>
      </c>
      <c r="HM16" s="1">
        <f t="shared" si="44"/>
        <v>294.49860000000001</v>
      </c>
      <c r="HN16" s="10">
        <f t="shared" si="50"/>
        <v>294.49860000000001</v>
      </c>
    </row>
    <row r="17" spans="1:222" x14ac:dyDescent="0.35">
      <c r="A17" s="2"/>
      <c r="B17" s="185"/>
      <c r="C17" s="71" t="s">
        <v>76</v>
      </c>
      <c r="D17" s="53"/>
      <c r="E17" s="2">
        <v>2733.45</v>
      </c>
      <c r="F17" s="9">
        <v>2913.82</v>
      </c>
      <c r="G17" s="53">
        <v>2787.66</v>
      </c>
      <c r="H17" s="2">
        <v>2693.46</v>
      </c>
      <c r="I17" s="9">
        <v>2563.35</v>
      </c>
      <c r="J17" s="53">
        <v>2424.84</v>
      </c>
      <c r="K17" s="2">
        <v>1992.31</v>
      </c>
      <c r="L17" s="9">
        <v>1608.22</v>
      </c>
      <c r="M17" s="53">
        <v>2462.67</v>
      </c>
      <c r="N17" s="2">
        <v>2134.2199999999998</v>
      </c>
      <c r="O17" s="9">
        <v>1965.88</v>
      </c>
      <c r="P17" s="53"/>
      <c r="Q17" s="2"/>
      <c r="R17" s="9"/>
      <c r="S17" s="53"/>
      <c r="T17" s="2"/>
      <c r="U17" s="9"/>
      <c r="V17" s="53"/>
      <c r="W17" s="2"/>
      <c r="X17" s="9"/>
      <c r="Y17" s="2"/>
      <c r="Z17" s="2"/>
      <c r="AA17" s="54" t="s">
        <v>53</v>
      </c>
      <c r="AB17" s="77" t="s">
        <v>75</v>
      </c>
      <c r="AC17" s="2">
        <v>0.30418309802457749</v>
      </c>
      <c r="AD17" s="2">
        <v>0.37264895380022595</v>
      </c>
      <c r="AE17" s="9">
        <v>0.39160942609574523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9"/>
      <c r="BG17" s="53"/>
      <c r="BH17" s="54" t="s">
        <v>41</v>
      </c>
      <c r="BI17" s="2">
        <v>9.4223807987268191E-2</v>
      </c>
      <c r="BJ17" s="9">
        <v>1028.1899999999998</v>
      </c>
      <c r="BK17" s="2"/>
      <c r="BL17" s="54" t="s">
        <v>41</v>
      </c>
      <c r="BM17" s="2">
        <v>4.9639489056312103E-2</v>
      </c>
      <c r="BN17" s="9">
        <v>1207.6816666666668</v>
      </c>
      <c r="BO17" s="2"/>
      <c r="BP17" s="54" t="s">
        <v>41</v>
      </c>
      <c r="BQ17" s="2">
        <v>4.3011739576615179E-2</v>
      </c>
      <c r="BR17" s="9">
        <v>1331.9949999999999</v>
      </c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9"/>
      <c r="CP17" s="31">
        <v>50</v>
      </c>
      <c r="CQ17" s="19">
        <v>1</v>
      </c>
      <c r="CR17" s="2">
        <v>300</v>
      </c>
      <c r="CS17" s="2">
        <f t="shared" si="39"/>
        <v>3000</v>
      </c>
      <c r="CT17" s="2">
        <f t="shared" si="0"/>
        <v>0.85679228781899042</v>
      </c>
      <c r="CU17" s="9">
        <f t="shared" si="1"/>
        <v>85.679228781899042</v>
      </c>
      <c r="CV17" s="31">
        <v>50</v>
      </c>
      <c r="CW17" s="21">
        <v>10</v>
      </c>
      <c r="CX17" s="2">
        <v>300</v>
      </c>
      <c r="CY17" s="2">
        <f t="shared" si="40"/>
        <v>3000</v>
      </c>
      <c r="CZ17" s="2">
        <f t="shared" si="2"/>
        <v>0.85357180051775283</v>
      </c>
      <c r="DA17" s="9">
        <f t="shared" si="3"/>
        <v>85.357180051775288</v>
      </c>
      <c r="DB17" s="31">
        <v>50</v>
      </c>
      <c r="DC17" s="24">
        <v>100</v>
      </c>
      <c r="DD17" s="2">
        <v>300</v>
      </c>
      <c r="DE17" s="2">
        <f t="shared" si="41"/>
        <v>3000</v>
      </c>
      <c r="DF17" s="2">
        <f t="shared" si="4"/>
        <v>0.81385933836549273</v>
      </c>
      <c r="DG17" s="9">
        <f t="shared" si="5"/>
        <v>81.38593383654927</v>
      </c>
      <c r="DH17" s="33">
        <v>50</v>
      </c>
      <c r="DI17" s="27">
        <v>1000</v>
      </c>
      <c r="DJ17" s="2">
        <v>300</v>
      </c>
      <c r="DK17" s="2">
        <f t="shared" si="42"/>
        <v>3000</v>
      </c>
      <c r="DL17" s="2">
        <f t="shared" si="6"/>
        <v>0.28050665404851249</v>
      </c>
      <c r="DM17" s="9">
        <f t="shared" si="7"/>
        <v>28.050665404851248</v>
      </c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9"/>
      <c r="EW17" s="70" t="s">
        <v>42</v>
      </c>
      <c r="EX17" s="85">
        <f t="shared" si="18"/>
        <v>924.81227346288904</v>
      </c>
      <c r="EY17" s="33">
        <f t="shared" si="19"/>
        <v>1041.2895161290321</v>
      </c>
      <c r="EZ17" s="33">
        <f t="shared" si="8"/>
        <v>953.6402352941177</v>
      </c>
      <c r="FA17" s="33">
        <f t="shared" si="9"/>
        <v>779.50706896551742</v>
      </c>
      <c r="FB17" s="33" t="e">
        <f t="shared" si="10"/>
        <v>#DIV/0!</v>
      </c>
      <c r="FC17" s="33" t="e">
        <f t="shared" si="20"/>
        <v>#DIV/0!</v>
      </c>
      <c r="FD17" s="33" t="e">
        <f t="shared" si="21"/>
        <v>#DIV/0!</v>
      </c>
      <c r="FE17" s="33" t="e">
        <f t="shared" si="22"/>
        <v>#DIV/0!</v>
      </c>
      <c r="FF17" s="66">
        <v>1</v>
      </c>
      <c r="FG17" s="85">
        <f t="shared" si="23"/>
        <v>924.81227346288904</v>
      </c>
      <c r="FH17" s="33">
        <f t="shared" si="24"/>
        <v>1041.2895161290321</v>
      </c>
      <c r="FI17" s="33">
        <f t="shared" si="25"/>
        <v>953.6402352941177</v>
      </c>
      <c r="FJ17" s="33">
        <f t="shared" si="26"/>
        <v>779.50706896551742</v>
      </c>
      <c r="FK17" s="33" t="e">
        <f t="shared" si="27"/>
        <v>#DIV/0!</v>
      </c>
      <c r="FL17" s="33" t="e">
        <f t="shared" si="28"/>
        <v>#DIV/0!</v>
      </c>
      <c r="FM17" s="33" t="e">
        <f t="shared" si="29"/>
        <v>#DIV/0!</v>
      </c>
      <c r="FN17" s="33" t="e">
        <f t="shared" si="30"/>
        <v>#DIV/0!</v>
      </c>
      <c r="FO17" s="66">
        <v>10</v>
      </c>
      <c r="FP17" s="85">
        <f t="shared" si="31"/>
        <v>924.81227346288904</v>
      </c>
      <c r="FQ17" s="33">
        <f t="shared" si="11"/>
        <v>1041.2895161290321</v>
      </c>
      <c r="FR17" s="33">
        <f t="shared" si="12"/>
        <v>953.6402352941177</v>
      </c>
      <c r="FS17" s="33">
        <f t="shared" si="13"/>
        <v>779.50706896551742</v>
      </c>
      <c r="FT17" s="33" t="e">
        <f t="shared" si="14"/>
        <v>#DIV/0!</v>
      </c>
      <c r="FU17" s="33" t="e">
        <f t="shared" si="15"/>
        <v>#DIV/0!</v>
      </c>
      <c r="FV17" s="33" t="e">
        <f t="shared" si="16"/>
        <v>#DIV/0!</v>
      </c>
      <c r="FW17" s="33" t="e">
        <f t="shared" si="17"/>
        <v>#DIV/0!</v>
      </c>
      <c r="FX17" s="66">
        <v>100</v>
      </c>
      <c r="FY17" s="53">
        <f t="shared" si="32"/>
        <v>131.755</v>
      </c>
      <c r="FZ17" s="2">
        <v>0.11231884057971014</v>
      </c>
      <c r="GA17" s="2">
        <v>1317.55</v>
      </c>
      <c r="GB17" s="53">
        <f t="shared" si="33"/>
        <v>91.078000000000003</v>
      </c>
      <c r="GC17" s="2">
        <v>8.7179487179487175E-2</v>
      </c>
      <c r="GD17" s="2">
        <v>910.78</v>
      </c>
      <c r="GE17" s="53">
        <f t="shared" si="34"/>
        <v>122.19300000000001</v>
      </c>
      <c r="GF17" s="2">
        <v>0.13551401869158877</v>
      </c>
      <c r="GG17" s="2">
        <v>1221.93</v>
      </c>
      <c r="GH17" s="53">
        <f t="shared" si="35"/>
        <v>0</v>
      </c>
      <c r="GI17" s="2"/>
      <c r="GJ17" s="9"/>
      <c r="GK17" s="53">
        <f t="shared" si="36"/>
        <v>0</v>
      </c>
      <c r="GL17" s="2"/>
      <c r="GM17" s="9"/>
      <c r="GN17" s="53">
        <f t="shared" si="37"/>
        <v>0</v>
      </c>
      <c r="GO17" s="2"/>
      <c r="GP17" s="9"/>
      <c r="GQ17" s="53">
        <f t="shared" si="38"/>
        <v>0</v>
      </c>
      <c r="GR17" s="2"/>
      <c r="GS17" s="9"/>
      <c r="GT17" s="53"/>
      <c r="GU17" s="2"/>
      <c r="GV17" s="94">
        <v>2.3485784919653894E-2</v>
      </c>
      <c r="GW17" s="94">
        <v>5207.41</v>
      </c>
      <c r="GX17" s="96">
        <f t="shared" si="45"/>
        <v>520.74099999999999</v>
      </c>
      <c r="GY17" s="82">
        <v>1</v>
      </c>
      <c r="GZ17" s="89">
        <v>10</v>
      </c>
      <c r="HA17" s="87">
        <v>100</v>
      </c>
      <c r="HB17" s="52">
        <f t="shared" si="46"/>
        <v>21651.862631578948</v>
      </c>
      <c r="HC17" s="1">
        <f t="shared" si="47"/>
        <v>21651.862631578948</v>
      </c>
      <c r="HD17" s="10">
        <f t="shared" si="48"/>
        <v>21651.862631578948</v>
      </c>
      <c r="HE17" s="2"/>
      <c r="HF17" s="96">
        <v>0.4732142857142857</v>
      </c>
      <c r="HG17" s="96">
        <v>2712.73</v>
      </c>
      <c r="HH17" s="96">
        <f t="shared" si="49"/>
        <v>271.27300000000002</v>
      </c>
      <c r="HI17" s="82">
        <v>1</v>
      </c>
      <c r="HJ17" s="89">
        <v>10</v>
      </c>
      <c r="HK17" s="87">
        <v>100</v>
      </c>
      <c r="HL17" s="52">
        <f t="shared" si="43"/>
        <v>301.98315094339625</v>
      </c>
      <c r="HM17" s="1">
        <f t="shared" si="44"/>
        <v>301.98315094339625</v>
      </c>
      <c r="HN17" s="10">
        <f t="shared" si="50"/>
        <v>301.98315094339625</v>
      </c>
    </row>
    <row r="18" spans="1:222" x14ac:dyDescent="0.35">
      <c r="A18" s="2"/>
      <c r="B18" s="186" t="s">
        <v>25</v>
      </c>
      <c r="C18" s="71" t="s">
        <v>75</v>
      </c>
      <c r="D18" s="53"/>
      <c r="E18" s="2">
        <v>0.12529002320185614</v>
      </c>
      <c r="F18" s="9">
        <v>0.19940476190476192</v>
      </c>
      <c r="G18" s="53">
        <v>4.3314500941619587E-2</v>
      </c>
      <c r="H18" s="2">
        <v>0.2638888888888889</v>
      </c>
      <c r="I18" s="9">
        <v>0.17751479289940827</v>
      </c>
      <c r="J18" s="53">
        <v>8.5443037974683542E-2</v>
      </c>
      <c r="K18" s="2">
        <v>0.1076923076923077</v>
      </c>
      <c r="L18" s="9">
        <v>0.14285714285714285</v>
      </c>
      <c r="M18" s="53">
        <v>0.21052631578947367</v>
      </c>
      <c r="N18" s="2">
        <v>0.26666666666666666</v>
      </c>
      <c r="O18" s="9">
        <v>0.23236514522821577</v>
      </c>
      <c r="P18" s="53"/>
      <c r="Q18" s="2"/>
      <c r="R18" s="9"/>
      <c r="S18" s="53"/>
      <c r="T18" s="2"/>
      <c r="U18" s="9"/>
      <c r="V18" s="53"/>
      <c r="W18" s="2"/>
      <c r="X18" s="9"/>
      <c r="Y18" s="2"/>
      <c r="Z18" s="2"/>
      <c r="AA18" s="76"/>
      <c r="AB18" s="77" t="s">
        <v>76</v>
      </c>
      <c r="AC18" s="2">
        <v>2534.1779999999999</v>
      </c>
      <c r="AD18" s="2">
        <v>2574.3975</v>
      </c>
      <c r="AE18" s="9">
        <v>2436.5750000000003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9"/>
      <c r="BG18" s="53"/>
      <c r="BH18" s="54" t="s">
        <v>45</v>
      </c>
      <c r="BI18" s="2">
        <v>0.37588947898226249</v>
      </c>
      <c r="BJ18" s="9">
        <v>3618.5066666666667</v>
      </c>
      <c r="BK18" s="2"/>
      <c r="BL18" s="54" t="s">
        <v>45</v>
      </c>
      <c r="BM18" s="2">
        <v>0.38086497389653534</v>
      </c>
      <c r="BN18" s="9">
        <v>2985.2933333333331</v>
      </c>
      <c r="BO18" s="2"/>
      <c r="BP18" s="54" t="s">
        <v>45</v>
      </c>
      <c r="BQ18" s="2">
        <v>0.33778490150152413</v>
      </c>
      <c r="BR18" s="9">
        <v>2785.8825000000006</v>
      </c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9"/>
      <c r="CP18" s="31">
        <v>50</v>
      </c>
      <c r="CQ18" s="19">
        <v>1</v>
      </c>
      <c r="CR18" s="2">
        <v>325</v>
      </c>
      <c r="CS18" s="2">
        <f t="shared" si="39"/>
        <v>3250</v>
      </c>
      <c r="CT18" s="2">
        <f t="shared" si="0"/>
        <v>0.86635791499168135</v>
      </c>
      <c r="CU18" s="9">
        <f t="shared" si="1"/>
        <v>86.635791499168135</v>
      </c>
      <c r="CV18" s="31">
        <v>50</v>
      </c>
      <c r="CW18" s="21">
        <v>10</v>
      </c>
      <c r="CX18" s="2">
        <v>325</v>
      </c>
      <c r="CY18" s="2">
        <f t="shared" si="40"/>
        <v>3250</v>
      </c>
      <c r="CZ18" s="2">
        <f t="shared" si="2"/>
        <v>0.86352399180310613</v>
      </c>
      <c r="DA18" s="9">
        <f t="shared" si="3"/>
        <v>86.352399180310613</v>
      </c>
      <c r="DB18" s="31">
        <v>50</v>
      </c>
      <c r="DC18" s="24">
        <v>100</v>
      </c>
      <c r="DD18" s="2">
        <v>325</v>
      </c>
      <c r="DE18" s="2">
        <f t="shared" si="41"/>
        <v>3250</v>
      </c>
      <c r="DF18" s="2">
        <f t="shared" si="4"/>
        <v>0.82883539039337739</v>
      </c>
      <c r="DG18" s="9">
        <f t="shared" si="5"/>
        <v>82.883539039337734</v>
      </c>
      <c r="DH18" s="33">
        <v>50</v>
      </c>
      <c r="DI18" s="27">
        <v>1000</v>
      </c>
      <c r="DJ18" s="2">
        <v>325</v>
      </c>
      <c r="DK18" s="2">
        <f t="shared" si="42"/>
        <v>3250</v>
      </c>
      <c r="DL18" s="2">
        <f t="shared" si="6"/>
        <v>0.30323934627651505</v>
      </c>
      <c r="DM18" s="9">
        <f t="shared" si="7"/>
        <v>30.323934627651504</v>
      </c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9"/>
      <c r="EW18" s="70" t="s">
        <v>18</v>
      </c>
      <c r="EX18" s="85">
        <f t="shared" si="18"/>
        <v>5298.980903263403</v>
      </c>
      <c r="EY18" s="33">
        <f t="shared" si="19"/>
        <v>8807.2024615384616</v>
      </c>
      <c r="EZ18" s="33">
        <f t="shared" si="8"/>
        <v>2284.4438846153844</v>
      </c>
      <c r="FA18" s="33">
        <f t="shared" si="9"/>
        <v>4805.2963636363629</v>
      </c>
      <c r="FB18" s="33" t="e">
        <f t="shared" si="10"/>
        <v>#DIV/0!</v>
      </c>
      <c r="FC18" s="33" t="e">
        <f t="shared" si="20"/>
        <v>#DIV/0!</v>
      </c>
      <c r="FD18" s="33" t="e">
        <f t="shared" si="21"/>
        <v>#DIV/0!</v>
      </c>
      <c r="FE18" s="33" t="e">
        <f t="shared" si="22"/>
        <v>#DIV/0!</v>
      </c>
      <c r="FF18" s="66">
        <v>1</v>
      </c>
      <c r="FG18" s="85">
        <f t="shared" si="23"/>
        <v>5298.980903263403</v>
      </c>
      <c r="FH18" s="33">
        <f t="shared" si="24"/>
        <v>8807.2024615384616</v>
      </c>
      <c r="FI18" s="33">
        <f t="shared" si="25"/>
        <v>2284.4438846153844</v>
      </c>
      <c r="FJ18" s="33">
        <f t="shared" si="26"/>
        <v>4805.2963636363629</v>
      </c>
      <c r="FK18" s="33" t="e">
        <f t="shared" si="27"/>
        <v>#DIV/0!</v>
      </c>
      <c r="FL18" s="33" t="e">
        <f t="shared" si="28"/>
        <v>#DIV/0!</v>
      </c>
      <c r="FM18" s="33" t="e">
        <f t="shared" si="29"/>
        <v>#DIV/0!</v>
      </c>
      <c r="FN18" s="33" t="e">
        <f t="shared" si="30"/>
        <v>#DIV/0!</v>
      </c>
      <c r="FO18" s="66">
        <v>10</v>
      </c>
      <c r="FP18" s="85">
        <f t="shared" si="31"/>
        <v>5298.980903263403</v>
      </c>
      <c r="FQ18" s="33">
        <f t="shared" si="11"/>
        <v>8807.2024615384616</v>
      </c>
      <c r="FR18" s="33">
        <f t="shared" si="12"/>
        <v>2284.4438846153844</v>
      </c>
      <c r="FS18" s="33">
        <f t="shared" si="13"/>
        <v>4805.2963636363629</v>
      </c>
      <c r="FT18" s="33" t="e">
        <f t="shared" si="14"/>
        <v>#DIV/0!</v>
      </c>
      <c r="FU18" s="33" t="e">
        <f t="shared" si="15"/>
        <v>#DIV/0!</v>
      </c>
      <c r="FV18" s="33" t="e">
        <f t="shared" si="16"/>
        <v>#DIV/0!</v>
      </c>
      <c r="FW18" s="33" t="e">
        <f t="shared" si="17"/>
        <v>#DIV/0!</v>
      </c>
      <c r="FX18" s="66">
        <v>100</v>
      </c>
      <c r="FY18" s="53">
        <f t="shared" si="32"/>
        <v>452.54399999999998</v>
      </c>
      <c r="FZ18" s="2">
        <v>4.8872180451127817E-2</v>
      </c>
      <c r="GA18" s="2">
        <v>4525.4399999999996</v>
      </c>
      <c r="GB18" s="53">
        <f t="shared" si="33"/>
        <v>113.56700000000001</v>
      </c>
      <c r="GC18" s="2">
        <v>4.7358834244080147E-2</v>
      </c>
      <c r="GD18" s="2">
        <v>1135.67</v>
      </c>
      <c r="GE18" s="53">
        <f t="shared" si="34"/>
        <v>338.83499999999998</v>
      </c>
      <c r="GF18" s="2">
        <v>6.5868263473053898E-2</v>
      </c>
      <c r="GG18" s="2">
        <v>3388.35</v>
      </c>
      <c r="GH18" s="53">
        <f t="shared" si="35"/>
        <v>0</v>
      </c>
      <c r="GI18" s="2"/>
      <c r="GJ18" s="9"/>
      <c r="GK18" s="53">
        <f t="shared" si="36"/>
        <v>0</v>
      </c>
      <c r="GL18" s="2"/>
      <c r="GM18" s="9"/>
      <c r="GN18" s="53">
        <f t="shared" si="37"/>
        <v>0</v>
      </c>
      <c r="GO18" s="2"/>
      <c r="GP18" s="9"/>
      <c r="GQ18" s="53">
        <f t="shared" si="38"/>
        <v>0</v>
      </c>
      <c r="GR18" s="2"/>
      <c r="GS18" s="9"/>
      <c r="GT18" s="53"/>
      <c r="GU18" s="2"/>
      <c r="GV18" s="94">
        <v>3.2193158953722337E-2</v>
      </c>
      <c r="GW18" s="94">
        <v>3572.93</v>
      </c>
      <c r="GX18" s="96">
        <f t="shared" si="45"/>
        <v>357.29300000000001</v>
      </c>
      <c r="GY18" s="82">
        <v>1</v>
      </c>
      <c r="GZ18" s="89">
        <v>10</v>
      </c>
      <c r="HA18" s="87">
        <v>100</v>
      </c>
      <c r="HB18" s="52">
        <f t="shared" si="46"/>
        <v>10741.120812499999</v>
      </c>
      <c r="HC18" s="1">
        <f t="shared" si="47"/>
        <v>10741.120812499999</v>
      </c>
      <c r="HD18" s="10">
        <f t="shared" si="48"/>
        <v>10741.120812499999</v>
      </c>
      <c r="HE18" s="2"/>
      <c r="HF18" s="96">
        <v>0.48275862068965519</v>
      </c>
      <c r="HG18" s="96">
        <v>3525.59</v>
      </c>
      <c r="HH18" s="96">
        <f t="shared" si="49"/>
        <v>352.55900000000003</v>
      </c>
      <c r="HI18" s="82">
        <v>1</v>
      </c>
      <c r="HJ18" s="89">
        <v>10</v>
      </c>
      <c r="HK18" s="87">
        <v>100</v>
      </c>
      <c r="HL18" s="52">
        <f t="shared" si="43"/>
        <v>377.74178571428564</v>
      </c>
      <c r="HM18" s="1">
        <f t="shared" si="44"/>
        <v>377.74178571428564</v>
      </c>
      <c r="HN18" s="10">
        <f t="shared" si="50"/>
        <v>377.74178571428564</v>
      </c>
    </row>
    <row r="19" spans="1:222" x14ac:dyDescent="0.35">
      <c r="A19" s="2"/>
      <c r="B19" s="185"/>
      <c r="C19" s="71" t="s">
        <v>76</v>
      </c>
      <c r="D19" s="53"/>
      <c r="E19" s="2">
        <v>1485.25</v>
      </c>
      <c r="F19" s="9">
        <v>1397.75</v>
      </c>
      <c r="G19" s="53">
        <v>893.93</v>
      </c>
      <c r="H19" s="2">
        <v>824.06</v>
      </c>
      <c r="I19" s="9">
        <v>1251.8499999999999</v>
      </c>
      <c r="J19" s="53">
        <v>709.91</v>
      </c>
      <c r="K19" s="2">
        <v>748.67</v>
      </c>
      <c r="L19" s="9">
        <v>992.53</v>
      </c>
      <c r="M19" s="53">
        <v>924.68</v>
      </c>
      <c r="N19" s="2">
        <v>1006.25</v>
      </c>
      <c r="O19" s="9">
        <v>1077.95</v>
      </c>
      <c r="P19" s="53"/>
      <c r="Q19" s="2"/>
      <c r="R19" s="9"/>
      <c r="S19" s="53"/>
      <c r="T19" s="2"/>
      <c r="U19" s="9"/>
      <c r="V19" s="53"/>
      <c r="W19" s="2"/>
      <c r="X19" s="9"/>
      <c r="Y19" s="2"/>
      <c r="Z19" s="2"/>
      <c r="AA19" s="54" t="s">
        <v>55</v>
      </c>
      <c r="AB19" s="77" t="s">
        <v>75</v>
      </c>
      <c r="AC19" s="2">
        <v>9.086210621840024E-2</v>
      </c>
      <c r="AD19" s="2">
        <v>0.15687690064421367</v>
      </c>
      <c r="AE19" s="9">
        <v>0.18167882213781747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9"/>
      <c r="BG19" s="53"/>
      <c r="BH19" s="54" t="s">
        <v>29</v>
      </c>
      <c r="BI19" s="2">
        <v>0.22816399286987521</v>
      </c>
      <c r="BJ19" s="9">
        <v>1354.3866666666665</v>
      </c>
      <c r="BK19" s="2"/>
      <c r="BL19" s="54" t="s">
        <v>29</v>
      </c>
      <c r="BM19" s="2">
        <v>0.3854363486065186</v>
      </c>
      <c r="BN19" s="9">
        <v>1819.3816666666664</v>
      </c>
      <c r="BO19" s="2"/>
      <c r="BP19" s="54" t="s">
        <v>29</v>
      </c>
      <c r="BQ19" s="2">
        <v>0.37004617120827704</v>
      </c>
      <c r="BR19" s="9">
        <v>2349.8250000000007</v>
      </c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9"/>
      <c r="CP19" s="31">
        <v>50</v>
      </c>
      <c r="CQ19" s="19">
        <v>1</v>
      </c>
      <c r="CR19" s="2">
        <v>350</v>
      </c>
      <c r="CS19" s="2">
        <f t="shared" si="39"/>
        <v>3500</v>
      </c>
      <c r="CT19" s="2">
        <f t="shared" si="0"/>
        <v>0.87472604902956164</v>
      </c>
      <c r="CU19" s="9">
        <f t="shared" si="1"/>
        <v>87.472604902956164</v>
      </c>
      <c r="CV19" s="31">
        <v>50</v>
      </c>
      <c r="CW19" s="21">
        <v>10</v>
      </c>
      <c r="CX19" s="2">
        <v>350</v>
      </c>
      <c r="CY19" s="2">
        <f t="shared" si="40"/>
        <v>3500</v>
      </c>
      <c r="CZ19" s="2">
        <f t="shared" si="2"/>
        <v>0.87221357360947704</v>
      </c>
      <c r="DA19" s="9">
        <f t="shared" si="3"/>
        <v>87.221357360947707</v>
      </c>
      <c r="DB19" s="31">
        <v>50</v>
      </c>
      <c r="DC19" s="24">
        <v>100</v>
      </c>
      <c r="DD19" s="2">
        <v>350</v>
      </c>
      <c r="DE19" s="2">
        <f t="shared" si="41"/>
        <v>3500</v>
      </c>
      <c r="DF19" s="2">
        <f t="shared" si="4"/>
        <v>0.84168760482229998</v>
      </c>
      <c r="DG19" s="9">
        <f t="shared" si="5"/>
        <v>84.168760482229999</v>
      </c>
      <c r="DH19" s="33">
        <v>50</v>
      </c>
      <c r="DI19" s="27">
        <v>1000</v>
      </c>
      <c r="DJ19" s="2">
        <v>350</v>
      </c>
      <c r="DK19" s="2">
        <f t="shared" si="42"/>
        <v>3500</v>
      </c>
      <c r="DL19" s="2">
        <f t="shared" si="6"/>
        <v>0.32583426132260584</v>
      </c>
      <c r="DM19" s="9">
        <f t="shared" si="7"/>
        <v>32.583426132260584</v>
      </c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9"/>
      <c r="EW19" s="70" t="s">
        <v>41</v>
      </c>
      <c r="EX19" s="85">
        <f t="shared" si="18"/>
        <v>1767.5381005291001</v>
      </c>
      <c r="EY19" s="33">
        <f t="shared" si="19"/>
        <v>3468.8249999999994</v>
      </c>
      <c r="EZ19" s="33">
        <f t="shared" si="8"/>
        <v>1396.3864444444441</v>
      </c>
      <c r="FA19" s="33">
        <f t="shared" si="9"/>
        <v>437.4028571428571</v>
      </c>
      <c r="FB19" s="33" t="e">
        <f t="shared" si="10"/>
        <v>#DIV/0!</v>
      </c>
      <c r="FC19" s="33" t="e">
        <f t="shared" si="20"/>
        <v>#DIV/0!</v>
      </c>
      <c r="FD19" s="33" t="e">
        <f t="shared" si="21"/>
        <v>#DIV/0!</v>
      </c>
      <c r="FE19" s="33" t="e">
        <f t="shared" si="22"/>
        <v>#DIV/0!</v>
      </c>
      <c r="FF19" s="66">
        <v>1</v>
      </c>
      <c r="FG19" s="85">
        <f t="shared" si="23"/>
        <v>1767.5381005291001</v>
      </c>
      <c r="FH19" s="33">
        <f t="shared" si="24"/>
        <v>3468.8249999999994</v>
      </c>
      <c r="FI19" s="33">
        <f t="shared" si="25"/>
        <v>1396.3864444444441</v>
      </c>
      <c r="FJ19" s="33">
        <f t="shared" si="26"/>
        <v>437.4028571428571</v>
      </c>
      <c r="FK19" s="33" t="e">
        <f t="shared" si="27"/>
        <v>#DIV/0!</v>
      </c>
      <c r="FL19" s="33" t="e">
        <f t="shared" si="28"/>
        <v>#DIV/0!</v>
      </c>
      <c r="FM19" s="33" t="e">
        <f t="shared" si="29"/>
        <v>#DIV/0!</v>
      </c>
      <c r="FN19" s="33" t="e">
        <f t="shared" si="30"/>
        <v>#DIV/0!</v>
      </c>
      <c r="FO19" s="66">
        <v>10</v>
      </c>
      <c r="FP19" s="85">
        <f t="shared" si="31"/>
        <v>1767.5381005291001</v>
      </c>
      <c r="FQ19" s="33">
        <f t="shared" si="11"/>
        <v>3468.8249999999994</v>
      </c>
      <c r="FR19" s="33">
        <f t="shared" si="12"/>
        <v>1396.3864444444441</v>
      </c>
      <c r="FS19" s="33">
        <f t="shared" si="13"/>
        <v>437.4028571428571</v>
      </c>
      <c r="FT19" s="33" t="e">
        <f t="shared" si="14"/>
        <v>#DIV/0!</v>
      </c>
      <c r="FU19" s="33" t="e">
        <f t="shared" si="15"/>
        <v>#DIV/0!</v>
      </c>
      <c r="FV19" s="33" t="e">
        <f t="shared" si="16"/>
        <v>#DIV/0!</v>
      </c>
      <c r="FW19" s="33" t="e">
        <f t="shared" si="17"/>
        <v>#DIV/0!</v>
      </c>
      <c r="FX19" s="66">
        <v>100</v>
      </c>
      <c r="FY19" s="53">
        <f t="shared" si="32"/>
        <v>123.33599999999998</v>
      </c>
      <c r="FZ19" s="1">
        <v>3.4334763948497854E-2</v>
      </c>
      <c r="GA19" s="2">
        <v>1233.3599999999999</v>
      </c>
      <c r="GB19" s="53">
        <f t="shared" si="33"/>
        <v>79.540999999999997</v>
      </c>
      <c r="GC19" s="1">
        <v>5.3892215568862277E-2</v>
      </c>
      <c r="GD19" s="2">
        <v>795.41</v>
      </c>
      <c r="GE19" s="53">
        <f t="shared" si="34"/>
        <v>105.58</v>
      </c>
      <c r="GF19" s="1">
        <v>0.19444444444444445</v>
      </c>
      <c r="GG19" s="2">
        <v>1055.8</v>
      </c>
      <c r="GH19" s="53">
        <f t="shared" si="35"/>
        <v>0</v>
      </c>
      <c r="GI19" s="2"/>
      <c r="GJ19" s="9"/>
      <c r="GK19" s="53">
        <f t="shared" si="36"/>
        <v>0</v>
      </c>
      <c r="GL19" s="2"/>
      <c r="GM19" s="9"/>
      <c r="GN19" s="53">
        <f t="shared" si="37"/>
        <v>0</v>
      </c>
      <c r="GO19" s="2"/>
      <c r="GP19" s="9"/>
      <c r="GQ19" s="53">
        <f t="shared" si="38"/>
        <v>0</v>
      </c>
      <c r="GR19" s="2"/>
      <c r="GS19" s="9"/>
      <c r="GT19" s="53"/>
      <c r="GU19" s="2"/>
      <c r="GV19" s="94">
        <v>1.3265306122448979E-2</v>
      </c>
      <c r="GW19" s="94">
        <v>4658.5600000000004</v>
      </c>
      <c r="GX19" s="96">
        <f t="shared" si="45"/>
        <v>465.85600000000005</v>
      </c>
      <c r="GY19" s="82">
        <v>1</v>
      </c>
      <c r="GZ19" s="89">
        <v>10</v>
      </c>
      <c r="HA19" s="87">
        <v>100</v>
      </c>
      <c r="HB19" s="52">
        <f t="shared" si="46"/>
        <v>34652.519384615392</v>
      </c>
      <c r="HC19" s="1">
        <f t="shared" si="47"/>
        <v>34652.519384615392</v>
      </c>
      <c r="HD19" s="10">
        <f t="shared" si="48"/>
        <v>34652.519384615392</v>
      </c>
      <c r="HE19" s="2"/>
      <c r="HF19" s="96">
        <v>0.53738317757009346</v>
      </c>
      <c r="HG19" s="96">
        <v>2048.6799999999998</v>
      </c>
      <c r="HH19" s="96">
        <f t="shared" si="49"/>
        <v>204.86799999999999</v>
      </c>
      <c r="HI19" s="82">
        <v>1</v>
      </c>
      <c r="HJ19" s="89">
        <v>10</v>
      </c>
      <c r="HK19" s="87">
        <v>100</v>
      </c>
      <c r="HL19" s="52">
        <f t="shared" si="43"/>
        <v>176.36462608695649</v>
      </c>
      <c r="HM19" s="1">
        <f t="shared" si="44"/>
        <v>176.36462608695649</v>
      </c>
      <c r="HN19" s="10">
        <f t="shared" si="50"/>
        <v>176.36462608695649</v>
      </c>
    </row>
    <row r="20" spans="1:222" x14ac:dyDescent="0.35">
      <c r="A20" s="2"/>
      <c r="B20" s="186" t="s">
        <v>53</v>
      </c>
      <c r="C20" s="71" t="s">
        <v>75</v>
      </c>
      <c r="D20" s="53"/>
      <c r="E20" s="2">
        <v>0.25663716814159293</v>
      </c>
      <c r="F20" s="9">
        <v>0.302491103202847</v>
      </c>
      <c r="G20" s="53">
        <v>0.27659574468085107</v>
      </c>
      <c r="H20" s="2">
        <v>0.32203389830508472</v>
      </c>
      <c r="I20" s="9">
        <v>0.36231884057971014</v>
      </c>
      <c r="J20" s="53">
        <v>0.21249999999999999</v>
      </c>
      <c r="K20" s="2">
        <v>0.25233644859813081</v>
      </c>
      <c r="L20" s="9">
        <v>0.35125448028673834</v>
      </c>
      <c r="M20" s="53">
        <v>0.36507936507936506</v>
      </c>
      <c r="N20" s="2">
        <v>0.40963855421686746</v>
      </c>
      <c r="O20" s="9">
        <v>0.38043478260869568</v>
      </c>
      <c r="P20" s="53">
        <v>0.22556390977443608</v>
      </c>
      <c r="Q20" s="2">
        <v>0.54838709677419351</v>
      </c>
      <c r="R20" s="9">
        <v>0.52380952380952384</v>
      </c>
      <c r="S20" s="53">
        <v>0.44117647058823528</v>
      </c>
      <c r="T20" s="2">
        <v>0.3728813559322034</v>
      </c>
      <c r="U20" s="9">
        <v>0.42934782608695654</v>
      </c>
      <c r="V20" s="53"/>
      <c r="W20" s="2"/>
      <c r="X20" s="9"/>
      <c r="Y20" s="2"/>
      <c r="Z20" s="2"/>
      <c r="AA20" s="76"/>
      <c r="AB20" s="77" t="s">
        <v>76</v>
      </c>
      <c r="AC20" s="2">
        <v>1550.0933333333335</v>
      </c>
      <c r="AD20" s="2">
        <v>1315.4833333333333</v>
      </c>
      <c r="AE20" s="9">
        <v>1160.5033333333333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9"/>
      <c r="BG20" s="53"/>
      <c r="BH20" s="54" t="s">
        <v>47</v>
      </c>
      <c r="BI20" s="2">
        <v>0.47385342789598112</v>
      </c>
      <c r="BJ20" s="9">
        <v>2780.8366666666661</v>
      </c>
      <c r="BK20" s="2"/>
      <c r="BL20" s="54" t="s">
        <v>47</v>
      </c>
      <c r="BM20" s="2">
        <v>0.46765550239234449</v>
      </c>
      <c r="BN20" s="9">
        <v>2560.5650000000001</v>
      </c>
      <c r="BO20" s="2"/>
      <c r="BP20" s="54" t="s">
        <v>47</v>
      </c>
      <c r="BQ20" s="2">
        <v>0.32347543362062425</v>
      </c>
      <c r="BR20" s="9">
        <v>2342.5249999999996</v>
      </c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9"/>
      <c r="CP20" s="31">
        <v>50</v>
      </c>
      <c r="CQ20" s="19">
        <v>1</v>
      </c>
      <c r="CR20" s="2">
        <v>375</v>
      </c>
      <c r="CS20" s="2">
        <f t="shared" si="39"/>
        <v>3750</v>
      </c>
      <c r="CT20" s="2">
        <f t="shared" si="0"/>
        <v>0.88210825109541702</v>
      </c>
      <c r="CU20" s="9">
        <f t="shared" si="1"/>
        <v>88.210825109541702</v>
      </c>
      <c r="CV20" s="31">
        <v>50</v>
      </c>
      <c r="CW20" s="21">
        <v>10</v>
      </c>
      <c r="CX20" s="2">
        <v>375</v>
      </c>
      <c r="CY20" s="2">
        <f t="shared" si="40"/>
        <v>3750</v>
      </c>
      <c r="CZ20" s="2">
        <f t="shared" si="2"/>
        <v>0.87986583655965089</v>
      </c>
      <c r="DA20" s="9">
        <f t="shared" si="3"/>
        <v>87.986583655965092</v>
      </c>
      <c r="DB20" s="31">
        <v>50</v>
      </c>
      <c r="DC20" s="24">
        <v>100</v>
      </c>
      <c r="DD20" s="2">
        <v>375</v>
      </c>
      <c r="DE20" s="2">
        <f>DD20*10</f>
        <v>3750</v>
      </c>
      <c r="DF20" s="2">
        <f t="shared" si="4"/>
        <v>0.85281914015527183</v>
      </c>
      <c r="DG20" s="9">
        <f t="shared" si="5"/>
        <v>85.281914015527178</v>
      </c>
      <c r="DH20" s="33">
        <v>50</v>
      </c>
      <c r="DI20" s="27">
        <v>1000</v>
      </c>
      <c r="DJ20" s="2">
        <v>375</v>
      </c>
      <c r="DK20" s="2">
        <f t="shared" si="42"/>
        <v>3750</v>
      </c>
      <c r="DL20" s="2">
        <f t="shared" si="6"/>
        <v>0.34827994289166336</v>
      </c>
      <c r="DM20" s="9">
        <f t="shared" si="7"/>
        <v>34.827994289166334</v>
      </c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9"/>
      <c r="EW20" s="70" t="s">
        <v>45</v>
      </c>
      <c r="EX20" s="85">
        <f t="shared" si="18"/>
        <v>632.20872043010752</v>
      </c>
      <c r="EY20" s="33">
        <f t="shared" si="19"/>
        <v>415.13499999999999</v>
      </c>
      <c r="EZ20" s="33">
        <f t="shared" si="8"/>
        <v>566.11799999999994</v>
      </c>
      <c r="FA20" s="33">
        <f t="shared" si="9"/>
        <v>915.37316129032263</v>
      </c>
      <c r="FB20" s="33" t="e">
        <f t="shared" si="10"/>
        <v>#DIV/0!</v>
      </c>
      <c r="FC20" s="33" t="e">
        <f t="shared" si="20"/>
        <v>#DIV/0!</v>
      </c>
      <c r="FD20" s="33" t="e">
        <f t="shared" si="21"/>
        <v>#DIV/0!</v>
      </c>
      <c r="FE20" s="33" t="e">
        <f t="shared" si="22"/>
        <v>#DIV/0!</v>
      </c>
      <c r="FF20" s="66">
        <v>1</v>
      </c>
      <c r="FG20" s="85">
        <f t="shared" si="23"/>
        <v>632.20872043010752</v>
      </c>
      <c r="FH20" s="33">
        <f t="shared" si="24"/>
        <v>415.13499999999999</v>
      </c>
      <c r="FI20" s="33">
        <f t="shared" si="25"/>
        <v>566.11799999999994</v>
      </c>
      <c r="FJ20" s="33">
        <f t="shared" si="26"/>
        <v>915.37316129032263</v>
      </c>
      <c r="FK20" s="33" t="e">
        <f t="shared" si="27"/>
        <v>#DIV/0!</v>
      </c>
      <c r="FL20" s="33" t="e">
        <f t="shared" si="28"/>
        <v>#DIV/0!</v>
      </c>
      <c r="FM20" s="33" t="e">
        <f t="shared" si="29"/>
        <v>#DIV/0!</v>
      </c>
      <c r="FN20" s="33" t="e">
        <f t="shared" si="30"/>
        <v>#DIV/0!</v>
      </c>
      <c r="FO20" s="66">
        <v>10</v>
      </c>
      <c r="FP20" s="85">
        <f t="shared" si="31"/>
        <v>632.20872043010752</v>
      </c>
      <c r="FQ20" s="33">
        <f t="shared" si="11"/>
        <v>415.13499999999999</v>
      </c>
      <c r="FR20" s="33">
        <f t="shared" si="12"/>
        <v>566.11799999999994</v>
      </c>
      <c r="FS20" s="33">
        <f t="shared" si="13"/>
        <v>915.37316129032263</v>
      </c>
      <c r="FT20" s="33" t="e">
        <f t="shared" si="14"/>
        <v>#DIV/0!</v>
      </c>
      <c r="FU20" s="33" t="e">
        <f t="shared" si="15"/>
        <v>#DIV/0!</v>
      </c>
      <c r="FV20" s="33" t="e">
        <f t="shared" si="16"/>
        <v>#DIV/0!</v>
      </c>
      <c r="FW20" s="33" t="e">
        <f t="shared" si="17"/>
        <v>#DIV/0!</v>
      </c>
      <c r="FX20" s="66">
        <v>100</v>
      </c>
      <c r="FY20" s="53">
        <f t="shared" si="32"/>
        <v>332.108</v>
      </c>
      <c r="FZ20" s="2">
        <v>0.44444444444444442</v>
      </c>
      <c r="GA20" s="2">
        <v>3321.08</v>
      </c>
      <c r="GB20" s="53">
        <f t="shared" si="33"/>
        <v>323.49599999999998</v>
      </c>
      <c r="GC20" s="2">
        <v>0.36363636363636365</v>
      </c>
      <c r="GD20" s="2">
        <v>3234.96</v>
      </c>
      <c r="GE20" s="53">
        <f t="shared" si="34"/>
        <v>429.94799999999998</v>
      </c>
      <c r="GF20" s="1">
        <v>0.31958762886597936</v>
      </c>
      <c r="GG20" s="2">
        <v>4299.4799999999996</v>
      </c>
      <c r="GH20" s="53">
        <f t="shared" si="35"/>
        <v>0</v>
      </c>
      <c r="GI20" s="2"/>
      <c r="GJ20" s="9"/>
      <c r="GK20" s="53">
        <f t="shared" si="36"/>
        <v>0</v>
      </c>
      <c r="GL20" s="2"/>
      <c r="GM20" s="9"/>
      <c r="GN20" s="53">
        <f t="shared" si="37"/>
        <v>0</v>
      </c>
      <c r="GO20" s="2"/>
      <c r="GP20" s="9"/>
      <c r="GQ20" s="53">
        <f t="shared" si="38"/>
        <v>0</v>
      </c>
      <c r="GR20" s="2"/>
      <c r="GS20" s="9"/>
      <c r="GT20" s="53"/>
      <c r="GU20" s="2"/>
      <c r="GV20" s="94">
        <v>3.981797497155859E-2</v>
      </c>
      <c r="GW20" s="94">
        <v>5695.94</v>
      </c>
      <c r="GX20" s="96">
        <f t="shared" si="45"/>
        <v>569.59399999999994</v>
      </c>
      <c r="GY20" s="82">
        <v>1</v>
      </c>
      <c r="GZ20" s="89">
        <v>10</v>
      </c>
      <c r="HA20" s="87">
        <v>100</v>
      </c>
      <c r="HB20" s="52">
        <f t="shared" si="46"/>
        <v>13735.352457142855</v>
      </c>
      <c r="HC20" s="1">
        <f t="shared" si="47"/>
        <v>13735.352457142855</v>
      </c>
      <c r="HD20" s="10">
        <f t="shared" si="48"/>
        <v>13735.352457142855</v>
      </c>
      <c r="HE20" s="2"/>
      <c r="HF20" s="96">
        <v>0.39416058394160586</v>
      </c>
      <c r="HG20" s="96">
        <v>2579.39</v>
      </c>
      <c r="HH20" s="96">
        <f t="shared" si="49"/>
        <v>257.93899999999996</v>
      </c>
      <c r="HI20" s="82">
        <v>1</v>
      </c>
      <c r="HJ20" s="89">
        <v>10</v>
      </c>
      <c r="HK20" s="87">
        <v>100</v>
      </c>
      <c r="HL20" s="52">
        <f t="shared" si="43"/>
        <v>396.46179629629614</v>
      </c>
      <c r="HM20" s="1">
        <f t="shared" si="44"/>
        <v>396.46179629629614</v>
      </c>
      <c r="HN20" s="10">
        <f t="shared" si="50"/>
        <v>396.46179629629614</v>
      </c>
    </row>
    <row r="21" spans="1:222" x14ac:dyDescent="0.35">
      <c r="A21" s="2"/>
      <c r="B21" s="185"/>
      <c r="C21" s="71" t="s">
        <v>76</v>
      </c>
      <c r="D21" s="53"/>
      <c r="E21" s="2">
        <v>3492.45</v>
      </c>
      <c r="F21" s="9">
        <v>3158.46</v>
      </c>
      <c r="G21" s="53">
        <v>2982.43</v>
      </c>
      <c r="H21" s="2">
        <v>2507.29</v>
      </c>
      <c r="I21" s="9">
        <v>2533.11</v>
      </c>
      <c r="J21" s="53">
        <v>2234.08</v>
      </c>
      <c r="K21" s="2">
        <v>2155.81</v>
      </c>
      <c r="L21" s="9">
        <v>2192.2800000000002</v>
      </c>
      <c r="M21" s="53">
        <v>2215.16</v>
      </c>
      <c r="N21" s="2">
        <v>2797.84</v>
      </c>
      <c r="O21" s="9">
        <v>1525.37</v>
      </c>
      <c r="P21" s="53">
        <v>2644.76</v>
      </c>
      <c r="Q21" s="2">
        <v>1503.38</v>
      </c>
      <c r="R21" s="9">
        <v>2550.87</v>
      </c>
      <c r="S21" s="53">
        <v>2594.46</v>
      </c>
      <c r="T21" s="2">
        <v>2542.73</v>
      </c>
      <c r="U21" s="9">
        <v>2659.36</v>
      </c>
      <c r="V21" s="53"/>
      <c r="W21" s="2"/>
      <c r="X21" s="9"/>
      <c r="Y21" s="2"/>
      <c r="Z21" s="2"/>
      <c r="AA21" s="54" t="s">
        <v>56</v>
      </c>
      <c r="AB21" s="77" t="s">
        <v>75</v>
      </c>
      <c r="AC21" s="2">
        <v>0.10981447104541726</v>
      </c>
      <c r="AD21" s="2">
        <v>0.11052538475589491</v>
      </c>
      <c r="AE21" s="9">
        <v>9.7226035286298321E-2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9"/>
      <c r="BG21" s="53"/>
      <c r="BH21" s="54" t="s">
        <v>16</v>
      </c>
      <c r="BI21" s="2">
        <v>6.5044083717864201E-2</v>
      </c>
      <c r="BJ21" s="9">
        <v>1924.4966666666667</v>
      </c>
      <c r="BK21" s="2"/>
      <c r="BL21" s="54" t="s">
        <v>16</v>
      </c>
      <c r="BM21" s="2">
        <v>4.8383543843916792E-2</v>
      </c>
      <c r="BN21" s="9">
        <v>1713.8883333333331</v>
      </c>
      <c r="BO21" s="2"/>
      <c r="BP21" s="54" t="s">
        <v>16</v>
      </c>
      <c r="BQ21" s="2">
        <v>6.0185040405369587E-2</v>
      </c>
      <c r="BR21" s="9">
        <v>1904.2925</v>
      </c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9"/>
      <c r="CP21" s="31">
        <v>50</v>
      </c>
      <c r="CQ21" s="19">
        <v>1</v>
      </c>
      <c r="CR21" s="2">
        <v>400</v>
      </c>
      <c r="CS21" s="2">
        <f t="shared" si="39"/>
        <v>4000</v>
      </c>
      <c r="CT21" s="2">
        <f t="shared" si="0"/>
        <v>0.88866903025572697</v>
      </c>
      <c r="CU21" s="9">
        <f t="shared" si="1"/>
        <v>88.866903025572697</v>
      </c>
      <c r="CV21" s="31">
        <v>50</v>
      </c>
      <c r="CW21" s="21">
        <v>10</v>
      </c>
      <c r="CX21" s="2">
        <v>400</v>
      </c>
      <c r="CY21" s="2">
        <f t="shared" si="40"/>
        <v>4000</v>
      </c>
      <c r="CZ21" s="2">
        <f t="shared" si="2"/>
        <v>0.8866556125040177</v>
      </c>
      <c r="DA21" s="9">
        <f t="shared" si="3"/>
        <v>88.665561250401765</v>
      </c>
      <c r="DB21" s="31">
        <v>50</v>
      </c>
      <c r="DC21" s="24">
        <v>100</v>
      </c>
      <c r="DD21" s="2">
        <v>400</v>
      </c>
      <c r="DE21" s="2">
        <f t="shared" si="41"/>
        <v>4000</v>
      </c>
      <c r="DF21" s="2">
        <f t="shared" si="4"/>
        <v>0.86254139118231254</v>
      </c>
      <c r="DG21" s="9">
        <f t="shared" si="5"/>
        <v>86.254139118231251</v>
      </c>
      <c r="DH21" s="33">
        <v>50</v>
      </c>
      <c r="DI21" s="27">
        <v>1000</v>
      </c>
      <c r="DJ21" s="2">
        <v>400</v>
      </c>
      <c r="DK21" s="2">
        <f t="shared" si="42"/>
        <v>4000</v>
      </c>
      <c r="DL21" s="2">
        <f t="shared" si="6"/>
        <v>0.37056382803105437</v>
      </c>
      <c r="DM21" s="9">
        <f t="shared" si="7"/>
        <v>37.056382803105436</v>
      </c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9"/>
      <c r="EW21" s="70" t="s">
        <v>29</v>
      </c>
      <c r="EX21" s="85">
        <f t="shared" si="18"/>
        <v>478.22533333333337</v>
      </c>
      <c r="EY21" s="33">
        <f t="shared" si="19"/>
        <v>568.8900000000001</v>
      </c>
      <c r="EZ21" s="33">
        <f t="shared" si="8"/>
        <v>568.8900000000001</v>
      </c>
      <c r="FA21" s="33">
        <f t="shared" si="9"/>
        <v>296.89600000000002</v>
      </c>
      <c r="FB21" s="33" t="e">
        <f t="shared" si="10"/>
        <v>#DIV/0!</v>
      </c>
      <c r="FC21" s="33" t="e">
        <f t="shared" si="20"/>
        <v>#DIV/0!</v>
      </c>
      <c r="FD21" s="33" t="e">
        <f t="shared" si="21"/>
        <v>#DIV/0!</v>
      </c>
      <c r="FE21" s="33" t="e">
        <f t="shared" si="22"/>
        <v>#DIV/0!</v>
      </c>
      <c r="FF21" s="66">
        <v>1</v>
      </c>
      <c r="FG21" s="85">
        <f t="shared" si="23"/>
        <v>478.22533333333337</v>
      </c>
      <c r="FH21" s="33">
        <f t="shared" si="24"/>
        <v>568.8900000000001</v>
      </c>
      <c r="FI21" s="33">
        <f t="shared" si="25"/>
        <v>568.8900000000001</v>
      </c>
      <c r="FJ21" s="33">
        <f t="shared" si="26"/>
        <v>296.89600000000002</v>
      </c>
      <c r="FK21" s="33" t="e">
        <f t="shared" si="27"/>
        <v>#DIV/0!</v>
      </c>
      <c r="FL21" s="33" t="e">
        <f t="shared" si="28"/>
        <v>#DIV/0!</v>
      </c>
      <c r="FM21" s="33" t="e">
        <f t="shared" si="29"/>
        <v>#DIV/0!</v>
      </c>
      <c r="FN21" s="33" t="e">
        <f t="shared" si="30"/>
        <v>#DIV/0!</v>
      </c>
      <c r="FO21" s="66">
        <v>10</v>
      </c>
      <c r="FP21" s="85">
        <f t="shared" si="31"/>
        <v>478.22533333333337</v>
      </c>
      <c r="FQ21" s="33">
        <f t="shared" si="11"/>
        <v>568.8900000000001</v>
      </c>
      <c r="FR21" s="33">
        <f t="shared" si="12"/>
        <v>568.8900000000001</v>
      </c>
      <c r="FS21" s="33">
        <f t="shared" si="13"/>
        <v>296.89600000000002</v>
      </c>
      <c r="FT21" s="33" t="e">
        <f t="shared" si="14"/>
        <v>#DIV/0!</v>
      </c>
      <c r="FU21" s="33" t="e">
        <f t="shared" si="15"/>
        <v>#DIV/0!</v>
      </c>
      <c r="FV21" s="33" t="e">
        <f t="shared" si="16"/>
        <v>#DIV/0!</v>
      </c>
      <c r="FW21" s="33" t="e">
        <f t="shared" si="17"/>
        <v>#DIV/0!</v>
      </c>
      <c r="FX21" s="66">
        <v>100</v>
      </c>
      <c r="FY21" s="53">
        <f t="shared" si="32"/>
        <v>147.49</v>
      </c>
      <c r="FZ21" s="2">
        <v>0.20588235294117646</v>
      </c>
      <c r="GA21" s="2">
        <v>1474.9</v>
      </c>
      <c r="GB21" s="53">
        <f t="shared" si="33"/>
        <v>147.49</v>
      </c>
      <c r="GC21" s="2">
        <v>0.20588235294117646</v>
      </c>
      <c r="GD21" s="2">
        <v>1474.9</v>
      </c>
      <c r="GE21" s="53">
        <f t="shared" si="34"/>
        <v>111.33599999999998</v>
      </c>
      <c r="GF21" s="1">
        <v>0.27272727272727271</v>
      </c>
      <c r="GG21" s="2">
        <v>1113.3599999999999</v>
      </c>
      <c r="GH21" s="53">
        <f t="shared" si="35"/>
        <v>0</v>
      </c>
      <c r="GI21" s="2"/>
      <c r="GJ21" s="9"/>
      <c r="GK21" s="53">
        <f t="shared" si="36"/>
        <v>0</v>
      </c>
      <c r="GL21" s="2"/>
      <c r="GM21" s="9"/>
      <c r="GN21" s="53">
        <f t="shared" si="37"/>
        <v>0</v>
      </c>
      <c r="GO21" s="2"/>
      <c r="GP21" s="9"/>
      <c r="GQ21" s="53">
        <f t="shared" si="38"/>
        <v>0</v>
      </c>
      <c r="GR21" s="2"/>
      <c r="GS21" s="9"/>
      <c r="GT21" s="53"/>
      <c r="GU21" s="2"/>
      <c r="GV21" s="94">
        <v>3.3829499323410013E-2</v>
      </c>
      <c r="GW21" s="94">
        <v>4666.55</v>
      </c>
      <c r="GX21" s="96">
        <f t="shared" si="45"/>
        <v>466.65500000000003</v>
      </c>
      <c r="GY21" s="82">
        <v>1</v>
      </c>
      <c r="GZ21" s="89">
        <v>10</v>
      </c>
      <c r="HA21" s="87">
        <v>100</v>
      </c>
      <c r="HB21" s="52">
        <f t="shared" si="46"/>
        <v>13327.666800000001</v>
      </c>
      <c r="HC21" s="1">
        <f t="shared" si="47"/>
        <v>13327.666800000001</v>
      </c>
      <c r="HD21" s="10">
        <f t="shared" si="48"/>
        <v>13327.666800000001</v>
      </c>
      <c r="HE21" s="2"/>
      <c r="HF21" s="96">
        <v>0.45161290322580644</v>
      </c>
      <c r="HG21" s="96">
        <v>2082.61</v>
      </c>
      <c r="HH21" s="96">
        <f t="shared" si="49"/>
        <v>208.26100000000002</v>
      </c>
      <c r="HI21" s="82">
        <v>1</v>
      </c>
      <c r="HJ21" s="89">
        <v>10</v>
      </c>
      <c r="HK21" s="87">
        <v>100</v>
      </c>
      <c r="HL21" s="52">
        <f t="shared" si="43"/>
        <v>252.88835714285719</v>
      </c>
      <c r="HM21" s="1">
        <f t="shared" si="44"/>
        <v>252.88835714285719</v>
      </c>
      <c r="HN21" s="10">
        <f t="shared" si="50"/>
        <v>252.88835714285719</v>
      </c>
    </row>
    <row r="22" spans="1:222" x14ac:dyDescent="0.35">
      <c r="A22" s="2"/>
      <c r="B22" s="186" t="s">
        <v>55</v>
      </c>
      <c r="C22" s="71" t="s">
        <v>75</v>
      </c>
      <c r="D22" s="53">
        <v>0.12</v>
      </c>
      <c r="E22" s="2">
        <v>9.4182825484764546E-2</v>
      </c>
      <c r="F22" s="9">
        <v>0.12962962962962962</v>
      </c>
      <c r="G22" s="53">
        <v>5.4794520547945202E-2</v>
      </c>
      <c r="H22" s="2">
        <v>0.16216216216216217</v>
      </c>
      <c r="I22" s="9">
        <v>0.20645161290322581</v>
      </c>
      <c r="J22" s="53">
        <v>9.7791798107255523E-2</v>
      </c>
      <c r="K22" s="2">
        <v>0.21428571428571427</v>
      </c>
      <c r="L22" s="9">
        <v>0.20895522388059701</v>
      </c>
      <c r="M22" s="53"/>
      <c r="N22" s="2"/>
      <c r="O22" s="9"/>
      <c r="P22" s="53"/>
      <c r="Q22" s="2"/>
      <c r="R22" s="9"/>
      <c r="S22" s="53"/>
      <c r="T22" s="2"/>
      <c r="U22" s="9"/>
      <c r="V22" s="53"/>
      <c r="W22" s="2"/>
      <c r="X22" s="9"/>
      <c r="Y22" s="2"/>
      <c r="Z22" s="2"/>
      <c r="AA22" s="76"/>
      <c r="AB22" s="77" t="s">
        <v>76</v>
      </c>
      <c r="AC22" s="2">
        <v>2188.58</v>
      </c>
      <c r="AD22" s="2">
        <v>2003.5866666666668</v>
      </c>
      <c r="AE22" s="9">
        <v>2047.4399999999998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9"/>
      <c r="BG22" s="53"/>
      <c r="BH22" s="54" t="s">
        <v>17</v>
      </c>
      <c r="BI22" s="2">
        <v>9.8021598368195156E-2</v>
      </c>
      <c r="BJ22" s="9">
        <v>1871.1379999999997</v>
      </c>
      <c r="BK22" s="2"/>
      <c r="BL22" s="54" t="s">
        <v>17</v>
      </c>
      <c r="BM22" s="2">
        <v>0.12186199663351757</v>
      </c>
      <c r="BN22" s="9">
        <v>1504.9575</v>
      </c>
      <c r="BO22" s="2"/>
      <c r="BP22" s="54" t="s">
        <v>17</v>
      </c>
      <c r="BQ22" s="2">
        <v>0.17326054489854104</v>
      </c>
      <c r="BR22" s="9">
        <v>1871.4516666666666</v>
      </c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9"/>
      <c r="CP22" s="31">
        <v>50</v>
      </c>
      <c r="CQ22" s="19">
        <v>1</v>
      </c>
      <c r="CR22" s="2">
        <f t="shared" ref="CR22:CR28" si="51">CS22/10</f>
        <v>425</v>
      </c>
      <c r="CS22" s="2">
        <f>CS21+250</f>
        <v>4250</v>
      </c>
      <c r="CT22" s="2">
        <f t="shared" si="0"/>
        <v>0.89453823245656849</v>
      </c>
      <c r="CU22" s="9">
        <f t="shared" si="1"/>
        <v>89.453823245656849</v>
      </c>
      <c r="CV22" s="31">
        <v>50</v>
      </c>
      <c r="CW22" s="21">
        <v>10</v>
      </c>
      <c r="CX22" s="2">
        <f t="shared" ref="CX22:CX28" si="52">CY22/10</f>
        <v>425</v>
      </c>
      <c r="CY22" s="2">
        <f>CY21+250</f>
        <v>4250</v>
      </c>
      <c r="CZ22" s="2">
        <f t="shared" si="2"/>
        <v>0.89272062075721981</v>
      </c>
      <c r="DA22" s="9">
        <f t="shared" si="3"/>
        <v>89.272062075721976</v>
      </c>
      <c r="DB22" s="31">
        <v>50</v>
      </c>
      <c r="DC22" s="24">
        <v>100</v>
      </c>
      <c r="DD22" s="2">
        <f t="shared" ref="DD22:DD28" si="53">DE22/10</f>
        <v>425</v>
      </c>
      <c r="DE22" s="2">
        <f>DE21+250</f>
        <v>4250</v>
      </c>
      <c r="DF22" s="2">
        <f t="shared" si="4"/>
        <v>0.87109755726482552</v>
      </c>
      <c r="DG22" s="9">
        <f t="shared" si="5"/>
        <v>87.109755726482547</v>
      </c>
      <c r="DH22" s="33">
        <v>50</v>
      </c>
      <c r="DI22" s="27">
        <v>1000</v>
      </c>
      <c r="DJ22" s="2">
        <f t="shared" ref="DJ22:DJ28" si="54">DK22/10</f>
        <v>425</v>
      </c>
      <c r="DK22" s="2">
        <f>DK21+250</f>
        <v>4250</v>
      </c>
      <c r="DL22" s="2">
        <f t="shared" si="6"/>
        <v>0.39267214439665699</v>
      </c>
      <c r="DM22" s="9">
        <f t="shared" si="7"/>
        <v>39.2672144396657</v>
      </c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9"/>
      <c r="EW22" s="70" t="s">
        <v>47</v>
      </c>
      <c r="EX22" s="85">
        <f t="shared" si="18"/>
        <v>357.23146380090498</v>
      </c>
      <c r="EY22" s="33">
        <f t="shared" si="19"/>
        <v>567.37153846153842</v>
      </c>
      <c r="EZ22" s="33">
        <f t="shared" si="8"/>
        <v>388.39835294117643</v>
      </c>
      <c r="FA22" s="33">
        <f t="shared" si="9"/>
        <v>115.92449999999999</v>
      </c>
      <c r="FB22" s="33" t="e">
        <f t="shared" si="10"/>
        <v>#DIV/0!</v>
      </c>
      <c r="FC22" s="33" t="e">
        <f t="shared" si="20"/>
        <v>#DIV/0!</v>
      </c>
      <c r="FD22" s="33" t="e">
        <f t="shared" si="21"/>
        <v>#DIV/0!</v>
      </c>
      <c r="FE22" s="33" t="e">
        <f t="shared" si="22"/>
        <v>#DIV/0!</v>
      </c>
      <c r="FF22" s="66">
        <v>1</v>
      </c>
      <c r="FG22" s="85">
        <f t="shared" si="23"/>
        <v>357.23146380090498</v>
      </c>
      <c r="FH22" s="33">
        <f t="shared" si="24"/>
        <v>567.37153846153842</v>
      </c>
      <c r="FI22" s="33">
        <f t="shared" si="25"/>
        <v>388.39835294117643</v>
      </c>
      <c r="FJ22" s="33">
        <f t="shared" si="26"/>
        <v>115.92449999999999</v>
      </c>
      <c r="FK22" s="33" t="e">
        <f t="shared" si="27"/>
        <v>#DIV/0!</v>
      </c>
      <c r="FL22" s="33" t="e">
        <f t="shared" si="28"/>
        <v>#DIV/0!</v>
      </c>
      <c r="FM22" s="33" t="e">
        <f t="shared" si="29"/>
        <v>#DIV/0!</v>
      </c>
      <c r="FN22" s="33" t="e">
        <f t="shared" si="30"/>
        <v>#DIV/0!</v>
      </c>
      <c r="FO22" s="66">
        <v>10</v>
      </c>
      <c r="FP22" s="85">
        <f t="shared" si="31"/>
        <v>357.23146380090498</v>
      </c>
      <c r="FQ22" s="33">
        <f t="shared" si="11"/>
        <v>567.37153846153842</v>
      </c>
      <c r="FR22" s="33">
        <f t="shared" si="12"/>
        <v>388.39835294117643</v>
      </c>
      <c r="FS22" s="33">
        <f t="shared" si="13"/>
        <v>115.92449999999999</v>
      </c>
      <c r="FT22" s="33" t="e">
        <f t="shared" si="14"/>
        <v>#DIV/0!</v>
      </c>
      <c r="FU22" s="33" t="e">
        <f t="shared" si="15"/>
        <v>#DIV/0!</v>
      </c>
      <c r="FV22" s="33" t="e">
        <f t="shared" si="16"/>
        <v>#DIV/0!</v>
      </c>
      <c r="FW22" s="33" t="e">
        <f t="shared" si="17"/>
        <v>#DIV/0!</v>
      </c>
      <c r="FX22" s="66">
        <v>100</v>
      </c>
      <c r="FY22" s="53">
        <f t="shared" si="32"/>
        <v>402.31799999999998</v>
      </c>
      <c r="FZ22" s="2">
        <v>0.41489361702127658</v>
      </c>
      <c r="GA22" s="2">
        <v>4023.18</v>
      </c>
      <c r="GB22" s="53">
        <f t="shared" si="33"/>
        <v>200.084</v>
      </c>
      <c r="GC22" s="2">
        <v>0.34</v>
      </c>
      <c r="GD22" s="2">
        <v>2000.84</v>
      </c>
      <c r="GE22" s="53">
        <f t="shared" si="34"/>
        <v>231.84899999999999</v>
      </c>
      <c r="GF22" s="1">
        <v>0.66666666666666663</v>
      </c>
      <c r="GG22" s="2">
        <v>2318.4899999999998</v>
      </c>
      <c r="GH22" s="53">
        <f t="shared" si="35"/>
        <v>0</v>
      </c>
      <c r="GI22" s="2"/>
      <c r="GJ22" s="9"/>
      <c r="GK22" s="53">
        <f t="shared" si="36"/>
        <v>0</v>
      </c>
      <c r="GL22" s="2"/>
      <c r="GM22" s="9"/>
      <c r="GN22" s="53">
        <f t="shared" si="37"/>
        <v>0</v>
      </c>
      <c r="GO22" s="2"/>
      <c r="GP22" s="9"/>
      <c r="GQ22" s="53">
        <f t="shared" si="38"/>
        <v>0</v>
      </c>
      <c r="GR22" s="2"/>
      <c r="GS22" s="9"/>
      <c r="GT22" s="53"/>
      <c r="GU22" s="2"/>
      <c r="GV22" s="94">
        <v>3.2301480484522208E-2</v>
      </c>
      <c r="GW22" s="94">
        <v>3653.88</v>
      </c>
      <c r="GX22" s="96">
        <f t="shared" si="45"/>
        <v>365.38800000000003</v>
      </c>
      <c r="GY22" s="82">
        <v>1</v>
      </c>
      <c r="GZ22" s="89">
        <v>10</v>
      </c>
      <c r="HA22" s="87">
        <v>100</v>
      </c>
      <c r="HB22" s="52">
        <f t="shared" si="46"/>
        <v>10946.415500000001</v>
      </c>
      <c r="HC22" s="1">
        <f t="shared" si="47"/>
        <v>10946.415500000001</v>
      </c>
      <c r="HD22" s="10">
        <f t="shared" si="48"/>
        <v>10946.415500000001</v>
      </c>
      <c r="HE22" s="2"/>
      <c r="HF22" s="96">
        <v>0.54929577464788737</v>
      </c>
      <c r="HG22" s="96">
        <v>2310.04</v>
      </c>
      <c r="HH22" s="96">
        <f t="shared" si="49"/>
        <v>231.00399999999999</v>
      </c>
      <c r="HI22" s="82">
        <v>1</v>
      </c>
      <c r="HJ22" s="89">
        <v>10</v>
      </c>
      <c r="HK22" s="87">
        <v>100</v>
      </c>
      <c r="HL22" s="52">
        <f t="shared" si="43"/>
        <v>189.54174358974353</v>
      </c>
      <c r="HM22" s="1">
        <f t="shared" si="44"/>
        <v>189.54174358974353</v>
      </c>
      <c r="HN22" s="10">
        <f t="shared" si="50"/>
        <v>189.54174358974353</v>
      </c>
    </row>
    <row r="23" spans="1:222" ht="15" thickBot="1" x14ac:dyDescent="0.4">
      <c r="A23" s="2"/>
      <c r="B23" s="185"/>
      <c r="C23" s="71" t="s">
        <v>76</v>
      </c>
      <c r="D23" s="53">
        <v>1462.15</v>
      </c>
      <c r="E23" s="2">
        <v>1460.39</v>
      </c>
      <c r="F23" s="9">
        <v>1243.7</v>
      </c>
      <c r="G23" s="53">
        <v>712.7</v>
      </c>
      <c r="H23" s="2">
        <v>948.03</v>
      </c>
      <c r="I23" s="9">
        <v>977.13</v>
      </c>
      <c r="J23" s="53">
        <v>2475.4299999999998</v>
      </c>
      <c r="K23" s="2">
        <v>1538.03</v>
      </c>
      <c r="L23" s="9">
        <v>1260.68</v>
      </c>
      <c r="M23" s="53"/>
      <c r="N23" s="2"/>
      <c r="O23" s="9"/>
      <c r="P23" s="53"/>
      <c r="Q23" s="2"/>
      <c r="R23" s="9"/>
      <c r="S23" s="53"/>
      <c r="T23" s="2"/>
      <c r="U23" s="9"/>
      <c r="V23" s="53"/>
      <c r="W23" s="2"/>
      <c r="X23" s="9"/>
      <c r="Y23" s="2"/>
      <c r="Z23" s="2"/>
      <c r="AA23" s="54" t="s">
        <v>70</v>
      </c>
      <c r="AB23" s="77" t="s">
        <v>75</v>
      </c>
      <c r="AC23" s="2">
        <v>0.10523690248152634</v>
      </c>
      <c r="AD23" s="2">
        <v>0.14330630173416015</v>
      </c>
      <c r="AE23" s="9">
        <v>0.18170314706442306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9"/>
      <c r="BG23" s="53"/>
      <c r="BH23" s="54" t="s">
        <v>72</v>
      </c>
      <c r="BI23" s="2">
        <v>4.5370415405335311E-2</v>
      </c>
      <c r="BJ23" s="9">
        <v>4262.6450000000004</v>
      </c>
      <c r="BK23" s="2"/>
      <c r="BL23" s="54" t="s">
        <v>72</v>
      </c>
      <c r="BM23" s="2">
        <v>5.1357338613707906E-2</v>
      </c>
      <c r="BN23" s="9">
        <v>3912.2342553191493</v>
      </c>
      <c r="BO23" s="2"/>
      <c r="BP23" s="54" t="s">
        <v>72</v>
      </c>
      <c r="BQ23" s="2">
        <v>2.850644790680916E-2</v>
      </c>
      <c r="BR23" s="9">
        <v>4274.680638297873</v>
      </c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9"/>
      <c r="CP23" s="31">
        <v>50</v>
      </c>
      <c r="CQ23" s="22">
        <v>1</v>
      </c>
      <c r="CR23" s="13">
        <f t="shared" si="51"/>
        <v>450</v>
      </c>
      <c r="CS23" s="13">
        <f>CS22+250</f>
        <v>4500</v>
      </c>
      <c r="CT23" s="13">
        <f t="shared" si="0"/>
        <v>0.89981971160358398</v>
      </c>
      <c r="CU23" s="14">
        <f t="shared" si="1"/>
        <v>89.981971160358398</v>
      </c>
      <c r="CV23" s="31">
        <v>50</v>
      </c>
      <c r="CW23" s="23">
        <v>10</v>
      </c>
      <c r="CX23" s="13">
        <f t="shared" si="52"/>
        <v>450</v>
      </c>
      <c r="CY23" s="13">
        <f>CY22+250</f>
        <v>4500</v>
      </c>
      <c r="CZ23" s="13">
        <f t="shared" si="2"/>
        <v>0.89817079971491298</v>
      </c>
      <c r="DA23" s="14">
        <f t="shared" si="3"/>
        <v>89.817079971491296</v>
      </c>
      <c r="DB23" s="31">
        <v>50</v>
      </c>
      <c r="DC23" s="25">
        <v>100</v>
      </c>
      <c r="DD23" s="13">
        <f t="shared" si="53"/>
        <v>450</v>
      </c>
      <c r="DE23" s="13">
        <f>DE22+250</f>
        <v>4500</v>
      </c>
      <c r="DF23" s="13">
        <f t="shared" si="4"/>
        <v>0.87867965644035739</v>
      </c>
      <c r="DG23" s="14">
        <f t="shared" si="5"/>
        <v>87.867965644035735</v>
      </c>
      <c r="DH23" s="33">
        <v>50</v>
      </c>
      <c r="DI23" s="28">
        <v>1000</v>
      </c>
      <c r="DJ23" s="13">
        <f t="shared" si="54"/>
        <v>450</v>
      </c>
      <c r="DK23" s="13">
        <f>DK22+250</f>
        <v>4500</v>
      </c>
      <c r="DL23" s="13">
        <f t="shared" si="6"/>
        <v>0.41458980337503154</v>
      </c>
      <c r="DM23" s="14">
        <f t="shared" si="7"/>
        <v>41.458980337503156</v>
      </c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9"/>
      <c r="EW23" s="70" t="s">
        <v>16</v>
      </c>
      <c r="EX23" s="85">
        <f t="shared" si="18"/>
        <v>2907.4647367965372</v>
      </c>
      <c r="EY23" s="33">
        <f t="shared" si="19"/>
        <v>3845.1094285714289</v>
      </c>
      <c r="EZ23" s="33">
        <f t="shared" si="8"/>
        <v>1665.5961818181813</v>
      </c>
      <c r="FA23" s="33">
        <f t="shared" si="9"/>
        <v>3211.6886000000004</v>
      </c>
      <c r="FB23" s="33" t="e">
        <f t="shared" si="10"/>
        <v>#DIV/0!</v>
      </c>
      <c r="FC23" s="33" t="e">
        <f t="shared" si="20"/>
        <v>#DIV/0!</v>
      </c>
      <c r="FD23" s="33" t="e">
        <f t="shared" si="21"/>
        <v>#DIV/0!</v>
      </c>
      <c r="FE23" s="33" t="e">
        <f t="shared" si="22"/>
        <v>#DIV/0!</v>
      </c>
      <c r="FF23" s="66">
        <v>1</v>
      </c>
      <c r="FG23" s="85">
        <f t="shared" si="23"/>
        <v>2907.4647367965372</v>
      </c>
      <c r="FH23" s="33">
        <f t="shared" si="24"/>
        <v>3845.1094285714289</v>
      </c>
      <c r="FI23" s="33">
        <f t="shared" si="25"/>
        <v>1665.5961818181813</v>
      </c>
      <c r="FJ23" s="33">
        <f t="shared" si="26"/>
        <v>3211.6886000000004</v>
      </c>
      <c r="FK23" s="33" t="e">
        <f t="shared" si="27"/>
        <v>#DIV/0!</v>
      </c>
      <c r="FL23" s="33" t="e">
        <f t="shared" si="28"/>
        <v>#DIV/0!</v>
      </c>
      <c r="FM23" s="33" t="e">
        <f t="shared" si="29"/>
        <v>#DIV/0!</v>
      </c>
      <c r="FN23" s="33" t="e">
        <f t="shared" si="30"/>
        <v>#DIV/0!</v>
      </c>
      <c r="FO23" s="66">
        <v>10</v>
      </c>
      <c r="FP23" s="85">
        <f t="shared" si="31"/>
        <v>2907.4647367965372</v>
      </c>
      <c r="FQ23" s="33">
        <f t="shared" si="11"/>
        <v>3845.1094285714289</v>
      </c>
      <c r="FR23" s="33">
        <f t="shared" si="12"/>
        <v>1665.5961818181813</v>
      </c>
      <c r="FS23" s="33">
        <f t="shared" si="13"/>
        <v>3211.6886000000004</v>
      </c>
      <c r="FT23" s="33" t="e">
        <f t="shared" si="14"/>
        <v>#DIV/0!</v>
      </c>
      <c r="FU23" s="33" t="e">
        <f t="shared" si="15"/>
        <v>#DIV/0!</v>
      </c>
      <c r="FV23" s="33" t="e">
        <f t="shared" si="16"/>
        <v>#DIV/0!</v>
      </c>
      <c r="FW23" s="33" t="e">
        <f t="shared" si="17"/>
        <v>#DIV/0!</v>
      </c>
      <c r="FX23" s="66">
        <v>100</v>
      </c>
      <c r="FY23" s="53">
        <f t="shared" si="32"/>
        <v>171.43800000000002</v>
      </c>
      <c r="FZ23" s="2">
        <v>4.2682926829268296E-2</v>
      </c>
      <c r="GA23" s="2">
        <v>1714.38</v>
      </c>
      <c r="GB23" s="53">
        <f t="shared" si="33"/>
        <v>133.73399999999998</v>
      </c>
      <c r="GC23" s="2">
        <v>7.4324324324324328E-2</v>
      </c>
      <c r="GD23" s="2">
        <v>1337.34</v>
      </c>
      <c r="GE23" s="53">
        <f t="shared" si="34"/>
        <v>272.17700000000002</v>
      </c>
      <c r="GF23" s="1">
        <v>7.8125E-2</v>
      </c>
      <c r="GG23" s="1">
        <v>2721.77</v>
      </c>
      <c r="GH23" s="53">
        <f t="shared" si="35"/>
        <v>0</v>
      </c>
      <c r="GI23" s="2"/>
      <c r="GJ23" s="9"/>
      <c r="GK23" s="53">
        <f t="shared" si="36"/>
        <v>0</v>
      </c>
      <c r="GL23" s="2"/>
      <c r="GM23" s="9"/>
      <c r="GN23" s="53">
        <f t="shared" si="37"/>
        <v>0</v>
      </c>
      <c r="GO23" s="2"/>
      <c r="GP23" s="9"/>
      <c r="GQ23" s="53">
        <f t="shared" si="38"/>
        <v>0</v>
      </c>
      <c r="GR23" s="2"/>
      <c r="GS23" s="9"/>
      <c r="GT23" s="53"/>
      <c r="GU23" s="2"/>
      <c r="GV23" s="94">
        <v>3.3769063180827889E-2</v>
      </c>
      <c r="GW23" s="94">
        <v>4358.83</v>
      </c>
      <c r="GX23" s="96">
        <f t="shared" si="45"/>
        <v>435.88299999999998</v>
      </c>
      <c r="GY23" s="82">
        <v>1</v>
      </c>
      <c r="GZ23" s="89">
        <v>10</v>
      </c>
      <c r="HA23" s="87">
        <v>100</v>
      </c>
      <c r="HB23" s="52">
        <f t="shared" si="46"/>
        <v>12471.878096774191</v>
      </c>
      <c r="HC23" s="1">
        <f t="shared" si="47"/>
        <v>12471.878096774191</v>
      </c>
      <c r="HD23" s="10">
        <f t="shared" si="48"/>
        <v>12471.878096774191</v>
      </c>
      <c r="HE23" s="2"/>
      <c r="HF23" s="96">
        <v>0.44339622641509435</v>
      </c>
      <c r="HG23" s="96">
        <v>2339.41</v>
      </c>
      <c r="HH23" s="96">
        <f t="shared" si="49"/>
        <v>233.94099999999997</v>
      </c>
      <c r="HI23" s="82">
        <v>1</v>
      </c>
      <c r="HJ23" s="89">
        <v>10</v>
      </c>
      <c r="HK23" s="87">
        <v>100</v>
      </c>
      <c r="HL23" s="52">
        <f t="shared" si="43"/>
        <v>293.67061702127654</v>
      </c>
      <c r="HM23" s="1">
        <f t="shared" si="44"/>
        <v>293.67061702127654</v>
      </c>
      <c r="HN23" s="10">
        <f t="shared" si="50"/>
        <v>293.67061702127654</v>
      </c>
    </row>
    <row r="24" spans="1:222" x14ac:dyDescent="0.35">
      <c r="A24" s="2"/>
      <c r="B24" s="186" t="s">
        <v>56</v>
      </c>
      <c r="C24" s="71" t="s">
        <v>75</v>
      </c>
      <c r="D24" s="53">
        <v>9.8360655737704916E-2</v>
      </c>
      <c r="E24" s="2">
        <v>9.5785440613026823E-2</v>
      </c>
      <c r="F24" s="9">
        <v>0.10610079575596817</v>
      </c>
      <c r="G24" s="53">
        <v>8.2934609250398722E-2</v>
      </c>
      <c r="H24" s="2">
        <v>7.1856287425149698E-2</v>
      </c>
      <c r="I24" s="9">
        <v>7.0381231671554259E-2</v>
      </c>
      <c r="J24" s="53">
        <v>0.14814814814814814</v>
      </c>
      <c r="K24" s="2">
        <v>0.16393442622950818</v>
      </c>
      <c r="L24" s="9">
        <v>0.11519607843137254</v>
      </c>
      <c r="M24" s="53"/>
      <c r="N24" s="2"/>
      <c r="O24" s="9"/>
      <c r="P24" s="53"/>
      <c r="Q24" s="2"/>
      <c r="R24" s="9"/>
      <c r="S24" s="53"/>
      <c r="T24" s="2"/>
      <c r="U24" s="9"/>
      <c r="V24" s="53"/>
      <c r="W24" s="2"/>
      <c r="X24" s="9"/>
      <c r="Y24" s="2"/>
      <c r="Z24" s="2"/>
      <c r="AA24" s="76"/>
      <c r="AB24" s="77" t="s">
        <v>76</v>
      </c>
      <c r="AC24" s="2">
        <v>1877.3483333333334</v>
      </c>
      <c r="AD24" s="2">
        <v>2257.86625</v>
      </c>
      <c r="AE24" s="9">
        <v>2822.25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9"/>
      <c r="BG24" s="53"/>
      <c r="BH24" s="54" t="s">
        <v>50</v>
      </c>
      <c r="BI24" s="2">
        <v>8.9300839300839305E-2</v>
      </c>
      <c r="BJ24" s="9">
        <v>2570.25</v>
      </c>
      <c r="BK24" s="2"/>
      <c r="BL24" s="54" t="s">
        <v>50</v>
      </c>
      <c r="BM24" s="2">
        <v>9.361930139065848E-2</v>
      </c>
      <c r="BN24" s="9">
        <v>2383.1533333333336</v>
      </c>
      <c r="BO24" s="2"/>
      <c r="BP24" s="54" t="s">
        <v>50</v>
      </c>
      <c r="BQ24" s="2">
        <v>0.10343606990584304</v>
      </c>
      <c r="BR24" s="9">
        <v>2722.51</v>
      </c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9"/>
      <c r="CP24" s="31">
        <v>100</v>
      </c>
      <c r="CQ24" s="19">
        <v>1</v>
      </c>
      <c r="CR24" s="2">
        <f t="shared" si="51"/>
        <v>0</v>
      </c>
      <c r="CS24" s="2">
        <v>0</v>
      </c>
      <c r="CT24" s="2">
        <f t="shared" si="0"/>
        <v>0</v>
      </c>
      <c r="CU24" s="9">
        <f t="shared" si="1"/>
        <v>0</v>
      </c>
      <c r="CV24" s="31">
        <v>100</v>
      </c>
      <c r="CW24" s="21">
        <v>10</v>
      </c>
      <c r="CX24" s="2">
        <f t="shared" si="52"/>
        <v>0</v>
      </c>
      <c r="CY24" s="2">
        <v>0</v>
      </c>
      <c r="CZ24" s="2">
        <f t="shared" si="2"/>
        <v>0</v>
      </c>
      <c r="DA24" s="9">
        <f t="shared" si="3"/>
        <v>0</v>
      </c>
      <c r="DB24" s="31">
        <v>100</v>
      </c>
      <c r="DC24" s="24">
        <v>100</v>
      </c>
      <c r="DD24" s="2">
        <f t="shared" si="53"/>
        <v>0</v>
      </c>
      <c r="DE24" s="2">
        <v>0</v>
      </c>
      <c r="DF24" s="2">
        <f t="shared" si="4"/>
        <v>0</v>
      </c>
      <c r="DG24" s="9">
        <f t="shared" si="5"/>
        <v>0</v>
      </c>
      <c r="DH24" s="31">
        <v>100</v>
      </c>
      <c r="DI24" s="27">
        <v>1000</v>
      </c>
      <c r="DJ24" s="2">
        <f t="shared" si="54"/>
        <v>0</v>
      </c>
      <c r="DK24" s="2">
        <v>0</v>
      </c>
      <c r="DL24" s="2">
        <f t="shared" si="6"/>
        <v>0</v>
      </c>
      <c r="DM24" s="9">
        <f t="shared" si="7"/>
        <v>0</v>
      </c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9"/>
      <c r="EW24" s="70" t="s">
        <v>17</v>
      </c>
      <c r="EX24" s="85">
        <f>AVERAGE(EY24:FC24)</f>
        <v>1965.8688235294117</v>
      </c>
      <c r="EY24" s="33">
        <f t="shared" si="19"/>
        <v>1757.8237500000002</v>
      </c>
      <c r="EZ24" s="33">
        <f t="shared" si="8"/>
        <v>1170.3093529411765</v>
      </c>
      <c r="FA24" s="33">
        <f t="shared" si="9"/>
        <v>3192.1997647058824</v>
      </c>
      <c r="FB24" s="33">
        <f t="shared" si="10"/>
        <v>1008.4799999999999</v>
      </c>
      <c r="FC24" s="33">
        <f t="shared" si="20"/>
        <v>2700.5312500000005</v>
      </c>
      <c r="FD24" s="33" t="e">
        <f t="shared" si="21"/>
        <v>#DIV/0!</v>
      </c>
      <c r="FE24" s="33" t="e">
        <f t="shared" si="22"/>
        <v>#DIV/0!</v>
      </c>
      <c r="FF24" s="66">
        <v>1</v>
      </c>
      <c r="FG24" s="85">
        <f>AVERAGE(FH24:FL24)</f>
        <v>1965.8688235294117</v>
      </c>
      <c r="FH24" s="33">
        <f t="shared" si="24"/>
        <v>1757.8237500000002</v>
      </c>
      <c r="FI24" s="33">
        <f t="shared" si="25"/>
        <v>1170.3093529411765</v>
      </c>
      <c r="FJ24" s="33">
        <f t="shared" si="26"/>
        <v>3192.1997647058824</v>
      </c>
      <c r="FK24" s="33">
        <f t="shared" si="27"/>
        <v>1008.4799999999999</v>
      </c>
      <c r="FL24" s="33">
        <f t="shared" si="28"/>
        <v>2700.5312500000005</v>
      </c>
      <c r="FM24" s="33" t="e">
        <f t="shared" si="29"/>
        <v>#DIV/0!</v>
      </c>
      <c r="FN24" s="33" t="e">
        <f t="shared" si="30"/>
        <v>#DIV/0!</v>
      </c>
      <c r="FO24" s="66">
        <v>10</v>
      </c>
      <c r="FP24" s="85">
        <f>AVERAGE(FQ24:FU24)</f>
        <v>1965.8688235294117</v>
      </c>
      <c r="FQ24" s="33">
        <f t="shared" si="11"/>
        <v>1757.8237500000002</v>
      </c>
      <c r="FR24" s="33">
        <f t="shared" si="12"/>
        <v>1170.3093529411765</v>
      </c>
      <c r="FS24" s="33">
        <f t="shared" si="13"/>
        <v>3192.1997647058824</v>
      </c>
      <c r="FT24" s="33">
        <f t="shared" si="14"/>
        <v>1008.4799999999999</v>
      </c>
      <c r="FU24" s="33">
        <f t="shared" si="15"/>
        <v>2700.5312500000005</v>
      </c>
      <c r="FV24" s="33" t="e">
        <f t="shared" si="16"/>
        <v>#DIV/0!</v>
      </c>
      <c r="FW24" s="33" t="e">
        <f t="shared" si="17"/>
        <v>#DIV/0!</v>
      </c>
      <c r="FX24" s="66">
        <v>100</v>
      </c>
      <c r="FY24" s="53">
        <f t="shared" si="32"/>
        <v>114.021</v>
      </c>
      <c r="FZ24" s="2">
        <v>6.0913705583756347E-2</v>
      </c>
      <c r="GA24" s="2">
        <v>1140.21</v>
      </c>
      <c r="GB24" s="53">
        <f t="shared" si="33"/>
        <v>185.93699999999998</v>
      </c>
      <c r="GC24" s="1">
        <v>0.13709677419354838</v>
      </c>
      <c r="GD24" s="2">
        <v>1859.37</v>
      </c>
      <c r="GE24" s="53">
        <f t="shared" si="34"/>
        <v>194.85599999999999</v>
      </c>
      <c r="GF24" s="1">
        <v>5.7529610829103212E-2</v>
      </c>
      <c r="GG24" s="2">
        <v>1948.56</v>
      </c>
      <c r="GH24" s="53">
        <f t="shared" si="35"/>
        <v>168.07999999999998</v>
      </c>
      <c r="GI24" s="1">
        <v>0.14285714285714285</v>
      </c>
      <c r="GJ24" s="2">
        <v>1680.8</v>
      </c>
      <c r="GK24" s="53">
        <f t="shared" si="36"/>
        <v>272.67500000000001</v>
      </c>
      <c r="GL24" s="1">
        <v>9.1710758377425039E-2</v>
      </c>
      <c r="GM24" s="1">
        <v>2726.75</v>
      </c>
      <c r="GN24" s="53">
        <f t="shared" si="37"/>
        <v>0</v>
      </c>
      <c r="GO24" s="2"/>
      <c r="GP24" s="9"/>
      <c r="GQ24" s="53">
        <f t="shared" si="38"/>
        <v>0</v>
      </c>
      <c r="GR24" s="2"/>
      <c r="GS24" s="9"/>
      <c r="GT24" s="53"/>
      <c r="GU24" s="2"/>
      <c r="GV24" s="94">
        <v>6.8181818181818177E-2</v>
      </c>
      <c r="GW24" s="94">
        <v>3374.88</v>
      </c>
      <c r="GX24" s="96">
        <f t="shared" si="45"/>
        <v>337.488</v>
      </c>
      <c r="GY24" s="82">
        <v>1</v>
      </c>
      <c r="GZ24" s="89">
        <v>10</v>
      </c>
      <c r="HA24" s="87">
        <v>100</v>
      </c>
      <c r="HB24" s="52">
        <f t="shared" si="46"/>
        <v>4612.3360000000002</v>
      </c>
      <c r="HC24" s="1">
        <f t="shared" si="47"/>
        <v>4612.3360000000002</v>
      </c>
      <c r="HD24" s="10">
        <f t="shared" si="48"/>
        <v>4612.3360000000002</v>
      </c>
      <c r="HE24" s="2"/>
      <c r="HF24" s="96">
        <v>0.52459016393442626</v>
      </c>
      <c r="HG24" s="96">
        <v>1466.53</v>
      </c>
      <c r="HH24" s="96">
        <f t="shared" si="49"/>
        <v>146.65299999999999</v>
      </c>
      <c r="HI24" s="82">
        <v>1</v>
      </c>
      <c r="HJ24" s="89">
        <v>10</v>
      </c>
      <c r="HK24" s="87">
        <v>100</v>
      </c>
      <c r="HL24" s="52">
        <f t="shared" si="43"/>
        <v>132.90428125</v>
      </c>
      <c r="HM24" s="1">
        <f t="shared" si="44"/>
        <v>132.90428125</v>
      </c>
      <c r="HN24" s="10">
        <f t="shared" si="50"/>
        <v>132.90428125</v>
      </c>
    </row>
    <row r="25" spans="1:222" x14ac:dyDescent="0.35">
      <c r="A25" s="2"/>
      <c r="B25" s="185"/>
      <c r="C25" s="71" t="s">
        <v>76</v>
      </c>
      <c r="D25" s="53">
        <v>2534.73</v>
      </c>
      <c r="E25" s="2">
        <v>2575.25</v>
      </c>
      <c r="F25" s="9">
        <v>2264.2600000000002</v>
      </c>
      <c r="G25" s="53">
        <v>1221.1300000000001</v>
      </c>
      <c r="H25" s="2">
        <v>1507.35</v>
      </c>
      <c r="I25" s="9">
        <v>1448.98</v>
      </c>
      <c r="J25" s="53">
        <v>2809.88</v>
      </c>
      <c r="K25" s="2">
        <v>1928.16</v>
      </c>
      <c r="L25" s="9">
        <v>2429.08</v>
      </c>
      <c r="M25" s="53"/>
      <c r="N25" s="2"/>
      <c r="O25" s="9"/>
      <c r="P25" s="53"/>
      <c r="Q25" s="2"/>
      <c r="R25" s="9"/>
      <c r="S25" s="53"/>
      <c r="T25" s="2"/>
      <c r="U25" s="9"/>
      <c r="V25" s="53"/>
      <c r="W25" s="2"/>
      <c r="X25" s="9"/>
      <c r="Y25" s="2"/>
      <c r="Z25" s="2"/>
      <c r="AA25" s="54" t="s">
        <v>61</v>
      </c>
      <c r="AB25" s="77" t="s">
        <v>75</v>
      </c>
      <c r="AC25" s="2">
        <v>8.9554619523057835E-2</v>
      </c>
      <c r="AD25" s="2">
        <v>0.12582293298777744</v>
      </c>
      <c r="AE25" s="9">
        <v>0.12221997265323964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9"/>
      <c r="BG25" s="53"/>
      <c r="BH25" s="54" t="s">
        <v>7</v>
      </c>
      <c r="BI25" s="2">
        <v>0.17936055842301576</v>
      </c>
      <c r="BJ25" s="9">
        <v>548.11666666666667</v>
      </c>
      <c r="BK25" s="2"/>
      <c r="BL25" s="54" t="s">
        <v>7</v>
      </c>
      <c r="BM25" s="2">
        <v>0.34599162992780014</v>
      </c>
      <c r="BN25" s="9">
        <v>544.59833333333336</v>
      </c>
      <c r="BO25" s="2"/>
      <c r="BP25" s="54" t="s">
        <v>7</v>
      </c>
      <c r="BQ25" s="2">
        <v>0.28772666004191305</v>
      </c>
      <c r="BR25" s="9">
        <v>723.78749999999991</v>
      </c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9"/>
      <c r="CP25" s="31">
        <v>100</v>
      </c>
      <c r="CQ25" s="19">
        <v>1</v>
      </c>
      <c r="CR25" s="2">
        <f t="shared" si="51"/>
        <v>5</v>
      </c>
      <c r="CS25" s="2">
        <v>50</v>
      </c>
      <c r="CT25" s="2">
        <f t="shared" si="0"/>
        <v>4.7190820505093711E-2</v>
      </c>
      <c r="CU25" s="9">
        <f t="shared" si="1"/>
        <v>4.7190820505093711</v>
      </c>
      <c r="CV25" s="31">
        <v>100</v>
      </c>
      <c r="CW25" s="21">
        <v>10</v>
      </c>
      <c r="CX25" s="2">
        <f t="shared" si="52"/>
        <v>5</v>
      </c>
      <c r="CY25" s="2">
        <v>50</v>
      </c>
      <c r="CZ25" s="2">
        <f t="shared" si="2"/>
        <v>4.3643894743336631E-2</v>
      </c>
      <c r="DA25" s="9">
        <f t="shared" si="3"/>
        <v>4.3643894743336631</v>
      </c>
      <c r="DB25" s="31">
        <v>100</v>
      </c>
      <c r="DC25" s="24">
        <v>100</v>
      </c>
      <c r="DD25" s="2">
        <f t="shared" si="53"/>
        <v>5</v>
      </c>
      <c r="DE25" s="2">
        <v>50</v>
      </c>
      <c r="DF25" s="2">
        <f t="shared" si="4"/>
        <v>2.468754881287211E-2</v>
      </c>
      <c r="DG25" s="9">
        <f t="shared" si="5"/>
        <v>2.4687548812872109</v>
      </c>
      <c r="DH25" s="31">
        <v>100</v>
      </c>
      <c r="DI25" s="27">
        <v>1000</v>
      </c>
      <c r="DJ25" s="2">
        <f t="shared" si="54"/>
        <v>5</v>
      </c>
      <c r="DK25" s="2">
        <v>50</v>
      </c>
      <c r="DL25" s="2">
        <f t="shared" si="6"/>
        <v>4.5435692502551316E-3</v>
      </c>
      <c r="DM25" s="9">
        <f t="shared" si="7"/>
        <v>0.45435692502551317</v>
      </c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9"/>
      <c r="EW25" s="70" t="s">
        <v>72</v>
      </c>
      <c r="EX25" s="85">
        <f>AVERAGE(EY25:FE25)</f>
        <v>11285.70522356543</v>
      </c>
      <c r="EY25" s="33">
        <f t="shared" si="19"/>
        <v>10738.834284054392</v>
      </c>
      <c r="EZ25" s="33">
        <f t="shared" si="8"/>
        <v>13430.03290392805</v>
      </c>
      <c r="FA25" s="33">
        <f t="shared" si="9"/>
        <v>14595.710937575479</v>
      </c>
      <c r="FB25" s="33">
        <f t="shared" si="10"/>
        <v>3522.1909879541577</v>
      </c>
      <c r="FC25" s="33">
        <f t="shared" si="20"/>
        <v>16663.367213737431</v>
      </c>
      <c r="FD25" s="33">
        <f t="shared" si="21"/>
        <v>4807.728778501958</v>
      </c>
      <c r="FE25" s="33">
        <f t="shared" si="22"/>
        <v>15242.071459206543</v>
      </c>
      <c r="FF25" s="66">
        <v>1</v>
      </c>
      <c r="FG25" s="85">
        <f>AVERAGE(FH25:FN25)</f>
        <v>11285.70522356543</v>
      </c>
      <c r="FH25" s="33">
        <f t="shared" si="24"/>
        <v>10738.834284054392</v>
      </c>
      <c r="FI25" s="33">
        <f t="shared" si="25"/>
        <v>13430.03290392805</v>
      </c>
      <c r="FJ25" s="33">
        <f t="shared" si="26"/>
        <v>14595.710937575479</v>
      </c>
      <c r="FK25" s="33">
        <f t="shared" si="27"/>
        <v>3522.1909879541577</v>
      </c>
      <c r="FL25" s="33">
        <f t="shared" si="28"/>
        <v>16663.367213737431</v>
      </c>
      <c r="FM25" s="33">
        <f t="shared" si="29"/>
        <v>4807.728778501958</v>
      </c>
      <c r="FN25" s="33">
        <f t="shared" si="30"/>
        <v>15242.071459206543</v>
      </c>
      <c r="FO25" s="66">
        <v>10</v>
      </c>
      <c r="FP25" s="85">
        <f>AVERAGE(FQ25:FW25)</f>
        <v>11285.70522356543</v>
      </c>
      <c r="FQ25" s="33">
        <f t="shared" si="11"/>
        <v>10738.834284054392</v>
      </c>
      <c r="FR25" s="33">
        <f t="shared" si="12"/>
        <v>13430.03290392805</v>
      </c>
      <c r="FS25" s="33">
        <f t="shared" si="13"/>
        <v>14595.710937575479</v>
      </c>
      <c r="FT25" s="33">
        <f t="shared" si="14"/>
        <v>3522.1909879541577</v>
      </c>
      <c r="FU25" s="33">
        <f t="shared" si="15"/>
        <v>16663.367213737431</v>
      </c>
      <c r="FV25" s="33">
        <f t="shared" si="16"/>
        <v>4807.728778501958</v>
      </c>
      <c r="FW25" s="33">
        <f t="shared" si="17"/>
        <v>15242.071459206543</v>
      </c>
      <c r="FX25" s="66">
        <v>100</v>
      </c>
      <c r="FY25" s="53">
        <f t="shared" si="32"/>
        <v>304.95740000000001</v>
      </c>
      <c r="FZ25" s="2">
        <v>2.7613469062470052E-2</v>
      </c>
      <c r="GA25" s="2">
        <v>3049.5740000000001</v>
      </c>
      <c r="GB25" s="53">
        <f t="shared" si="33"/>
        <v>413.7276</v>
      </c>
      <c r="GC25" s="2">
        <v>2.9885492448573369E-2</v>
      </c>
      <c r="GD25" s="2">
        <v>4137.2759999999998</v>
      </c>
      <c r="GE25" s="53">
        <f t="shared" si="34"/>
        <v>460.67520000000002</v>
      </c>
      <c r="GF25" s="2">
        <v>3.0596664816553536E-2</v>
      </c>
      <c r="GG25" s="2">
        <v>4606.7520000000004</v>
      </c>
      <c r="GH25" s="53">
        <f t="shared" si="35"/>
        <v>284.53100000000001</v>
      </c>
      <c r="GI25" s="2">
        <v>7.4744360344768751E-2</v>
      </c>
      <c r="GJ25" s="2">
        <v>2845.31</v>
      </c>
      <c r="GK25" s="53">
        <f t="shared" si="36"/>
        <v>418.1576</v>
      </c>
      <c r="GL25" s="2">
        <v>2.4480109624856569E-2</v>
      </c>
      <c r="GM25" s="2">
        <v>4181.576</v>
      </c>
      <c r="GN25" s="53">
        <f t="shared" si="37"/>
        <v>486.51460000000009</v>
      </c>
      <c r="GO25" s="2">
        <v>9.189501978234757E-2</v>
      </c>
      <c r="GP25" s="2">
        <v>4865.1460000000006</v>
      </c>
      <c r="GQ25" s="53">
        <f t="shared" si="38"/>
        <v>583.78416666666658</v>
      </c>
      <c r="GR25" s="2">
        <v>3.6888000274200382E-2</v>
      </c>
      <c r="GS25" s="9">
        <v>5837.8416666666662</v>
      </c>
      <c r="GT25" s="53"/>
      <c r="GU25" s="2"/>
      <c r="GV25" s="94">
        <v>9.4043887147335428E-3</v>
      </c>
      <c r="GW25" s="94">
        <v>33.69</v>
      </c>
      <c r="GX25" s="96">
        <f t="shared" si="45"/>
        <v>3.3689999999999998</v>
      </c>
      <c r="GY25" s="82">
        <v>1</v>
      </c>
      <c r="GZ25" s="89">
        <v>10</v>
      </c>
      <c r="HA25" s="87">
        <v>100</v>
      </c>
      <c r="HB25" s="52">
        <f t="shared" si="46"/>
        <v>354.86799999999994</v>
      </c>
      <c r="HC25" s="1">
        <f t="shared" si="47"/>
        <v>354.86799999999994</v>
      </c>
      <c r="HD25" s="10">
        <f t="shared" si="48"/>
        <v>354.86799999999994</v>
      </c>
      <c r="HE25" s="2"/>
      <c r="HF25" s="96">
        <v>6.4516129032258063E-2</v>
      </c>
      <c r="HG25" s="96">
        <v>4709.66</v>
      </c>
      <c r="HH25" s="96">
        <f t="shared" si="49"/>
        <v>470.96600000000001</v>
      </c>
      <c r="HI25" s="82">
        <v>1</v>
      </c>
      <c r="HJ25" s="89">
        <v>10</v>
      </c>
      <c r="HK25" s="87">
        <v>100</v>
      </c>
      <c r="HL25" s="52">
        <f t="shared" si="43"/>
        <v>6829.0070000000005</v>
      </c>
      <c r="HM25" s="1">
        <f t="shared" si="44"/>
        <v>6829.0070000000005</v>
      </c>
      <c r="HN25" s="10">
        <f t="shared" si="50"/>
        <v>6829.0070000000005</v>
      </c>
    </row>
    <row r="26" spans="1:222" x14ac:dyDescent="0.35">
      <c r="A26" s="2"/>
      <c r="B26" s="186" t="s">
        <v>70</v>
      </c>
      <c r="C26" s="71" t="s">
        <v>75</v>
      </c>
      <c r="D26" s="53"/>
      <c r="E26" s="2">
        <v>0.15079365079365079</v>
      </c>
      <c r="F26" s="9">
        <v>0.15922330097087378</v>
      </c>
      <c r="G26" s="53">
        <v>7.926829268292683E-2</v>
      </c>
      <c r="H26" s="2"/>
      <c r="I26" s="9"/>
      <c r="J26" s="53">
        <v>6.0606060606060608E-2</v>
      </c>
      <c r="K26" s="2">
        <v>0.12413793103448276</v>
      </c>
      <c r="L26" s="9">
        <v>0.1944922547332186</v>
      </c>
      <c r="M26" s="53">
        <v>0.13636363636363635</v>
      </c>
      <c r="N26" s="2">
        <v>0.16025641025641027</v>
      </c>
      <c r="O26" s="9">
        <v>0.17633410672853828</v>
      </c>
      <c r="P26" s="53">
        <v>0.1391304347826087</v>
      </c>
      <c r="Q26" s="2">
        <v>0.17105263157894737</v>
      </c>
      <c r="R26" s="9">
        <v>0.16611295681063123</v>
      </c>
      <c r="S26" s="53">
        <v>0.13559322033898305</v>
      </c>
      <c r="T26" s="2">
        <v>0.10606060606060606</v>
      </c>
      <c r="U26" s="9">
        <v>0.17634408602150536</v>
      </c>
      <c r="V26" s="53">
        <v>8.0459770114942528E-2</v>
      </c>
      <c r="W26" s="2">
        <v>0.11363636363636363</v>
      </c>
      <c r="X26" s="9">
        <v>0.21771217712177121</v>
      </c>
      <c r="Y26" s="2"/>
      <c r="Z26" s="2"/>
      <c r="AA26" s="76"/>
      <c r="AB26" s="77" t="s">
        <v>76</v>
      </c>
      <c r="AC26" s="2">
        <v>2616.13</v>
      </c>
      <c r="AD26" s="2">
        <v>2758.6833333333329</v>
      </c>
      <c r="AE26" s="9">
        <v>2350.9525000000003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9"/>
      <c r="BG26" s="53"/>
      <c r="BH26" s="54" t="s">
        <v>1</v>
      </c>
      <c r="BI26" s="2">
        <v>0.10833241106769413</v>
      </c>
      <c r="BJ26" s="9">
        <v>1650.9924999999998</v>
      </c>
      <c r="BK26" s="2"/>
      <c r="BL26" s="54" t="s">
        <v>1</v>
      </c>
      <c r="BM26" s="2">
        <v>0.33106938106938111</v>
      </c>
      <c r="BN26" s="9">
        <v>2537.3700000000003</v>
      </c>
      <c r="BO26" s="2"/>
      <c r="BP26" s="54" t="s">
        <v>1</v>
      </c>
      <c r="BQ26" s="2">
        <v>0.25048810456775439</v>
      </c>
      <c r="BR26" s="9">
        <v>2473.605</v>
      </c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9"/>
      <c r="CP26" s="31">
        <v>100</v>
      </c>
      <c r="CQ26" s="19">
        <v>1</v>
      </c>
      <c r="CR26" s="2">
        <f t="shared" si="51"/>
        <v>25</v>
      </c>
      <c r="CS26" s="2">
        <f>CS27-250</f>
        <v>250</v>
      </c>
      <c r="CT26" s="2">
        <f t="shared" si="0"/>
        <v>0.19872612756967101</v>
      </c>
      <c r="CU26" s="9">
        <f t="shared" si="1"/>
        <v>19.872612756967101</v>
      </c>
      <c r="CV26" s="31">
        <v>100</v>
      </c>
      <c r="CW26" s="21">
        <v>10</v>
      </c>
      <c r="CX26" s="2">
        <f t="shared" si="52"/>
        <v>25</v>
      </c>
      <c r="CY26" s="2">
        <f>CY27-250</f>
        <v>250</v>
      </c>
      <c r="CZ26" s="2">
        <f t="shared" si="2"/>
        <v>0.18779762579665657</v>
      </c>
      <c r="DA26" s="9">
        <f t="shared" si="3"/>
        <v>18.779762579665658</v>
      </c>
      <c r="DB26" s="31">
        <v>100</v>
      </c>
      <c r="DC26" s="24">
        <v>100</v>
      </c>
      <c r="DD26" s="2">
        <f t="shared" si="53"/>
        <v>25</v>
      </c>
      <c r="DE26" s="2">
        <f>DE27-250</f>
        <v>250</v>
      </c>
      <c r="DF26" s="2">
        <f t="shared" si="4"/>
        <v>0.11721778146268136</v>
      </c>
      <c r="DG26" s="9">
        <f t="shared" si="5"/>
        <v>11.721778146268136</v>
      </c>
      <c r="DH26" s="31">
        <v>100</v>
      </c>
      <c r="DI26" s="27">
        <v>1000</v>
      </c>
      <c r="DJ26" s="2">
        <f t="shared" si="54"/>
        <v>25</v>
      </c>
      <c r="DK26" s="2">
        <f>DK27-250</f>
        <v>250</v>
      </c>
      <c r="DL26" s="2">
        <f t="shared" si="6"/>
        <v>2.2679427957770372E-2</v>
      </c>
      <c r="DM26" s="9">
        <f t="shared" si="7"/>
        <v>2.2679427957770373</v>
      </c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9"/>
      <c r="EW26" s="70" t="s">
        <v>50</v>
      </c>
      <c r="EX26" s="85">
        <f t="shared" si="18"/>
        <v>3073.0553754385965</v>
      </c>
      <c r="EY26" s="33">
        <f t="shared" si="19"/>
        <v>4676.2275</v>
      </c>
      <c r="EZ26" s="33">
        <f t="shared" si="8"/>
        <v>3069.9690999999998</v>
      </c>
      <c r="FA26" s="33">
        <f t="shared" si="9"/>
        <v>1472.9695263157894</v>
      </c>
      <c r="FB26" s="33" t="e">
        <f t="shared" si="10"/>
        <v>#DIV/0!</v>
      </c>
      <c r="FC26" s="33" t="e">
        <f t="shared" si="20"/>
        <v>#DIV/0!</v>
      </c>
      <c r="FD26" s="33" t="e">
        <f t="shared" si="21"/>
        <v>#DIV/0!</v>
      </c>
      <c r="FE26" s="33" t="e">
        <f t="shared" si="22"/>
        <v>#DIV/0!</v>
      </c>
      <c r="FF26" s="66">
        <v>1</v>
      </c>
      <c r="FG26" s="85">
        <f t="shared" si="23"/>
        <v>3073.0553754385965</v>
      </c>
      <c r="FH26" s="33">
        <f t="shared" si="24"/>
        <v>4676.2275</v>
      </c>
      <c r="FI26" s="33">
        <f t="shared" si="25"/>
        <v>3069.9690999999998</v>
      </c>
      <c r="FJ26" s="33">
        <f t="shared" si="26"/>
        <v>1472.9695263157894</v>
      </c>
      <c r="FK26" s="33" t="e">
        <f t="shared" si="27"/>
        <v>#DIV/0!</v>
      </c>
      <c r="FL26" s="33" t="e">
        <f t="shared" si="28"/>
        <v>#DIV/0!</v>
      </c>
      <c r="FM26" s="33" t="e">
        <f t="shared" si="29"/>
        <v>#DIV/0!</v>
      </c>
      <c r="FN26" s="33" t="e">
        <f t="shared" si="30"/>
        <v>#DIV/0!</v>
      </c>
      <c r="FO26" s="66">
        <v>10</v>
      </c>
      <c r="FP26" s="85">
        <f t="shared" si="31"/>
        <v>3073.0553754385965</v>
      </c>
      <c r="FQ26" s="33">
        <f t="shared" si="11"/>
        <v>4676.2275</v>
      </c>
      <c r="FR26" s="33">
        <f t="shared" si="12"/>
        <v>3069.9690999999998</v>
      </c>
      <c r="FS26" s="33">
        <f t="shared" si="13"/>
        <v>1472.9695263157894</v>
      </c>
      <c r="FT26" s="33" t="e">
        <f t="shared" si="14"/>
        <v>#DIV/0!</v>
      </c>
      <c r="FU26" s="33" t="e">
        <f t="shared" si="15"/>
        <v>#DIV/0!</v>
      </c>
      <c r="FV26" s="33" t="e">
        <f t="shared" si="16"/>
        <v>#DIV/0!</v>
      </c>
      <c r="FW26" s="33" t="e">
        <f t="shared" si="17"/>
        <v>#DIV/0!</v>
      </c>
      <c r="FX26" s="66">
        <v>100</v>
      </c>
      <c r="FY26" s="53">
        <f t="shared" si="32"/>
        <v>267.21300000000002</v>
      </c>
      <c r="FZ26" s="2">
        <v>5.4054054054054057E-2</v>
      </c>
      <c r="GA26" s="2">
        <v>2672.13</v>
      </c>
      <c r="GB26" s="53">
        <f t="shared" si="33"/>
        <v>286.91300000000001</v>
      </c>
      <c r="GC26" s="2">
        <v>8.5470085470085472E-2</v>
      </c>
      <c r="GD26" s="2">
        <v>2869.13</v>
      </c>
      <c r="GE26" s="53">
        <f t="shared" si="34"/>
        <v>216.94899999999998</v>
      </c>
      <c r="GF26" s="1">
        <v>0.12837837837837837</v>
      </c>
      <c r="GG26" s="2">
        <v>2169.4899999999998</v>
      </c>
      <c r="GH26" s="53">
        <f t="shared" si="35"/>
        <v>0</v>
      </c>
      <c r="GI26" s="2"/>
      <c r="GJ26" s="9"/>
      <c r="GK26" s="53">
        <f t="shared" si="36"/>
        <v>0</v>
      </c>
      <c r="GL26" s="2"/>
      <c r="GM26" s="9"/>
      <c r="GN26" s="53">
        <f t="shared" si="37"/>
        <v>0</v>
      </c>
      <c r="GO26" s="2"/>
      <c r="GP26" s="9"/>
      <c r="GQ26" s="53">
        <f t="shared" si="38"/>
        <v>0</v>
      </c>
      <c r="GR26" s="2"/>
      <c r="GS26" s="9"/>
      <c r="GT26" s="53"/>
      <c r="GU26" s="2"/>
      <c r="GV26" s="94">
        <v>0.18167202572347266</v>
      </c>
      <c r="GW26" s="94">
        <v>3128.46</v>
      </c>
      <c r="GX26" s="96">
        <f t="shared" si="45"/>
        <v>312.846</v>
      </c>
      <c r="GY26" s="82">
        <v>1</v>
      </c>
      <c r="GZ26" s="89">
        <v>10</v>
      </c>
      <c r="HA26" s="87">
        <v>100</v>
      </c>
      <c r="HB26" s="52">
        <f t="shared" si="46"/>
        <v>1409.1912743362832</v>
      </c>
      <c r="HC26" s="1">
        <f t="shared" si="47"/>
        <v>1409.1912743362832</v>
      </c>
      <c r="HD26" s="10">
        <f t="shared" si="48"/>
        <v>1409.1912743362832</v>
      </c>
      <c r="HE26" s="2"/>
      <c r="HF26" s="96">
        <v>0.51948051948051943</v>
      </c>
      <c r="HG26" s="96">
        <v>1642.38</v>
      </c>
      <c r="HH26" s="96">
        <f t="shared" si="49"/>
        <v>164.238</v>
      </c>
      <c r="HI26" s="82">
        <v>1</v>
      </c>
      <c r="HJ26" s="89">
        <v>10</v>
      </c>
      <c r="HK26" s="87">
        <v>100</v>
      </c>
      <c r="HL26" s="52">
        <f t="shared" si="43"/>
        <v>151.92015000000004</v>
      </c>
      <c r="HM26" s="1">
        <f t="shared" si="44"/>
        <v>151.92015000000004</v>
      </c>
      <c r="HN26" s="10">
        <f t="shared" si="50"/>
        <v>151.92015000000004</v>
      </c>
    </row>
    <row r="27" spans="1:222" x14ac:dyDescent="0.35">
      <c r="A27" s="2"/>
      <c r="B27" s="185"/>
      <c r="C27" s="71" t="s">
        <v>76</v>
      </c>
      <c r="D27" s="53"/>
      <c r="E27" s="2">
        <v>4385.8100000000004</v>
      </c>
      <c r="F27" s="9">
        <v>4249.17</v>
      </c>
      <c r="G27" s="53">
        <v>1791.23</v>
      </c>
      <c r="H27" s="2"/>
      <c r="I27" s="9"/>
      <c r="J27" s="53">
        <v>1962.88</v>
      </c>
      <c r="K27" s="2">
        <v>1927.56</v>
      </c>
      <c r="L27" s="9">
        <v>2411.11</v>
      </c>
      <c r="M27" s="53">
        <v>2241.13</v>
      </c>
      <c r="N27" s="2">
        <v>1349.65</v>
      </c>
      <c r="O27" s="9">
        <v>3396.99</v>
      </c>
      <c r="P27" s="53">
        <v>1823.7</v>
      </c>
      <c r="Q27" s="2">
        <v>2355.3200000000002</v>
      </c>
      <c r="R27" s="9">
        <v>1990.1</v>
      </c>
      <c r="S27" s="53">
        <v>1441.44</v>
      </c>
      <c r="T27" s="2">
        <v>2691.9</v>
      </c>
      <c r="U27" s="9">
        <v>2304.94</v>
      </c>
      <c r="V27" s="53">
        <v>2003.71</v>
      </c>
      <c r="W27" s="2">
        <v>2653.39</v>
      </c>
      <c r="X27" s="9">
        <v>2581.19</v>
      </c>
      <c r="Y27" s="2"/>
      <c r="Z27" s="2"/>
      <c r="AA27" s="54" t="s">
        <v>42</v>
      </c>
      <c r="AB27" s="77" t="s">
        <v>75</v>
      </c>
      <c r="AC27" s="2">
        <v>0.11167078215026204</v>
      </c>
      <c r="AD27" s="2">
        <v>0.10398736525894391</v>
      </c>
      <c r="AE27" s="9">
        <v>0.10582840419179597</v>
      </c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9"/>
      <c r="BG27" s="53"/>
      <c r="BH27" s="54" t="s">
        <v>39</v>
      </c>
      <c r="BI27" s="2">
        <v>0.14259967647227506</v>
      </c>
      <c r="BJ27" s="9">
        <v>2579.7433333333333</v>
      </c>
      <c r="BK27" s="2"/>
      <c r="BL27" s="54" t="s">
        <v>39</v>
      </c>
      <c r="BM27" s="2">
        <v>0.13895821484413126</v>
      </c>
      <c r="BN27" s="9">
        <v>3080.0266666666671</v>
      </c>
      <c r="BO27" s="2"/>
      <c r="BP27" s="54" t="s">
        <v>39</v>
      </c>
      <c r="BQ27" s="2">
        <v>0.18136240191940109</v>
      </c>
      <c r="BR27" s="9">
        <v>3059.86</v>
      </c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9"/>
      <c r="CP27" s="31">
        <v>100</v>
      </c>
      <c r="CQ27" s="19">
        <v>1</v>
      </c>
      <c r="CR27" s="2">
        <f t="shared" si="51"/>
        <v>50</v>
      </c>
      <c r="CS27" s="2">
        <f>CS28-250</f>
        <v>500</v>
      </c>
      <c r="CT27" s="2">
        <f t="shared" si="0"/>
        <v>0.33185515126770326</v>
      </c>
      <c r="CU27" s="9">
        <f t="shared" si="1"/>
        <v>33.185515126770326</v>
      </c>
      <c r="CV27" s="31">
        <v>100</v>
      </c>
      <c r="CW27" s="21">
        <v>10</v>
      </c>
      <c r="CX27" s="2">
        <f t="shared" si="52"/>
        <v>50</v>
      </c>
      <c r="CY27" s="2">
        <f>CY28-250</f>
        <v>500</v>
      </c>
      <c r="CZ27" s="2">
        <f t="shared" si="2"/>
        <v>0.31885425213139201</v>
      </c>
      <c r="DA27" s="9">
        <f t="shared" si="3"/>
        <v>31.8854252131392</v>
      </c>
      <c r="DB27" s="31">
        <v>100</v>
      </c>
      <c r="DC27" s="24">
        <v>100</v>
      </c>
      <c r="DD27" s="2">
        <f t="shared" si="53"/>
        <v>50</v>
      </c>
      <c r="DE27" s="2">
        <f>DE28-250</f>
        <v>500</v>
      </c>
      <c r="DF27" s="2">
        <f t="shared" si="4"/>
        <v>0.21922359359558485</v>
      </c>
      <c r="DG27" s="9">
        <f t="shared" si="5"/>
        <v>21.922359359558484</v>
      </c>
      <c r="DH27" s="31">
        <v>100</v>
      </c>
      <c r="DI27" s="27">
        <v>1000</v>
      </c>
      <c r="DJ27" s="2">
        <f t="shared" si="54"/>
        <v>50</v>
      </c>
      <c r="DK27" s="2">
        <f>DK28-250</f>
        <v>500</v>
      </c>
      <c r="DL27" s="2">
        <f t="shared" si="6"/>
        <v>4.5259497489572711E-2</v>
      </c>
      <c r="DM27" s="9">
        <f t="shared" si="7"/>
        <v>4.5259497489572711</v>
      </c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9"/>
      <c r="EW27" s="70" t="s">
        <v>7</v>
      </c>
      <c r="EX27" s="85">
        <f t="shared" si="18"/>
        <v>324.90088544891637</v>
      </c>
      <c r="EY27" s="33">
        <f t="shared" si="19"/>
        <v>628.66923529411758</v>
      </c>
      <c r="EZ27" s="33">
        <f t="shared" si="8"/>
        <v>225.69299999999998</v>
      </c>
      <c r="FA27" s="33">
        <f t="shared" si="9"/>
        <v>120.3404210526316</v>
      </c>
      <c r="FB27" s="33" t="e">
        <f t="shared" si="10"/>
        <v>#DIV/0!</v>
      </c>
      <c r="FC27" s="33" t="e">
        <f t="shared" si="20"/>
        <v>#DIV/0!</v>
      </c>
      <c r="FD27" s="33" t="e">
        <f t="shared" si="21"/>
        <v>#DIV/0!</v>
      </c>
      <c r="FE27" s="33" t="e">
        <f t="shared" si="22"/>
        <v>#DIV/0!</v>
      </c>
      <c r="FF27" s="66">
        <v>1</v>
      </c>
      <c r="FG27" s="85">
        <f t="shared" si="23"/>
        <v>324.90088544891637</v>
      </c>
      <c r="FH27" s="33">
        <f t="shared" si="24"/>
        <v>628.66923529411758</v>
      </c>
      <c r="FI27" s="33">
        <f t="shared" si="25"/>
        <v>225.69299999999998</v>
      </c>
      <c r="FJ27" s="33">
        <f t="shared" si="26"/>
        <v>120.3404210526316</v>
      </c>
      <c r="FK27" s="33" t="e">
        <f t="shared" si="27"/>
        <v>#DIV/0!</v>
      </c>
      <c r="FL27" s="33" t="e">
        <f t="shared" si="28"/>
        <v>#DIV/0!</v>
      </c>
      <c r="FM27" s="33" t="e">
        <f t="shared" si="29"/>
        <v>#DIV/0!</v>
      </c>
      <c r="FN27" s="33" t="e">
        <f t="shared" si="30"/>
        <v>#DIV/0!</v>
      </c>
      <c r="FO27" s="66">
        <v>10</v>
      </c>
      <c r="FP27" s="85">
        <f t="shared" si="31"/>
        <v>324.90088544891637</v>
      </c>
      <c r="FQ27" s="33">
        <f t="shared" si="11"/>
        <v>628.66923529411758</v>
      </c>
      <c r="FR27" s="33">
        <f t="shared" si="12"/>
        <v>225.69299999999998</v>
      </c>
      <c r="FS27" s="33">
        <f t="shared" si="13"/>
        <v>120.3404210526316</v>
      </c>
      <c r="FT27" s="33" t="e">
        <f t="shared" si="14"/>
        <v>#DIV/0!</v>
      </c>
      <c r="FU27" s="33" t="e">
        <f t="shared" si="15"/>
        <v>#DIV/0!</v>
      </c>
      <c r="FV27" s="33" t="e">
        <f t="shared" si="16"/>
        <v>#DIV/0!</v>
      </c>
      <c r="FW27" s="33" t="e">
        <f t="shared" si="17"/>
        <v>#DIV/0!</v>
      </c>
      <c r="FX27" s="66">
        <v>100</v>
      </c>
      <c r="FY27" s="53">
        <f t="shared" si="32"/>
        <v>75.796999999999997</v>
      </c>
      <c r="FZ27" s="2">
        <v>0.10759493670886076</v>
      </c>
      <c r="GA27" s="2">
        <v>757.97</v>
      </c>
      <c r="GB27" s="53">
        <f t="shared" si="33"/>
        <v>46.295999999999999</v>
      </c>
      <c r="GC27" s="2">
        <v>0.1702127659574468</v>
      </c>
      <c r="GD27" s="2">
        <v>462.96</v>
      </c>
      <c r="GE27" s="53">
        <f t="shared" si="34"/>
        <v>42.341999999999999</v>
      </c>
      <c r="GF27" s="2">
        <v>0.26027397260273971</v>
      </c>
      <c r="GG27" s="2">
        <v>423.42</v>
      </c>
      <c r="GH27" s="53">
        <f t="shared" si="35"/>
        <v>0</v>
      </c>
      <c r="GI27" s="2"/>
      <c r="GJ27" s="9"/>
      <c r="GK27" s="53">
        <f t="shared" si="36"/>
        <v>0</v>
      </c>
      <c r="GL27" s="2"/>
      <c r="GM27" s="9"/>
      <c r="GN27" s="53">
        <f t="shared" si="37"/>
        <v>0</v>
      </c>
      <c r="GO27" s="2"/>
      <c r="GP27" s="9"/>
      <c r="GQ27" s="53">
        <f t="shared" si="38"/>
        <v>0</v>
      </c>
      <c r="GR27" s="2"/>
      <c r="GS27" s="9"/>
      <c r="GT27" s="53"/>
      <c r="GU27" s="2"/>
      <c r="GV27" s="94">
        <v>6.215213358070501E-2</v>
      </c>
      <c r="GW27" s="94">
        <v>3785.4</v>
      </c>
      <c r="GX27" s="96">
        <f t="shared" si="45"/>
        <v>378.54</v>
      </c>
      <c r="GY27" s="82">
        <v>1</v>
      </c>
      <c r="GZ27" s="89">
        <v>10</v>
      </c>
      <c r="HA27" s="87">
        <v>100</v>
      </c>
      <c r="HB27" s="52">
        <f t="shared" si="46"/>
        <v>5711.9991044776116</v>
      </c>
      <c r="HC27" s="1">
        <f t="shared" si="47"/>
        <v>5711.9991044776116</v>
      </c>
      <c r="HD27" s="10">
        <f t="shared" si="48"/>
        <v>5711.9991044776116</v>
      </c>
      <c r="HE27" s="2"/>
      <c r="HF27" s="96">
        <v>0.53623188405797106</v>
      </c>
      <c r="HG27" s="96">
        <v>1458.07</v>
      </c>
      <c r="HH27" s="96">
        <f t="shared" si="49"/>
        <v>145.80699999999999</v>
      </c>
      <c r="HI27" s="82">
        <v>1</v>
      </c>
      <c r="HJ27" s="89">
        <v>10</v>
      </c>
      <c r="HK27" s="87">
        <v>100</v>
      </c>
      <c r="HL27" s="52">
        <f t="shared" si="43"/>
        <v>126.10335135135132</v>
      </c>
      <c r="HM27" s="1">
        <f t="shared" si="44"/>
        <v>126.10335135135132</v>
      </c>
      <c r="HN27" s="10">
        <f t="shared" si="50"/>
        <v>126.10335135135132</v>
      </c>
    </row>
    <row r="28" spans="1:222" x14ac:dyDescent="0.35">
      <c r="A28" s="2"/>
      <c r="B28" s="186" t="s">
        <v>61</v>
      </c>
      <c r="C28" s="71" t="s">
        <v>75</v>
      </c>
      <c r="D28" s="53">
        <v>8.6956521739130432E-2</v>
      </c>
      <c r="E28" s="2">
        <v>0.1875</v>
      </c>
      <c r="F28" s="9">
        <v>0.1</v>
      </c>
      <c r="G28" s="53">
        <v>0.13642384105960265</v>
      </c>
      <c r="H28" s="2">
        <v>0.1743119266055046</v>
      </c>
      <c r="I28" s="9">
        <v>0.15536723163841809</v>
      </c>
      <c r="J28" s="53">
        <v>7.7586206896551727E-2</v>
      </c>
      <c r="K28" s="2">
        <v>0.21710526315789475</v>
      </c>
      <c r="L28" s="9">
        <v>0.11437908496732026</v>
      </c>
      <c r="M28" s="53">
        <v>5.7251908396946563E-2</v>
      </c>
      <c r="N28" s="2">
        <v>5.8673469387755105E-2</v>
      </c>
      <c r="O28" s="9">
        <v>0.11913357400722022</v>
      </c>
      <c r="P28" s="53"/>
      <c r="Q28" s="2"/>
      <c r="R28" s="9"/>
      <c r="S28" s="53"/>
      <c r="T28" s="2"/>
      <c r="U28" s="9"/>
      <c r="V28" s="53"/>
      <c r="W28" s="2"/>
      <c r="X28" s="9"/>
      <c r="Y28" s="2"/>
      <c r="Z28" s="2"/>
      <c r="AA28" s="76"/>
      <c r="AB28" s="77" t="s">
        <v>76</v>
      </c>
      <c r="AC28" s="2">
        <v>1150.0866666666668</v>
      </c>
      <c r="AD28" s="2">
        <v>1467.4966666666667</v>
      </c>
      <c r="AE28" s="9">
        <v>1637.7750000000001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9"/>
      <c r="BG28" s="53"/>
      <c r="BH28" s="54" t="s">
        <v>48</v>
      </c>
      <c r="BI28" s="2">
        <v>7.7235605938098528E-2</v>
      </c>
      <c r="BJ28" s="9">
        <v>1711.1299999999999</v>
      </c>
      <c r="BK28" s="2"/>
      <c r="BL28" s="54" t="s">
        <v>48</v>
      </c>
      <c r="BM28" s="2">
        <v>9.8260146059365464E-2</v>
      </c>
      <c r="BN28" s="9">
        <v>1624.551666666667</v>
      </c>
      <c r="BO28" s="2"/>
      <c r="BP28" s="54" t="s">
        <v>48</v>
      </c>
      <c r="BQ28" s="2">
        <v>0.1472356445129831</v>
      </c>
      <c r="BR28" s="9">
        <v>1550.75</v>
      </c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9"/>
      <c r="CP28" s="31">
        <v>100</v>
      </c>
      <c r="CQ28" s="19">
        <v>1</v>
      </c>
      <c r="CR28" s="2">
        <f t="shared" si="51"/>
        <v>75</v>
      </c>
      <c r="CS28" s="2">
        <f>CS29-250</f>
        <v>750</v>
      </c>
      <c r="CT28" s="2">
        <f t="shared" si="0"/>
        <v>0.42717316427429353</v>
      </c>
      <c r="CU28" s="9">
        <f t="shared" si="1"/>
        <v>42.717316427429353</v>
      </c>
      <c r="CV28" s="31">
        <v>100</v>
      </c>
      <c r="CW28" s="21">
        <v>10</v>
      </c>
      <c r="CX28" s="2">
        <f t="shared" si="52"/>
        <v>75</v>
      </c>
      <c r="CY28" s="2">
        <f>CY29-250</f>
        <v>750</v>
      </c>
      <c r="CZ28" s="2">
        <f t="shared" si="2"/>
        <v>0.41470147646385414</v>
      </c>
      <c r="DA28" s="9">
        <f t="shared" si="3"/>
        <v>41.470147646385414</v>
      </c>
      <c r="DB28" s="31">
        <v>100</v>
      </c>
      <c r="DC28" s="24">
        <v>100</v>
      </c>
      <c r="DD28" s="2">
        <f t="shared" si="53"/>
        <v>75</v>
      </c>
      <c r="DE28" s="2">
        <f>DE29-250</f>
        <v>750</v>
      </c>
      <c r="DF28" s="2">
        <f t="shared" si="4"/>
        <v>0.30699953183530865</v>
      </c>
      <c r="DG28" s="9">
        <f t="shared" si="5"/>
        <v>30.699953183530866</v>
      </c>
      <c r="DH28" s="31">
        <v>100</v>
      </c>
      <c r="DI28" s="27">
        <v>1000</v>
      </c>
      <c r="DJ28" s="2">
        <f t="shared" si="54"/>
        <v>75</v>
      </c>
      <c r="DK28" s="2">
        <f>DK29-250</f>
        <v>750</v>
      </c>
      <c r="DL28" s="2">
        <f t="shared" si="6"/>
        <v>6.7734427842705253E-2</v>
      </c>
      <c r="DM28" s="9">
        <f t="shared" si="7"/>
        <v>6.7734427842705252</v>
      </c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9"/>
      <c r="EW28" s="70" t="s">
        <v>1</v>
      </c>
      <c r="EX28" s="85">
        <f>AVERAGE(EY28:FB28)</f>
        <v>1387.9637457268036</v>
      </c>
      <c r="EY28" s="33">
        <f t="shared" si="19"/>
        <v>1448.4396363636363</v>
      </c>
      <c r="EZ28" s="33">
        <f t="shared" si="8"/>
        <v>1759.4141707317071</v>
      </c>
      <c r="FA28" s="33">
        <f t="shared" si="9"/>
        <v>1073.6177021276596</v>
      </c>
      <c r="FB28" s="33">
        <f t="shared" si="10"/>
        <v>1270.3834736842107</v>
      </c>
      <c r="FC28" s="33" t="e">
        <f t="shared" si="20"/>
        <v>#DIV/0!</v>
      </c>
      <c r="FD28" s="33" t="e">
        <f t="shared" si="21"/>
        <v>#DIV/0!</v>
      </c>
      <c r="FE28" s="33" t="e">
        <f t="shared" si="22"/>
        <v>#DIV/0!</v>
      </c>
      <c r="FF28" s="66">
        <v>1</v>
      </c>
      <c r="FG28" s="85">
        <f>AVERAGE(FH28:FK28)</f>
        <v>1387.9637457268036</v>
      </c>
      <c r="FH28" s="33">
        <f t="shared" si="24"/>
        <v>1448.4396363636363</v>
      </c>
      <c r="FI28" s="33">
        <f t="shared" si="25"/>
        <v>1759.4141707317071</v>
      </c>
      <c r="FJ28" s="33">
        <f t="shared" si="26"/>
        <v>1073.6177021276596</v>
      </c>
      <c r="FK28" s="33">
        <f t="shared" si="27"/>
        <v>1270.3834736842107</v>
      </c>
      <c r="FL28" s="33" t="e">
        <f t="shared" si="28"/>
        <v>#DIV/0!</v>
      </c>
      <c r="FM28" s="33" t="e">
        <f t="shared" si="29"/>
        <v>#DIV/0!</v>
      </c>
      <c r="FN28" s="33" t="e">
        <f t="shared" si="30"/>
        <v>#DIV/0!</v>
      </c>
      <c r="FO28" s="66">
        <v>10</v>
      </c>
      <c r="FP28" s="85">
        <f>AVERAGE(FQ28:FT28)</f>
        <v>1387.9637457268036</v>
      </c>
      <c r="FQ28" s="33">
        <f t="shared" si="11"/>
        <v>1448.4396363636363</v>
      </c>
      <c r="FR28" s="33">
        <f t="shared" si="12"/>
        <v>1759.4141707317071</v>
      </c>
      <c r="FS28" s="33">
        <f t="shared" si="13"/>
        <v>1073.6177021276596</v>
      </c>
      <c r="FT28" s="33">
        <f t="shared" si="14"/>
        <v>1270.3834736842107</v>
      </c>
      <c r="FU28" s="33" t="e">
        <f t="shared" si="15"/>
        <v>#DIV/0!</v>
      </c>
      <c r="FV28" s="33" t="e">
        <f t="shared" si="16"/>
        <v>#DIV/0!</v>
      </c>
      <c r="FW28" s="33" t="e">
        <f t="shared" si="17"/>
        <v>#DIV/0!</v>
      </c>
      <c r="FX28" s="66">
        <v>100</v>
      </c>
      <c r="FY28" s="53">
        <f t="shared" si="32"/>
        <v>173.18299999999999</v>
      </c>
      <c r="FZ28" s="2">
        <v>0.10679611650485436</v>
      </c>
      <c r="GA28" s="9">
        <v>1731.83</v>
      </c>
      <c r="GB28" s="53">
        <f t="shared" si="33"/>
        <v>184.49100000000001</v>
      </c>
      <c r="GC28" s="2">
        <v>9.4907407407407413E-2</v>
      </c>
      <c r="GD28" s="2">
        <v>1844.91</v>
      </c>
      <c r="GE28" s="53">
        <f t="shared" si="34"/>
        <v>178.304</v>
      </c>
      <c r="GF28" s="2">
        <v>0.14242424242424243</v>
      </c>
      <c r="GG28" s="2">
        <v>1783.04</v>
      </c>
      <c r="GH28" s="53">
        <f t="shared" si="35"/>
        <v>124.41900000000001</v>
      </c>
      <c r="GI28" s="2">
        <v>8.9201877934272297E-2</v>
      </c>
      <c r="GJ28" s="9">
        <v>1244.19</v>
      </c>
      <c r="GK28" s="53">
        <f t="shared" si="36"/>
        <v>0</v>
      </c>
      <c r="GL28" s="2"/>
      <c r="GM28" s="9"/>
      <c r="GN28" s="53">
        <f t="shared" si="37"/>
        <v>0</v>
      </c>
      <c r="GO28" s="2"/>
      <c r="GP28" s="9"/>
      <c r="GQ28" s="53">
        <f t="shared" si="38"/>
        <v>0</v>
      </c>
      <c r="GR28" s="2"/>
      <c r="GS28" s="9"/>
      <c r="GT28" s="53"/>
      <c r="GU28" s="2"/>
      <c r="GV28" s="94">
        <v>5.2311435523114354E-2</v>
      </c>
      <c r="GW28" s="94">
        <v>3904.12</v>
      </c>
      <c r="GX28" s="96">
        <f t="shared" si="45"/>
        <v>390.41199999999998</v>
      </c>
      <c r="GY28" s="82">
        <v>1</v>
      </c>
      <c r="GZ28" s="89">
        <v>10</v>
      </c>
      <c r="HA28" s="87">
        <v>100</v>
      </c>
      <c r="HB28" s="52">
        <f t="shared" si="46"/>
        <v>7072.812744186047</v>
      </c>
      <c r="HC28" s="1">
        <f t="shared" si="47"/>
        <v>7072.812744186047</v>
      </c>
      <c r="HD28" s="10">
        <f t="shared" si="48"/>
        <v>7072.812744186047</v>
      </c>
      <c r="HE28" s="2"/>
      <c r="HF28" s="96">
        <v>0.5</v>
      </c>
      <c r="HG28" s="96">
        <v>1708.87</v>
      </c>
      <c r="HH28" s="96">
        <f t="shared" si="49"/>
        <v>170.887</v>
      </c>
      <c r="HI28" s="82">
        <v>1</v>
      </c>
      <c r="HJ28" s="89">
        <v>10</v>
      </c>
      <c r="HK28" s="87">
        <v>100</v>
      </c>
      <c r="HL28" s="52">
        <f t="shared" si="43"/>
        <v>170.887</v>
      </c>
      <c r="HM28" s="1">
        <f t="shared" si="44"/>
        <v>170.887</v>
      </c>
      <c r="HN28" s="10">
        <f t="shared" si="50"/>
        <v>170.887</v>
      </c>
    </row>
    <row r="29" spans="1:222" x14ac:dyDescent="0.35">
      <c r="A29" s="2"/>
      <c r="B29" s="185"/>
      <c r="C29" s="71" t="s">
        <v>76</v>
      </c>
      <c r="D29" s="53">
        <v>771.74</v>
      </c>
      <c r="E29" s="2">
        <v>1441.94</v>
      </c>
      <c r="F29" s="9">
        <v>1119.29</v>
      </c>
      <c r="G29" s="53">
        <v>3412.07</v>
      </c>
      <c r="H29" s="2">
        <v>3685.24</v>
      </c>
      <c r="I29" s="9">
        <v>2858.05</v>
      </c>
      <c r="J29" s="53">
        <v>3340.18</v>
      </c>
      <c r="K29" s="2">
        <v>1505.42</v>
      </c>
      <c r="L29" s="9">
        <v>2599.17</v>
      </c>
      <c r="M29" s="53">
        <v>2940.53</v>
      </c>
      <c r="N29" s="2">
        <v>3306.5</v>
      </c>
      <c r="O29" s="9">
        <v>2827.3</v>
      </c>
      <c r="P29" s="53"/>
      <c r="Q29" s="2"/>
      <c r="R29" s="9"/>
      <c r="S29" s="53"/>
      <c r="T29" s="2"/>
      <c r="U29" s="9"/>
      <c r="V29" s="53"/>
      <c r="W29" s="2"/>
      <c r="X29" s="9"/>
      <c r="Y29" s="2"/>
      <c r="Z29" s="2"/>
      <c r="AA29" s="54" t="s">
        <v>18</v>
      </c>
      <c r="AB29" s="77" t="s">
        <v>75</v>
      </c>
      <c r="AC29" s="2">
        <v>5.4033092722753952E-2</v>
      </c>
      <c r="AD29" s="2">
        <v>7.8586547346779626E-2</v>
      </c>
      <c r="AE29" s="9">
        <v>5.4133949439030202E-2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9"/>
      <c r="BG29" s="53"/>
      <c r="BH29" s="54" t="s">
        <v>20</v>
      </c>
      <c r="BI29" s="2">
        <v>5.7928239095704326E-2</v>
      </c>
      <c r="BJ29" s="9">
        <v>1604.9833333333333</v>
      </c>
      <c r="BK29" s="2"/>
      <c r="BL29" s="54" t="s">
        <v>20</v>
      </c>
      <c r="BM29" s="2">
        <v>0.28868986514106454</v>
      </c>
      <c r="BN29" s="9">
        <v>1526.6066666666668</v>
      </c>
      <c r="BO29" s="2"/>
      <c r="BP29" s="54" t="s">
        <v>20</v>
      </c>
      <c r="BQ29" s="2">
        <v>6.3683457804756705E-2</v>
      </c>
      <c r="BR29" s="9">
        <v>2132.3424999999997</v>
      </c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9"/>
      <c r="CP29" s="31">
        <v>100</v>
      </c>
      <c r="CQ29" s="19">
        <v>1</v>
      </c>
      <c r="CR29" s="2">
        <v>100</v>
      </c>
      <c r="CS29" s="2">
        <f t="shared" ref="CS29:CS41" si="55">CR29*10</f>
        <v>1000</v>
      </c>
      <c r="CT29" s="2">
        <f t="shared" si="0"/>
        <v>0.49875000781240431</v>
      </c>
      <c r="CU29" s="9">
        <f t="shared" si="1"/>
        <v>49.875000781240431</v>
      </c>
      <c r="CV29" s="31">
        <v>100</v>
      </c>
      <c r="CW29" s="21">
        <v>10</v>
      </c>
      <c r="CX29" s="2">
        <v>100</v>
      </c>
      <c r="CY29" s="2">
        <f t="shared" ref="CY29:CY41" si="56">CX29*10</f>
        <v>1000</v>
      </c>
      <c r="CZ29" s="2">
        <f t="shared" si="2"/>
        <v>0.48750780274960731</v>
      </c>
      <c r="DA29" s="9">
        <f t="shared" si="3"/>
        <v>48.750780274960732</v>
      </c>
      <c r="DB29" s="31">
        <v>100</v>
      </c>
      <c r="DC29" s="24">
        <v>100</v>
      </c>
      <c r="DD29" s="2">
        <v>100</v>
      </c>
      <c r="DE29" s="2">
        <f t="shared" ref="DE29:DE41" si="57">DD29*10</f>
        <v>1000</v>
      </c>
      <c r="DF29" s="2">
        <f t="shared" si="4"/>
        <v>0.38196601125010515</v>
      </c>
      <c r="DG29" s="9">
        <f t="shared" si="5"/>
        <v>38.196601125010517</v>
      </c>
      <c r="DH29" s="31">
        <v>100</v>
      </c>
      <c r="DI29" s="27">
        <v>1000</v>
      </c>
      <c r="DJ29" s="2">
        <v>100</v>
      </c>
      <c r="DK29" s="2">
        <f t="shared" ref="DK29:DK41" si="58">DJ29*10</f>
        <v>1000</v>
      </c>
      <c r="DL29" s="2">
        <f t="shared" si="6"/>
        <v>9.0098048640721518E-2</v>
      </c>
      <c r="DM29" s="9">
        <f t="shared" si="7"/>
        <v>9.0098048640721515</v>
      </c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9"/>
      <c r="EW29" s="70" t="s">
        <v>39</v>
      </c>
      <c r="EX29" s="85">
        <f t="shared" si="18"/>
        <v>1555.1976832579185</v>
      </c>
      <c r="EY29" s="33">
        <f t="shared" si="19"/>
        <v>1642.839088235294</v>
      </c>
      <c r="EZ29" s="33">
        <f t="shared" si="8"/>
        <v>1312.8775000000001</v>
      </c>
      <c r="FA29" s="33">
        <f t="shared" si="9"/>
        <v>1709.8764615384616</v>
      </c>
      <c r="FB29" s="33" t="e">
        <f t="shared" si="10"/>
        <v>#DIV/0!</v>
      </c>
      <c r="FC29" s="33" t="e">
        <f t="shared" si="20"/>
        <v>#DIV/0!</v>
      </c>
      <c r="FD29" s="33" t="e">
        <f t="shared" si="21"/>
        <v>#DIV/0!</v>
      </c>
      <c r="FE29" s="33" t="e">
        <f t="shared" si="22"/>
        <v>#DIV/0!</v>
      </c>
      <c r="FF29" s="66">
        <v>1</v>
      </c>
      <c r="FG29" s="85">
        <f t="shared" si="23"/>
        <v>1555.1976832579185</v>
      </c>
      <c r="FH29" s="33">
        <f t="shared" si="24"/>
        <v>1642.839088235294</v>
      </c>
      <c r="FI29" s="33">
        <f t="shared" si="25"/>
        <v>1312.8775000000001</v>
      </c>
      <c r="FJ29" s="33">
        <f t="shared" si="26"/>
        <v>1709.8764615384616</v>
      </c>
      <c r="FK29" s="33" t="e">
        <f t="shared" si="27"/>
        <v>#DIV/0!</v>
      </c>
      <c r="FL29" s="33" t="e">
        <f t="shared" si="28"/>
        <v>#DIV/0!</v>
      </c>
      <c r="FM29" s="33" t="e">
        <f t="shared" si="29"/>
        <v>#DIV/0!</v>
      </c>
      <c r="FN29" s="33" t="e">
        <f t="shared" si="30"/>
        <v>#DIV/0!</v>
      </c>
      <c r="FO29" s="66">
        <v>10</v>
      </c>
      <c r="FP29" s="85">
        <f t="shared" si="31"/>
        <v>1555.1976832579185</v>
      </c>
      <c r="FQ29" s="33">
        <f t="shared" si="11"/>
        <v>1642.839088235294</v>
      </c>
      <c r="FR29" s="33">
        <f t="shared" si="12"/>
        <v>1312.8775000000001</v>
      </c>
      <c r="FS29" s="33">
        <f t="shared" si="13"/>
        <v>1709.8764615384616</v>
      </c>
      <c r="FT29" s="33" t="e">
        <f t="shared" si="14"/>
        <v>#DIV/0!</v>
      </c>
      <c r="FU29" s="33" t="e">
        <f t="shared" si="15"/>
        <v>#DIV/0!</v>
      </c>
      <c r="FV29" s="33" t="e">
        <f t="shared" si="16"/>
        <v>#DIV/0!</v>
      </c>
      <c r="FW29" s="33" t="e">
        <f t="shared" si="17"/>
        <v>#DIV/0!</v>
      </c>
      <c r="FX29" s="66">
        <v>100</v>
      </c>
      <c r="FY29" s="53">
        <f t="shared" si="32"/>
        <v>223.60500000000002</v>
      </c>
      <c r="FZ29" s="2">
        <v>0.11980267794221283</v>
      </c>
      <c r="GA29" s="2">
        <v>2236.0500000000002</v>
      </c>
      <c r="GB29" s="53">
        <f t="shared" si="33"/>
        <v>238.70500000000001</v>
      </c>
      <c r="GC29" s="2">
        <v>0.15384615384615385</v>
      </c>
      <c r="GD29" s="2">
        <v>2387.0500000000002</v>
      </c>
      <c r="GE29" s="53">
        <f t="shared" si="34"/>
        <v>311.613</v>
      </c>
      <c r="GF29" s="1">
        <v>0.1541501976284585</v>
      </c>
      <c r="GG29" s="2">
        <v>3116.13</v>
      </c>
      <c r="GH29" s="53">
        <f t="shared" si="35"/>
        <v>0</v>
      </c>
      <c r="GI29" s="2"/>
      <c r="GJ29" s="9"/>
      <c r="GK29" s="53">
        <f t="shared" si="36"/>
        <v>0</v>
      </c>
      <c r="GL29" s="2"/>
      <c r="GM29" s="9"/>
      <c r="GN29" s="53">
        <f t="shared" si="37"/>
        <v>0</v>
      </c>
      <c r="GO29" s="2"/>
      <c r="GP29" s="9"/>
      <c r="GQ29" s="53">
        <f t="shared" si="38"/>
        <v>0</v>
      </c>
      <c r="GR29" s="2"/>
      <c r="GS29" s="9"/>
      <c r="GT29" s="53"/>
      <c r="GU29" s="2"/>
      <c r="GV29" s="94">
        <v>3.3033033033033031E-2</v>
      </c>
      <c r="GW29" s="94">
        <v>4014.41</v>
      </c>
      <c r="GX29" s="96">
        <f t="shared" si="45"/>
        <v>401.44099999999997</v>
      </c>
      <c r="GY29" s="82">
        <v>1</v>
      </c>
      <c r="GZ29" s="89">
        <v>10</v>
      </c>
      <c r="HA29" s="87">
        <v>100</v>
      </c>
      <c r="HB29" s="52">
        <f t="shared" si="46"/>
        <v>11751.272909090909</v>
      </c>
      <c r="HC29" s="1">
        <f t="shared" si="47"/>
        <v>11751.272909090909</v>
      </c>
      <c r="HD29" s="10">
        <f t="shared" si="48"/>
        <v>11751.272909090909</v>
      </c>
      <c r="HE29" s="2"/>
      <c r="HF29" s="96">
        <v>0.62195121951219512</v>
      </c>
      <c r="HG29" s="96">
        <v>1769.64</v>
      </c>
      <c r="HH29" s="96">
        <f t="shared" si="49"/>
        <v>176.964</v>
      </c>
      <c r="HI29" s="82">
        <v>1</v>
      </c>
      <c r="HJ29" s="89">
        <v>10</v>
      </c>
      <c r="HK29" s="87">
        <v>100</v>
      </c>
      <c r="HL29" s="52">
        <f t="shared" si="43"/>
        <v>107.56635294117648</v>
      </c>
      <c r="HM29" s="1">
        <f t="shared" si="44"/>
        <v>107.56635294117648</v>
      </c>
      <c r="HN29" s="10">
        <f t="shared" si="50"/>
        <v>107.56635294117648</v>
      </c>
    </row>
    <row r="30" spans="1:222" x14ac:dyDescent="0.35">
      <c r="A30" s="2"/>
      <c r="B30" s="186" t="s">
        <v>42</v>
      </c>
      <c r="C30" s="71" t="s">
        <v>75</v>
      </c>
      <c r="D30" s="53"/>
      <c r="E30" s="2">
        <v>0.11239193083573487</v>
      </c>
      <c r="F30" s="9">
        <v>0.10302197802197802</v>
      </c>
      <c r="G30" s="53">
        <v>0.11231884057971014</v>
      </c>
      <c r="H30" s="2">
        <v>0.10749185667752444</v>
      </c>
      <c r="I30" s="9">
        <v>0.12953367875647667</v>
      </c>
      <c r="J30" s="53">
        <v>8.7179487179487175E-2</v>
      </c>
      <c r="K30" s="2">
        <v>0.18181818181818182</v>
      </c>
      <c r="L30" s="9">
        <v>8.0867850098619326E-2</v>
      </c>
      <c r="M30" s="53">
        <v>0.13551401869158877</v>
      </c>
      <c r="N30" s="2">
        <v>7.407407407407407E-2</v>
      </c>
      <c r="O30" s="9">
        <v>0.10989010989010989</v>
      </c>
      <c r="P30" s="53"/>
      <c r="Q30" s="2"/>
      <c r="R30" s="9"/>
      <c r="S30" s="53"/>
      <c r="T30" s="2"/>
      <c r="U30" s="9"/>
      <c r="V30" s="53"/>
      <c r="W30" s="2"/>
      <c r="X30" s="9"/>
      <c r="Y30" s="2"/>
      <c r="Z30" s="2"/>
      <c r="AA30" s="76"/>
      <c r="AB30" s="77" t="s">
        <v>76</v>
      </c>
      <c r="AC30" s="2">
        <v>3016.4866666666662</v>
      </c>
      <c r="AD30" s="2">
        <v>3433.1333333333332</v>
      </c>
      <c r="AE30" s="9">
        <v>3583.83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9"/>
      <c r="BG30" s="53"/>
      <c r="BH30" s="54" t="s">
        <v>22</v>
      </c>
      <c r="BI30" s="2">
        <v>0.13842006218294878</v>
      </c>
      <c r="BJ30" s="9">
        <v>1685.82</v>
      </c>
      <c r="BK30" s="2"/>
      <c r="BL30" s="54" t="s">
        <v>22</v>
      </c>
      <c r="BM30" s="2">
        <v>0.10714402334882318</v>
      </c>
      <c r="BN30" s="9">
        <v>2130.8683333333333</v>
      </c>
      <c r="BO30" s="2"/>
      <c r="BP30" s="54" t="s">
        <v>22</v>
      </c>
      <c r="BQ30" s="2">
        <v>0.19562897419343162</v>
      </c>
      <c r="BR30" s="9">
        <v>2470.9649999999997</v>
      </c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9"/>
      <c r="CP30" s="31">
        <v>100</v>
      </c>
      <c r="CQ30" s="19">
        <v>1</v>
      </c>
      <c r="CR30" s="2">
        <v>125</v>
      </c>
      <c r="CS30" s="2">
        <f t="shared" si="55"/>
        <v>1250</v>
      </c>
      <c r="CT30" s="2">
        <f t="shared" si="0"/>
        <v>0.55445762503522644</v>
      </c>
      <c r="CU30" s="9">
        <f t="shared" si="1"/>
        <v>55.445762503522644</v>
      </c>
      <c r="CV30" s="31">
        <v>100</v>
      </c>
      <c r="CW30" s="21">
        <v>10</v>
      </c>
      <c r="CX30" s="2">
        <v>125</v>
      </c>
      <c r="CY30" s="2">
        <f t="shared" si="56"/>
        <v>1250</v>
      </c>
      <c r="CZ30" s="2">
        <f t="shared" si="2"/>
        <v>0.54453258449251507</v>
      </c>
      <c r="DA30" s="9">
        <f t="shared" si="3"/>
        <v>54.453258449251507</v>
      </c>
      <c r="DB30" s="31">
        <v>100</v>
      </c>
      <c r="DC30" s="24">
        <v>100</v>
      </c>
      <c r="DD30" s="2">
        <v>125</v>
      </c>
      <c r="DE30" s="2">
        <f t="shared" si="57"/>
        <v>1250</v>
      </c>
      <c r="DF30" s="2">
        <f t="shared" si="4"/>
        <v>0.44575235849292455</v>
      </c>
      <c r="DG30" s="9">
        <f t="shared" si="5"/>
        <v>44.575235849292454</v>
      </c>
      <c r="DH30" s="31">
        <v>100</v>
      </c>
      <c r="DI30" s="27">
        <v>1000</v>
      </c>
      <c r="DJ30" s="2">
        <v>125</v>
      </c>
      <c r="DK30" s="2">
        <f t="shared" si="58"/>
        <v>1250</v>
      </c>
      <c r="DL30" s="2">
        <f t="shared" si="6"/>
        <v>0.11234377440643607</v>
      </c>
      <c r="DM30" s="9">
        <f t="shared" si="7"/>
        <v>11.234377440643607</v>
      </c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9"/>
      <c r="EW30" s="70" t="s">
        <v>48</v>
      </c>
      <c r="EX30" s="85">
        <f t="shared" si="18"/>
        <v>2168.5275095238098</v>
      </c>
      <c r="EY30" s="33">
        <f t="shared" si="19"/>
        <v>1255.5640000000001</v>
      </c>
      <c r="EZ30" s="33">
        <f t="shared" si="8"/>
        <v>3655.7102285714291</v>
      </c>
      <c r="FA30" s="33">
        <f t="shared" si="9"/>
        <v>1594.3082999999999</v>
      </c>
      <c r="FB30" s="33" t="e">
        <f t="shared" si="10"/>
        <v>#DIV/0!</v>
      </c>
      <c r="FC30" s="33" t="e">
        <f t="shared" si="20"/>
        <v>#DIV/0!</v>
      </c>
      <c r="FD30" s="33" t="e">
        <f t="shared" si="21"/>
        <v>#DIV/0!</v>
      </c>
      <c r="FE30" s="33" t="e">
        <f t="shared" si="22"/>
        <v>#DIV/0!</v>
      </c>
      <c r="FF30" s="66">
        <v>1</v>
      </c>
      <c r="FG30" s="85">
        <f t="shared" si="23"/>
        <v>2168.5275095238098</v>
      </c>
      <c r="FH30" s="33">
        <f t="shared" si="24"/>
        <v>1255.5640000000001</v>
      </c>
      <c r="FI30" s="33">
        <f t="shared" si="25"/>
        <v>3655.7102285714291</v>
      </c>
      <c r="FJ30" s="33">
        <f t="shared" si="26"/>
        <v>1594.3082999999999</v>
      </c>
      <c r="FK30" s="33" t="e">
        <f t="shared" si="27"/>
        <v>#DIV/0!</v>
      </c>
      <c r="FL30" s="33" t="e">
        <f t="shared" si="28"/>
        <v>#DIV/0!</v>
      </c>
      <c r="FM30" s="33" t="e">
        <f t="shared" si="29"/>
        <v>#DIV/0!</v>
      </c>
      <c r="FN30" s="33" t="e">
        <f t="shared" si="30"/>
        <v>#DIV/0!</v>
      </c>
      <c r="FO30" s="66">
        <v>10</v>
      </c>
      <c r="FP30" s="85">
        <f t="shared" si="31"/>
        <v>2168.5275095238098</v>
      </c>
      <c r="FQ30" s="33">
        <f t="shared" si="11"/>
        <v>1255.5640000000001</v>
      </c>
      <c r="FR30" s="33">
        <f t="shared" si="12"/>
        <v>3655.7102285714291</v>
      </c>
      <c r="FS30" s="33">
        <f t="shared" si="13"/>
        <v>1594.3082999999999</v>
      </c>
      <c r="FT30" s="33" t="e">
        <f t="shared" si="14"/>
        <v>#DIV/0!</v>
      </c>
      <c r="FU30" s="33" t="e">
        <f t="shared" si="15"/>
        <v>#DIV/0!</v>
      </c>
      <c r="FV30" s="33" t="e">
        <f t="shared" si="16"/>
        <v>#DIV/0!</v>
      </c>
      <c r="FW30" s="33" t="e">
        <f t="shared" si="17"/>
        <v>#DIV/0!</v>
      </c>
      <c r="FX30" s="66">
        <v>100</v>
      </c>
      <c r="FY30" s="53">
        <f t="shared" si="32"/>
        <v>97.262</v>
      </c>
      <c r="FZ30" s="2">
        <v>7.1895424836601302E-2</v>
      </c>
      <c r="GA30" s="2">
        <v>972.62</v>
      </c>
      <c r="GB30" s="53">
        <f t="shared" si="33"/>
        <v>244.64600000000002</v>
      </c>
      <c r="GC30" s="2">
        <v>6.2724014336917558E-2</v>
      </c>
      <c r="GD30" s="2">
        <v>2446.46</v>
      </c>
      <c r="GE30" s="53">
        <f t="shared" si="34"/>
        <v>171.43099999999998</v>
      </c>
      <c r="GF30" s="1">
        <v>9.7087378640776698E-2</v>
      </c>
      <c r="GG30" s="2">
        <v>1714.31</v>
      </c>
      <c r="GH30" s="53">
        <f t="shared" si="35"/>
        <v>0</v>
      </c>
      <c r="GI30" s="2"/>
      <c r="GJ30" s="9"/>
      <c r="GK30" s="53">
        <f t="shared" si="36"/>
        <v>0</v>
      </c>
      <c r="GL30" s="2"/>
      <c r="GM30" s="9"/>
      <c r="GN30" s="53">
        <f t="shared" si="37"/>
        <v>0</v>
      </c>
      <c r="GO30" s="2"/>
      <c r="GP30" s="9"/>
      <c r="GQ30" s="53">
        <f t="shared" si="38"/>
        <v>0</v>
      </c>
      <c r="GR30" s="2"/>
      <c r="GS30" s="9"/>
      <c r="GT30" s="53"/>
      <c r="GU30" s="2"/>
      <c r="GV30" s="94">
        <v>1.6298020954598369E-2</v>
      </c>
      <c r="GW30" s="94">
        <v>5034.7</v>
      </c>
      <c r="GX30" s="96">
        <f t="shared" si="45"/>
        <v>503.46999999999997</v>
      </c>
      <c r="GY30" s="82">
        <v>1</v>
      </c>
      <c r="GZ30" s="89">
        <v>10</v>
      </c>
      <c r="HA30" s="87">
        <v>100</v>
      </c>
      <c r="HB30" s="52">
        <f t="shared" si="46"/>
        <v>30388.010714285716</v>
      </c>
      <c r="HC30" s="1">
        <f t="shared" si="47"/>
        <v>30388.010714285716</v>
      </c>
      <c r="HD30" s="10">
        <f t="shared" si="48"/>
        <v>30388.010714285716</v>
      </c>
      <c r="HE30" s="2"/>
      <c r="HF30" s="96">
        <v>0.5617977528089888</v>
      </c>
      <c r="HG30" s="96">
        <v>2288.98</v>
      </c>
      <c r="HH30" s="96">
        <f t="shared" si="49"/>
        <v>228.898</v>
      </c>
      <c r="HI30" s="82">
        <v>1</v>
      </c>
      <c r="HJ30" s="89">
        <v>10</v>
      </c>
      <c r="HK30" s="87">
        <v>100</v>
      </c>
      <c r="HL30" s="52">
        <f t="shared" si="43"/>
        <v>178.54043999999996</v>
      </c>
      <c r="HM30" s="1">
        <f t="shared" si="44"/>
        <v>178.54043999999996</v>
      </c>
      <c r="HN30" s="10">
        <f t="shared" si="50"/>
        <v>178.54043999999996</v>
      </c>
    </row>
    <row r="31" spans="1:222" x14ac:dyDescent="0.35">
      <c r="A31" s="2"/>
      <c r="B31" s="185"/>
      <c r="C31" s="71" t="s">
        <v>76</v>
      </c>
      <c r="D31" s="53"/>
      <c r="E31" s="2">
        <v>1872.33</v>
      </c>
      <c r="F31" s="9">
        <v>2018.25</v>
      </c>
      <c r="G31" s="53">
        <v>1317.55</v>
      </c>
      <c r="H31" s="2">
        <v>2135.41</v>
      </c>
      <c r="I31" s="9">
        <v>2112.3000000000002</v>
      </c>
      <c r="J31" s="53">
        <v>910.78</v>
      </c>
      <c r="K31" s="2">
        <v>438.09</v>
      </c>
      <c r="L31" s="9">
        <v>1227.72</v>
      </c>
      <c r="M31" s="53">
        <v>1221.93</v>
      </c>
      <c r="N31" s="2">
        <v>1453.05</v>
      </c>
      <c r="O31" s="9">
        <v>1192.83</v>
      </c>
      <c r="P31" s="53"/>
      <c r="Q31" s="2"/>
      <c r="R31" s="9"/>
      <c r="S31" s="53"/>
      <c r="T31" s="2"/>
      <c r="U31" s="9"/>
      <c r="V31" s="53"/>
      <c r="W31" s="2"/>
      <c r="X31" s="9"/>
      <c r="Y31" s="2"/>
      <c r="Z31" s="2"/>
      <c r="AA31" s="54" t="s">
        <v>41</v>
      </c>
      <c r="AB31" s="77" t="s">
        <v>75</v>
      </c>
      <c r="AC31" s="2">
        <v>9.4223807987268191E-2</v>
      </c>
      <c r="AD31" s="2">
        <v>4.9639489056312103E-2</v>
      </c>
      <c r="AE31" s="9">
        <v>4.3011739576615179E-2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9"/>
      <c r="BG31" s="53"/>
      <c r="BH31" s="54" t="s">
        <v>19</v>
      </c>
      <c r="BI31" s="2">
        <v>0.1306256557512839</v>
      </c>
      <c r="BJ31" s="9">
        <v>1326.05</v>
      </c>
      <c r="BK31" s="2"/>
      <c r="BL31" s="54" t="s">
        <v>19</v>
      </c>
      <c r="BM31" s="2">
        <v>0.12060944227163073</v>
      </c>
      <c r="BN31" s="9">
        <v>1461.6166666666668</v>
      </c>
      <c r="BO31" s="2"/>
      <c r="BP31" s="54" t="s">
        <v>19</v>
      </c>
      <c r="BQ31" s="2">
        <v>0.21740611308626012</v>
      </c>
      <c r="BR31" s="9">
        <v>1710.6633333333332</v>
      </c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9"/>
      <c r="CP31" s="31">
        <v>100</v>
      </c>
      <c r="CQ31" s="19">
        <v>1</v>
      </c>
      <c r="CR31" s="2">
        <v>150</v>
      </c>
      <c r="CS31" s="2">
        <f t="shared" si="55"/>
        <v>1500</v>
      </c>
      <c r="CT31" s="2">
        <f t="shared" si="0"/>
        <v>0.5990392350803404</v>
      </c>
      <c r="CU31" s="9">
        <f t="shared" si="1"/>
        <v>59.90392350803404</v>
      </c>
      <c r="CV31" s="31">
        <v>100</v>
      </c>
      <c r="CW31" s="21">
        <v>10</v>
      </c>
      <c r="CX31" s="2">
        <v>150</v>
      </c>
      <c r="CY31" s="2">
        <f t="shared" si="56"/>
        <v>1500</v>
      </c>
      <c r="CZ31" s="2">
        <f t="shared" si="2"/>
        <v>0.59032635400914302</v>
      </c>
      <c r="DA31" s="9">
        <f t="shared" si="3"/>
        <v>59.032635400914302</v>
      </c>
      <c r="DB31" s="31">
        <v>100</v>
      </c>
      <c r="DC31" s="24">
        <v>100</v>
      </c>
      <c r="DD31" s="2">
        <v>150</v>
      </c>
      <c r="DE31" s="2">
        <f t="shared" si="57"/>
        <v>1500</v>
      </c>
      <c r="DF31" s="2">
        <f t="shared" si="4"/>
        <v>0.5</v>
      </c>
      <c r="DG31" s="9">
        <f t="shared" si="5"/>
        <v>50</v>
      </c>
      <c r="DH31" s="31">
        <v>100</v>
      </c>
      <c r="DI31" s="27">
        <v>1000</v>
      </c>
      <c r="DJ31" s="2">
        <v>150</v>
      </c>
      <c r="DK31" s="2">
        <f t="shared" si="58"/>
        <v>1500</v>
      </c>
      <c r="DL31" s="2">
        <f t="shared" si="6"/>
        <v>0.13446457824128544</v>
      </c>
      <c r="DM31" s="9">
        <f t="shared" si="7"/>
        <v>13.446457824128544</v>
      </c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9"/>
      <c r="EW31" s="70" t="s">
        <v>20</v>
      </c>
      <c r="EX31" s="85">
        <f t="shared" si="18"/>
        <v>2815.7608778594772</v>
      </c>
      <c r="EY31" s="33">
        <f t="shared" si="19"/>
        <v>3776.0251960784312</v>
      </c>
      <c r="EZ31" s="33">
        <f t="shared" si="8"/>
        <v>3176.0640000000003</v>
      </c>
      <c r="FA31" s="33">
        <f t="shared" si="9"/>
        <v>1495.1934374999998</v>
      </c>
      <c r="FB31" s="33" t="e">
        <f t="shared" si="10"/>
        <v>#DIV/0!</v>
      </c>
      <c r="FC31" s="33" t="e">
        <f t="shared" si="20"/>
        <v>#DIV/0!</v>
      </c>
      <c r="FD31" s="33" t="e">
        <f t="shared" si="21"/>
        <v>#DIV/0!</v>
      </c>
      <c r="FE31" s="33" t="e">
        <f t="shared" si="22"/>
        <v>#DIV/0!</v>
      </c>
      <c r="FF31" s="66">
        <v>1</v>
      </c>
      <c r="FG31" s="85">
        <f t="shared" si="23"/>
        <v>2815.7608778594772</v>
      </c>
      <c r="FH31" s="33">
        <f t="shared" si="24"/>
        <v>3776.0251960784312</v>
      </c>
      <c r="FI31" s="33">
        <f t="shared" si="25"/>
        <v>3176.0640000000003</v>
      </c>
      <c r="FJ31" s="33">
        <f t="shared" si="26"/>
        <v>1495.1934374999998</v>
      </c>
      <c r="FK31" s="33" t="e">
        <f t="shared" si="27"/>
        <v>#DIV/0!</v>
      </c>
      <c r="FL31" s="33" t="e">
        <f t="shared" si="28"/>
        <v>#DIV/0!</v>
      </c>
      <c r="FM31" s="33" t="e">
        <f t="shared" si="29"/>
        <v>#DIV/0!</v>
      </c>
      <c r="FN31" s="33" t="e">
        <f t="shared" si="30"/>
        <v>#DIV/0!</v>
      </c>
      <c r="FO31" s="66">
        <v>10</v>
      </c>
      <c r="FP31" s="85">
        <f t="shared" si="31"/>
        <v>2815.7608778594772</v>
      </c>
      <c r="FQ31" s="33">
        <f t="shared" si="11"/>
        <v>3776.0251960784312</v>
      </c>
      <c r="FR31" s="33">
        <f t="shared" si="12"/>
        <v>3176.0640000000003</v>
      </c>
      <c r="FS31" s="33">
        <f t="shared" si="13"/>
        <v>1495.1934374999998</v>
      </c>
      <c r="FT31" s="33" t="e">
        <f t="shared" si="14"/>
        <v>#DIV/0!</v>
      </c>
      <c r="FU31" s="33" t="e">
        <f t="shared" si="15"/>
        <v>#DIV/0!</v>
      </c>
      <c r="FV31" s="33" t="e">
        <f t="shared" si="16"/>
        <v>#DIV/0!</v>
      </c>
      <c r="FW31" s="33" t="e">
        <f t="shared" si="17"/>
        <v>#DIV/0!</v>
      </c>
      <c r="FX31" s="66">
        <v>100</v>
      </c>
      <c r="FY31" s="53">
        <f t="shared" si="32"/>
        <v>258.49299999999999</v>
      </c>
      <c r="FZ31" s="2">
        <v>6.407035175879397E-2</v>
      </c>
      <c r="GA31" s="2">
        <v>2584.9299999999998</v>
      </c>
      <c r="GB31" s="53">
        <f t="shared" si="33"/>
        <v>88.224000000000004</v>
      </c>
      <c r="GC31" s="2">
        <v>2.7027027027027029E-2</v>
      </c>
      <c r="GD31" s="2">
        <v>882.24</v>
      </c>
      <c r="GE31" s="53">
        <f t="shared" si="34"/>
        <v>134.77799999999999</v>
      </c>
      <c r="GF31" s="1">
        <v>8.2687338501291993E-2</v>
      </c>
      <c r="GG31" s="2">
        <v>1347.78</v>
      </c>
      <c r="GH31" s="53">
        <f t="shared" si="35"/>
        <v>0</v>
      </c>
      <c r="GI31" s="2"/>
      <c r="GJ31" s="9"/>
      <c r="GK31" s="53">
        <f t="shared" si="36"/>
        <v>0</v>
      </c>
      <c r="GL31" s="2"/>
      <c r="GM31" s="9"/>
      <c r="GN31" s="53">
        <f t="shared" si="37"/>
        <v>0</v>
      </c>
      <c r="GO31" s="2"/>
      <c r="GP31" s="9"/>
      <c r="GQ31" s="53">
        <f t="shared" si="38"/>
        <v>0</v>
      </c>
      <c r="GR31" s="2"/>
      <c r="GS31" s="9"/>
      <c r="GT31" s="53"/>
      <c r="GU31" s="2"/>
      <c r="GV31" s="94">
        <v>1.655933762649494E-2</v>
      </c>
      <c r="GW31" s="94">
        <v>3256.36</v>
      </c>
      <c r="GX31" s="96">
        <f t="shared" si="45"/>
        <v>325.63600000000002</v>
      </c>
      <c r="GY31" s="82">
        <v>1</v>
      </c>
      <c r="GZ31" s="89">
        <v>10</v>
      </c>
      <c r="HA31" s="87">
        <v>100</v>
      </c>
      <c r="HB31" s="52">
        <f t="shared" si="46"/>
        <v>19339.160222222225</v>
      </c>
      <c r="HC31" s="1">
        <f t="shared" si="47"/>
        <v>19339.160222222225</v>
      </c>
      <c r="HD31" s="10">
        <f t="shared" si="48"/>
        <v>19339.160222222225</v>
      </c>
      <c r="HE31" s="2"/>
      <c r="HF31" s="96">
        <v>0.45161290322580644</v>
      </c>
      <c r="HG31" s="96">
        <v>1080</v>
      </c>
      <c r="HH31" s="96">
        <f t="shared" si="49"/>
        <v>108</v>
      </c>
      <c r="HI31" s="82">
        <v>1</v>
      </c>
      <c r="HJ31" s="89">
        <v>10</v>
      </c>
      <c r="HK31" s="87">
        <v>100</v>
      </c>
      <c r="HL31" s="52">
        <f t="shared" si="43"/>
        <v>131.14285714285717</v>
      </c>
      <c r="HM31" s="1">
        <f t="shared" si="44"/>
        <v>131.14285714285717</v>
      </c>
      <c r="HN31" s="10">
        <f t="shared" si="50"/>
        <v>131.14285714285717</v>
      </c>
    </row>
    <row r="32" spans="1:222" x14ac:dyDescent="0.35">
      <c r="A32" s="2"/>
      <c r="B32" s="186" t="s">
        <v>18</v>
      </c>
      <c r="C32" s="71" t="s">
        <v>75</v>
      </c>
      <c r="D32" s="53"/>
      <c r="E32" s="2">
        <v>0.11853448275862069</v>
      </c>
      <c r="F32" s="9">
        <v>5.0261780104712044E-2</v>
      </c>
      <c r="G32" s="53">
        <v>4.8872180451127817E-2</v>
      </c>
      <c r="H32" s="2">
        <v>0.11822660098522167</v>
      </c>
      <c r="I32" s="9">
        <v>4.6740467404674045E-2</v>
      </c>
      <c r="J32" s="53">
        <v>4.7358834244080147E-2</v>
      </c>
      <c r="K32" s="2">
        <v>5.637982195845697E-2</v>
      </c>
      <c r="L32" s="9">
        <v>7.2254335260115612E-2</v>
      </c>
      <c r="M32" s="53">
        <v>6.5868263473053898E-2</v>
      </c>
      <c r="N32" s="2">
        <v>5.9459459459459463E-2</v>
      </c>
      <c r="O32" s="9">
        <v>4.7279214986619092E-2</v>
      </c>
      <c r="P32" s="53"/>
      <c r="Q32" s="2"/>
      <c r="R32" s="9"/>
      <c r="S32" s="53"/>
      <c r="T32" s="2"/>
      <c r="U32" s="9"/>
      <c r="V32" s="53"/>
      <c r="W32" s="2"/>
      <c r="X32" s="9"/>
      <c r="Y32" s="2"/>
      <c r="Z32" s="2"/>
      <c r="AA32" s="76"/>
      <c r="AB32" s="77" t="s">
        <v>76</v>
      </c>
      <c r="AC32" s="2">
        <v>1028.1899999999998</v>
      </c>
      <c r="AD32" s="2">
        <v>1207.6816666666668</v>
      </c>
      <c r="AE32" s="9">
        <v>1331.9949999999999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9"/>
      <c r="BG32" s="53"/>
      <c r="BH32" s="54" t="s">
        <v>13</v>
      </c>
      <c r="BI32" s="2">
        <v>9.6421700873089045E-2</v>
      </c>
      <c r="BJ32" s="9">
        <v>713.55250000000001</v>
      </c>
      <c r="BK32" s="2"/>
      <c r="BL32" s="54" t="s">
        <v>13</v>
      </c>
      <c r="BM32" s="2">
        <v>0.13761383639707297</v>
      </c>
      <c r="BN32" s="9">
        <v>942.8257142857143</v>
      </c>
      <c r="BO32" s="2"/>
      <c r="BP32" s="54" t="s">
        <v>13</v>
      </c>
      <c r="BQ32" s="2">
        <v>9.3667479117256244E-2</v>
      </c>
      <c r="BR32" s="9">
        <v>892.18999999999994</v>
      </c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9"/>
      <c r="CP32" s="31">
        <v>100</v>
      </c>
      <c r="CQ32" s="19">
        <v>1</v>
      </c>
      <c r="CR32" s="2">
        <v>175</v>
      </c>
      <c r="CS32" s="2">
        <f t="shared" si="55"/>
        <v>1750</v>
      </c>
      <c r="CT32" s="2">
        <f t="shared" si="0"/>
        <v>0.63552133102240305</v>
      </c>
      <c r="CU32" s="9">
        <f t="shared" si="1"/>
        <v>63.552133102240305</v>
      </c>
      <c r="CV32" s="31">
        <v>100</v>
      </c>
      <c r="CW32" s="21">
        <v>10</v>
      </c>
      <c r="CX32" s="2">
        <v>175</v>
      </c>
      <c r="CY32" s="2">
        <f t="shared" si="56"/>
        <v>1750</v>
      </c>
      <c r="CZ32" s="2">
        <f t="shared" si="2"/>
        <v>0.62786727417472155</v>
      </c>
      <c r="DA32" s="9">
        <f t="shared" si="3"/>
        <v>62.786727417472157</v>
      </c>
      <c r="DB32" s="31">
        <v>100</v>
      </c>
      <c r="DC32" s="24">
        <v>100</v>
      </c>
      <c r="DD32" s="2">
        <v>175</v>
      </c>
      <c r="DE32" s="2">
        <f t="shared" si="57"/>
        <v>1750</v>
      </c>
      <c r="DF32" s="2">
        <f t="shared" si="4"/>
        <v>0.54623177340816875</v>
      </c>
      <c r="DG32" s="9">
        <f t="shared" si="5"/>
        <v>54.623177340816873</v>
      </c>
      <c r="DH32" s="31">
        <v>100</v>
      </c>
      <c r="DI32" s="27">
        <v>1000</v>
      </c>
      <c r="DJ32" s="2">
        <v>175</v>
      </c>
      <c r="DK32" s="2">
        <f t="shared" si="58"/>
        <v>1750</v>
      </c>
      <c r="DL32" s="2">
        <f t="shared" si="6"/>
        <v>0.15645296487765359</v>
      </c>
      <c r="DM32" s="9">
        <f t="shared" si="7"/>
        <v>15.645296487765359</v>
      </c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9"/>
      <c r="EW32" s="70" t="s">
        <v>22</v>
      </c>
      <c r="EX32" s="85">
        <f t="shared" si="18"/>
        <v>1891.0923280423283</v>
      </c>
      <c r="EY32" s="33">
        <f t="shared" si="19"/>
        <v>3611.0442857142862</v>
      </c>
      <c r="EZ32" s="33">
        <f t="shared" si="8"/>
        <v>1745.9695555555559</v>
      </c>
      <c r="FA32" s="33">
        <f t="shared" si="9"/>
        <v>316.26314285714284</v>
      </c>
      <c r="FB32" s="33" t="e">
        <f t="shared" si="10"/>
        <v>#DIV/0!</v>
      </c>
      <c r="FC32" s="33" t="e">
        <f t="shared" si="20"/>
        <v>#DIV/0!</v>
      </c>
      <c r="FD32" s="33" t="e">
        <f t="shared" si="21"/>
        <v>#DIV/0!</v>
      </c>
      <c r="FE32" s="33" t="e">
        <f t="shared" si="22"/>
        <v>#DIV/0!</v>
      </c>
      <c r="FF32" s="66">
        <v>1</v>
      </c>
      <c r="FG32" s="85">
        <f t="shared" si="23"/>
        <v>1891.0923280423283</v>
      </c>
      <c r="FH32" s="33">
        <f t="shared" si="24"/>
        <v>3611.0442857142862</v>
      </c>
      <c r="FI32" s="33">
        <f t="shared" si="25"/>
        <v>1745.9695555555559</v>
      </c>
      <c r="FJ32" s="33">
        <f t="shared" si="26"/>
        <v>316.26314285714284</v>
      </c>
      <c r="FK32" s="33" t="e">
        <f t="shared" si="27"/>
        <v>#DIV/0!</v>
      </c>
      <c r="FL32" s="33" t="e">
        <f t="shared" si="28"/>
        <v>#DIV/0!</v>
      </c>
      <c r="FM32" s="33" t="e">
        <f t="shared" si="29"/>
        <v>#DIV/0!</v>
      </c>
      <c r="FN32" s="33" t="e">
        <f t="shared" si="30"/>
        <v>#DIV/0!</v>
      </c>
      <c r="FO32" s="66">
        <v>10</v>
      </c>
      <c r="FP32" s="85">
        <f t="shared" si="31"/>
        <v>1891.0923280423283</v>
      </c>
      <c r="FQ32" s="33">
        <f t="shared" si="11"/>
        <v>3611.0442857142862</v>
      </c>
      <c r="FR32" s="33">
        <f t="shared" si="12"/>
        <v>1745.9695555555559</v>
      </c>
      <c r="FS32" s="33">
        <f t="shared" si="13"/>
        <v>316.26314285714284</v>
      </c>
      <c r="FT32" s="33" t="e">
        <f t="shared" si="14"/>
        <v>#DIV/0!</v>
      </c>
      <c r="FU32" s="33" t="e">
        <f t="shared" si="15"/>
        <v>#DIV/0!</v>
      </c>
      <c r="FV32" s="33" t="e">
        <f t="shared" si="16"/>
        <v>#DIV/0!</v>
      </c>
      <c r="FW32" s="33" t="e">
        <f t="shared" si="17"/>
        <v>#DIV/0!</v>
      </c>
      <c r="FX32" s="66">
        <v>100</v>
      </c>
      <c r="FY32" s="53">
        <f t="shared" si="32"/>
        <v>280.85900000000004</v>
      </c>
      <c r="FZ32" s="2">
        <v>7.2164948453608241E-2</v>
      </c>
      <c r="GA32" s="2">
        <v>2808.59</v>
      </c>
      <c r="GB32" s="53">
        <f t="shared" si="33"/>
        <v>94.661000000000001</v>
      </c>
      <c r="GC32" s="2">
        <v>5.1428571428571428E-2</v>
      </c>
      <c r="GD32" s="2">
        <v>946.61</v>
      </c>
      <c r="GE32" s="53">
        <f t="shared" si="34"/>
        <v>130.226</v>
      </c>
      <c r="GF32" s="1">
        <v>0.29166666666666669</v>
      </c>
      <c r="GG32" s="2">
        <v>1302.26</v>
      </c>
      <c r="GH32" s="53">
        <f t="shared" si="35"/>
        <v>0</v>
      </c>
      <c r="GI32" s="2"/>
      <c r="GJ32" s="9"/>
      <c r="GK32" s="53">
        <f t="shared" si="36"/>
        <v>0</v>
      </c>
      <c r="GL32" s="2"/>
      <c r="GM32" s="9"/>
      <c r="GN32" s="53">
        <f t="shared" si="37"/>
        <v>0</v>
      </c>
      <c r="GO32" s="2"/>
      <c r="GP32" s="9"/>
      <c r="GQ32" s="53">
        <f t="shared" si="38"/>
        <v>0</v>
      </c>
      <c r="GR32" s="2"/>
      <c r="GS32" s="9"/>
      <c r="GT32" s="53"/>
      <c r="GU32" s="2"/>
      <c r="GV32" s="94">
        <v>2.0146520146520148E-2</v>
      </c>
      <c r="GW32" s="94">
        <v>4242.41</v>
      </c>
      <c r="GX32" s="96">
        <f t="shared" si="45"/>
        <v>424.24099999999999</v>
      </c>
      <c r="GY32" s="82">
        <v>1</v>
      </c>
      <c r="GZ32" s="89">
        <v>10</v>
      </c>
      <c r="HA32" s="87">
        <v>100</v>
      </c>
      <c r="HB32" s="52">
        <f t="shared" si="46"/>
        <v>20633.539545454543</v>
      </c>
      <c r="HC32" s="1">
        <f t="shared" si="47"/>
        <v>20633.539545454543</v>
      </c>
      <c r="HD32" s="10">
        <f t="shared" si="48"/>
        <v>20633.539545454543</v>
      </c>
      <c r="HE32" s="2"/>
      <c r="HF32" s="96">
        <v>0.57894736842105265</v>
      </c>
      <c r="HG32" s="96">
        <v>1896.45</v>
      </c>
      <c r="HH32" s="96">
        <f t="shared" si="49"/>
        <v>189.64500000000001</v>
      </c>
      <c r="HI32" s="82">
        <v>1</v>
      </c>
      <c r="HJ32" s="89">
        <v>10</v>
      </c>
      <c r="HK32" s="87">
        <v>100</v>
      </c>
      <c r="HL32" s="52">
        <f t="shared" si="43"/>
        <v>137.92363636363638</v>
      </c>
      <c r="HM32" s="1">
        <f t="shared" si="44"/>
        <v>137.92363636363638</v>
      </c>
      <c r="HN32" s="10">
        <f t="shared" si="50"/>
        <v>137.92363636363638</v>
      </c>
    </row>
    <row r="33" spans="1:222" x14ac:dyDescent="0.35">
      <c r="A33" s="2"/>
      <c r="B33" s="185"/>
      <c r="C33" s="71" t="s">
        <v>76</v>
      </c>
      <c r="D33" s="53"/>
      <c r="E33" s="2">
        <v>4156.84</v>
      </c>
      <c r="F33" s="9">
        <v>4375.79</v>
      </c>
      <c r="G33" s="53">
        <v>4525.4399999999996</v>
      </c>
      <c r="H33" s="2">
        <v>4228.3900000000003</v>
      </c>
      <c r="I33" s="9">
        <v>5098.3599999999997</v>
      </c>
      <c r="J33" s="53">
        <v>1135.67</v>
      </c>
      <c r="K33" s="2">
        <v>1321.59</v>
      </c>
      <c r="L33" s="9">
        <v>1265.3499999999999</v>
      </c>
      <c r="M33" s="53">
        <v>3388.35</v>
      </c>
      <c r="N33" s="2">
        <v>3630.66</v>
      </c>
      <c r="O33" s="9">
        <v>3595.82</v>
      </c>
      <c r="P33" s="53"/>
      <c r="Q33" s="2"/>
      <c r="R33" s="9"/>
      <c r="S33" s="53"/>
      <c r="T33" s="2"/>
      <c r="U33" s="9"/>
      <c r="V33" s="53"/>
      <c r="W33" s="2"/>
      <c r="X33" s="9"/>
      <c r="Y33" s="2"/>
      <c r="Z33" s="2"/>
      <c r="AA33" s="54" t="s">
        <v>45</v>
      </c>
      <c r="AB33" s="77" t="s">
        <v>75</v>
      </c>
      <c r="AC33" s="2">
        <v>0.37588947898226249</v>
      </c>
      <c r="AD33" s="2">
        <v>0.38086497389653534</v>
      </c>
      <c r="AE33" s="9">
        <v>0.33778490150152413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9"/>
      <c r="BG33" s="53"/>
      <c r="BH33" s="54" t="s">
        <v>60</v>
      </c>
      <c r="BI33" s="2">
        <v>0.13510199625395705</v>
      </c>
      <c r="BJ33" s="9">
        <v>1463.3325</v>
      </c>
      <c r="BK33" s="2"/>
      <c r="BL33" s="54" t="s">
        <v>60</v>
      </c>
      <c r="BM33" s="2">
        <v>0.1983870660786613</v>
      </c>
      <c r="BN33" s="9">
        <v>1268.7833333333335</v>
      </c>
      <c r="BO33" s="2"/>
      <c r="BP33" s="54" t="s">
        <v>60</v>
      </c>
      <c r="BQ33" s="2">
        <v>0.23776813586536516</v>
      </c>
      <c r="BR33" s="9">
        <v>1294.7824999999998</v>
      </c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9"/>
      <c r="CP33" s="31">
        <v>100</v>
      </c>
      <c r="CQ33" s="19">
        <v>1</v>
      </c>
      <c r="CR33" s="2">
        <v>200</v>
      </c>
      <c r="CS33" s="2">
        <f t="shared" si="55"/>
        <v>2000</v>
      </c>
      <c r="CT33" s="2">
        <f t="shared" si="0"/>
        <v>0.66592510380024805</v>
      </c>
      <c r="CU33" s="9">
        <f t="shared" si="1"/>
        <v>66.592510380024805</v>
      </c>
      <c r="CV33" s="31">
        <v>100</v>
      </c>
      <c r="CW33" s="21">
        <v>10</v>
      </c>
      <c r="CX33" s="2">
        <v>200</v>
      </c>
      <c r="CY33" s="2">
        <f t="shared" si="56"/>
        <v>2000</v>
      </c>
      <c r="CZ33" s="2">
        <f t="shared" si="2"/>
        <v>0.65917792034416889</v>
      </c>
      <c r="DA33" s="9">
        <f t="shared" si="3"/>
        <v>65.917792034416891</v>
      </c>
      <c r="DB33" s="31">
        <v>100</v>
      </c>
      <c r="DC33" s="24">
        <v>100</v>
      </c>
      <c r="DD33" s="2">
        <v>200</v>
      </c>
      <c r="DE33" s="2">
        <f t="shared" si="57"/>
        <v>2000</v>
      </c>
      <c r="DF33" s="2">
        <f t="shared" si="4"/>
        <v>0.58578643762690485</v>
      </c>
      <c r="DG33" s="9">
        <f t="shared" si="5"/>
        <v>58.578643762690483</v>
      </c>
      <c r="DH33" s="31">
        <v>100</v>
      </c>
      <c r="DI33" s="27">
        <v>1000</v>
      </c>
      <c r="DJ33" s="2">
        <v>200</v>
      </c>
      <c r="DK33" s="2">
        <f t="shared" si="58"/>
        <v>2000</v>
      </c>
      <c r="DL33" s="2">
        <f t="shared" si="6"/>
        <v>0.17830094339716981</v>
      </c>
      <c r="DM33" s="9">
        <f t="shared" si="7"/>
        <v>17.830094339716982</v>
      </c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9"/>
      <c r="EW33" s="70" t="s">
        <v>19</v>
      </c>
      <c r="EX33" s="85">
        <f>AVERAGE(EY33:EZ33)</f>
        <v>823.17767279411771</v>
      </c>
      <c r="EY33" s="33">
        <f t="shared" si="19"/>
        <v>929.14687500000014</v>
      </c>
      <c r="EZ33" s="33">
        <f t="shared" si="8"/>
        <v>717.20847058823529</v>
      </c>
      <c r="FA33" s="33" t="e">
        <f t="shared" si="9"/>
        <v>#DIV/0!</v>
      </c>
      <c r="FB33" s="33" t="e">
        <f t="shared" si="10"/>
        <v>#DIV/0!</v>
      </c>
      <c r="FC33" s="33" t="e">
        <f t="shared" si="20"/>
        <v>#DIV/0!</v>
      </c>
      <c r="FD33" s="33" t="e">
        <f t="shared" si="21"/>
        <v>#DIV/0!</v>
      </c>
      <c r="FE33" s="33" t="e">
        <f t="shared" si="22"/>
        <v>#DIV/0!</v>
      </c>
      <c r="FF33" s="66">
        <v>1</v>
      </c>
      <c r="FG33" s="85">
        <f>AVERAGE(FH33:FI33)</f>
        <v>823.17767279411771</v>
      </c>
      <c r="FH33" s="33">
        <f t="shared" si="24"/>
        <v>929.14687500000014</v>
      </c>
      <c r="FI33" s="33">
        <f t="shared" si="25"/>
        <v>717.20847058823529</v>
      </c>
      <c r="FJ33" s="33" t="e">
        <f t="shared" si="26"/>
        <v>#DIV/0!</v>
      </c>
      <c r="FK33" s="33" t="e">
        <f t="shared" si="27"/>
        <v>#DIV/0!</v>
      </c>
      <c r="FL33" s="33" t="e">
        <f t="shared" si="28"/>
        <v>#DIV/0!</v>
      </c>
      <c r="FM33" s="33" t="e">
        <f t="shared" si="29"/>
        <v>#DIV/0!</v>
      </c>
      <c r="FN33" s="33" t="e">
        <f t="shared" si="30"/>
        <v>#DIV/0!</v>
      </c>
      <c r="FO33" s="66">
        <v>10</v>
      </c>
      <c r="FP33" s="85">
        <f>AVERAGE(FQ33:FR33)</f>
        <v>823.17767279411771</v>
      </c>
      <c r="FQ33" s="33">
        <f t="shared" si="11"/>
        <v>929.14687500000014</v>
      </c>
      <c r="FR33" s="33">
        <f t="shared" si="12"/>
        <v>717.20847058823529</v>
      </c>
      <c r="FS33" s="33" t="e">
        <f t="shared" si="13"/>
        <v>#DIV/0!</v>
      </c>
      <c r="FT33" s="33" t="e">
        <f t="shared" si="14"/>
        <v>#DIV/0!</v>
      </c>
      <c r="FU33" s="33" t="e">
        <f t="shared" si="15"/>
        <v>#DIV/0!</v>
      </c>
      <c r="FV33" s="33" t="e">
        <f t="shared" si="16"/>
        <v>#DIV/0!</v>
      </c>
      <c r="FW33" s="33" t="e">
        <f t="shared" si="17"/>
        <v>#DIV/0!</v>
      </c>
      <c r="FX33" s="66">
        <v>100</v>
      </c>
      <c r="FY33" s="53">
        <f t="shared" si="32"/>
        <v>198.21800000000002</v>
      </c>
      <c r="FZ33" s="2">
        <v>0.17582417582417584</v>
      </c>
      <c r="GA33" s="2">
        <v>1982.18</v>
      </c>
      <c r="GB33" s="53">
        <f t="shared" si="33"/>
        <v>66.99199999999999</v>
      </c>
      <c r="GC33" s="2">
        <v>8.5427135678391955E-2</v>
      </c>
      <c r="GD33" s="2">
        <v>669.92</v>
      </c>
      <c r="GE33" s="53">
        <f t="shared" si="34"/>
        <v>0</v>
      </c>
      <c r="GF33" s="2"/>
      <c r="GG33" s="9"/>
      <c r="GH33" s="53">
        <f t="shared" si="35"/>
        <v>0</v>
      </c>
      <c r="GI33" s="2"/>
      <c r="GJ33" s="9"/>
      <c r="GK33" s="53">
        <f t="shared" si="36"/>
        <v>0</v>
      </c>
      <c r="GL33" s="2"/>
      <c r="GM33" s="9"/>
      <c r="GN33" s="53">
        <f t="shared" si="37"/>
        <v>0</v>
      </c>
      <c r="GO33" s="2"/>
      <c r="GP33" s="9"/>
      <c r="GQ33" s="53">
        <f t="shared" si="38"/>
        <v>0</v>
      </c>
      <c r="GR33" s="2"/>
      <c r="GS33" s="9"/>
      <c r="GT33" s="53"/>
      <c r="GU33" s="2"/>
      <c r="GV33" s="94">
        <v>3.6363636363636362E-2</v>
      </c>
      <c r="GW33" s="94">
        <v>4360</v>
      </c>
      <c r="GX33" s="96">
        <f t="shared" si="45"/>
        <v>436</v>
      </c>
      <c r="GY33" s="82">
        <v>1</v>
      </c>
      <c r="GZ33" s="89">
        <v>10</v>
      </c>
      <c r="HA33" s="87">
        <v>100</v>
      </c>
      <c r="HB33" s="52">
        <f t="shared" si="46"/>
        <v>11554</v>
      </c>
      <c r="HC33" s="1">
        <f t="shared" si="47"/>
        <v>11554</v>
      </c>
      <c r="HD33" s="10">
        <f t="shared" si="48"/>
        <v>11554</v>
      </c>
      <c r="HE33" s="2"/>
      <c r="HF33" s="96">
        <v>0.63157894736842102</v>
      </c>
      <c r="HG33" s="96">
        <v>1848.92</v>
      </c>
      <c r="HH33" s="96">
        <f t="shared" si="49"/>
        <v>184.892</v>
      </c>
      <c r="HI33" s="82">
        <v>1</v>
      </c>
      <c r="HJ33" s="89">
        <v>10</v>
      </c>
      <c r="HK33" s="87">
        <v>100</v>
      </c>
      <c r="HL33" s="52">
        <f t="shared" si="43"/>
        <v>107.8536666666667</v>
      </c>
      <c r="HM33" s="1">
        <f t="shared" si="44"/>
        <v>107.8536666666667</v>
      </c>
      <c r="HN33" s="10">
        <f t="shared" si="50"/>
        <v>107.8536666666667</v>
      </c>
    </row>
    <row r="34" spans="1:222" x14ac:dyDescent="0.35">
      <c r="A34" s="2"/>
      <c r="B34" s="186" t="s">
        <v>41</v>
      </c>
      <c r="C34" s="71" t="s">
        <v>75</v>
      </c>
      <c r="D34" s="53"/>
      <c r="E34" s="2">
        <v>4.1745730550284632E-2</v>
      </c>
      <c r="F34" s="9">
        <v>4.0247678018575851E-2</v>
      </c>
      <c r="G34" s="53">
        <v>3.4334763948497854E-2</v>
      </c>
      <c r="H34" s="2">
        <v>8.1395348837209308E-2</v>
      </c>
      <c r="I34" s="9">
        <v>5.0731707317073174E-2</v>
      </c>
      <c r="J34" s="53">
        <v>5.3892215568862277E-2</v>
      </c>
      <c r="K34" s="2">
        <v>9.3457943925233641E-2</v>
      </c>
      <c r="L34" s="9">
        <v>2.6422764227642278E-2</v>
      </c>
      <c r="M34" s="53">
        <v>0.19444444444444445</v>
      </c>
      <c r="N34" s="2">
        <v>2.7079303675048357E-2</v>
      </c>
      <c r="O34" s="9">
        <v>5.4644808743169397E-2</v>
      </c>
      <c r="P34" s="53"/>
      <c r="Q34" s="2"/>
      <c r="R34" s="9"/>
      <c r="S34" s="53"/>
      <c r="T34" s="2"/>
      <c r="U34" s="9"/>
      <c r="V34" s="53"/>
      <c r="W34" s="2"/>
      <c r="X34" s="9"/>
      <c r="Y34" s="2"/>
      <c r="Z34" s="2"/>
      <c r="AA34" s="76"/>
      <c r="AB34" s="77" t="s">
        <v>76</v>
      </c>
      <c r="AC34" s="2">
        <v>3618.5066666666667</v>
      </c>
      <c r="AD34" s="2">
        <v>2985.2933333333331</v>
      </c>
      <c r="AE34" s="9">
        <v>2785.8825000000006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9"/>
      <c r="BG34" s="53"/>
      <c r="BH34" s="54" t="s">
        <v>63</v>
      </c>
      <c r="BI34" s="2">
        <v>0.28708478513356561</v>
      </c>
      <c r="BJ34" s="9">
        <v>2764.1433333333334</v>
      </c>
      <c r="BK34" s="2"/>
      <c r="BL34" s="54" t="s">
        <v>63</v>
      </c>
      <c r="BM34" s="2">
        <v>0.41732474422129595</v>
      </c>
      <c r="BN34" s="9">
        <v>2377.2433333333333</v>
      </c>
      <c r="BO34" s="2"/>
      <c r="BP34" s="54" t="s">
        <v>63</v>
      </c>
      <c r="BQ34" s="2">
        <v>0.28329771587291763</v>
      </c>
      <c r="BR34" s="9">
        <v>2975.2575000000002</v>
      </c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9"/>
      <c r="CP34" s="31">
        <v>100</v>
      </c>
      <c r="CQ34" s="19">
        <v>1</v>
      </c>
      <c r="CR34" s="2">
        <v>225</v>
      </c>
      <c r="CS34" s="2">
        <f t="shared" si="55"/>
        <v>2250</v>
      </c>
      <c r="CT34" s="2">
        <f t="shared" si="0"/>
        <v>0.69165147781214387</v>
      </c>
      <c r="CU34" s="9">
        <f t="shared" si="1"/>
        <v>69.165147781214387</v>
      </c>
      <c r="CV34" s="31">
        <v>100</v>
      </c>
      <c r="CW34" s="21">
        <v>10</v>
      </c>
      <c r="CX34" s="2">
        <v>225</v>
      </c>
      <c r="CY34" s="2">
        <f t="shared" si="56"/>
        <v>2250</v>
      </c>
      <c r="CZ34" s="2">
        <f t="shared" si="2"/>
        <v>0.6856761735826552</v>
      </c>
      <c r="DA34" s="9">
        <f t="shared" si="3"/>
        <v>68.567617358265522</v>
      </c>
      <c r="DB34" s="31">
        <v>100</v>
      </c>
      <c r="DC34" s="24">
        <v>100</v>
      </c>
      <c r="DD34" s="2">
        <v>225</v>
      </c>
      <c r="DE34" s="2">
        <f t="shared" si="57"/>
        <v>2250</v>
      </c>
      <c r="DF34" s="2">
        <f t="shared" si="4"/>
        <v>0.61980067765096292</v>
      </c>
      <c r="DG34" s="9">
        <f t="shared" si="5"/>
        <v>61.980067765096294</v>
      </c>
      <c r="DH34" s="31">
        <v>100</v>
      </c>
      <c r="DI34" s="27">
        <v>1000</v>
      </c>
      <c r="DJ34" s="2">
        <v>225</v>
      </c>
      <c r="DK34" s="2">
        <f t="shared" si="58"/>
        <v>2250</v>
      </c>
      <c r="DL34" s="2">
        <f t="shared" si="6"/>
        <v>0.2</v>
      </c>
      <c r="DM34" s="9">
        <f t="shared" si="7"/>
        <v>20</v>
      </c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9"/>
      <c r="EW34" s="70" t="s">
        <v>13</v>
      </c>
      <c r="EX34" s="85">
        <f t="shared" si="18"/>
        <v>1888.3708627450981</v>
      </c>
      <c r="EY34" s="33">
        <f t="shared" si="19"/>
        <v>3002.9985882352944</v>
      </c>
      <c r="EZ34" s="33">
        <f t="shared" si="8"/>
        <v>2020.788</v>
      </c>
      <c r="FA34" s="33">
        <f t="shared" si="9"/>
        <v>641.32600000000002</v>
      </c>
      <c r="FB34" s="33" t="e">
        <f t="shared" si="10"/>
        <v>#DIV/0!</v>
      </c>
      <c r="FC34" s="33" t="e">
        <f t="shared" si="20"/>
        <v>#DIV/0!</v>
      </c>
      <c r="FD34" s="33" t="e">
        <f t="shared" si="21"/>
        <v>#DIV/0!</v>
      </c>
      <c r="FE34" s="33" t="e">
        <f t="shared" si="22"/>
        <v>#DIV/0!</v>
      </c>
      <c r="FF34" s="66">
        <v>1</v>
      </c>
      <c r="FG34" s="85">
        <f t="shared" si="23"/>
        <v>1888.3708627450981</v>
      </c>
      <c r="FH34" s="33">
        <f t="shared" si="24"/>
        <v>3002.9985882352944</v>
      </c>
      <c r="FI34" s="33">
        <f t="shared" si="25"/>
        <v>2020.788</v>
      </c>
      <c r="FJ34" s="33">
        <f t="shared" si="26"/>
        <v>641.32600000000002</v>
      </c>
      <c r="FK34" s="33" t="e">
        <f t="shared" si="27"/>
        <v>#DIV/0!</v>
      </c>
      <c r="FL34" s="33" t="e">
        <f t="shared" si="28"/>
        <v>#DIV/0!</v>
      </c>
      <c r="FM34" s="33" t="e">
        <f t="shared" si="29"/>
        <v>#DIV/0!</v>
      </c>
      <c r="FN34" s="33" t="e">
        <f t="shared" si="30"/>
        <v>#DIV/0!</v>
      </c>
      <c r="FO34" s="66">
        <v>10</v>
      </c>
      <c r="FP34" s="85">
        <f t="shared" si="31"/>
        <v>1888.3708627450981</v>
      </c>
      <c r="FQ34" s="33">
        <f t="shared" si="11"/>
        <v>3002.9985882352944</v>
      </c>
      <c r="FR34" s="33">
        <f t="shared" si="12"/>
        <v>2020.788</v>
      </c>
      <c r="FS34" s="33">
        <f t="shared" si="13"/>
        <v>641.32600000000002</v>
      </c>
      <c r="FT34" s="33" t="e">
        <f t="shared" si="14"/>
        <v>#DIV/0!</v>
      </c>
      <c r="FU34" s="33" t="e">
        <f t="shared" si="15"/>
        <v>#DIV/0!</v>
      </c>
      <c r="FV34" s="33" t="e">
        <f t="shared" si="16"/>
        <v>#DIV/0!</v>
      </c>
      <c r="FW34" s="33" t="e">
        <f t="shared" si="17"/>
        <v>#DIV/0!</v>
      </c>
      <c r="FX34" s="66">
        <v>100</v>
      </c>
      <c r="FY34" s="53">
        <f t="shared" si="32"/>
        <v>76.884</v>
      </c>
      <c r="FZ34" s="2">
        <v>2.4963289280469897E-2</v>
      </c>
      <c r="GA34" s="2">
        <v>768.84</v>
      </c>
      <c r="GB34" s="53">
        <f t="shared" si="33"/>
        <v>45.927</v>
      </c>
      <c r="GC34" s="2">
        <v>2.2222222222222223E-2</v>
      </c>
      <c r="GD34" s="2">
        <v>459.27</v>
      </c>
      <c r="GE34" s="53">
        <f t="shared" si="34"/>
        <v>84.385000000000005</v>
      </c>
      <c r="GF34" s="1">
        <v>0.11627906976744186</v>
      </c>
      <c r="GG34" s="2">
        <v>843.85</v>
      </c>
      <c r="GH34" s="53">
        <f t="shared" si="35"/>
        <v>0</v>
      </c>
      <c r="GI34" s="2"/>
      <c r="GJ34" s="9"/>
      <c r="GK34" s="53">
        <f t="shared" si="36"/>
        <v>0</v>
      </c>
      <c r="GL34" s="2"/>
      <c r="GM34" s="9"/>
      <c r="GN34" s="53">
        <f t="shared" si="37"/>
        <v>0</v>
      </c>
      <c r="GO34" s="2"/>
      <c r="GP34" s="9"/>
      <c r="GQ34" s="53">
        <f t="shared" si="38"/>
        <v>0</v>
      </c>
      <c r="GR34" s="2"/>
      <c r="GS34" s="9"/>
      <c r="GT34" s="53"/>
      <c r="GU34" s="2"/>
      <c r="GV34" s="94">
        <v>3.9711191335740074E-2</v>
      </c>
      <c r="GW34" s="94">
        <v>5121.22</v>
      </c>
      <c r="GX34" s="96">
        <f t="shared" si="45"/>
        <v>512.12200000000007</v>
      </c>
      <c r="GY34" s="82">
        <v>1</v>
      </c>
      <c r="GZ34" s="89">
        <v>10</v>
      </c>
      <c r="HA34" s="87">
        <v>100</v>
      </c>
      <c r="HB34" s="52">
        <f t="shared" si="46"/>
        <v>12384.041090909092</v>
      </c>
      <c r="HC34" s="1">
        <f t="shared" si="47"/>
        <v>12384.041090909092</v>
      </c>
      <c r="HD34" s="10">
        <f t="shared" si="48"/>
        <v>12384.041090909092</v>
      </c>
      <c r="HE34" s="2"/>
      <c r="HF34" s="96">
        <v>0.62686567164179108</v>
      </c>
      <c r="HG34" s="96">
        <v>1792.53</v>
      </c>
      <c r="HH34" s="96">
        <f t="shared" si="49"/>
        <v>179.25299999999999</v>
      </c>
      <c r="HI34" s="82">
        <v>1</v>
      </c>
      <c r="HJ34" s="89">
        <v>10</v>
      </c>
      <c r="HK34" s="87">
        <v>100</v>
      </c>
      <c r="HL34" s="52">
        <f t="shared" si="43"/>
        <v>106.69821428571426</v>
      </c>
      <c r="HM34" s="1">
        <f t="shared" si="44"/>
        <v>106.69821428571426</v>
      </c>
      <c r="HN34" s="10">
        <f t="shared" si="50"/>
        <v>106.69821428571426</v>
      </c>
    </row>
    <row r="35" spans="1:222" x14ac:dyDescent="0.35">
      <c r="A35" s="2"/>
      <c r="B35" s="185"/>
      <c r="C35" s="71" t="s">
        <v>76</v>
      </c>
      <c r="D35" s="53"/>
      <c r="E35" s="2">
        <v>1484.46</v>
      </c>
      <c r="F35" s="9">
        <v>1410.03</v>
      </c>
      <c r="G35" s="53">
        <v>1233.3599999999999</v>
      </c>
      <c r="H35" s="2">
        <v>1548.64</v>
      </c>
      <c r="I35" s="9">
        <v>1376.44</v>
      </c>
      <c r="J35" s="53">
        <v>795.41</v>
      </c>
      <c r="K35" s="2">
        <v>539.22</v>
      </c>
      <c r="L35" s="9">
        <v>1384.44</v>
      </c>
      <c r="M35" s="53">
        <v>1055.8</v>
      </c>
      <c r="N35" s="2">
        <v>1224.5899999999999</v>
      </c>
      <c r="O35" s="9">
        <v>1157.07</v>
      </c>
      <c r="P35" s="53"/>
      <c r="Q35" s="2"/>
      <c r="R35" s="9"/>
      <c r="S35" s="53"/>
      <c r="T35" s="2"/>
      <c r="U35" s="9"/>
      <c r="V35" s="53"/>
      <c r="W35" s="2"/>
      <c r="X35" s="9"/>
      <c r="Y35" s="2"/>
      <c r="Z35" s="2"/>
      <c r="AA35" s="54" t="s">
        <v>29</v>
      </c>
      <c r="AB35" s="77" t="s">
        <v>75</v>
      </c>
      <c r="AC35" s="2">
        <v>0.22816399286987521</v>
      </c>
      <c r="AD35" s="2">
        <v>0.3854363486065186</v>
      </c>
      <c r="AE35" s="9">
        <v>0.37004617120827704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9"/>
      <c r="BG35" s="53"/>
      <c r="BH35" s="54" t="s">
        <v>36</v>
      </c>
      <c r="BI35" s="2">
        <v>0.12086876714188503</v>
      </c>
      <c r="BJ35" s="9">
        <v>1683.5133333333333</v>
      </c>
      <c r="BK35" s="2"/>
      <c r="BL35" s="54" t="s">
        <v>36</v>
      </c>
      <c r="BM35" s="2">
        <v>0.24095331433681375</v>
      </c>
      <c r="BN35" s="9">
        <v>1434.3683333333331</v>
      </c>
      <c r="BO35" s="2"/>
      <c r="BP35" s="54" t="s">
        <v>36</v>
      </c>
      <c r="BQ35" s="2">
        <v>0.17799618764926881</v>
      </c>
      <c r="BR35" s="9">
        <v>1587.0325</v>
      </c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9"/>
      <c r="CP35" s="31">
        <v>100</v>
      </c>
      <c r="CQ35" s="19">
        <v>1</v>
      </c>
      <c r="CR35" s="2">
        <v>250</v>
      </c>
      <c r="CS35" s="2">
        <f t="shared" si="55"/>
        <v>2500</v>
      </c>
      <c r="CT35" s="2">
        <f t="shared" si="0"/>
        <v>0.71370191001813055</v>
      </c>
      <c r="CU35" s="9">
        <f t="shared" si="1"/>
        <v>71.370191001813055</v>
      </c>
      <c r="CV35" s="31">
        <v>100</v>
      </c>
      <c r="CW35" s="21">
        <v>10</v>
      </c>
      <c r="CX35" s="2">
        <v>250</v>
      </c>
      <c r="CY35" s="2">
        <f t="shared" si="56"/>
        <v>2500</v>
      </c>
      <c r="CZ35" s="2">
        <f t="shared" si="2"/>
        <v>0.70838353420941758</v>
      </c>
      <c r="DA35" s="9">
        <f t="shared" si="3"/>
        <v>70.838353420941758</v>
      </c>
      <c r="DB35" s="31">
        <v>100</v>
      </c>
      <c r="DC35" s="24">
        <v>100</v>
      </c>
      <c r="DD35" s="2">
        <v>250</v>
      </c>
      <c r="DE35" s="2">
        <f t="shared" si="57"/>
        <v>2500</v>
      </c>
      <c r="DF35" s="2">
        <f t="shared" si="4"/>
        <v>0.64921894064178787</v>
      </c>
      <c r="DG35" s="9">
        <f t="shared" si="5"/>
        <v>64.921894064178787</v>
      </c>
      <c r="DH35" s="31">
        <v>100</v>
      </c>
      <c r="DI35" s="27">
        <v>1000</v>
      </c>
      <c r="DJ35" s="2">
        <v>250</v>
      </c>
      <c r="DK35" s="2">
        <f t="shared" si="58"/>
        <v>2500</v>
      </c>
      <c r="DL35" s="2">
        <f t="shared" si="6"/>
        <v>0.22154107131957362</v>
      </c>
      <c r="DM35" s="9">
        <f t="shared" si="7"/>
        <v>22.154107131957364</v>
      </c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9"/>
      <c r="EW35" s="70" t="s">
        <v>60</v>
      </c>
      <c r="EX35" s="85">
        <f>AVERAGE(EY35:FB35)</f>
        <v>1077.6754836858263</v>
      </c>
      <c r="EY35" s="33">
        <f t="shared" si="19"/>
        <v>643.36930769230764</v>
      </c>
      <c r="EZ35" s="33">
        <f t="shared" si="8"/>
        <v>926.27346341463408</v>
      </c>
      <c r="FA35" s="33">
        <f t="shared" si="9"/>
        <v>941.2607999999999</v>
      </c>
      <c r="FB35" s="33">
        <f t="shared" si="10"/>
        <v>1799.7983636363638</v>
      </c>
      <c r="FC35" s="33" t="e">
        <f t="shared" si="20"/>
        <v>#DIV/0!</v>
      </c>
      <c r="FD35" s="33" t="e">
        <f t="shared" si="21"/>
        <v>#DIV/0!</v>
      </c>
      <c r="FE35" s="33" t="e">
        <f t="shared" si="22"/>
        <v>#DIV/0!</v>
      </c>
      <c r="FF35" s="66">
        <v>1</v>
      </c>
      <c r="FG35" s="85">
        <f>AVERAGE(FH35:FK35)</f>
        <v>1077.6754836858263</v>
      </c>
      <c r="FH35" s="33">
        <f t="shared" si="24"/>
        <v>643.36930769230764</v>
      </c>
      <c r="FI35" s="33">
        <f t="shared" si="25"/>
        <v>926.27346341463408</v>
      </c>
      <c r="FJ35" s="33">
        <f t="shared" si="26"/>
        <v>941.2607999999999</v>
      </c>
      <c r="FK35" s="33">
        <f t="shared" si="27"/>
        <v>1799.7983636363638</v>
      </c>
      <c r="FL35" s="33" t="e">
        <f t="shared" si="28"/>
        <v>#DIV/0!</v>
      </c>
      <c r="FM35" s="33" t="e">
        <f t="shared" si="29"/>
        <v>#DIV/0!</v>
      </c>
      <c r="FN35" s="33" t="e">
        <f t="shared" si="30"/>
        <v>#DIV/0!</v>
      </c>
      <c r="FO35" s="66">
        <v>10</v>
      </c>
      <c r="FP35" s="85">
        <f>AVERAGE(FQ35:FT35)</f>
        <v>1077.6754836858263</v>
      </c>
      <c r="FQ35" s="33">
        <f t="shared" si="11"/>
        <v>643.36930769230764</v>
      </c>
      <c r="FR35" s="33">
        <f t="shared" si="12"/>
        <v>926.27346341463408</v>
      </c>
      <c r="FS35" s="33">
        <f t="shared" si="13"/>
        <v>941.2607999999999</v>
      </c>
      <c r="FT35" s="33">
        <f t="shared" si="14"/>
        <v>1799.7983636363638</v>
      </c>
      <c r="FU35" s="33" t="e">
        <f t="shared" si="15"/>
        <v>#DIV/0!</v>
      </c>
      <c r="FV35" s="33" t="e">
        <f t="shared" si="16"/>
        <v>#DIV/0!</v>
      </c>
      <c r="FW35" s="33" t="e">
        <f t="shared" si="17"/>
        <v>#DIV/0!</v>
      </c>
      <c r="FX35" s="66">
        <v>100</v>
      </c>
      <c r="FY35" s="53">
        <f t="shared" si="32"/>
        <v>194.50700000000001</v>
      </c>
      <c r="FZ35" s="2">
        <v>0.23214285714285715</v>
      </c>
      <c r="GA35" s="2">
        <v>1945.07</v>
      </c>
      <c r="GB35" s="53">
        <f t="shared" si="33"/>
        <v>104.333</v>
      </c>
      <c r="GC35" s="2">
        <v>0.10123456790123457</v>
      </c>
      <c r="GD35" s="2">
        <v>1043.33</v>
      </c>
      <c r="GE35" s="53">
        <f t="shared" si="34"/>
        <v>147.072</v>
      </c>
      <c r="GF35" s="2">
        <v>0.13513513513513514</v>
      </c>
      <c r="GG35" s="2">
        <v>1470.72</v>
      </c>
      <c r="GH35" s="53">
        <f t="shared" si="35"/>
        <v>139.42099999999999</v>
      </c>
      <c r="GI35" s="1">
        <v>7.1895424836601302E-2</v>
      </c>
      <c r="GJ35" s="2">
        <v>1394.21</v>
      </c>
      <c r="GK35" s="53">
        <f t="shared" si="36"/>
        <v>0</v>
      </c>
      <c r="GL35" s="2"/>
      <c r="GM35" s="9"/>
      <c r="GN35" s="53">
        <f t="shared" si="37"/>
        <v>0</v>
      </c>
      <c r="GO35" s="2"/>
      <c r="GP35" s="9"/>
      <c r="GQ35" s="53">
        <f t="shared" si="38"/>
        <v>0</v>
      </c>
      <c r="GR35" s="2"/>
      <c r="GS35" s="9"/>
      <c r="GT35" s="53"/>
      <c r="GU35" s="2"/>
      <c r="GV35" s="94">
        <v>0.16535433070866143</v>
      </c>
      <c r="GW35" s="94">
        <v>2857.92</v>
      </c>
      <c r="GX35" s="96">
        <f t="shared" si="45"/>
        <v>285.79200000000003</v>
      </c>
      <c r="GY35" s="82">
        <v>1</v>
      </c>
      <c r="GZ35" s="89">
        <v>10</v>
      </c>
      <c r="HA35" s="87">
        <v>100</v>
      </c>
      <c r="HB35" s="52">
        <f t="shared" si="46"/>
        <v>1442.5691428571429</v>
      </c>
      <c r="HC35" s="1">
        <f t="shared" si="47"/>
        <v>1442.5691428571429</v>
      </c>
      <c r="HD35" s="10">
        <f t="shared" si="48"/>
        <v>1442.5691428571429</v>
      </c>
      <c r="HE35" s="2"/>
      <c r="HF35" s="96">
        <v>0.48181818181818181</v>
      </c>
      <c r="HG35" s="96">
        <v>1955.8</v>
      </c>
      <c r="HH35" s="96">
        <f t="shared" si="49"/>
        <v>195.57999999999998</v>
      </c>
      <c r="HI35" s="82">
        <v>1</v>
      </c>
      <c r="HJ35" s="89">
        <v>10</v>
      </c>
      <c r="HK35" s="87">
        <v>100</v>
      </c>
      <c r="HL35" s="52">
        <f t="shared" si="43"/>
        <v>210.34075471698111</v>
      </c>
      <c r="HM35" s="1">
        <f t="shared" si="44"/>
        <v>210.34075471698111</v>
      </c>
      <c r="HN35" s="10">
        <f t="shared" si="50"/>
        <v>210.34075471698111</v>
      </c>
    </row>
    <row r="36" spans="1:222" x14ac:dyDescent="0.35">
      <c r="A36" s="2"/>
      <c r="B36" s="186" t="s">
        <v>45</v>
      </c>
      <c r="C36" s="71" t="s">
        <v>75</v>
      </c>
      <c r="D36" s="53"/>
      <c r="E36" s="2">
        <v>0.36</v>
      </c>
      <c r="F36" s="9">
        <v>0.32984293193717279</v>
      </c>
      <c r="G36" s="53">
        <v>0.44444444444444442</v>
      </c>
      <c r="H36" s="2">
        <v>0.53488372093023251</v>
      </c>
      <c r="I36" s="9">
        <v>0.3655705996131528</v>
      </c>
      <c r="J36" s="53">
        <v>0.36363636363636365</v>
      </c>
      <c r="K36" s="2">
        <v>0.26530612244897961</v>
      </c>
      <c r="L36" s="9">
        <v>0.34599156118143459</v>
      </c>
      <c r="M36" s="53">
        <v>0.31958762886597936</v>
      </c>
      <c r="N36" s="2">
        <v>0.375</v>
      </c>
      <c r="O36" s="9">
        <v>0.30973451327433627</v>
      </c>
      <c r="P36" s="53"/>
      <c r="Q36" s="2"/>
      <c r="R36" s="9"/>
      <c r="S36" s="53"/>
      <c r="T36" s="2"/>
      <c r="U36" s="9"/>
      <c r="V36" s="53"/>
      <c r="W36" s="2"/>
      <c r="X36" s="9"/>
      <c r="Y36" s="2"/>
      <c r="Z36" s="2"/>
      <c r="AA36" s="76"/>
      <c r="AB36" s="77" t="s">
        <v>76</v>
      </c>
      <c r="AC36" s="2">
        <v>1354.3866666666665</v>
      </c>
      <c r="AD36" s="2">
        <v>1819.3816666666664</v>
      </c>
      <c r="AE36" s="9">
        <v>2349.8250000000007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9"/>
      <c r="BG36" s="53"/>
      <c r="BH36" s="54" t="s">
        <v>3</v>
      </c>
      <c r="BI36" s="2">
        <v>6.8506589196244375E-2</v>
      </c>
      <c r="BJ36" s="9">
        <v>2116.85</v>
      </c>
      <c r="BK36" s="2"/>
      <c r="BL36" s="54" t="s">
        <v>3</v>
      </c>
      <c r="BM36" s="2">
        <v>6.6146165489317746E-2</v>
      </c>
      <c r="BN36" s="9">
        <v>1542.9333333333332</v>
      </c>
      <c r="BO36" s="2"/>
      <c r="BP36" s="54" t="s">
        <v>3</v>
      </c>
      <c r="BQ36" s="2">
        <v>6.8165202653383453E-2</v>
      </c>
      <c r="BR36" s="9">
        <v>2087.1750000000002</v>
      </c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9"/>
      <c r="CP36" s="31">
        <v>100</v>
      </c>
      <c r="CQ36" s="19">
        <v>1</v>
      </c>
      <c r="CR36" s="2">
        <v>275</v>
      </c>
      <c r="CS36" s="2">
        <f t="shared" si="55"/>
        <v>2750</v>
      </c>
      <c r="CT36" s="2">
        <f t="shared" si="0"/>
        <v>0.7328112028164071</v>
      </c>
      <c r="CU36" s="9">
        <f t="shared" si="1"/>
        <v>73.28112028164071</v>
      </c>
      <c r="CV36" s="31">
        <v>100</v>
      </c>
      <c r="CW36" s="21">
        <v>10</v>
      </c>
      <c r="CX36" s="2">
        <v>275</v>
      </c>
      <c r="CY36" s="2">
        <f t="shared" si="56"/>
        <v>2750</v>
      </c>
      <c r="CZ36" s="2">
        <f t="shared" si="2"/>
        <v>0.72805355800854277</v>
      </c>
      <c r="DA36" s="9">
        <f t="shared" si="3"/>
        <v>72.805355800854272</v>
      </c>
      <c r="DB36" s="31">
        <v>100</v>
      </c>
      <c r="DC36" s="24">
        <v>100</v>
      </c>
      <c r="DD36" s="2">
        <v>275</v>
      </c>
      <c r="DE36" s="2">
        <f t="shared" si="57"/>
        <v>2750</v>
      </c>
      <c r="DF36" s="2">
        <f t="shared" si="4"/>
        <v>0.67481618640806973</v>
      </c>
      <c r="DG36" s="9">
        <f t="shared" si="5"/>
        <v>67.481618640806971</v>
      </c>
      <c r="DH36" s="31">
        <v>100</v>
      </c>
      <c r="DI36" s="27">
        <v>1000</v>
      </c>
      <c r="DJ36" s="2">
        <v>275</v>
      </c>
      <c r="DK36" s="2">
        <f t="shared" si="58"/>
        <v>2750</v>
      </c>
      <c r="DL36" s="2">
        <f t="shared" si="6"/>
        <v>0.24291451890553151</v>
      </c>
      <c r="DM36" s="9">
        <f t="shared" si="7"/>
        <v>24.291451890553152</v>
      </c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9"/>
      <c r="EW36" s="70" t="s">
        <v>63</v>
      </c>
      <c r="EX36" s="85">
        <f>AVERAGE(EY36:FA36)</f>
        <v>702.76479667011733</v>
      </c>
      <c r="EY36" s="33">
        <f t="shared" si="19"/>
        <v>953.08312499999988</v>
      </c>
      <c r="EZ36" s="33">
        <f t="shared" si="8"/>
        <v>604.89033333333339</v>
      </c>
      <c r="FA36" s="33">
        <f t="shared" si="9"/>
        <v>550.32093167701862</v>
      </c>
      <c r="FB36" s="33" t="e">
        <f t="shared" si="10"/>
        <v>#DIV/0!</v>
      </c>
      <c r="FC36" s="33" t="e">
        <f t="shared" si="20"/>
        <v>#DIV/0!</v>
      </c>
      <c r="FD36" s="33" t="e">
        <f t="shared" si="21"/>
        <v>#DIV/0!</v>
      </c>
      <c r="FE36" s="33" t="e">
        <f t="shared" si="22"/>
        <v>#DIV/0!</v>
      </c>
      <c r="FF36" s="66">
        <v>1</v>
      </c>
      <c r="FG36" s="85">
        <f>AVERAGE(FH36:FJ36)</f>
        <v>702.76479667011733</v>
      </c>
      <c r="FH36" s="33">
        <f t="shared" si="24"/>
        <v>953.08312499999988</v>
      </c>
      <c r="FI36" s="33">
        <f t="shared" si="25"/>
        <v>604.89033333333339</v>
      </c>
      <c r="FJ36" s="33">
        <f t="shared" si="26"/>
        <v>550.32093167701862</v>
      </c>
      <c r="FK36" s="33" t="e">
        <f t="shared" si="27"/>
        <v>#DIV/0!</v>
      </c>
      <c r="FL36" s="33" t="e">
        <f t="shared" si="28"/>
        <v>#DIV/0!</v>
      </c>
      <c r="FM36" s="33" t="e">
        <f t="shared" si="29"/>
        <v>#DIV/0!</v>
      </c>
      <c r="FN36" s="33" t="e">
        <f t="shared" si="30"/>
        <v>#DIV/0!</v>
      </c>
      <c r="FO36" s="66">
        <v>10</v>
      </c>
      <c r="FP36" s="85">
        <f>AVERAGE(FQ36:FS36)</f>
        <v>702.76479667011733</v>
      </c>
      <c r="FQ36" s="33">
        <f t="shared" si="11"/>
        <v>953.08312499999988</v>
      </c>
      <c r="FR36" s="33">
        <f t="shared" si="12"/>
        <v>604.89033333333339</v>
      </c>
      <c r="FS36" s="33">
        <f t="shared" si="13"/>
        <v>550.32093167701862</v>
      </c>
      <c r="FT36" s="33" t="e">
        <f t="shared" si="14"/>
        <v>#DIV/0!</v>
      </c>
      <c r="FU36" s="33" t="e">
        <f t="shared" si="15"/>
        <v>#DIV/0!</v>
      </c>
      <c r="FV36" s="33" t="e">
        <f t="shared" si="16"/>
        <v>#DIV/0!</v>
      </c>
      <c r="FW36" s="33" t="e">
        <f t="shared" si="17"/>
        <v>#DIV/0!</v>
      </c>
      <c r="FX36" s="66">
        <v>100</v>
      </c>
      <c r="FY36" s="53">
        <f t="shared" si="32"/>
        <v>282.39499999999998</v>
      </c>
      <c r="FZ36" s="2">
        <v>0.22857142857142856</v>
      </c>
      <c r="GA36" s="2">
        <v>2823.95</v>
      </c>
      <c r="GB36" s="53">
        <f t="shared" si="33"/>
        <v>191.018</v>
      </c>
      <c r="GC36" s="2">
        <v>0.24</v>
      </c>
      <c r="GD36" s="2">
        <v>1910.18</v>
      </c>
      <c r="GE36" s="53">
        <f t="shared" si="34"/>
        <v>355.83000000000004</v>
      </c>
      <c r="GF36" s="1">
        <v>0.39268292682926831</v>
      </c>
      <c r="GG36" s="1">
        <v>3558.3</v>
      </c>
      <c r="GH36" s="53">
        <f t="shared" si="35"/>
        <v>0</v>
      </c>
      <c r="GI36" s="2"/>
      <c r="GJ36" s="9"/>
      <c r="GK36" s="53">
        <f t="shared" si="36"/>
        <v>0</v>
      </c>
      <c r="GL36" s="2"/>
      <c r="GM36" s="9"/>
      <c r="GN36" s="53">
        <f t="shared" si="37"/>
        <v>0</v>
      </c>
      <c r="GO36" s="2"/>
      <c r="GP36" s="9"/>
      <c r="GQ36" s="53">
        <f t="shared" si="38"/>
        <v>0</v>
      </c>
      <c r="GR36" s="2"/>
      <c r="GS36" s="9"/>
      <c r="GT36" s="53"/>
      <c r="GU36" s="2"/>
      <c r="GV36" s="94">
        <v>4.5703839122486288E-2</v>
      </c>
      <c r="GW36" s="94">
        <v>4388.24</v>
      </c>
      <c r="GX36" s="96">
        <f t="shared" si="45"/>
        <v>438.82399999999996</v>
      </c>
      <c r="GY36" s="82">
        <v>1</v>
      </c>
      <c r="GZ36" s="89">
        <v>10</v>
      </c>
      <c r="HA36" s="87">
        <v>100</v>
      </c>
      <c r="HB36" s="52">
        <f t="shared" si="46"/>
        <v>9162.6451199999992</v>
      </c>
      <c r="HC36" s="1">
        <f t="shared" si="47"/>
        <v>9162.6451199999992</v>
      </c>
      <c r="HD36" s="10">
        <f t="shared" si="48"/>
        <v>9162.6451199999992</v>
      </c>
      <c r="HE36" s="2"/>
      <c r="HF36" s="96">
        <v>0.44680851063829785</v>
      </c>
      <c r="HG36" s="96">
        <v>2511.14</v>
      </c>
      <c r="HH36" s="96">
        <f t="shared" si="49"/>
        <v>251.11399999999998</v>
      </c>
      <c r="HI36" s="82">
        <v>1</v>
      </c>
      <c r="HJ36" s="89">
        <v>10</v>
      </c>
      <c r="HK36" s="87">
        <v>100</v>
      </c>
      <c r="HL36" s="52">
        <f t="shared" si="43"/>
        <v>310.90304761904758</v>
      </c>
      <c r="HM36" s="1">
        <f t="shared" si="44"/>
        <v>310.90304761904758</v>
      </c>
      <c r="HN36" s="10">
        <f t="shared" si="50"/>
        <v>310.90304761904758</v>
      </c>
    </row>
    <row r="37" spans="1:222" x14ac:dyDescent="0.35">
      <c r="A37" s="2"/>
      <c r="B37" s="185"/>
      <c r="C37" s="71" t="s">
        <v>76</v>
      </c>
      <c r="D37" s="53"/>
      <c r="E37" s="2">
        <v>3114.74</v>
      </c>
      <c r="F37" s="9">
        <v>4197.97</v>
      </c>
      <c r="G37" s="53">
        <v>3321.08</v>
      </c>
      <c r="H37" s="2">
        <v>3369.64</v>
      </c>
      <c r="I37" s="9">
        <v>3031.23</v>
      </c>
      <c r="J37" s="53">
        <v>3234.96</v>
      </c>
      <c r="K37" s="2">
        <v>1905.83</v>
      </c>
      <c r="L37" s="9">
        <v>1785.45</v>
      </c>
      <c r="M37" s="53">
        <v>4299.4799999999996</v>
      </c>
      <c r="N37" s="2">
        <v>3173.85</v>
      </c>
      <c r="O37" s="9">
        <v>2128.88</v>
      </c>
      <c r="P37" s="53"/>
      <c r="Q37" s="2"/>
      <c r="R37" s="9"/>
      <c r="S37" s="53"/>
      <c r="T37" s="2"/>
      <c r="U37" s="9"/>
      <c r="V37" s="53"/>
      <c r="W37" s="2"/>
      <c r="X37" s="9"/>
      <c r="Y37" s="2"/>
      <c r="Z37" s="2"/>
      <c r="AA37" s="54" t="s">
        <v>47</v>
      </c>
      <c r="AB37" s="77" t="s">
        <v>75</v>
      </c>
      <c r="AC37" s="2">
        <v>0.47385342789598112</v>
      </c>
      <c r="AD37" s="2">
        <v>0.46765550239234449</v>
      </c>
      <c r="AE37" s="9">
        <v>0.32347543362062425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9"/>
      <c r="BG37" s="53"/>
      <c r="BH37" s="54" t="s">
        <v>44</v>
      </c>
      <c r="BI37" s="2">
        <v>0.14215474759512484</v>
      </c>
      <c r="BJ37" s="9">
        <v>1147.3066666666666</v>
      </c>
      <c r="BK37" s="2"/>
      <c r="BL37" s="54" t="s">
        <v>44</v>
      </c>
      <c r="BM37" s="2">
        <v>0.24487829350044032</v>
      </c>
      <c r="BN37" s="9">
        <v>998.8066666666665</v>
      </c>
      <c r="BO37" s="2"/>
      <c r="BP37" s="54" t="s">
        <v>44</v>
      </c>
      <c r="BQ37" s="2">
        <v>0.19493018845701865</v>
      </c>
      <c r="BR37" s="9">
        <v>1189.5300000000002</v>
      </c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9"/>
      <c r="CP37" s="31">
        <v>100</v>
      </c>
      <c r="CQ37" s="19">
        <v>1</v>
      </c>
      <c r="CR37" s="2">
        <v>300</v>
      </c>
      <c r="CS37" s="2">
        <f t="shared" si="55"/>
        <v>3000</v>
      </c>
      <c r="CT37" s="2">
        <f t="shared" si="0"/>
        <v>0.74953066388053458</v>
      </c>
      <c r="CU37" s="9">
        <f t="shared" si="1"/>
        <v>74.953066388053458</v>
      </c>
      <c r="CV37" s="31">
        <v>100</v>
      </c>
      <c r="CW37" s="21">
        <v>10</v>
      </c>
      <c r="CX37" s="2">
        <v>300</v>
      </c>
      <c r="CY37" s="2">
        <f t="shared" si="56"/>
        <v>3000</v>
      </c>
      <c r="CZ37" s="2">
        <f t="shared" si="2"/>
        <v>0.74525373486158908</v>
      </c>
      <c r="DA37" s="9">
        <f t="shared" si="3"/>
        <v>74.525373486158912</v>
      </c>
      <c r="DB37" s="31">
        <v>100</v>
      </c>
      <c r="DC37" s="24">
        <v>100</v>
      </c>
      <c r="DD37" s="2">
        <v>300</v>
      </c>
      <c r="DE37" s="2">
        <f t="shared" si="57"/>
        <v>3000</v>
      </c>
      <c r="DF37" s="2">
        <f t="shared" si="4"/>
        <v>0.69722436226800544</v>
      </c>
      <c r="DG37" s="9">
        <f t="shared" si="5"/>
        <v>69.722436226800539</v>
      </c>
      <c r="DH37" s="31">
        <v>100</v>
      </c>
      <c r="DI37" s="27">
        <v>1000</v>
      </c>
      <c r="DJ37" s="2">
        <v>300</v>
      </c>
      <c r="DK37" s="2">
        <f t="shared" si="58"/>
        <v>3000</v>
      </c>
      <c r="DL37" s="2">
        <f t="shared" si="6"/>
        <v>0.26411010564593268</v>
      </c>
      <c r="DM37" s="9">
        <f t="shared" si="7"/>
        <v>26.411010564593269</v>
      </c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9"/>
      <c r="EW37" s="70" t="s">
        <v>36</v>
      </c>
      <c r="EX37" s="85">
        <f t="shared" si="18"/>
        <v>1259.9302913951544</v>
      </c>
      <c r="EY37" s="33">
        <f t="shared" si="19"/>
        <v>1544.3915789473683</v>
      </c>
      <c r="EZ37" s="33">
        <f t="shared" si="8"/>
        <v>1350.2414285714285</v>
      </c>
      <c r="FA37" s="33">
        <f t="shared" si="9"/>
        <v>885.15786666666668</v>
      </c>
      <c r="FB37" s="33" t="e">
        <f t="shared" si="10"/>
        <v>#DIV/0!</v>
      </c>
      <c r="FC37" s="33" t="e">
        <f t="shared" si="20"/>
        <v>#DIV/0!</v>
      </c>
      <c r="FD37" s="33" t="e">
        <f t="shared" si="21"/>
        <v>#DIV/0!</v>
      </c>
      <c r="FE37" s="33" t="e">
        <f t="shared" si="22"/>
        <v>#DIV/0!</v>
      </c>
      <c r="FF37" s="66">
        <v>1</v>
      </c>
      <c r="FG37" s="85">
        <f t="shared" si="23"/>
        <v>1259.9302913951544</v>
      </c>
      <c r="FH37" s="33">
        <f t="shared" si="24"/>
        <v>1544.3915789473683</v>
      </c>
      <c r="FI37" s="33">
        <f t="shared" si="25"/>
        <v>1350.2414285714285</v>
      </c>
      <c r="FJ37" s="33">
        <f t="shared" si="26"/>
        <v>885.15786666666668</v>
      </c>
      <c r="FK37" s="33" t="e">
        <f t="shared" si="27"/>
        <v>#DIV/0!</v>
      </c>
      <c r="FL37" s="33" t="e">
        <f t="shared" si="28"/>
        <v>#DIV/0!</v>
      </c>
      <c r="FM37" s="33" t="e">
        <f t="shared" si="29"/>
        <v>#DIV/0!</v>
      </c>
      <c r="FN37" s="33" t="e">
        <f t="shared" si="30"/>
        <v>#DIV/0!</v>
      </c>
      <c r="FO37" s="66">
        <v>10</v>
      </c>
      <c r="FP37" s="85">
        <f t="shared" si="31"/>
        <v>1259.9302913951544</v>
      </c>
      <c r="FQ37" s="33">
        <f t="shared" si="11"/>
        <v>1544.3915789473683</v>
      </c>
      <c r="FR37" s="33">
        <f t="shared" si="12"/>
        <v>1350.2414285714285</v>
      </c>
      <c r="FS37" s="33">
        <f t="shared" si="13"/>
        <v>885.15786666666668</v>
      </c>
      <c r="FT37" s="33" t="e">
        <f t="shared" si="14"/>
        <v>#DIV/0!</v>
      </c>
      <c r="FU37" s="33" t="e">
        <f t="shared" si="15"/>
        <v>#DIV/0!</v>
      </c>
      <c r="FV37" s="33" t="e">
        <f t="shared" si="16"/>
        <v>#DIV/0!</v>
      </c>
      <c r="FW37" s="33" t="e">
        <f t="shared" si="17"/>
        <v>#DIV/0!</v>
      </c>
      <c r="FX37" s="66">
        <v>100</v>
      </c>
      <c r="FY37" s="53">
        <f t="shared" si="32"/>
        <v>209.596</v>
      </c>
      <c r="FZ37" s="2">
        <v>0.11949685534591195</v>
      </c>
      <c r="GA37" s="2">
        <v>2095.96</v>
      </c>
      <c r="GB37" s="53">
        <f t="shared" si="33"/>
        <v>141.07</v>
      </c>
      <c r="GC37" s="2">
        <v>9.45945945945946E-2</v>
      </c>
      <c r="GD37" s="2">
        <v>1410.7</v>
      </c>
      <c r="GE37" s="53">
        <f t="shared" si="34"/>
        <v>154.38800000000001</v>
      </c>
      <c r="GF37" s="1">
        <v>0.14851485148514851</v>
      </c>
      <c r="GG37" s="2">
        <v>1543.88</v>
      </c>
      <c r="GH37" s="53">
        <f t="shared" si="35"/>
        <v>0</v>
      </c>
      <c r="GI37" s="2"/>
      <c r="GJ37" s="9"/>
      <c r="GK37" s="53">
        <f t="shared" si="36"/>
        <v>0</v>
      </c>
      <c r="GL37" s="2"/>
      <c r="GM37" s="9"/>
      <c r="GN37" s="53">
        <f t="shared" si="37"/>
        <v>0</v>
      </c>
      <c r="GO37" s="2"/>
      <c r="GP37" s="9"/>
      <c r="GQ37" s="53">
        <f t="shared" si="38"/>
        <v>0</v>
      </c>
      <c r="GR37" s="2"/>
      <c r="GS37" s="9"/>
      <c r="GT37" s="53"/>
      <c r="GU37" s="2"/>
      <c r="GV37" s="94">
        <v>0.16157760814249364</v>
      </c>
      <c r="GW37" s="94">
        <v>5594.09</v>
      </c>
      <c r="GX37" s="96">
        <f t="shared" si="45"/>
        <v>559.40899999999999</v>
      </c>
      <c r="GY37" s="82">
        <v>1</v>
      </c>
      <c r="GZ37" s="89">
        <v>10</v>
      </c>
      <c r="HA37" s="87">
        <v>100</v>
      </c>
      <c r="HB37" s="52">
        <f t="shared" si="46"/>
        <v>2902.7600866141729</v>
      </c>
      <c r="HC37" s="1">
        <f t="shared" si="47"/>
        <v>2902.7600866141729</v>
      </c>
      <c r="HD37" s="10">
        <f t="shared" si="48"/>
        <v>2902.7600866141729</v>
      </c>
      <c r="HE37" s="2"/>
      <c r="HF37" s="96">
        <v>0.47794117647058826</v>
      </c>
      <c r="HG37" s="96">
        <v>3019.24</v>
      </c>
      <c r="HH37" s="96">
        <f t="shared" si="49"/>
        <v>301.92399999999998</v>
      </c>
      <c r="HI37" s="82">
        <v>1</v>
      </c>
      <c r="HJ37" s="89">
        <v>10</v>
      </c>
      <c r="HK37" s="87">
        <v>100</v>
      </c>
      <c r="HL37" s="52">
        <f t="shared" si="43"/>
        <v>329.7939076923077</v>
      </c>
      <c r="HM37" s="1">
        <f t="shared" si="44"/>
        <v>329.7939076923077</v>
      </c>
      <c r="HN37" s="10">
        <f t="shared" si="50"/>
        <v>329.7939076923077</v>
      </c>
    </row>
    <row r="38" spans="1:222" x14ac:dyDescent="0.35">
      <c r="A38" s="2"/>
      <c r="B38" s="186" t="s">
        <v>29</v>
      </c>
      <c r="C38" s="71" t="s">
        <v>75</v>
      </c>
      <c r="D38" s="53"/>
      <c r="E38" s="2">
        <v>0.36249999999999999</v>
      </c>
      <c r="F38" s="9">
        <v>0.29213483146067415</v>
      </c>
      <c r="G38" s="53">
        <v>0.20588235294117646</v>
      </c>
      <c r="H38" s="2">
        <v>0.35862068965517241</v>
      </c>
      <c r="I38" s="9">
        <v>0.38636363636363635</v>
      </c>
      <c r="J38" s="53">
        <v>0.20588235294117646</v>
      </c>
      <c r="K38" s="2">
        <v>0.35862068965517241</v>
      </c>
      <c r="L38" s="9">
        <v>0.38636363636363635</v>
      </c>
      <c r="M38" s="53">
        <v>0.27272727272727271</v>
      </c>
      <c r="N38" s="2">
        <v>0.41095890410958902</v>
      </c>
      <c r="O38" s="9">
        <v>0.41532258064516131</v>
      </c>
      <c r="P38" s="53"/>
      <c r="Q38" s="2"/>
      <c r="R38" s="9"/>
      <c r="S38" s="53"/>
      <c r="T38" s="2"/>
      <c r="U38" s="9"/>
      <c r="V38" s="53"/>
      <c r="W38" s="2"/>
      <c r="X38" s="9"/>
      <c r="Y38" s="2"/>
      <c r="Z38" s="2"/>
      <c r="AA38" s="76"/>
      <c r="AB38" s="77" t="s">
        <v>76</v>
      </c>
      <c r="AC38" s="2">
        <v>2780.8366666666661</v>
      </c>
      <c r="AD38" s="2">
        <v>2560.5650000000001</v>
      </c>
      <c r="AE38" s="9">
        <v>2342.5249999999996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9"/>
      <c r="BG38" s="53"/>
      <c r="BH38" s="54" t="s">
        <v>46</v>
      </c>
      <c r="BI38" s="2">
        <v>6.4515512578728104E-2</v>
      </c>
      <c r="BJ38" s="9">
        <v>2320.7979999999998</v>
      </c>
      <c r="BK38" s="2"/>
      <c r="BL38" s="54" t="s">
        <v>46</v>
      </c>
      <c r="BM38" s="2">
        <v>6.4633226263789686E-2</v>
      </c>
      <c r="BN38" s="9">
        <v>2179.7800000000002</v>
      </c>
      <c r="BO38" s="2"/>
      <c r="BP38" s="54" t="s">
        <v>46</v>
      </c>
      <c r="BQ38" s="2">
        <v>5.8551094821007628E-2</v>
      </c>
      <c r="BR38" s="9">
        <v>2202.5000000000005</v>
      </c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9"/>
      <c r="CP38" s="31">
        <v>100</v>
      </c>
      <c r="CQ38" s="19">
        <v>1</v>
      </c>
      <c r="CR38" s="2">
        <v>325</v>
      </c>
      <c r="CS38" s="2">
        <f t="shared" si="55"/>
        <v>3250</v>
      </c>
      <c r="CT38" s="2">
        <f t="shared" si="0"/>
        <v>0.76428198816299187</v>
      </c>
      <c r="CU38" s="9">
        <f t="shared" si="1"/>
        <v>76.428198816299187</v>
      </c>
      <c r="CV38" s="31">
        <v>100</v>
      </c>
      <c r="CW38" s="21">
        <v>10</v>
      </c>
      <c r="CX38" s="2">
        <v>325</v>
      </c>
      <c r="CY38" s="2">
        <f t="shared" si="56"/>
        <v>3250</v>
      </c>
      <c r="CZ38" s="2">
        <f t="shared" si="2"/>
        <v>0.76041925144763522</v>
      </c>
      <c r="DA38" s="9">
        <f t="shared" si="3"/>
        <v>76.041925144763525</v>
      </c>
      <c r="DB38" s="31">
        <v>100</v>
      </c>
      <c r="DC38" s="24">
        <v>100</v>
      </c>
      <c r="DD38" s="2">
        <v>325</v>
      </c>
      <c r="DE38" s="2">
        <f t="shared" si="57"/>
        <v>3250</v>
      </c>
      <c r="DF38" s="2">
        <f t="shared" si="4"/>
        <v>0.7169578096907816</v>
      </c>
      <c r="DG38" s="9">
        <f t="shared" si="5"/>
        <v>71.695780969078157</v>
      </c>
      <c r="DH38" s="31">
        <v>100</v>
      </c>
      <c r="DI38" s="27">
        <v>1000</v>
      </c>
      <c r="DJ38" s="2">
        <v>325</v>
      </c>
      <c r="DK38" s="2">
        <f t="shared" si="58"/>
        <v>3250</v>
      </c>
      <c r="DL38" s="2">
        <f t="shared" si="6"/>
        <v>0.28511697506803102</v>
      </c>
      <c r="DM38" s="9">
        <f t="shared" si="7"/>
        <v>28.511697506803102</v>
      </c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9"/>
      <c r="EW38" s="70" t="s">
        <v>3</v>
      </c>
      <c r="EX38" s="85">
        <f t="shared" si="18"/>
        <v>3273.2582032417199</v>
      </c>
      <c r="EY38" s="33">
        <f t="shared" si="19"/>
        <v>4992.0976279069773</v>
      </c>
      <c r="EZ38" s="33">
        <f t="shared" ref="EZ38:EZ71" si="59">$FF$670*(GC38-1)+GB38*((1/GC38)-1)</f>
        <v>3383.4421818181818</v>
      </c>
      <c r="FA38" s="33">
        <f t="shared" ref="FA38:FA71" si="60">$FF$670*(GF38-1)+GE38*((1/GF38)-1)</f>
        <v>1444.2347999999997</v>
      </c>
      <c r="FB38" s="33" t="e">
        <f t="shared" ref="FB38:FB71" si="61">$FF$670*(GI38-1)+GH38*((1/GI38)-1)</f>
        <v>#DIV/0!</v>
      </c>
      <c r="FC38" s="33" t="e">
        <f t="shared" si="20"/>
        <v>#DIV/0!</v>
      </c>
      <c r="FD38" s="33" t="e">
        <f t="shared" si="21"/>
        <v>#DIV/0!</v>
      </c>
      <c r="FE38" s="33" t="e">
        <f t="shared" si="22"/>
        <v>#DIV/0!</v>
      </c>
      <c r="FF38" s="66">
        <v>1</v>
      </c>
      <c r="FG38" s="85">
        <f t="shared" si="23"/>
        <v>3273.2582032417199</v>
      </c>
      <c r="FH38" s="33">
        <f t="shared" si="24"/>
        <v>4992.0976279069773</v>
      </c>
      <c r="FI38" s="33">
        <f t="shared" si="25"/>
        <v>3383.4421818181818</v>
      </c>
      <c r="FJ38" s="33">
        <f t="shared" si="26"/>
        <v>1444.2347999999997</v>
      </c>
      <c r="FK38" s="33" t="e">
        <f t="shared" si="27"/>
        <v>#DIV/0!</v>
      </c>
      <c r="FL38" s="33" t="e">
        <f t="shared" si="28"/>
        <v>#DIV/0!</v>
      </c>
      <c r="FM38" s="33" t="e">
        <f t="shared" si="29"/>
        <v>#DIV/0!</v>
      </c>
      <c r="FN38" s="33" t="e">
        <f t="shared" si="30"/>
        <v>#DIV/0!</v>
      </c>
      <c r="FO38" s="66">
        <v>10</v>
      </c>
      <c r="FP38" s="85">
        <f t="shared" si="31"/>
        <v>3273.2582032417199</v>
      </c>
      <c r="FQ38" s="33">
        <f t="shared" ref="FQ38:FQ71" si="62">$FX$669*(FZ38-1)+FY38*((1/FZ38)-1)</f>
        <v>4992.0976279069773</v>
      </c>
      <c r="FR38" s="33">
        <f t="shared" ref="FR38:FR71" si="63">$FX$669*(GC38-1)+GB38*((1/GC38)-1)</f>
        <v>3383.4421818181818</v>
      </c>
      <c r="FS38" s="33">
        <f t="shared" ref="FS38:FS71" si="64">$FX$669*(GF38-1)+GE38*((1/GF38)-1)</f>
        <v>1444.2347999999997</v>
      </c>
      <c r="FT38" s="33" t="e">
        <f t="shared" ref="FT38:FT71" si="65">$FX$669*(GI38-1)+GH38*((1/GI38)-1)</f>
        <v>#DIV/0!</v>
      </c>
      <c r="FU38" s="33" t="e">
        <f t="shared" ref="FU38:FU71" si="66">$FX$669*(GL38-1)+GK38*((1/GL38)-1)</f>
        <v>#DIV/0!</v>
      </c>
      <c r="FV38" s="33" t="e">
        <f t="shared" ref="FV38:FV71" si="67">$FX$669*(GO38-1)+GN38*((1/GO38)-1)</f>
        <v>#DIV/0!</v>
      </c>
      <c r="FW38" s="33" t="e">
        <f t="shared" ref="FW38:FW71" si="68">$FX$669*(GR38-1)+GQ38*((1/GR38)-1)</f>
        <v>#DIV/0!</v>
      </c>
      <c r="FX38" s="66">
        <v>100</v>
      </c>
      <c r="FY38" s="53">
        <f t="shared" si="32"/>
        <v>279.142</v>
      </c>
      <c r="FZ38" s="2">
        <v>5.295566502463054E-2</v>
      </c>
      <c r="GA38" s="2">
        <v>2791.42</v>
      </c>
      <c r="GB38" s="53">
        <f t="shared" si="33"/>
        <v>202.27100000000002</v>
      </c>
      <c r="GC38" s="2">
        <v>5.6410256410256411E-2</v>
      </c>
      <c r="GD38" s="2">
        <v>2022.71</v>
      </c>
      <c r="GE38" s="53">
        <f t="shared" si="34"/>
        <v>153.642</v>
      </c>
      <c r="GF38" s="2">
        <v>9.6153846153846159E-2</v>
      </c>
      <c r="GG38" s="2">
        <v>1536.42</v>
      </c>
      <c r="GH38" s="53">
        <f t="shared" si="35"/>
        <v>0</v>
      </c>
      <c r="GI38" s="2"/>
      <c r="GJ38" s="9"/>
      <c r="GK38" s="53">
        <f t="shared" si="36"/>
        <v>0</v>
      </c>
      <c r="GL38" s="2"/>
      <c r="GM38" s="9"/>
      <c r="GN38" s="53">
        <f t="shared" si="37"/>
        <v>0</v>
      </c>
      <c r="GO38" s="2"/>
      <c r="GP38" s="9"/>
      <c r="GQ38" s="53">
        <f t="shared" si="38"/>
        <v>0</v>
      </c>
      <c r="GR38" s="2"/>
      <c r="GS38" s="9"/>
      <c r="GT38" s="53"/>
      <c r="GU38" s="2"/>
      <c r="GV38" s="94">
        <v>4.7128129602356406E-2</v>
      </c>
      <c r="GW38" s="94">
        <v>6364.26</v>
      </c>
      <c r="GX38" s="96">
        <f t="shared" si="45"/>
        <v>636.42600000000004</v>
      </c>
      <c r="GY38" s="82">
        <v>1</v>
      </c>
      <c r="GZ38" s="89">
        <v>10</v>
      </c>
      <c r="HA38" s="87">
        <v>100</v>
      </c>
      <c r="HB38" s="52">
        <f t="shared" si="46"/>
        <v>12867.738187500001</v>
      </c>
      <c r="HC38" s="1">
        <f t="shared" si="47"/>
        <v>12867.738187500001</v>
      </c>
      <c r="HD38" s="10">
        <f t="shared" si="48"/>
        <v>12867.738187500001</v>
      </c>
      <c r="HE38" s="2"/>
      <c r="HF38" s="96">
        <v>0.55118110236220474</v>
      </c>
      <c r="HG38" s="96">
        <v>3054.73</v>
      </c>
      <c r="HH38" s="96">
        <f t="shared" si="49"/>
        <v>305.47300000000001</v>
      </c>
      <c r="HI38" s="82">
        <v>1</v>
      </c>
      <c r="HJ38" s="89">
        <v>10</v>
      </c>
      <c r="HK38" s="87">
        <v>100</v>
      </c>
      <c r="HL38" s="52">
        <f t="shared" si="43"/>
        <v>248.7423</v>
      </c>
      <c r="HM38" s="1">
        <f t="shared" si="44"/>
        <v>248.7423</v>
      </c>
      <c r="HN38" s="10">
        <f t="shared" si="50"/>
        <v>248.7423</v>
      </c>
    </row>
    <row r="39" spans="1:222" x14ac:dyDescent="0.35">
      <c r="A39" s="2"/>
      <c r="B39" s="185"/>
      <c r="C39" s="71" t="s">
        <v>76</v>
      </c>
      <c r="D39" s="53"/>
      <c r="E39" s="2">
        <v>3511.1</v>
      </c>
      <c r="F39" s="9">
        <v>3056.82</v>
      </c>
      <c r="G39" s="53">
        <v>1474.9</v>
      </c>
      <c r="H39" s="2">
        <v>2265.6999999999998</v>
      </c>
      <c r="I39" s="9">
        <v>2646.8</v>
      </c>
      <c r="J39" s="53">
        <v>1474.9</v>
      </c>
      <c r="K39" s="2">
        <v>2265.6999999999998</v>
      </c>
      <c r="L39" s="9">
        <v>2646.8</v>
      </c>
      <c r="M39" s="53">
        <v>1113.3599999999999</v>
      </c>
      <c r="N39" s="2">
        <v>957.93</v>
      </c>
      <c r="O39" s="9">
        <v>1048.8800000000001</v>
      </c>
      <c r="P39" s="53"/>
      <c r="Q39" s="2"/>
      <c r="R39" s="9"/>
      <c r="S39" s="53"/>
      <c r="T39" s="2"/>
      <c r="U39" s="9"/>
      <c r="V39" s="53"/>
      <c r="W39" s="2"/>
      <c r="X39" s="9"/>
      <c r="Y39" s="2"/>
      <c r="Z39" s="2"/>
      <c r="AA39" s="54" t="s">
        <v>16</v>
      </c>
      <c r="AB39" s="77" t="s">
        <v>75</v>
      </c>
      <c r="AC39" s="2">
        <v>6.5044083717864201E-2</v>
      </c>
      <c r="AD39" s="2">
        <v>4.8383543843916792E-2</v>
      </c>
      <c r="AE39" s="9">
        <v>6.0185040405369587E-2</v>
      </c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9"/>
      <c r="BG39" s="53"/>
      <c r="BH39" s="54" t="s">
        <v>51</v>
      </c>
      <c r="BI39" s="2">
        <v>0.12577447904035136</v>
      </c>
      <c r="BJ39" s="9">
        <v>1166.4100000000001</v>
      </c>
      <c r="BK39" s="2"/>
      <c r="BL39" s="54" t="s">
        <v>51</v>
      </c>
      <c r="BM39" s="2">
        <v>0.12582487016730512</v>
      </c>
      <c r="BN39" s="9">
        <v>904.11500000000012</v>
      </c>
      <c r="BO39" s="2"/>
      <c r="BP39" s="54" t="s">
        <v>51</v>
      </c>
      <c r="BQ39" s="2">
        <v>0.22146193335511152</v>
      </c>
      <c r="BR39" s="9">
        <v>1103.7574999999999</v>
      </c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9"/>
      <c r="CP39" s="31">
        <v>100</v>
      </c>
      <c r="CQ39" s="19">
        <v>1</v>
      </c>
      <c r="CR39" s="2">
        <v>350</v>
      </c>
      <c r="CS39" s="2">
        <f t="shared" si="55"/>
        <v>3500</v>
      </c>
      <c r="CT39" s="2">
        <f t="shared" si="0"/>
        <v>0.77739321554673779</v>
      </c>
      <c r="CU39" s="9">
        <f t="shared" si="1"/>
        <v>77.739321554673779</v>
      </c>
      <c r="CV39" s="31">
        <v>100</v>
      </c>
      <c r="CW39" s="21">
        <v>10</v>
      </c>
      <c r="CX39" s="2">
        <v>350</v>
      </c>
      <c r="CY39" s="2">
        <f t="shared" si="56"/>
        <v>3500</v>
      </c>
      <c r="CZ39" s="2">
        <f t="shared" si="2"/>
        <v>0.77388922910713231</v>
      </c>
      <c r="DA39" s="9">
        <f t="shared" si="3"/>
        <v>77.388922910713234</v>
      </c>
      <c r="DB39" s="31">
        <v>100</v>
      </c>
      <c r="DC39" s="24">
        <v>100</v>
      </c>
      <c r="DD39" s="2">
        <v>350</v>
      </c>
      <c r="DE39" s="2">
        <f t="shared" si="57"/>
        <v>3500</v>
      </c>
      <c r="DF39" s="2">
        <f t="shared" si="4"/>
        <v>0.73443556292536272</v>
      </c>
      <c r="DG39" s="9">
        <f t="shared" si="5"/>
        <v>73.443556292536272</v>
      </c>
      <c r="DH39" s="31">
        <v>100</v>
      </c>
      <c r="DI39" s="27">
        <v>1000</v>
      </c>
      <c r="DJ39" s="2">
        <v>350</v>
      </c>
      <c r="DK39" s="2">
        <f t="shared" si="58"/>
        <v>3500</v>
      </c>
      <c r="DL39" s="2">
        <f t="shared" si="6"/>
        <v>0.30592363464399475</v>
      </c>
      <c r="DM39" s="9">
        <f t="shared" si="7"/>
        <v>30.592363464399476</v>
      </c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9"/>
      <c r="EW39" s="70" t="s">
        <v>44</v>
      </c>
      <c r="EX39" s="85">
        <f t="shared" si="18"/>
        <v>1000.6665352564102</v>
      </c>
      <c r="EY39" s="33">
        <f t="shared" ref="EY39:EY71" si="69">$FF$670*(FZ39-1)+FY39*((1/FZ39)-1)</f>
        <v>2090.1192307692309</v>
      </c>
      <c r="EZ39" s="33">
        <f t="shared" si="59"/>
        <v>573.24037499999997</v>
      </c>
      <c r="FA39" s="33">
        <f t="shared" si="60"/>
        <v>338.64</v>
      </c>
      <c r="FB39" s="33" t="e">
        <f t="shared" si="61"/>
        <v>#DIV/0!</v>
      </c>
      <c r="FC39" s="33" t="e">
        <f t="shared" si="20"/>
        <v>#DIV/0!</v>
      </c>
      <c r="FD39" s="33" t="e">
        <f t="shared" si="21"/>
        <v>#DIV/0!</v>
      </c>
      <c r="FE39" s="33" t="e">
        <f t="shared" si="22"/>
        <v>#DIV/0!</v>
      </c>
      <c r="FF39" s="66">
        <v>1</v>
      </c>
      <c r="FG39" s="85">
        <f t="shared" si="23"/>
        <v>1000.6665352564102</v>
      </c>
      <c r="FH39" s="33">
        <f t="shared" si="24"/>
        <v>2090.1192307692309</v>
      </c>
      <c r="FI39" s="33">
        <f t="shared" si="25"/>
        <v>573.24037499999997</v>
      </c>
      <c r="FJ39" s="33">
        <f t="shared" si="26"/>
        <v>338.64</v>
      </c>
      <c r="FK39" s="33" t="e">
        <f t="shared" si="27"/>
        <v>#DIV/0!</v>
      </c>
      <c r="FL39" s="33" t="e">
        <f t="shared" si="28"/>
        <v>#DIV/0!</v>
      </c>
      <c r="FM39" s="33" t="e">
        <f t="shared" si="29"/>
        <v>#DIV/0!</v>
      </c>
      <c r="FN39" s="33" t="e">
        <f t="shared" si="30"/>
        <v>#DIV/0!</v>
      </c>
      <c r="FO39" s="66">
        <v>10</v>
      </c>
      <c r="FP39" s="85">
        <f t="shared" si="31"/>
        <v>1000.6665352564102</v>
      </c>
      <c r="FQ39" s="33">
        <f t="shared" si="62"/>
        <v>2090.1192307692309</v>
      </c>
      <c r="FR39" s="33">
        <f t="shared" si="63"/>
        <v>573.24037499999997</v>
      </c>
      <c r="FS39" s="33">
        <f t="shared" si="64"/>
        <v>338.64</v>
      </c>
      <c r="FT39" s="33" t="e">
        <f t="shared" si="65"/>
        <v>#DIV/0!</v>
      </c>
      <c r="FU39" s="33" t="e">
        <f t="shared" si="66"/>
        <v>#DIV/0!</v>
      </c>
      <c r="FV39" s="33" t="e">
        <f t="shared" si="67"/>
        <v>#DIV/0!</v>
      </c>
      <c r="FW39" s="33" t="e">
        <f t="shared" si="68"/>
        <v>#DIV/0!</v>
      </c>
      <c r="FX39" s="66">
        <v>100</v>
      </c>
      <c r="FY39" s="53">
        <f t="shared" si="32"/>
        <v>155.26600000000002</v>
      </c>
      <c r="FZ39" s="2">
        <v>6.9148936170212769E-2</v>
      </c>
      <c r="GA39" s="2">
        <v>1552.66</v>
      </c>
      <c r="GB39" s="53">
        <f t="shared" si="33"/>
        <v>98.622</v>
      </c>
      <c r="GC39" s="2">
        <v>0.14678899082568808</v>
      </c>
      <c r="GD39" s="2">
        <v>986.22</v>
      </c>
      <c r="GE39" s="53">
        <f t="shared" si="34"/>
        <v>90.304000000000002</v>
      </c>
      <c r="GF39" s="1">
        <v>0.21052631578947367</v>
      </c>
      <c r="GG39" s="2">
        <v>903.04</v>
      </c>
      <c r="GH39" s="53">
        <f t="shared" si="35"/>
        <v>0</v>
      </c>
      <c r="GI39" s="2"/>
      <c r="GJ39" s="9"/>
      <c r="GK39" s="53">
        <f t="shared" si="36"/>
        <v>0</v>
      </c>
      <c r="GL39" s="2"/>
      <c r="GM39" s="9"/>
      <c r="GN39" s="53">
        <f t="shared" si="37"/>
        <v>0</v>
      </c>
      <c r="GO39" s="2"/>
      <c r="GP39" s="9"/>
      <c r="GQ39" s="53">
        <f t="shared" si="38"/>
        <v>0</v>
      </c>
      <c r="GR39" s="2"/>
      <c r="GS39" s="9"/>
      <c r="GT39" s="53"/>
      <c r="GU39" s="2"/>
      <c r="GV39" s="94">
        <v>3.3492822966507178E-2</v>
      </c>
      <c r="GW39" s="94">
        <v>5692.17</v>
      </c>
      <c r="GX39" s="96">
        <f t="shared" si="45"/>
        <v>569.21699999999998</v>
      </c>
      <c r="GY39" s="82">
        <v>1</v>
      </c>
      <c r="GZ39" s="89">
        <v>10</v>
      </c>
      <c r="HA39" s="87">
        <v>100</v>
      </c>
      <c r="HB39" s="52">
        <f t="shared" si="46"/>
        <v>16425.976285714285</v>
      </c>
      <c r="HC39" s="1">
        <f t="shared" si="47"/>
        <v>16425.976285714285</v>
      </c>
      <c r="HD39" s="10">
        <f t="shared" si="48"/>
        <v>16425.976285714285</v>
      </c>
      <c r="HE39" s="2"/>
      <c r="HF39" s="96">
        <v>0.43786982248520712</v>
      </c>
      <c r="HG39" s="96">
        <v>1749.28</v>
      </c>
      <c r="HH39" s="96">
        <f t="shared" si="49"/>
        <v>174.928</v>
      </c>
      <c r="HI39" s="82">
        <v>1</v>
      </c>
      <c r="HJ39" s="89">
        <v>10</v>
      </c>
      <c r="HK39" s="87">
        <v>100</v>
      </c>
      <c r="HL39" s="52">
        <f t="shared" si="43"/>
        <v>224.56972972972972</v>
      </c>
      <c r="HM39" s="1">
        <f t="shared" si="44"/>
        <v>224.56972972972972</v>
      </c>
      <c r="HN39" s="10">
        <f t="shared" si="50"/>
        <v>224.56972972972972</v>
      </c>
    </row>
    <row r="40" spans="1:222" x14ac:dyDescent="0.35">
      <c r="A40" s="2"/>
      <c r="B40" s="186" t="s">
        <v>47</v>
      </c>
      <c r="C40" s="71" t="s">
        <v>75</v>
      </c>
      <c r="D40" s="53"/>
      <c r="E40" s="2">
        <v>0.49333333333333335</v>
      </c>
      <c r="F40" s="9">
        <v>0.29350649350649349</v>
      </c>
      <c r="G40" s="53">
        <v>0.41489361702127658</v>
      </c>
      <c r="H40" s="2">
        <v>0.47368421052631576</v>
      </c>
      <c r="I40" s="9">
        <v>0.39564428312159711</v>
      </c>
      <c r="J40" s="53">
        <v>0.34</v>
      </c>
      <c r="K40" s="2">
        <v>0.26315789473684209</v>
      </c>
      <c r="L40" s="9">
        <v>0.3288888888888889</v>
      </c>
      <c r="M40" s="53">
        <v>0.66666666666666663</v>
      </c>
      <c r="N40" s="2">
        <v>0.5252525252525253</v>
      </c>
      <c r="O40" s="9">
        <v>0.27586206896551724</v>
      </c>
      <c r="P40" s="53"/>
      <c r="Q40" s="2"/>
      <c r="R40" s="9"/>
      <c r="S40" s="53"/>
      <c r="T40" s="2"/>
      <c r="U40" s="9"/>
      <c r="V40" s="53"/>
      <c r="W40" s="2"/>
      <c r="X40" s="9"/>
      <c r="Y40" s="2"/>
      <c r="Z40" s="2"/>
      <c r="AA40" s="76"/>
      <c r="AB40" s="77" t="s">
        <v>76</v>
      </c>
      <c r="AC40" s="2">
        <v>1924.4966666666667</v>
      </c>
      <c r="AD40" s="2">
        <v>1713.8883333333331</v>
      </c>
      <c r="AE40" s="9">
        <v>1904.2925</v>
      </c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9"/>
      <c r="BG40" s="53"/>
      <c r="BH40" s="54" t="s">
        <v>34</v>
      </c>
      <c r="BI40" s="2">
        <v>0.10153093829012809</v>
      </c>
      <c r="BJ40" s="9">
        <v>3862.0066666666667</v>
      </c>
      <c r="BK40" s="2"/>
      <c r="BL40" s="54" t="s">
        <v>34</v>
      </c>
      <c r="BM40" s="2">
        <v>0.12038635975587597</v>
      </c>
      <c r="BN40" s="9">
        <v>3478.4266666666676</v>
      </c>
      <c r="BO40" s="2"/>
      <c r="BP40" s="54" t="s">
        <v>34</v>
      </c>
      <c r="BQ40" s="2">
        <v>0.15944470361385832</v>
      </c>
      <c r="BR40" s="9">
        <v>3694.9949999999999</v>
      </c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9"/>
      <c r="CP40" s="31">
        <v>100</v>
      </c>
      <c r="CQ40" s="19">
        <v>1</v>
      </c>
      <c r="CR40" s="2">
        <v>375</v>
      </c>
      <c r="CS40" s="2">
        <f t="shared" si="55"/>
        <v>3750</v>
      </c>
      <c r="CT40" s="2">
        <f t="shared" si="0"/>
        <v>0.78912335223748187</v>
      </c>
      <c r="CU40" s="9">
        <f t="shared" si="1"/>
        <v>78.912335223748187</v>
      </c>
      <c r="CV40" s="31">
        <v>100</v>
      </c>
      <c r="CW40" s="21">
        <v>10</v>
      </c>
      <c r="CX40" s="2">
        <v>375</v>
      </c>
      <c r="CY40" s="2">
        <f t="shared" si="56"/>
        <v>3750</v>
      </c>
      <c r="CZ40" s="2">
        <f t="shared" si="2"/>
        <v>0.7859317252953758</v>
      </c>
      <c r="DA40" s="9">
        <f t="shared" si="3"/>
        <v>78.593172529537583</v>
      </c>
      <c r="DB40" s="31">
        <v>100</v>
      </c>
      <c r="DC40" s="24">
        <v>100</v>
      </c>
      <c r="DD40" s="2">
        <v>375</v>
      </c>
      <c r="DE40" s="2">
        <f t="shared" si="57"/>
        <v>3750</v>
      </c>
      <c r="DF40" s="2">
        <f t="shared" si="4"/>
        <v>0.75</v>
      </c>
      <c r="DG40" s="9">
        <f t="shared" si="5"/>
        <v>75</v>
      </c>
      <c r="DH40" s="31">
        <v>100</v>
      </c>
      <c r="DI40" s="27">
        <v>1000</v>
      </c>
      <c r="DJ40" s="2">
        <v>375</v>
      </c>
      <c r="DK40" s="2">
        <f t="shared" si="58"/>
        <v>3750</v>
      </c>
      <c r="DL40" s="2">
        <f t="shared" si="6"/>
        <v>0.32651794443066007</v>
      </c>
      <c r="DM40" s="9">
        <f t="shared" si="7"/>
        <v>32.651794443066009</v>
      </c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9"/>
      <c r="EW40" s="70" t="s">
        <v>46</v>
      </c>
      <c r="EX40" s="85">
        <f>AVERAGE(EY40:FC40)</f>
        <v>5025.013213080585</v>
      </c>
      <c r="EY40" s="33">
        <f t="shared" si="69"/>
        <v>6681.0354000000007</v>
      </c>
      <c r="EZ40" s="33">
        <f t="shared" si="59"/>
        <v>3873.5079183673465</v>
      </c>
      <c r="FA40" s="33">
        <f t="shared" si="60"/>
        <v>1595.5821818181819</v>
      </c>
      <c r="FB40" s="33">
        <f t="shared" si="61"/>
        <v>12107.825565217392</v>
      </c>
      <c r="FC40" s="33">
        <f t="shared" si="20"/>
        <v>867.11500000000001</v>
      </c>
      <c r="FD40" s="33" t="e">
        <f t="shared" si="21"/>
        <v>#DIV/0!</v>
      </c>
      <c r="FE40" s="33" t="e">
        <f t="shared" si="22"/>
        <v>#DIV/0!</v>
      </c>
      <c r="FF40" s="66">
        <v>1</v>
      </c>
      <c r="FG40" s="85">
        <f>AVERAGE(FH40:FL40)</f>
        <v>5025.013213080585</v>
      </c>
      <c r="FH40" s="33">
        <f t="shared" si="24"/>
        <v>6681.0354000000007</v>
      </c>
      <c r="FI40" s="33">
        <f t="shared" si="25"/>
        <v>3873.5079183673465</v>
      </c>
      <c r="FJ40" s="33">
        <f t="shared" si="26"/>
        <v>1595.5821818181819</v>
      </c>
      <c r="FK40" s="33">
        <f t="shared" si="27"/>
        <v>12107.825565217392</v>
      </c>
      <c r="FL40" s="33">
        <f t="shared" si="28"/>
        <v>867.11500000000001</v>
      </c>
      <c r="FM40" s="33" t="e">
        <f t="shared" si="29"/>
        <v>#DIV/0!</v>
      </c>
      <c r="FN40" s="33" t="e">
        <f t="shared" si="30"/>
        <v>#DIV/0!</v>
      </c>
      <c r="FO40" s="66">
        <v>10</v>
      </c>
      <c r="FP40" s="85">
        <f>AVERAGE(FQ40:FU40)</f>
        <v>5025.013213080585</v>
      </c>
      <c r="FQ40" s="33">
        <f t="shared" si="62"/>
        <v>6681.0354000000007</v>
      </c>
      <c r="FR40" s="33">
        <f t="shared" si="63"/>
        <v>3873.5079183673465</v>
      </c>
      <c r="FS40" s="33">
        <f t="shared" si="64"/>
        <v>1595.5821818181819</v>
      </c>
      <c r="FT40" s="33">
        <f t="shared" si="65"/>
        <v>12107.825565217392</v>
      </c>
      <c r="FU40" s="33">
        <f t="shared" si="66"/>
        <v>867.11500000000001</v>
      </c>
      <c r="FV40" s="33" t="e">
        <f t="shared" si="67"/>
        <v>#DIV/0!</v>
      </c>
      <c r="FW40" s="33" t="e">
        <f t="shared" si="68"/>
        <v>#DIV/0!</v>
      </c>
      <c r="FX40" s="66">
        <v>100</v>
      </c>
      <c r="FY40" s="53">
        <f t="shared" si="32"/>
        <v>299.59800000000001</v>
      </c>
      <c r="FZ40" s="2">
        <v>4.2918454935622317E-2</v>
      </c>
      <c r="GA40" s="2">
        <v>2995.98</v>
      </c>
      <c r="GB40" s="53">
        <f t="shared" si="33"/>
        <v>257.88299999999998</v>
      </c>
      <c r="GC40" s="2">
        <v>6.2420382165605096E-2</v>
      </c>
      <c r="GD40" s="1">
        <v>2578.83</v>
      </c>
      <c r="GE40" s="53">
        <f t="shared" si="34"/>
        <v>150.012</v>
      </c>
      <c r="GF40" s="2">
        <v>8.59375E-2</v>
      </c>
      <c r="GG40" s="2">
        <v>1500.12</v>
      </c>
      <c r="GH40" s="53">
        <f t="shared" si="35"/>
        <v>353.40100000000001</v>
      </c>
      <c r="GI40" s="2">
        <v>2.8360049321824909E-2</v>
      </c>
      <c r="GJ40" s="2">
        <v>3534.01</v>
      </c>
      <c r="GK40" s="53">
        <f t="shared" si="36"/>
        <v>99.504999999999995</v>
      </c>
      <c r="GL40" s="1">
        <v>0.10294117647058823</v>
      </c>
      <c r="GM40" s="2">
        <v>995.05</v>
      </c>
      <c r="GN40" s="53">
        <f t="shared" si="37"/>
        <v>0</v>
      </c>
      <c r="GO40" s="2"/>
      <c r="GP40" s="9"/>
      <c r="GQ40" s="53">
        <f t="shared" si="38"/>
        <v>0</v>
      </c>
      <c r="GR40" s="2"/>
      <c r="GS40" s="9"/>
      <c r="GT40" s="53"/>
      <c r="GU40" s="2"/>
      <c r="GV40" s="94">
        <v>6.2246278755074422E-2</v>
      </c>
      <c r="GW40" s="94">
        <v>3822.89</v>
      </c>
      <c r="GX40" s="96">
        <f t="shared" si="45"/>
        <v>382.28899999999999</v>
      </c>
      <c r="GY40" s="82">
        <v>1</v>
      </c>
      <c r="GZ40" s="89">
        <v>10</v>
      </c>
      <c r="HA40" s="87">
        <v>100</v>
      </c>
      <c r="HB40" s="52">
        <f t="shared" si="46"/>
        <v>5759.2668913043472</v>
      </c>
      <c r="HC40" s="1">
        <f t="shared" si="47"/>
        <v>5759.2668913043472</v>
      </c>
      <c r="HD40" s="10">
        <f t="shared" si="48"/>
        <v>5759.2668913043472</v>
      </c>
      <c r="HE40" s="2"/>
      <c r="HF40" s="96">
        <v>0.47560975609756095</v>
      </c>
      <c r="HG40" s="96">
        <v>2497.71</v>
      </c>
      <c r="HH40" s="96">
        <f t="shared" si="49"/>
        <v>249.77100000000002</v>
      </c>
      <c r="HI40" s="82">
        <v>1</v>
      </c>
      <c r="HJ40" s="89">
        <v>10</v>
      </c>
      <c r="HK40" s="87">
        <v>100</v>
      </c>
      <c r="HL40" s="52">
        <f t="shared" si="43"/>
        <v>275.38853846153847</v>
      </c>
      <c r="HM40" s="1">
        <f t="shared" si="44"/>
        <v>275.38853846153847</v>
      </c>
      <c r="HN40" s="10">
        <f t="shared" si="50"/>
        <v>275.38853846153847</v>
      </c>
    </row>
    <row r="41" spans="1:222" x14ac:dyDescent="0.35">
      <c r="A41" s="2"/>
      <c r="B41" s="185"/>
      <c r="C41" s="71" t="s">
        <v>76</v>
      </c>
      <c r="D41" s="53"/>
      <c r="E41" s="2">
        <v>3204.07</v>
      </c>
      <c r="F41" s="9">
        <v>3524.14</v>
      </c>
      <c r="G41" s="53">
        <v>4023.18</v>
      </c>
      <c r="H41" s="2">
        <v>3218.73</v>
      </c>
      <c r="I41" s="9">
        <v>3431.24</v>
      </c>
      <c r="J41" s="53">
        <v>2000.84</v>
      </c>
      <c r="K41" s="2">
        <v>1871.15</v>
      </c>
      <c r="L41" s="9">
        <v>1109.0999999999999</v>
      </c>
      <c r="M41" s="53">
        <v>2318.4899999999998</v>
      </c>
      <c r="N41" s="2">
        <v>2356.48</v>
      </c>
      <c r="O41" s="9">
        <v>1305.6199999999999</v>
      </c>
      <c r="P41" s="53"/>
      <c r="Q41" s="2"/>
      <c r="R41" s="9"/>
      <c r="S41" s="53"/>
      <c r="T41" s="2"/>
      <c r="U41" s="9"/>
      <c r="V41" s="53"/>
      <c r="W41" s="2"/>
      <c r="X41" s="9"/>
      <c r="Y41" s="2"/>
      <c r="Z41" s="2"/>
      <c r="AA41" s="54" t="s">
        <v>17</v>
      </c>
      <c r="AB41" s="77" t="s">
        <v>75</v>
      </c>
      <c r="AC41" s="2">
        <v>9.8021598368195156E-2</v>
      </c>
      <c r="AD41" s="2">
        <v>0.12186199663351757</v>
      </c>
      <c r="AE41" s="9">
        <v>0.17326054489854104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9"/>
      <c r="BG41" s="53"/>
      <c r="BH41" s="54" t="s">
        <v>9</v>
      </c>
      <c r="BI41" s="2">
        <v>0.10669806205282888</v>
      </c>
      <c r="BJ41" s="9">
        <v>3037.56</v>
      </c>
      <c r="BK41" s="2"/>
      <c r="BL41" s="54" t="s">
        <v>9</v>
      </c>
      <c r="BM41" s="2">
        <v>0.14533752419990251</v>
      </c>
      <c r="BN41" s="9">
        <v>3468.4866666666671</v>
      </c>
      <c r="BO41" s="2"/>
      <c r="BP41" s="54" t="s">
        <v>9</v>
      </c>
      <c r="BQ41" s="2">
        <v>8.7967457306160554E-2</v>
      </c>
      <c r="BR41" s="9">
        <v>3426.88</v>
      </c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9"/>
      <c r="CP41" s="31">
        <v>100</v>
      </c>
      <c r="CQ41" s="19">
        <v>1</v>
      </c>
      <c r="CR41" s="2">
        <v>400</v>
      </c>
      <c r="CS41" s="2">
        <f t="shared" si="55"/>
        <v>4000</v>
      </c>
      <c r="CT41" s="2">
        <f t="shared" si="0"/>
        <v>0.79967961574419633</v>
      </c>
      <c r="CU41" s="9">
        <f t="shared" si="1"/>
        <v>79.967961574419633</v>
      </c>
      <c r="CV41" s="31">
        <v>100</v>
      </c>
      <c r="CW41" s="21">
        <v>10</v>
      </c>
      <c r="CX41" s="2">
        <v>400</v>
      </c>
      <c r="CY41" s="2">
        <f t="shared" si="56"/>
        <v>4000</v>
      </c>
      <c r="CZ41" s="2">
        <f t="shared" si="2"/>
        <v>0.79676134592874914</v>
      </c>
      <c r="DA41" s="9">
        <f t="shared" si="3"/>
        <v>79.676134592874917</v>
      </c>
      <c r="DB41" s="31">
        <v>100</v>
      </c>
      <c r="DC41" s="24">
        <v>100</v>
      </c>
      <c r="DD41" s="2">
        <v>400</v>
      </c>
      <c r="DE41" s="2">
        <f t="shared" si="57"/>
        <v>4000</v>
      </c>
      <c r="DF41" s="2">
        <f t="shared" si="4"/>
        <v>0.76393202250021031</v>
      </c>
      <c r="DG41" s="9">
        <f t="shared" si="5"/>
        <v>76.393202250021034</v>
      </c>
      <c r="DH41" s="31">
        <v>100</v>
      </c>
      <c r="DI41" s="27">
        <v>1000</v>
      </c>
      <c r="DJ41" s="2">
        <v>400</v>
      </c>
      <c r="DK41" s="2">
        <f t="shared" si="58"/>
        <v>4000</v>
      </c>
      <c r="DL41" s="2">
        <f t="shared" si="6"/>
        <v>0.34688711258507254</v>
      </c>
      <c r="DM41" s="9">
        <f t="shared" si="7"/>
        <v>34.688711258507254</v>
      </c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9"/>
      <c r="EW41" s="70" t="s">
        <v>51</v>
      </c>
      <c r="EX41" s="85">
        <f t="shared" si="18"/>
        <v>809.8916941486317</v>
      </c>
      <c r="EY41" s="33">
        <f t="shared" si="69"/>
        <v>828.78019512195124</v>
      </c>
      <c r="EZ41" s="33">
        <f t="shared" si="59"/>
        <v>822.875</v>
      </c>
      <c r="FA41" s="33">
        <f t="shared" si="60"/>
        <v>778.01988732394364</v>
      </c>
      <c r="FB41" s="33" t="e">
        <f t="shared" si="61"/>
        <v>#DIV/0!</v>
      </c>
      <c r="FC41" s="33" t="e">
        <f t="shared" si="20"/>
        <v>#DIV/0!</v>
      </c>
      <c r="FD41" s="33" t="e">
        <f t="shared" si="21"/>
        <v>#DIV/0!</v>
      </c>
      <c r="FE41" s="33" t="e">
        <f t="shared" si="22"/>
        <v>#DIV/0!</v>
      </c>
      <c r="FF41" s="66">
        <v>1</v>
      </c>
      <c r="FG41" s="85">
        <f t="shared" si="23"/>
        <v>809.8916941486317</v>
      </c>
      <c r="FH41" s="33">
        <f t="shared" si="24"/>
        <v>828.78019512195124</v>
      </c>
      <c r="FI41" s="33">
        <f t="shared" si="25"/>
        <v>822.875</v>
      </c>
      <c r="FJ41" s="33">
        <f t="shared" si="26"/>
        <v>778.01988732394364</v>
      </c>
      <c r="FK41" s="33" t="e">
        <f t="shared" si="27"/>
        <v>#DIV/0!</v>
      </c>
      <c r="FL41" s="33" t="e">
        <f t="shared" si="28"/>
        <v>#DIV/0!</v>
      </c>
      <c r="FM41" s="33" t="e">
        <f t="shared" si="29"/>
        <v>#DIV/0!</v>
      </c>
      <c r="FN41" s="33" t="e">
        <f t="shared" si="30"/>
        <v>#DIV/0!</v>
      </c>
      <c r="FO41" s="66">
        <v>10</v>
      </c>
      <c r="FP41" s="85">
        <f t="shared" si="31"/>
        <v>809.8916941486317</v>
      </c>
      <c r="FQ41" s="33">
        <f t="shared" si="62"/>
        <v>828.78019512195124</v>
      </c>
      <c r="FR41" s="33">
        <f t="shared" si="63"/>
        <v>822.875</v>
      </c>
      <c r="FS41" s="33">
        <f t="shared" si="64"/>
        <v>778.01988732394364</v>
      </c>
      <c r="FT41" s="33" t="e">
        <f t="shared" si="65"/>
        <v>#DIV/0!</v>
      </c>
      <c r="FU41" s="33" t="e">
        <f t="shared" si="66"/>
        <v>#DIV/0!</v>
      </c>
      <c r="FV41" s="33" t="e">
        <f t="shared" si="67"/>
        <v>#DIV/0!</v>
      </c>
      <c r="FW41" s="33" t="e">
        <f t="shared" si="68"/>
        <v>#DIV/0!</v>
      </c>
      <c r="FX41" s="66">
        <v>100</v>
      </c>
      <c r="FY41" s="53">
        <f t="shared" si="32"/>
        <v>110.684</v>
      </c>
      <c r="FZ41" s="2">
        <v>0.11781609195402298</v>
      </c>
      <c r="GA41" s="2">
        <v>1106.8399999999999</v>
      </c>
      <c r="GB41" s="53">
        <f t="shared" si="33"/>
        <v>130.5</v>
      </c>
      <c r="GC41" s="2">
        <v>0.13688212927756654</v>
      </c>
      <c r="GD41" s="2">
        <v>1305</v>
      </c>
      <c r="GE41" s="53">
        <f t="shared" si="34"/>
        <v>108.739</v>
      </c>
      <c r="GF41" s="1">
        <v>0.12262521588946459</v>
      </c>
      <c r="GG41" s="2">
        <v>1087.3900000000001</v>
      </c>
      <c r="GH41" s="53">
        <f t="shared" si="35"/>
        <v>0</v>
      </c>
      <c r="GI41" s="2"/>
      <c r="GJ41" s="9"/>
      <c r="GK41" s="53">
        <f t="shared" si="36"/>
        <v>0</v>
      </c>
      <c r="GL41" s="2"/>
      <c r="GM41" s="9"/>
      <c r="GN41" s="53">
        <f t="shared" si="37"/>
        <v>0</v>
      </c>
      <c r="GO41" s="2"/>
      <c r="GP41" s="9"/>
      <c r="GQ41" s="53">
        <f t="shared" si="38"/>
        <v>0</v>
      </c>
      <c r="GR41" s="2"/>
      <c r="GS41" s="9"/>
      <c r="GT41" s="53"/>
      <c r="GU41" s="2"/>
      <c r="GV41" s="94">
        <v>4.1322314049586778E-2</v>
      </c>
      <c r="GW41" s="94">
        <v>4554.63</v>
      </c>
      <c r="GX41" s="96">
        <f t="shared" si="45"/>
        <v>455.46300000000002</v>
      </c>
      <c r="GY41" s="82">
        <v>1</v>
      </c>
      <c r="GZ41" s="89">
        <v>10</v>
      </c>
      <c r="HA41" s="87">
        <v>100</v>
      </c>
      <c r="HB41" s="52">
        <f t="shared" si="46"/>
        <v>10566.741599999999</v>
      </c>
      <c r="HC41" s="1">
        <f t="shared" si="47"/>
        <v>10566.741599999999</v>
      </c>
      <c r="HD41" s="10">
        <f t="shared" si="48"/>
        <v>10566.741599999999</v>
      </c>
      <c r="HE41" s="2"/>
      <c r="HF41" s="96">
        <v>0.57272727272727275</v>
      </c>
      <c r="HG41" s="96">
        <v>2569.91</v>
      </c>
      <c r="HH41" s="96">
        <f t="shared" si="49"/>
        <v>256.99099999999999</v>
      </c>
      <c r="HI41" s="82">
        <v>1</v>
      </c>
      <c r="HJ41" s="89">
        <v>10</v>
      </c>
      <c r="HK41" s="87">
        <v>100</v>
      </c>
      <c r="HL41" s="52">
        <f t="shared" si="43"/>
        <v>191.72344444444443</v>
      </c>
      <c r="HM41" s="1">
        <f t="shared" si="44"/>
        <v>191.72344444444443</v>
      </c>
      <c r="HN41" s="10">
        <f t="shared" si="50"/>
        <v>191.72344444444443</v>
      </c>
    </row>
    <row r="42" spans="1:222" x14ac:dyDescent="0.35">
      <c r="A42" s="2"/>
      <c r="B42" s="186" t="s">
        <v>16</v>
      </c>
      <c r="C42" s="71" t="s">
        <v>75</v>
      </c>
      <c r="D42" s="53"/>
      <c r="E42" s="2">
        <v>6.8807339449541288E-2</v>
      </c>
      <c r="F42" s="9">
        <v>4.4390637610976592E-2</v>
      </c>
      <c r="G42" s="53">
        <v>4.2682926829268296E-2</v>
      </c>
      <c r="H42" s="2">
        <v>3.3613445378151259E-2</v>
      </c>
      <c r="I42" s="9">
        <v>7.5409836065573776E-2</v>
      </c>
      <c r="J42" s="53">
        <v>7.4324324324324328E-2</v>
      </c>
      <c r="K42" s="2">
        <v>6.2605752961082908E-2</v>
      </c>
      <c r="L42" s="9">
        <v>5.0991501416430593E-2</v>
      </c>
      <c r="M42" s="53">
        <v>7.8125E-2</v>
      </c>
      <c r="N42" s="2">
        <v>4.1758241758241756E-2</v>
      </c>
      <c r="O42" s="9">
        <v>6.9948186528497408E-2</v>
      </c>
      <c r="P42" s="53"/>
      <c r="Q42" s="2"/>
      <c r="R42" s="9"/>
      <c r="S42" s="53"/>
      <c r="T42" s="2"/>
      <c r="U42" s="9"/>
      <c r="V42" s="53"/>
      <c r="W42" s="2"/>
      <c r="X42" s="9"/>
      <c r="Y42" s="2"/>
      <c r="Z42" s="2"/>
      <c r="AA42" s="76"/>
      <c r="AB42" s="77" t="s">
        <v>76</v>
      </c>
      <c r="AC42" s="2">
        <v>1871.1379999999997</v>
      </c>
      <c r="AD42" s="2">
        <v>1504.9575</v>
      </c>
      <c r="AE42" s="9">
        <v>1871.4516666666666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9"/>
      <c r="BG42" s="53"/>
      <c r="BH42" s="54" t="s">
        <v>28</v>
      </c>
      <c r="BI42" s="2">
        <v>6.4925373855436119E-2</v>
      </c>
      <c r="BJ42" s="9">
        <v>2879.7633333333338</v>
      </c>
      <c r="BK42" s="2"/>
      <c r="BL42" s="54" t="s">
        <v>28</v>
      </c>
      <c r="BM42" s="2">
        <v>0.12701138716313631</v>
      </c>
      <c r="BN42" s="9">
        <v>3300.3449999999998</v>
      </c>
      <c r="BO42" s="2"/>
      <c r="BP42" s="54" t="s">
        <v>28</v>
      </c>
      <c r="BQ42" s="2">
        <v>8.7366071706591372E-2</v>
      </c>
      <c r="BR42" s="9">
        <v>3855.71</v>
      </c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9"/>
      <c r="CP42" s="31">
        <v>100</v>
      </c>
      <c r="CQ42" s="19">
        <v>1</v>
      </c>
      <c r="CR42" s="2">
        <f t="shared" ref="CR42:CR48" si="70">CS42/10</f>
        <v>425</v>
      </c>
      <c r="CS42" s="2">
        <f>CS41+250</f>
        <v>4250</v>
      </c>
      <c r="CT42" s="2">
        <f t="shared" si="0"/>
        <v>0.80922975817782117</v>
      </c>
      <c r="CU42" s="9">
        <f t="shared" si="1"/>
        <v>80.922975817782117</v>
      </c>
      <c r="CV42" s="31">
        <v>100</v>
      </c>
      <c r="CW42" s="21">
        <v>10</v>
      </c>
      <c r="CX42" s="2">
        <f t="shared" ref="CX42:CX48" si="71">CY42/10</f>
        <v>425</v>
      </c>
      <c r="CY42" s="2">
        <f>CY41+250</f>
        <v>4250</v>
      </c>
      <c r="CZ42" s="2">
        <f t="shared" si="2"/>
        <v>0.80655188684434054</v>
      </c>
      <c r="DA42" s="9">
        <f t="shared" si="3"/>
        <v>80.655188684434052</v>
      </c>
      <c r="DB42" s="31">
        <v>100</v>
      </c>
      <c r="DC42" s="24">
        <v>100</v>
      </c>
      <c r="DD42" s="2">
        <f t="shared" ref="DD42:DD48" si="72">DE42/10</f>
        <v>425</v>
      </c>
      <c r="DE42" s="2">
        <f>DE41+250</f>
        <v>4250</v>
      </c>
      <c r="DF42" s="2">
        <f t="shared" si="4"/>
        <v>0.77646322149300806</v>
      </c>
      <c r="DG42" s="9">
        <f t="shared" si="5"/>
        <v>77.646322149300801</v>
      </c>
      <c r="DH42" s="31">
        <v>100</v>
      </c>
      <c r="DI42" s="27">
        <v>1000</v>
      </c>
      <c r="DJ42" s="2">
        <f t="shared" ref="DJ42:DJ48" si="73">DK42/10</f>
        <v>425</v>
      </c>
      <c r="DK42" s="2">
        <f>DK41+250</f>
        <v>4250</v>
      </c>
      <c r="DL42" s="2">
        <f t="shared" si="6"/>
        <v>0.36701769951109064</v>
      </c>
      <c r="DM42" s="9">
        <f t="shared" si="7"/>
        <v>36.701769951109064</v>
      </c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9"/>
      <c r="EW42" s="70" t="s">
        <v>34</v>
      </c>
      <c r="EX42" s="85">
        <f t="shared" si="18"/>
        <v>4265.705333779264</v>
      </c>
      <c r="EY42" s="33">
        <f t="shared" si="69"/>
        <v>7157.7434782608689</v>
      </c>
      <c r="EZ42" s="33">
        <f t="shared" si="59"/>
        <v>3753.2129230769224</v>
      </c>
      <c r="FA42" s="33">
        <f t="shared" si="60"/>
        <v>1886.1596000000002</v>
      </c>
      <c r="FB42" s="33" t="e">
        <f t="shared" si="61"/>
        <v>#DIV/0!</v>
      </c>
      <c r="FC42" s="33" t="e">
        <f t="shared" si="20"/>
        <v>#DIV/0!</v>
      </c>
      <c r="FD42" s="33" t="e">
        <f t="shared" si="21"/>
        <v>#DIV/0!</v>
      </c>
      <c r="FE42" s="33" t="e">
        <f t="shared" si="22"/>
        <v>#DIV/0!</v>
      </c>
      <c r="FF42" s="66">
        <v>1</v>
      </c>
      <c r="FG42" s="85">
        <f t="shared" si="23"/>
        <v>4265.705333779264</v>
      </c>
      <c r="FH42" s="33">
        <f t="shared" si="24"/>
        <v>7157.7434782608689</v>
      </c>
      <c r="FI42" s="33">
        <f t="shared" si="25"/>
        <v>3753.2129230769224</v>
      </c>
      <c r="FJ42" s="33">
        <f t="shared" si="26"/>
        <v>1886.1596000000002</v>
      </c>
      <c r="FK42" s="33" t="e">
        <f t="shared" si="27"/>
        <v>#DIV/0!</v>
      </c>
      <c r="FL42" s="33" t="e">
        <f t="shared" si="28"/>
        <v>#DIV/0!</v>
      </c>
      <c r="FM42" s="33" t="e">
        <f t="shared" si="29"/>
        <v>#DIV/0!</v>
      </c>
      <c r="FN42" s="33" t="e">
        <f t="shared" si="30"/>
        <v>#DIV/0!</v>
      </c>
      <c r="FO42" s="66">
        <v>10</v>
      </c>
      <c r="FP42" s="85">
        <f t="shared" si="31"/>
        <v>4265.705333779264</v>
      </c>
      <c r="FQ42" s="33">
        <f t="shared" si="62"/>
        <v>7157.7434782608689</v>
      </c>
      <c r="FR42" s="33">
        <f t="shared" si="63"/>
        <v>3753.2129230769224</v>
      </c>
      <c r="FS42" s="33">
        <f t="shared" si="64"/>
        <v>1886.1596000000002</v>
      </c>
      <c r="FT42" s="33" t="e">
        <f t="shared" si="65"/>
        <v>#DIV/0!</v>
      </c>
      <c r="FU42" s="33" t="e">
        <f t="shared" si="66"/>
        <v>#DIV/0!</v>
      </c>
      <c r="FV42" s="33" t="e">
        <f t="shared" si="67"/>
        <v>#DIV/0!</v>
      </c>
      <c r="FW42" s="33" t="e">
        <f t="shared" si="68"/>
        <v>#DIV/0!</v>
      </c>
      <c r="FX42" s="66">
        <v>100</v>
      </c>
      <c r="FY42" s="53">
        <f t="shared" si="32"/>
        <v>452.27499999999998</v>
      </c>
      <c r="FZ42" s="2">
        <v>5.9431524547803614E-2</v>
      </c>
      <c r="GA42" s="2">
        <v>4522.75</v>
      </c>
      <c r="GB42" s="53">
        <f t="shared" si="33"/>
        <v>343.60399999999998</v>
      </c>
      <c r="GC42" s="2">
        <v>8.387096774193549E-2</v>
      </c>
      <c r="GD42" s="2">
        <v>3436.04</v>
      </c>
      <c r="GE42" s="53">
        <f t="shared" si="34"/>
        <v>362.72300000000001</v>
      </c>
      <c r="GF42" s="1">
        <v>0.16129032258064516</v>
      </c>
      <c r="GG42" s="2">
        <v>3627.23</v>
      </c>
      <c r="GH42" s="53">
        <f t="shared" si="35"/>
        <v>0</v>
      </c>
      <c r="GI42" s="2"/>
      <c r="GJ42" s="9"/>
      <c r="GK42" s="53">
        <f t="shared" si="36"/>
        <v>0</v>
      </c>
      <c r="GL42" s="2"/>
      <c r="GM42" s="9"/>
      <c r="GN42" s="53">
        <f t="shared" si="37"/>
        <v>0</v>
      </c>
      <c r="GO42" s="2"/>
      <c r="GP42" s="9"/>
      <c r="GQ42" s="53">
        <f t="shared" si="38"/>
        <v>0</v>
      </c>
      <c r="GR42" s="2"/>
      <c r="GS42" s="9"/>
      <c r="GT42" s="53"/>
      <c r="GU42" s="2"/>
      <c r="GV42" s="94">
        <v>4.5801526717557252E-2</v>
      </c>
      <c r="GW42" s="94">
        <v>6018.53</v>
      </c>
      <c r="GX42" s="96">
        <f t="shared" si="45"/>
        <v>601.85299999999995</v>
      </c>
      <c r="GY42" s="82">
        <v>1</v>
      </c>
      <c r="GZ42" s="89">
        <v>10</v>
      </c>
      <c r="HA42" s="87">
        <v>100</v>
      </c>
      <c r="HB42" s="52">
        <f t="shared" si="46"/>
        <v>12538.604166666664</v>
      </c>
      <c r="HC42" s="1">
        <f t="shared" si="47"/>
        <v>12538.604166666664</v>
      </c>
      <c r="HD42" s="10">
        <f t="shared" si="48"/>
        <v>12538.604166666664</v>
      </c>
      <c r="HE42" s="2"/>
      <c r="HF42" s="96">
        <v>0.42982456140350878</v>
      </c>
      <c r="HG42" s="96">
        <v>2828.3</v>
      </c>
      <c r="HH42" s="96">
        <f t="shared" si="49"/>
        <v>282.83000000000004</v>
      </c>
      <c r="HI42" s="82">
        <v>1</v>
      </c>
      <c r="HJ42" s="89">
        <v>10</v>
      </c>
      <c r="HK42" s="87">
        <v>100</v>
      </c>
      <c r="HL42" s="52">
        <f t="shared" si="43"/>
        <v>375.18265306122453</v>
      </c>
      <c r="HM42" s="1">
        <f t="shared" si="44"/>
        <v>375.18265306122453</v>
      </c>
      <c r="HN42" s="10">
        <f t="shared" si="50"/>
        <v>375.18265306122453</v>
      </c>
    </row>
    <row r="43" spans="1:222" ht="15" thickBot="1" x14ac:dyDescent="0.4">
      <c r="A43" s="2"/>
      <c r="B43" s="185"/>
      <c r="C43" s="71" t="s">
        <v>76</v>
      </c>
      <c r="D43" s="53"/>
      <c r="E43" s="2">
        <v>2202.7199999999998</v>
      </c>
      <c r="F43" s="9">
        <v>2528.7399999999998</v>
      </c>
      <c r="G43" s="53">
        <v>1714.38</v>
      </c>
      <c r="H43" s="2">
        <v>1296.5999999999999</v>
      </c>
      <c r="I43" s="9">
        <v>1708.1</v>
      </c>
      <c r="J43" s="53">
        <v>1337.34</v>
      </c>
      <c r="K43" s="2">
        <v>1202.6300000000001</v>
      </c>
      <c r="L43" s="9">
        <v>1253.8</v>
      </c>
      <c r="M43" s="53">
        <v>2721.77</v>
      </c>
      <c r="N43" s="2">
        <v>1860.46</v>
      </c>
      <c r="O43" s="9">
        <v>2126.5300000000002</v>
      </c>
      <c r="P43" s="53"/>
      <c r="Q43" s="2"/>
      <c r="R43" s="9"/>
      <c r="S43" s="53"/>
      <c r="T43" s="2"/>
      <c r="U43" s="9"/>
      <c r="V43" s="53"/>
      <c r="W43" s="2"/>
      <c r="X43" s="9"/>
      <c r="Y43" s="2"/>
      <c r="Z43" s="2"/>
      <c r="AA43" s="54" t="s">
        <v>72</v>
      </c>
      <c r="AB43" s="77" t="s">
        <v>75</v>
      </c>
      <c r="AC43" s="2">
        <v>4.9229330126921968E-2</v>
      </c>
      <c r="AD43" s="2">
        <v>4.9247236312986727E-2</v>
      </c>
      <c r="AE43" s="9">
        <v>2.7370473340900633E-2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9"/>
      <c r="BG43" s="53"/>
      <c r="BH43" s="54" t="s">
        <v>12</v>
      </c>
      <c r="BI43" s="2">
        <v>0.12129566340092655</v>
      </c>
      <c r="BJ43" s="9">
        <v>2170.5066666666667</v>
      </c>
      <c r="BK43" s="2"/>
      <c r="BL43" s="54" t="s">
        <v>12</v>
      </c>
      <c r="BM43" s="2">
        <v>0.10461826608935836</v>
      </c>
      <c r="BN43" s="9">
        <v>2222.1716666666666</v>
      </c>
      <c r="BO43" s="2"/>
      <c r="BP43" s="54" t="s">
        <v>12</v>
      </c>
      <c r="BQ43" s="2">
        <v>0.21051202203727687</v>
      </c>
      <c r="BR43" s="9">
        <v>2091.2550000000001</v>
      </c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9"/>
      <c r="CP43" s="31">
        <v>100</v>
      </c>
      <c r="CQ43" s="22">
        <v>1</v>
      </c>
      <c r="CR43" s="13">
        <f t="shared" si="70"/>
        <v>450</v>
      </c>
      <c r="CS43" s="13">
        <f>CS42+250</f>
        <v>4500</v>
      </c>
      <c r="CT43" s="13">
        <f t="shared" si="0"/>
        <v>0.81791103168012569</v>
      </c>
      <c r="CU43" s="14">
        <f t="shared" si="1"/>
        <v>81.791103168012569</v>
      </c>
      <c r="CV43" s="31">
        <v>100</v>
      </c>
      <c r="CW43" s="23">
        <v>10</v>
      </c>
      <c r="CX43" s="13">
        <f t="shared" si="71"/>
        <v>450</v>
      </c>
      <c r="CY43" s="13">
        <f>CY42+250</f>
        <v>4500</v>
      </c>
      <c r="CZ43" s="13">
        <f t="shared" si="2"/>
        <v>0.81544556186362915</v>
      </c>
      <c r="DA43" s="14">
        <f t="shared" si="3"/>
        <v>81.544556186362911</v>
      </c>
      <c r="DB43" s="31">
        <v>100</v>
      </c>
      <c r="DC43" s="25">
        <v>100</v>
      </c>
      <c r="DD43" s="13">
        <f t="shared" si="72"/>
        <v>450</v>
      </c>
      <c r="DE43" s="13">
        <f>DE42+250</f>
        <v>4500</v>
      </c>
      <c r="DF43" s="13">
        <f t="shared" si="4"/>
        <v>0.7877855495509738</v>
      </c>
      <c r="DG43" s="14">
        <f t="shared" si="5"/>
        <v>78.778554955097377</v>
      </c>
      <c r="DH43" s="31">
        <v>100</v>
      </c>
      <c r="DI43" s="28">
        <v>1000</v>
      </c>
      <c r="DJ43" s="13">
        <f t="shared" si="73"/>
        <v>450</v>
      </c>
      <c r="DK43" s="13">
        <f>DK42+250</f>
        <v>4500</v>
      </c>
      <c r="DL43" s="13">
        <f t="shared" si="6"/>
        <v>0.38689563259349941</v>
      </c>
      <c r="DM43" s="14">
        <f t="shared" si="7"/>
        <v>38.689563259349939</v>
      </c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9"/>
      <c r="EW43" s="70" t="s">
        <v>9</v>
      </c>
      <c r="EX43" s="85">
        <f t="shared" si="18"/>
        <v>3203.8611964285715</v>
      </c>
      <c r="EY43" s="33">
        <f t="shared" si="69"/>
        <v>3862.7207142857142</v>
      </c>
      <c r="EZ43" s="33">
        <f t="shared" si="59"/>
        <v>1146.1559999999999</v>
      </c>
      <c r="FA43" s="33">
        <f t="shared" si="60"/>
        <v>4602.7068749999999</v>
      </c>
      <c r="FB43" s="33" t="e">
        <f t="shared" si="61"/>
        <v>#DIV/0!</v>
      </c>
      <c r="FC43" s="33" t="e">
        <f t="shared" si="20"/>
        <v>#DIV/0!</v>
      </c>
      <c r="FD43" s="33" t="e">
        <f t="shared" si="21"/>
        <v>#DIV/0!</v>
      </c>
      <c r="FE43" s="33" t="e">
        <f t="shared" si="22"/>
        <v>#DIV/0!</v>
      </c>
      <c r="FF43" s="66">
        <v>1</v>
      </c>
      <c r="FG43" s="85">
        <f t="shared" si="23"/>
        <v>3203.8611964285715</v>
      </c>
      <c r="FH43" s="33">
        <f t="shared" si="24"/>
        <v>3862.7207142857142</v>
      </c>
      <c r="FI43" s="33">
        <f t="shared" si="25"/>
        <v>1146.1559999999999</v>
      </c>
      <c r="FJ43" s="33">
        <f t="shared" si="26"/>
        <v>4602.7068749999999</v>
      </c>
      <c r="FK43" s="33" t="e">
        <f t="shared" si="27"/>
        <v>#DIV/0!</v>
      </c>
      <c r="FL43" s="33" t="e">
        <f t="shared" si="28"/>
        <v>#DIV/0!</v>
      </c>
      <c r="FM43" s="33" t="e">
        <f t="shared" si="29"/>
        <v>#DIV/0!</v>
      </c>
      <c r="FN43" s="33" t="e">
        <f t="shared" si="30"/>
        <v>#DIV/0!</v>
      </c>
      <c r="FO43" s="66">
        <v>10</v>
      </c>
      <c r="FP43" s="85">
        <f t="shared" si="31"/>
        <v>3203.8611964285715</v>
      </c>
      <c r="FQ43" s="33">
        <f t="shared" si="62"/>
        <v>3862.7207142857142</v>
      </c>
      <c r="FR43" s="33">
        <f t="shared" si="63"/>
        <v>1146.1559999999999</v>
      </c>
      <c r="FS43" s="33">
        <f t="shared" si="64"/>
        <v>4602.7068749999999</v>
      </c>
      <c r="FT43" s="33" t="e">
        <f t="shared" si="65"/>
        <v>#DIV/0!</v>
      </c>
      <c r="FU43" s="33" t="e">
        <f t="shared" si="66"/>
        <v>#DIV/0!</v>
      </c>
      <c r="FV43" s="33" t="e">
        <f t="shared" si="67"/>
        <v>#DIV/0!</v>
      </c>
      <c r="FW43" s="33" t="e">
        <f t="shared" si="68"/>
        <v>#DIV/0!</v>
      </c>
      <c r="FX43" s="66">
        <v>100</v>
      </c>
      <c r="FY43" s="53">
        <f t="shared" si="32"/>
        <v>292.31399999999996</v>
      </c>
      <c r="FZ43" s="2">
        <v>7.0351758793969849E-2</v>
      </c>
      <c r="GA43" s="2">
        <v>2923.14</v>
      </c>
      <c r="GB43" s="53">
        <f t="shared" si="33"/>
        <v>241.29599999999999</v>
      </c>
      <c r="GC43" s="2">
        <v>0.17391304347826086</v>
      </c>
      <c r="GD43" s="2">
        <v>2412.96</v>
      </c>
      <c r="GE43" s="53">
        <f t="shared" si="34"/>
        <v>377.65800000000002</v>
      </c>
      <c r="GF43" s="1">
        <v>7.582938388625593E-2</v>
      </c>
      <c r="GG43" s="2">
        <v>3776.58</v>
      </c>
      <c r="GH43" s="53">
        <f t="shared" si="35"/>
        <v>0</v>
      </c>
      <c r="GI43" s="2"/>
      <c r="GJ43" s="9"/>
      <c r="GK43" s="53">
        <f t="shared" si="36"/>
        <v>0</v>
      </c>
      <c r="GL43" s="2"/>
      <c r="GM43" s="9"/>
      <c r="GN43" s="53">
        <f t="shared" si="37"/>
        <v>0</v>
      </c>
      <c r="GO43" s="2"/>
      <c r="GP43" s="9"/>
      <c r="GQ43" s="53">
        <f t="shared" si="38"/>
        <v>0</v>
      </c>
      <c r="GR43" s="2"/>
      <c r="GS43" s="9"/>
      <c r="GT43" s="53"/>
      <c r="GU43" s="2"/>
      <c r="GV43" s="94">
        <v>2.9562982005141389E-2</v>
      </c>
      <c r="GW43" s="94">
        <v>6724.98</v>
      </c>
      <c r="GX43" s="96">
        <f t="shared" si="45"/>
        <v>672.49799999999993</v>
      </c>
      <c r="GY43" s="82">
        <v>1</v>
      </c>
      <c r="GZ43" s="89">
        <v>10</v>
      </c>
      <c r="HA43" s="87">
        <v>100</v>
      </c>
      <c r="HB43" s="52">
        <f t="shared" si="46"/>
        <v>22075.47782608695</v>
      </c>
      <c r="HC43" s="1">
        <f t="shared" si="47"/>
        <v>22075.47782608695</v>
      </c>
      <c r="HD43" s="10">
        <f t="shared" si="48"/>
        <v>22075.47782608695</v>
      </c>
      <c r="HE43" s="2"/>
      <c r="HF43" s="100">
        <v>0.43703703703703706</v>
      </c>
      <c r="HG43" s="100">
        <v>4351.57</v>
      </c>
      <c r="HH43" s="100">
        <f t="shared" si="49"/>
        <v>435.15699999999998</v>
      </c>
      <c r="HI43" s="91">
        <v>1</v>
      </c>
      <c r="HJ43" s="92">
        <v>10</v>
      </c>
      <c r="HK43" s="88">
        <v>100</v>
      </c>
      <c r="HL43" s="67">
        <f t="shared" si="43"/>
        <v>560.54122033898284</v>
      </c>
      <c r="HM43" s="12">
        <f t="shared" si="44"/>
        <v>560.54122033898284</v>
      </c>
      <c r="HN43" s="81">
        <f t="shared" si="50"/>
        <v>560.54122033898284</v>
      </c>
    </row>
    <row r="44" spans="1:222" ht="15" thickBot="1" x14ac:dyDescent="0.4">
      <c r="A44" s="2"/>
      <c r="B44" s="186" t="s">
        <v>17</v>
      </c>
      <c r="C44" s="71" t="s">
        <v>75</v>
      </c>
      <c r="D44" s="53"/>
      <c r="E44" s="2">
        <v>8.296943231441048E-2</v>
      </c>
      <c r="F44" s="9">
        <v>0.10963455149501661</v>
      </c>
      <c r="G44" s="53">
        <v>6.0913705583756347E-2</v>
      </c>
      <c r="H44" s="2">
        <v>0.1111111111111111</v>
      </c>
      <c r="I44" s="9">
        <v>5.2104208416833664E-2</v>
      </c>
      <c r="J44" s="53">
        <v>0.13709677419354838</v>
      </c>
      <c r="K44" s="2">
        <v>0.16597510373443983</v>
      </c>
      <c r="L44" s="9">
        <v>0.28301886792452829</v>
      </c>
      <c r="M44" s="53">
        <v>5.7529610829103212E-2</v>
      </c>
      <c r="N44" s="2">
        <v>0.10483870967741936</v>
      </c>
      <c r="O44" s="9">
        <v>0.16666666666666666</v>
      </c>
      <c r="P44" s="53">
        <v>0.14285714285714285</v>
      </c>
      <c r="Q44" s="2">
        <v>0.1623931623931624</v>
      </c>
      <c r="R44" s="9">
        <v>0.18954248366013071</v>
      </c>
      <c r="S44" s="53">
        <v>9.1710758377425039E-2</v>
      </c>
      <c r="T44" s="2">
        <v>0.13793103448275862</v>
      </c>
      <c r="U44" s="9">
        <v>0.23859649122807017</v>
      </c>
      <c r="V44" s="53"/>
      <c r="W44" s="2"/>
      <c r="X44" s="9"/>
      <c r="Y44" s="2"/>
      <c r="Z44" s="2"/>
      <c r="AA44" s="76"/>
      <c r="AB44" s="77" t="s">
        <v>76</v>
      </c>
      <c r="AC44" s="2">
        <v>4210.0021621621627</v>
      </c>
      <c r="AD44" s="2">
        <v>3851.0418367346942</v>
      </c>
      <c r="AE44" s="9">
        <v>4274.680638297873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9"/>
      <c r="BG44" s="53"/>
      <c r="BH44" s="54" t="s">
        <v>66</v>
      </c>
      <c r="BI44" s="2">
        <v>8.594682418675921E-2</v>
      </c>
      <c r="BJ44" s="9">
        <v>3993.5766666666664</v>
      </c>
      <c r="BK44" s="2"/>
      <c r="BL44" s="54" t="s">
        <v>66</v>
      </c>
      <c r="BM44" s="2">
        <v>9.7741089956996416E-2</v>
      </c>
      <c r="BN44" s="9">
        <v>3632.6966666666667</v>
      </c>
      <c r="BO44" s="2"/>
      <c r="BP44" s="54" t="s">
        <v>66</v>
      </c>
      <c r="BQ44" s="2">
        <v>7.3062425692605334E-2</v>
      </c>
      <c r="BR44" s="9">
        <v>3807.9333333333329</v>
      </c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9"/>
      <c r="CP44" s="31">
        <v>250</v>
      </c>
      <c r="CQ44" s="19">
        <v>1</v>
      </c>
      <c r="CR44" s="2">
        <f t="shared" si="70"/>
        <v>0</v>
      </c>
      <c r="CS44" s="2">
        <v>0</v>
      </c>
      <c r="CT44" s="2">
        <f t="shared" si="0"/>
        <v>0</v>
      </c>
      <c r="CU44" s="9">
        <f t="shared" si="1"/>
        <v>0</v>
      </c>
      <c r="CV44" s="31">
        <v>250</v>
      </c>
      <c r="CW44" s="21">
        <v>10</v>
      </c>
      <c r="CX44" s="2">
        <f t="shared" si="71"/>
        <v>0</v>
      </c>
      <c r="CY44" s="2">
        <v>0</v>
      </c>
      <c r="CZ44" s="2">
        <f t="shared" si="2"/>
        <v>0</v>
      </c>
      <c r="DA44" s="9">
        <f t="shared" si="3"/>
        <v>0</v>
      </c>
      <c r="DB44" s="31">
        <v>250</v>
      </c>
      <c r="DC44" s="24">
        <v>100</v>
      </c>
      <c r="DD44" s="2">
        <f t="shared" si="72"/>
        <v>0</v>
      </c>
      <c r="DE44" s="2">
        <v>0</v>
      </c>
      <c r="DF44" s="2">
        <f t="shared" si="4"/>
        <v>0</v>
      </c>
      <c r="DG44" s="9">
        <f t="shared" si="5"/>
        <v>0</v>
      </c>
      <c r="DH44" s="33">
        <v>250</v>
      </c>
      <c r="DI44" s="27">
        <v>1000</v>
      </c>
      <c r="DJ44" s="2">
        <f t="shared" si="73"/>
        <v>0</v>
      </c>
      <c r="DK44" s="2">
        <v>0</v>
      </c>
      <c r="DL44" s="2">
        <f t="shared" si="6"/>
        <v>0</v>
      </c>
      <c r="DM44" s="9">
        <f t="shared" si="7"/>
        <v>0</v>
      </c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9"/>
      <c r="EW44" s="70" t="s">
        <v>28</v>
      </c>
      <c r="EX44" s="85">
        <f t="shared" si="18"/>
        <v>4286.80556025641</v>
      </c>
      <c r="EY44" s="33">
        <f t="shared" si="69"/>
        <v>2922.984430769231</v>
      </c>
      <c r="EZ44" s="33">
        <f t="shared" si="59"/>
        <v>4894.0450000000001</v>
      </c>
      <c r="FA44" s="33">
        <f t="shared" si="60"/>
        <v>5043.3872499999998</v>
      </c>
      <c r="FB44" s="33" t="e">
        <f t="shared" si="61"/>
        <v>#DIV/0!</v>
      </c>
      <c r="FC44" s="33" t="e">
        <f t="shared" si="20"/>
        <v>#DIV/0!</v>
      </c>
      <c r="FD44" s="33" t="e">
        <f t="shared" si="21"/>
        <v>#DIV/0!</v>
      </c>
      <c r="FE44" s="33" t="e">
        <f t="shared" si="22"/>
        <v>#DIV/0!</v>
      </c>
      <c r="FF44" s="66">
        <v>1</v>
      </c>
      <c r="FG44" s="85">
        <f t="shared" si="23"/>
        <v>4286.80556025641</v>
      </c>
      <c r="FH44" s="33">
        <f t="shared" si="24"/>
        <v>2922.984430769231</v>
      </c>
      <c r="FI44" s="33">
        <f t="shared" si="25"/>
        <v>4894.0450000000001</v>
      </c>
      <c r="FJ44" s="33">
        <f t="shared" si="26"/>
        <v>5043.3872499999998</v>
      </c>
      <c r="FK44" s="33" t="e">
        <f t="shared" si="27"/>
        <v>#DIV/0!</v>
      </c>
      <c r="FL44" s="33" t="e">
        <f t="shared" si="28"/>
        <v>#DIV/0!</v>
      </c>
      <c r="FM44" s="33" t="e">
        <f t="shared" si="29"/>
        <v>#DIV/0!</v>
      </c>
      <c r="FN44" s="33" t="e">
        <f t="shared" si="30"/>
        <v>#DIV/0!</v>
      </c>
      <c r="FO44" s="66">
        <v>10</v>
      </c>
      <c r="FP44" s="85">
        <f t="shared" si="31"/>
        <v>4286.80556025641</v>
      </c>
      <c r="FQ44" s="33">
        <f t="shared" si="62"/>
        <v>2922.984430769231</v>
      </c>
      <c r="FR44" s="33">
        <f t="shared" si="63"/>
        <v>4894.0450000000001</v>
      </c>
      <c r="FS44" s="33">
        <f t="shared" si="64"/>
        <v>5043.3872499999998</v>
      </c>
      <c r="FT44" s="33" t="e">
        <f t="shared" si="65"/>
        <v>#DIV/0!</v>
      </c>
      <c r="FU44" s="33" t="e">
        <f t="shared" si="66"/>
        <v>#DIV/0!</v>
      </c>
      <c r="FV44" s="33" t="e">
        <f t="shared" si="67"/>
        <v>#DIV/0!</v>
      </c>
      <c r="FW44" s="33" t="e">
        <f t="shared" si="68"/>
        <v>#DIV/0!</v>
      </c>
      <c r="FX44" s="66">
        <v>100</v>
      </c>
      <c r="FY44" s="53">
        <f t="shared" si="32"/>
        <v>252.988</v>
      </c>
      <c r="FZ44" s="2">
        <v>7.9656862745098034E-2</v>
      </c>
      <c r="GA44" s="2">
        <v>2529.88</v>
      </c>
      <c r="GB44" s="53">
        <f t="shared" si="33"/>
        <v>230.30799999999999</v>
      </c>
      <c r="GC44" s="2">
        <v>4.49438202247191E-2</v>
      </c>
      <c r="GD44" s="2">
        <v>2303.08</v>
      </c>
      <c r="GE44" s="53">
        <f t="shared" si="34"/>
        <v>380.63299999999998</v>
      </c>
      <c r="GF44" s="1">
        <v>7.0175438596491224E-2</v>
      </c>
      <c r="GG44" s="2">
        <v>3806.33</v>
      </c>
      <c r="GH44" s="53">
        <f t="shared" si="35"/>
        <v>0</v>
      </c>
      <c r="GI44" s="2"/>
      <c r="GJ44" s="9"/>
      <c r="GK44" s="53">
        <f t="shared" si="36"/>
        <v>0</v>
      </c>
      <c r="GL44" s="2"/>
      <c r="GM44" s="9"/>
      <c r="GN44" s="53">
        <f t="shared" si="37"/>
        <v>0</v>
      </c>
      <c r="GO44" s="2"/>
      <c r="GP44" s="9"/>
      <c r="GQ44" s="53">
        <f t="shared" si="38"/>
        <v>0</v>
      </c>
      <c r="GR44" s="2"/>
      <c r="GS44" s="9"/>
      <c r="GT44" s="53"/>
      <c r="GU44" s="2"/>
      <c r="GV44" s="95">
        <v>8.9020771513353119E-3</v>
      </c>
      <c r="GW44" s="95">
        <v>8213.85</v>
      </c>
      <c r="GX44" s="100">
        <f t="shared" si="45"/>
        <v>821.38499999999999</v>
      </c>
      <c r="GY44" s="91">
        <v>1</v>
      </c>
      <c r="GZ44" s="92">
        <v>10</v>
      </c>
      <c r="HA44" s="88">
        <v>100</v>
      </c>
      <c r="HB44" s="67">
        <f t="shared" si="46"/>
        <v>91447.53</v>
      </c>
      <c r="HC44" s="12">
        <f t="shared" si="47"/>
        <v>91447.53</v>
      </c>
      <c r="HD44" s="81">
        <f t="shared" si="48"/>
        <v>91447.53</v>
      </c>
      <c r="HE44" s="2"/>
      <c r="HF44" s="102">
        <f>AVERAGE(HF9:HF43)</f>
        <v>0.48830634669710765</v>
      </c>
      <c r="HG44" s="102">
        <f t="shared" ref="HG44:HN44" si="74">AVERAGE(HG9:HG43)</f>
        <v>2376.2491428571429</v>
      </c>
      <c r="HH44" s="102">
        <f t="shared" si="74"/>
        <v>237.62491428571423</v>
      </c>
      <c r="HI44" s="102">
        <f t="shared" si="74"/>
        <v>1</v>
      </c>
      <c r="HJ44" s="102">
        <f t="shared" si="74"/>
        <v>10</v>
      </c>
      <c r="HK44" s="102">
        <f t="shared" si="74"/>
        <v>100</v>
      </c>
      <c r="HL44" s="102">
        <f t="shared" si="74"/>
        <v>430.45642913930755</v>
      </c>
      <c r="HM44" s="102">
        <f t="shared" si="74"/>
        <v>430.45642913930755</v>
      </c>
      <c r="HN44" s="127">
        <f t="shared" si="74"/>
        <v>430.45642913930755</v>
      </c>
    </row>
    <row r="45" spans="1:222" x14ac:dyDescent="0.35">
      <c r="A45" s="2"/>
      <c r="B45" s="185"/>
      <c r="C45" s="71" t="s">
        <v>76</v>
      </c>
      <c r="D45" s="53"/>
      <c r="E45" s="2">
        <v>1803.84</v>
      </c>
      <c r="F45" s="9">
        <v>1902.42</v>
      </c>
      <c r="G45" s="53">
        <v>1140.21</v>
      </c>
      <c r="H45" s="2">
        <v>885.67</v>
      </c>
      <c r="I45" s="9">
        <v>1281.6400000000001</v>
      </c>
      <c r="J45" s="53">
        <v>1859.37</v>
      </c>
      <c r="K45" s="2">
        <v>1913.78</v>
      </c>
      <c r="L45" s="9">
        <v>1342.32</v>
      </c>
      <c r="M45" s="53">
        <v>1948.56</v>
      </c>
      <c r="N45" s="2">
        <v>1143.56</v>
      </c>
      <c r="O45" s="9">
        <v>2101.4499999999998</v>
      </c>
      <c r="P45" s="53">
        <v>1680.8</v>
      </c>
      <c r="Q45" s="2">
        <v>2156.27</v>
      </c>
      <c r="R45" s="9">
        <v>2243.58</v>
      </c>
      <c r="S45" s="53">
        <v>2726.75</v>
      </c>
      <c r="T45" s="2">
        <v>1849.42</v>
      </c>
      <c r="U45" s="9">
        <v>2357.3000000000002</v>
      </c>
      <c r="V45" s="53"/>
      <c r="W45" s="2"/>
      <c r="X45" s="9"/>
      <c r="Y45" s="2"/>
      <c r="Z45" s="2"/>
      <c r="AA45" s="54" t="s">
        <v>50</v>
      </c>
      <c r="AB45" s="77" t="s">
        <v>75</v>
      </c>
      <c r="AC45" s="2">
        <v>8.9300839300839305E-2</v>
      </c>
      <c r="AD45" s="2">
        <v>9.361930139065848E-2</v>
      </c>
      <c r="AE45" s="9">
        <v>0.10343606990584304</v>
      </c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9"/>
      <c r="BG45" s="53"/>
      <c r="BH45" s="54" t="s">
        <v>38</v>
      </c>
      <c r="BI45" s="2">
        <v>7.1595765319531948E-2</v>
      </c>
      <c r="BJ45" s="9">
        <v>3331.6800000000003</v>
      </c>
      <c r="BK45" s="2"/>
      <c r="BL45" s="54" t="s">
        <v>38</v>
      </c>
      <c r="BM45" s="2">
        <v>0.17267957511291465</v>
      </c>
      <c r="BN45" s="9">
        <v>3407.9457142857145</v>
      </c>
      <c r="BO45" s="2"/>
      <c r="BP45" s="54" t="s">
        <v>38</v>
      </c>
      <c r="BQ45" s="2">
        <v>0.1289009237918555</v>
      </c>
      <c r="BR45" s="9">
        <v>3390.3380000000006</v>
      </c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9"/>
      <c r="CP45" s="31">
        <v>250</v>
      </c>
      <c r="CQ45" s="19">
        <v>1</v>
      </c>
      <c r="CR45" s="2">
        <f t="shared" si="70"/>
        <v>5</v>
      </c>
      <c r="CS45" s="2">
        <v>50</v>
      </c>
      <c r="CT45" s="2">
        <f t="shared" si="0"/>
        <v>1.9532740343535693E-2</v>
      </c>
      <c r="CU45" s="9">
        <f t="shared" si="1"/>
        <v>1.9532740343535693</v>
      </c>
      <c r="CV45" s="31">
        <v>250</v>
      </c>
      <c r="CW45" s="21">
        <v>10</v>
      </c>
      <c r="CX45" s="2">
        <f t="shared" si="71"/>
        <v>5</v>
      </c>
      <c r="CY45" s="2">
        <v>50</v>
      </c>
      <c r="CZ45" s="2">
        <f t="shared" si="2"/>
        <v>1.8881377600757789E-2</v>
      </c>
      <c r="DA45" s="9">
        <f t="shared" si="3"/>
        <v>1.8881377600757789</v>
      </c>
      <c r="DB45" s="31">
        <v>250</v>
      </c>
      <c r="DC45" s="24">
        <v>100</v>
      </c>
      <c r="DD45" s="2">
        <f t="shared" si="72"/>
        <v>5</v>
      </c>
      <c r="DE45" s="2">
        <v>50</v>
      </c>
      <c r="DF45" s="2">
        <f t="shared" si="4"/>
        <v>1.4140834705966655E-2</v>
      </c>
      <c r="DG45" s="9">
        <f t="shared" si="5"/>
        <v>1.4140834705966654</v>
      </c>
      <c r="DH45" s="33">
        <v>250</v>
      </c>
      <c r="DI45" s="27">
        <v>1000</v>
      </c>
      <c r="DJ45" s="2">
        <f t="shared" si="73"/>
        <v>5</v>
      </c>
      <c r="DK45" s="2">
        <v>50</v>
      </c>
      <c r="DL45" s="2">
        <f t="shared" si="6"/>
        <v>3.9967923097748324E-3</v>
      </c>
      <c r="DM45" s="9">
        <f t="shared" si="7"/>
        <v>0.39967923097748326</v>
      </c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9"/>
      <c r="EW45" s="70" t="s">
        <v>12</v>
      </c>
      <c r="EX45" s="85">
        <f t="shared" si="18"/>
        <v>1753.4593569538927</v>
      </c>
      <c r="EY45" s="33">
        <f t="shared" si="69"/>
        <v>1047.6295555555555</v>
      </c>
      <c r="EZ45" s="33">
        <f t="shared" si="59"/>
        <v>1428.50325</v>
      </c>
      <c r="FA45" s="33">
        <f t="shared" si="60"/>
        <v>2784.2452653061223</v>
      </c>
      <c r="FB45" s="33" t="e">
        <f t="shared" si="61"/>
        <v>#DIV/0!</v>
      </c>
      <c r="FC45" s="33" t="e">
        <f t="shared" si="20"/>
        <v>#DIV/0!</v>
      </c>
      <c r="FD45" s="33" t="e">
        <f t="shared" si="21"/>
        <v>#DIV/0!</v>
      </c>
      <c r="FE45" s="33" t="e">
        <f t="shared" si="22"/>
        <v>#DIV/0!</v>
      </c>
      <c r="FF45" s="66">
        <v>1</v>
      </c>
      <c r="FG45" s="85">
        <f t="shared" si="23"/>
        <v>1753.4593569538927</v>
      </c>
      <c r="FH45" s="33">
        <f t="shared" si="24"/>
        <v>1047.6295555555555</v>
      </c>
      <c r="FI45" s="33">
        <f t="shared" si="25"/>
        <v>1428.50325</v>
      </c>
      <c r="FJ45" s="33">
        <f t="shared" si="26"/>
        <v>2784.2452653061223</v>
      </c>
      <c r="FK45" s="33" t="e">
        <f t="shared" si="27"/>
        <v>#DIV/0!</v>
      </c>
      <c r="FL45" s="33" t="e">
        <f t="shared" si="28"/>
        <v>#DIV/0!</v>
      </c>
      <c r="FM45" s="33" t="e">
        <f t="shared" si="29"/>
        <v>#DIV/0!</v>
      </c>
      <c r="FN45" s="33" t="e">
        <f t="shared" si="30"/>
        <v>#DIV/0!</v>
      </c>
      <c r="FO45" s="66">
        <v>10</v>
      </c>
      <c r="FP45" s="85">
        <f t="shared" si="31"/>
        <v>1753.4593569538927</v>
      </c>
      <c r="FQ45" s="33">
        <f t="shared" si="62"/>
        <v>1047.6295555555555</v>
      </c>
      <c r="FR45" s="33">
        <f t="shared" si="63"/>
        <v>1428.50325</v>
      </c>
      <c r="FS45" s="33">
        <f t="shared" si="64"/>
        <v>2784.2452653061223</v>
      </c>
      <c r="FT45" s="33" t="e">
        <f t="shared" si="65"/>
        <v>#DIV/0!</v>
      </c>
      <c r="FU45" s="33" t="e">
        <f t="shared" si="66"/>
        <v>#DIV/0!</v>
      </c>
      <c r="FV45" s="33" t="e">
        <f t="shared" si="67"/>
        <v>#DIV/0!</v>
      </c>
      <c r="FW45" s="33" t="e">
        <f t="shared" si="68"/>
        <v>#DIV/0!</v>
      </c>
      <c r="FX45" s="66">
        <v>100</v>
      </c>
      <c r="FY45" s="53">
        <f t="shared" si="32"/>
        <v>204.971</v>
      </c>
      <c r="FZ45" s="2">
        <v>0.16363636363636364</v>
      </c>
      <c r="GA45" s="2">
        <v>2049.71</v>
      </c>
      <c r="GB45" s="53">
        <f t="shared" si="33"/>
        <v>184.32300000000001</v>
      </c>
      <c r="GC45" s="2">
        <v>0.11428571428571428</v>
      </c>
      <c r="GD45" s="2">
        <v>1843.23</v>
      </c>
      <c r="GE45" s="53">
        <f t="shared" si="34"/>
        <v>261.858</v>
      </c>
      <c r="GF45" s="1">
        <v>8.5964912280701758E-2</v>
      </c>
      <c r="GG45" s="2">
        <v>2618.58</v>
      </c>
      <c r="GH45" s="53">
        <f t="shared" si="35"/>
        <v>0</v>
      </c>
      <c r="GI45" s="2"/>
      <c r="GJ45" s="9"/>
      <c r="GK45" s="53">
        <f t="shared" si="36"/>
        <v>0</v>
      </c>
      <c r="GL45" s="2"/>
      <c r="GM45" s="9"/>
      <c r="GN45" s="53">
        <f t="shared" si="37"/>
        <v>0</v>
      </c>
      <c r="GO45" s="2"/>
      <c r="GP45" s="9"/>
      <c r="GQ45" s="53">
        <f t="shared" si="38"/>
        <v>0</v>
      </c>
      <c r="GR45" s="2"/>
      <c r="GS45" s="9"/>
      <c r="GT45" s="53"/>
      <c r="GU45" s="2"/>
      <c r="GV45" s="102">
        <f>AVERAGE(GV9:GV44)</f>
        <v>4.5370415405335311E-2</v>
      </c>
      <c r="GW45" s="102">
        <f>AVERAGE(GW9:GW44)</f>
        <v>4262.6450000000004</v>
      </c>
      <c r="GX45" s="102">
        <f>AVERAGE(GX9:GX44)</f>
        <v>426.26449999999994</v>
      </c>
      <c r="GY45" s="102"/>
      <c r="GZ45" s="102"/>
      <c r="HA45" s="102"/>
      <c r="HB45" s="102">
        <f>AVERAGE(HB9:HB44)</f>
        <v>19781.008089954157</v>
      </c>
      <c r="HC45" s="102">
        <f>AVERAGE(HC9:HC44)</f>
        <v>19781.008089954157</v>
      </c>
      <c r="HD45" s="102">
        <f>AVERAGE(HD9:HD44)</f>
        <v>19781.008089954157</v>
      </c>
      <c r="HE45" s="2"/>
      <c r="HF45" s="1"/>
      <c r="HG45" s="1"/>
      <c r="HH45" s="1"/>
      <c r="HI45" s="2"/>
      <c r="HJ45" s="2"/>
      <c r="HK45" s="2"/>
      <c r="HL45" s="2"/>
      <c r="HM45" s="2"/>
      <c r="HN45" s="9"/>
    </row>
    <row r="46" spans="1:222" x14ac:dyDescent="0.35">
      <c r="A46" s="2"/>
      <c r="B46" s="186" t="s">
        <v>72</v>
      </c>
      <c r="C46" s="71" t="s">
        <v>75</v>
      </c>
      <c r="D46" s="53"/>
      <c r="E46" s="2">
        <v>2.1929824561403508E-2</v>
      </c>
      <c r="F46" s="9">
        <v>2.258469259723965E-2</v>
      </c>
      <c r="G46" s="53"/>
      <c r="H46" s="2">
        <v>2.0134228187919462E-2</v>
      </c>
      <c r="I46" s="9">
        <v>1.3232514177693762E-2</v>
      </c>
      <c r="J46" s="53"/>
      <c r="K46" s="2">
        <v>1.5817223198594025E-2</v>
      </c>
      <c r="L46" s="9">
        <v>1.9342359767891684E-2</v>
      </c>
      <c r="M46" s="53"/>
      <c r="N46" s="2">
        <v>4.6598322460391422E-3</v>
      </c>
      <c r="O46" s="9">
        <v>1.5558698727015558E-2</v>
      </c>
      <c r="P46" s="53"/>
      <c r="Q46" s="2">
        <v>2.9684601113172542E-2</v>
      </c>
      <c r="R46" s="9">
        <v>2.7573529411764708E-3</v>
      </c>
      <c r="S46" s="53"/>
      <c r="T46" s="2">
        <v>3.515625E-2</v>
      </c>
      <c r="U46" s="9">
        <v>2.5974025974025976E-2</v>
      </c>
      <c r="V46" s="53"/>
      <c r="W46" s="2">
        <v>2.3316062176165803E-2</v>
      </c>
      <c r="X46" s="9">
        <v>0</v>
      </c>
      <c r="Y46" s="2"/>
      <c r="Z46" s="2"/>
      <c r="AA46" s="76"/>
      <c r="AB46" s="77" t="s">
        <v>76</v>
      </c>
      <c r="AC46" s="2">
        <v>2570.25</v>
      </c>
      <c r="AD46" s="2">
        <v>2383.1533333333336</v>
      </c>
      <c r="AE46" s="9">
        <v>2722.51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9"/>
      <c r="BG46" s="53"/>
      <c r="BH46" s="54" t="s">
        <v>26</v>
      </c>
      <c r="BI46" s="2">
        <v>0.12246305260183959</v>
      </c>
      <c r="BJ46" s="9">
        <v>1730.855</v>
      </c>
      <c r="BK46" s="2"/>
      <c r="BL46" s="54" t="s">
        <v>26</v>
      </c>
      <c r="BM46" s="2">
        <v>0.19586409896814846</v>
      </c>
      <c r="BN46" s="9">
        <v>1626.8</v>
      </c>
      <c r="BO46" s="2"/>
      <c r="BP46" s="54" t="s">
        <v>26</v>
      </c>
      <c r="BQ46" s="2">
        <v>0.20038614317801021</v>
      </c>
      <c r="BR46" s="9">
        <v>1688.8820000000001</v>
      </c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9"/>
      <c r="CP46" s="31">
        <v>250</v>
      </c>
      <c r="CQ46" s="19">
        <v>1</v>
      </c>
      <c r="CR46" s="2">
        <f t="shared" si="70"/>
        <v>25</v>
      </c>
      <c r="CS46" s="2">
        <f>CS47-250</f>
        <v>250</v>
      </c>
      <c r="CT46" s="2">
        <f t="shared" si="0"/>
        <v>9.0609456788627085E-2</v>
      </c>
      <c r="CU46" s="9">
        <f t="shared" si="1"/>
        <v>9.0609456788627085</v>
      </c>
      <c r="CV46" s="31">
        <v>250</v>
      </c>
      <c r="CW46" s="21">
        <v>10</v>
      </c>
      <c r="CX46" s="2">
        <f t="shared" si="71"/>
        <v>25</v>
      </c>
      <c r="CY46" s="2">
        <f>CY47-250</f>
        <v>250</v>
      </c>
      <c r="CZ46" s="2">
        <f t="shared" si="2"/>
        <v>8.7990961731452447E-2</v>
      </c>
      <c r="DA46" s="9">
        <f t="shared" si="3"/>
        <v>8.7990961731452444</v>
      </c>
      <c r="DB46" s="31">
        <v>250</v>
      </c>
      <c r="DC46" s="24">
        <v>100</v>
      </c>
      <c r="DD46" s="2">
        <f t="shared" si="72"/>
        <v>25</v>
      </c>
      <c r="DE46" s="2">
        <f>DE47-250</f>
        <v>250</v>
      </c>
      <c r="DF46" s="2">
        <f t="shared" si="4"/>
        <v>6.789596314987989E-2</v>
      </c>
      <c r="DG46" s="9">
        <f t="shared" si="5"/>
        <v>6.789596314987989</v>
      </c>
      <c r="DH46" s="33">
        <v>250</v>
      </c>
      <c r="DI46" s="27">
        <v>1000</v>
      </c>
      <c r="DJ46" s="2">
        <f t="shared" si="73"/>
        <v>25</v>
      </c>
      <c r="DK46" s="2">
        <f>DK47-250</f>
        <v>250</v>
      </c>
      <c r="DL46" s="2">
        <f t="shared" si="6"/>
        <v>1.9919033648218714E-2</v>
      </c>
      <c r="DM46" s="9">
        <f t="shared" si="7"/>
        <v>1.9919033648218714</v>
      </c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9"/>
      <c r="EW46" s="70" t="s">
        <v>66</v>
      </c>
      <c r="EX46" s="85">
        <f t="shared" si="18"/>
        <v>4402.5742890869287</v>
      </c>
      <c r="EY46" s="33">
        <f t="shared" si="69"/>
        <v>3442.469463414634</v>
      </c>
      <c r="EZ46" s="33">
        <f t="shared" si="59"/>
        <v>5735.8071538461545</v>
      </c>
      <c r="FA46" s="33">
        <f t="shared" si="60"/>
        <v>4029.4462499999995</v>
      </c>
      <c r="FB46" s="33" t="e">
        <f t="shared" si="61"/>
        <v>#DIV/0!</v>
      </c>
      <c r="FC46" s="33" t="e">
        <f t="shared" si="20"/>
        <v>#DIV/0!</v>
      </c>
      <c r="FD46" s="33" t="e">
        <f t="shared" si="21"/>
        <v>#DIV/0!</v>
      </c>
      <c r="FE46" s="33" t="e">
        <f t="shared" si="22"/>
        <v>#DIV/0!</v>
      </c>
      <c r="FF46" s="66">
        <v>1</v>
      </c>
      <c r="FG46" s="85">
        <f t="shared" si="23"/>
        <v>4402.5742890869287</v>
      </c>
      <c r="FH46" s="33">
        <f t="shared" si="24"/>
        <v>3442.469463414634</v>
      </c>
      <c r="FI46" s="33">
        <f t="shared" si="25"/>
        <v>5735.8071538461545</v>
      </c>
      <c r="FJ46" s="33">
        <f t="shared" si="26"/>
        <v>4029.4462499999995</v>
      </c>
      <c r="FK46" s="33" t="e">
        <f t="shared" si="27"/>
        <v>#DIV/0!</v>
      </c>
      <c r="FL46" s="33" t="e">
        <f t="shared" si="28"/>
        <v>#DIV/0!</v>
      </c>
      <c r="FM46" s="33" t="e">
        <f t="shared" si="29"/>
        <v>#DIV/0!</v>
      </c>
      <c r="FN46" s="33" t="e">
        <f t="shared" si="30"/>
        <v>#DIV/0!</v>
      </c>
      <c r="FO46" s="66">
        <v>10</v>
      </c>
      <c r="FP46" s="85">
        <f t="shared" si="31"/>
        <v>4402.5742890869287</v>
      </c>
      <c r="FQ46" s="33">
        <f t="shared" si="62"/>
        <v>3442.469463414634</v>
      </c>
      <c r="FR46" s="33">
        <f t="shared" si="63"/>
        <v>5735.8071538461545</v>
      </c>
      <c r="FS46" s="33">
        <f t="shared" si="64"/>
        <v>4029.4462499999995</v>
      </c>
      <c r="FT46" s="33" t="e">
        <f t="shared" si="65"/>
        <v>#DIV/0!</v>
      </c>
      <c r="FU46" s="33" t="e">
        <f t="shared" si="66"/>
        <v>#DIV/0!</v>
      </c>
      <c r="FV46" s="33" t="e">
        <f t="shared" si="67"/>
        <v>#DIV/0!</v>
      </c>
      <c r="FW46" s="33" t="e">
        <f t="shared" si="68"/>
        <v>#DIV/0!</v>
      </c>
      <c r="FX46" s="66">
        <v>100</v>
      </c>
      <c r="FY46" s="53">
        <f t="shared" si="32"/>
        <v>383.536</v>
      </c>
      <c r="FZ46" s="1">
        <v>0.10024449877750612</v>
      </c>
      <c r="GA46" s="2">
        <v>3835.36</v>
      </c>
      <c r="GB46" s="53">
        <f t="shared" si="33"/>
        <v>416.56700000000001</v>
      </c>
      <c r="GC46" s="1">
        <v>6.7708333333333329E-2</v>
      </c>
      <c r="GD46" s="2">
        <v>4165.67</v>
      </c>
      <c r="GE46" s="53">
        <f t="shared" si="34"/>
        <v>397.96999999999997</v>
      </c>
      <c r="GF46" s="1">
        <v>8.98876404494382E-2</v>
      </c>
      <c r="GG46" s="2">
        <v>3979.7</v>
      </c>
      <c r="GH46" s="53">
        <f t="shared" si="35"/>
        <v>0</v>
      </c>
      <c r="GI46" s="2"/>
      <c r="GJ46" s="9"/>
      <c r="GK46" s="53">
        <f t="shared" si="36"/>
        <v>0</v>
      </c>
      <c r="GL46" s="2"/>
      <c r="GM46" s="9"/>
      <c r="GN46" s="53">
        <f t="shared" si="37"/>
        <v>0</v>
      </c>
      <c r="GO46" s="2"/>
      <c r="GP46" s="9"/>
      <c r="GQ46" s="53">
        <f t="shared" si="38"/>
        <v>0</v>
      </c>
      <c r="GR46" s="2"/>
      <c r="GS46" s="9"/>
      <c r="GT46" s="53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1"/>
      <c r="HG46" s="1"/>
      <c r="HH46" s="1"/>
      <c r="HI46" s="2"/>
      <c r="HJ46" s="2"/>
      <c r="HK46" s="2"/>
      <c r="HL46" s="2"/>
      <c r="HM46" s="2"/>
      <c r="HN46" s="9"/>
    </row>
    <row r="47" spans="1:222" x14ac:dyDescent="0.35">
      <c r="A47" s="2"/>
      <c r="B47" s="185"/>
      <c r="C47" s="71" t="s">
        <v>76</v>
      </c>
      <c r="D47" s="53"/>
      <c r="E47" s="2">
        <v>2604.0100000000002</v>
      </c>
      <c r="F47" s="9">
        <v>2273.91</v>
      </c>
      <c r="G47" s="53"/>
      <c r="H47" s="2">
        <v>4210.3100000000004</v>
      </c>
      <c r="I47" s="9">
        <v>4874.1499999999996</v>
      </c>
      <c r="J47" s="53"/>
      <c r="K47" s="2">
        <v>3918.49</v>
      </c>
      <c r="L47" s="9">
        <v>4623.91</v>
      </c>
      <c r="M47" s="53"/>
      <c r="N47" s="2">
        <v>2413.02</v>
      </c>
      <c r="O47" s="9">
        <v>3611.67</v>
      </c>
      <c r="P47" s="53"/>
      <c r="Q47" s="2">
        <v>2809.73</v>
      </c>
      <c r="R47" s="9">
        <v>2925.24</v>
      </c>
      <c r="S47" s="53"/>
      <c r="T47" s="2">
        <v>2906.69</v>
      </c>
      <c r="U47" s="9">
        <v>2162.4</v>
      </c>
      <c r="V47" s="53"/>
      <c r="W47" s="2">
        <v>3572.09</v>
      </c>
      <c r="X47" s="9">
        <v>3857.33</v>
      </c>
      <c r="Y47" s="2"/>
      <c r="Z47" s="2"/>
      <c r="AA47" s="54" t="s">
        <v>7</v>
      </c>
      <c r="AB47" s="77" t="s">
        <v>75</v>
      </c>
      <c r="AC47" s="2">
        <v>0.17936055842301576</v>
      </c>
      <c r="AD47" s="2">
        <v>0.34599162992780014</v>
      </c>
      <c r="AE47" s="9">
        <v>0.28772666004191305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9"/>
      <c r="BG47" s="53"/>
      <c r="BH47" s="54" t="s">
        <v>32</v>
      </c>
      <c r="BI47" s="2">
        <v>8.2735507547258599E-2</v>
      </c>
      <c r="BJ47" s="9">
        <v>2477.11</v>
      </c>
      <c r="BK47" s="2"/>
      <c r="BL47" s="54" t="s">
        <v>32</v>
      </c>
      <c r="BM47" s="2">
        <v>0.11637472005119061</v>
      </c>
      <c r="BN47" s="9">
        <v>2419.376666666667</v>
      </c>
      <c r="BO47" s="2"/>
      <c r="BP47" s="54" t="s">
        <v>32</v>
      </c>
      <c r="BQ47" s="2">
        <v>0.11118635796669474</v>
      </c>
      <c r="BR47" s="9">
        <v>2568.3674999999998</v>
      </c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9"/>
      <c r="CP47" s="31">
        <v>250</v>
      </c>
      <c r="CQ47" s="19">
        <v>1</v>
      </c>
      <c r="CR47" s="2">
        <f t="shared" si="70"/>
        <v>50</v>
      </c>
      <c r="CS47" s="2">
        <f>CS48-250</f>
        <v>500</v>
      </c>
      <c r="CT47" s="2">
        <f t="shared" si="0"/>
        <v>0.16620473093882993</v>
      </c>
      <c r="CU47" s="9">
        <f t="shared" si="1"/>
        <v>16.620473093882993</v>
      </c>
      <c r="CV47" s="31">
        <v>250</v>
      </c>
      <c r="CW47" s="21">
        <v>10</v>
      </c>
      <c r="CX47" s="2">
        <f t="shared" si="71"/>
        <v>50</v>
      </c>
      <c r="CY47" s="2">
        <f>CY48-250</f>
        <v>500</v>
      </c>
      <c r="CZ47" s="2">
        <f t="shared" si="2"/>
        <v>0.16213834982203251</v>
      </c>
      <c r="DA47" s="9">
        <f t="shared" si="3"/>
        <v>16.213834982203252</v>
      </c>
      <c r="DB47" s="31">
        <v>250</v>
      </c>
      <c r="DC47" s="24">
        <v>100</v>
      </c>
      <c r="DD47" s="2">
        <f t="shared" si="72"/>
        <v>50</v>
      </c>
      <c r="DE47" s="2">
        <f>DE48-250</f>
        <v>500</v>
      </c>
      <c r="DF47" s="2">
        <f t="shared" si="4"/>
        <v>0.12917130661302934</v>
      </c>
      <c r="DG47" s="9">
        <f t="shared" si="5"/>
        <v>12.917130661302934</v>
      </c>
      <c r="DH47" s="33">
        <v>250</v>
      </c>
      <c r="DI47" s="27">
        <v>1000</v>
      </c>
      <c r="DJ47" s="2">
        <f t="shared" si="73"/>
        <v>50</v>
      </c>
      <c r="DK47" s="2">
        <f>DK48-250</f>
        <v>500</v>
      </c>
      <c r="DL47" s="2">
        <f t="shared" si="6"/>
        <v>3.967221921331486E-2</v>
      </c>
      <c r="DM47" s="9">
        <f t="shared" si="7"/>
        <v>3.9672219213314861</v>
      </c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9"/>
      <c r="EW47" s="70" t="s">
        <v>38</v>
      </c>
      <c r="EX47" s="85">
        <f>AVERAGE(EY47:FB47)</f>
        <v>4640.7331055035647</v>
      </c>
      <c r="EY47" s="33">
        <f t="shared" si="69"/>
        <v>4632.8788235294114</v>
      </c>
      <c r="EZ47" s="33">
        <f t="shared" si="59"/>
        <v>3183.6429318181818</v>
      </c>
      <c r="FA47" s="33">
        <f t="shared" si="60"/>
        <v>3750.6975238095242</v>
      </c>
      <c r="FB47" s="33">
        <f t="shared" si="61"/>
        <v>6995.7131428571429</v>
      </c>
      <c r="FC47" s="33" t="e">
        <f t="shared" si="20"/>
        <v>#DIV/0!</v>
      </c>
      <c r="FD47" s="33" t="e">
        <f t="shared" si="21"/>
        <v>#DIV/0!</v>
      </c>
      <c r="FE47" s="33" t="e">
        <f t="shared" si="22"/>
        <v>#DIV/0!</v>
      </c>
      <c r="FF47" s="66">
        <v>1</v>
      </c>
      <c r="FG47" s="85">
        <f>AVERAGE(FH47:FK47)</f>
        <v>4640.7331055035647</v>
      </c>
      <c r="FH47" s="33">
        <f t="shared" si="24"/>
        <v>4632.8788235294114</v>
      </c>
      <c r="FI47" s="33">
        <f t="shared" si="25"/>
        <v>3183.6429318181818</v>
      </c>
      <c r="FJ47" s="33">
        <f t="shared" si="26"/>
        <v>3750.6975238095242</v>
      </c>
      <c r="FK47" s="33">
        <f t="shared" si="27"/>
        <v>6995.7131428571429</v>
      </c>
      <c r="FL47" s="33" t="e">
        <f t="shared" si="28"/>
        <v>#DIV/0!</v>
      </c>
      <c r="FM47" s="33" t="e">
        <f t="shared" si="29"/>
        <v>#DIV/0!</v>
      </c>
      <c r="FN47" s="33" t="e">
        <f t="shared" si="30"/>
        <v>#DIV/0!</v>
      </c>
      <c r="FO47" s="66">
        <v>10</v>
      </c>
      <c r="FP47" s="85">
        <f>AVERAGE(FQ47:FT47)</f>
        <v>4640.7331055035647</v>
      </c>
      <c r="FQ47" s="33">
        <f t="shared" si="62"/>
        <v>4632.8788235294114</v>
      </c>
      <c r="FR47" s="33">
        <f t="shared" si="63"/>
        <v>3183.6429318181818</v>
      </c>
      <c r="FS47" s="33">
        <f t="shared" si="64"/>
        <v>3750.6975238095242</v>
      </c>
      <c r="FT47" s="33">
        <f t="shared" si="65"/>
        <v>6995.7131428571429</v>
      </c>
      <c r="FU47" s="33" t="e">
        <f t="shared" si="66"/>
        <v>#DIV/0!</v>
      </c>
      <c r="FV47" s="33" t="e">
        <f t="shared" si="67"/>
        <v>#DIV/0!</v>
      </c>
      <c r="FW47" s="33" t="e">
        <f t="shared" si="68"/>
        <v>#DIV/0!</v>
      </c>
      <c r="FX47" s="66">
        <v>100</v>
      </c>
      <c r="FY47" s="53">
        <f t="shared" si="32"/>
        <v>354.77</v>
      </c>
      <c r="FZ47" s="2">
        <v>7.1129707112970716E-2</v>
      </c>
      <c r="GA47" s="2">
        <v>3547.7</v>
      </c>
      <c r="GB47" s="53">
        <f t="shared" si="33"/>
        <v>265.80700000000002</v>
      </c>
      <c r="GC47" s="2">
        <v>7.7057793345008757E-2</v>
      </c>
      <c r="GD47" s="2">
        <v>2658.07</v>
      </c>
      <c r="GE47" s="53">
        <f t="shared" si="34"/>
        <v>389.92399999999998</v>
      </c>
      <c r="GF47" s="2">
        <v>9.417040358744394E-2</v>
      </c>
      <c r="GG47" s="2">
        <v>3899.24</v>
      </c>
      <c r="GH47" s="53">
        <f t="shared" si="35"/>
        <v>322.17099999999999</v>
      </c>
      <c r="GI47" s="1">
        <v>4.40251572327044E-2</v>
      </c>
      <c r="GJ47" s="2">
        <v>3221.71</v>
      </c>
      <c r="GK47" s="53">
        <f t="shared" si="36"/>
        <v>0</v>
      </c>
      <c r="GL47" s="2"/>
      <c r="GM47" s="9"/>
      <c r="GN47" s="53">
        <f t="shared" si="37"/>
        <v>0</v>
      </c>
      <c r="GO47" s="2"/>
      <c r="GP47" s="9"/>
      <c r="GQ47" s="53">
        <f t="shared" si="38"/>
        <v>0</v>
      </c>
      <c r="GR47" s="2"/>
      <c r="GS47" s="9"/>
      <c r="GT47" s="53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1"/>
      <c r="HG47" s="1"/>
      <c r="HH47" s="1"/>
      <c r="HI47" s="2"/>
      <c r="HJ47" s="2"/>
      <c r="HK47" s="2"/>
      <c r="HL47" s="2"/>
      <c r="HM47" s="2"/>
      <c r="HN47" s="9"/>
    </row>
    <row r="48" spans="1:222" ht="15" thickBot="1" x14ac:dyDescent="0.4">
      <c r="A48" s="2"/>
      <c r="B48" s="186" t="s">
        <v>50</v>
      </c>
      <c r="C48" s="71" t="s">
        <v>75</v>
      </c>
      <c r="D48" s="53"/>
      <c r="E48" s="2">
        <v>9.3023255813953487E-2</v>
      </c>
      <c r="F48" s="9">
        <v>9.49367088607595E-2</v>
      </c>
      <c r="G48" s="53">
        <v>5.4054054054054057E-2</v>
      </c>
      <c r="H48" s="2">
        <v>0.11650485436893204</v>
      </c>
      <c r="I48" s="9">
        <v>0.10536779324055666</v>
      </c>
      <c r="J48" s="53">
        <v>8.5470085470085472E-2</v>
      </c>
      <c r="K48" s="2">
        <v>0.20481927710843373</v>
      </c>
      <c r="L48" s="9">
        <v>0.10795454545454546</v>
      </c>
      <c r="M48" s="53">
        <v>0.12837837837837837</v>
      </c>
      <c r="N48" s="2">
        <v>4.912280701754386E-2</v>
      </c>
      <c r="O48" s="9">
        <v>0.10548523206751055</v>
      </c>
      <c r="P48" s="53"/>
      <c r="Q48" s="2"/>
      <c r="R48" s="9"/>
      <c r="S48" s="53"/>
      <c r="T48" s="2"/>
      <c r="U48" s="9"/>
      <c r="V48" s="53"/>
      <c r="W48" s="2"/>
      <c r="X48" s="9"/>
      <c r="Y48" s="2"/>
      <c r="Z48" s="2"/>
      <c r="AA48" s="76"/>
      <c r="AB48" s="77" t="s">
        <v>76</v>
      </c>
      <c r="AC48" s="2">
        <v>548.11666666666667</v>
      </c>
      <c r="AD48" s="2">
        <v>544.59833333333336</v>
      </c>
      <c r="AE48" s="9">
        <v>723.78749999999991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9"/>
      <c r="BG48" s="53"/>
      <c r="BH48" s="54" t="s">
        <v>14</v>
      </c>
      <c r="BI48" s="2">
        <v>7.306886276881798E-2</v>
      </c>
      <c r="BJ48" s="9">
        <v>1469.5</v>
      </c>
      <c r="BK48" s="2"/>
      <c r="BL48" s="54" t="s">
        <v>14</v>
      </c>
      <c r="BM48" s="2">
        <v>9.0206685699071587E-2</v>
      </c>
      <c r="BN48" s="9">
        <v>1516.7250000000001</v>
      </c>
      <c r="BO48" s="2"/>
      <c r="BP48" s="54" t="s">
        <v>14</v>
      </c>
      <c r="BQ48" s="2">
        <v>9.2476652501061463E-2</v>
      </c>
      <c r="BR48" s="9">
        <v>1456.1975</v>
      </c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9"/>
      <c r="CP48" s="31">
        <v>250</v>
      </c>
      <c r="CQ48" s="19">
        <v>1</v>
      </c>
      <c r="CR48" s="2">
        <f t="shared" si="70"/>
        <v>75</v>
      </c>
      <c r="CS48" s="2">
        <f>CS49-250</f>
        <v>750</v>
      </c>
      <c r="CT48" s="2">
        <f t="shared" si="0"/>
        <v>0.23022393576871991</v>
      </c>
      <c r="CU48" s="9">
        <f t="shared" si="1"/>
        <v>23.022393576871991</v>
      </c>
      <c r="CV48" s="31">
        <v>250</v>
      </c>
      <c r="CW48" s="21">
        <v>10</v>
      </c>
      <c r="CX48" s="2">
        <f t="shared" si="71"/>
        <v>75</v>
      </c>
      <c r="CY48" s="2">
        <f>CY49-250</f>
        <v>750</v>
      </c>
      <c r="CZ48" s="2">
        <f t="shared" si="2"/>
        <v>0.22539713033925751</v>
      </c>
      <c r="DA48" s="9">
        <f t="shared" si="3"/>
        <v>22.53971303392575</v>
      </c>
      <c r="DB48" s="31">
        <v>250</v>
      </c>
      <c r="DC48" s="24">
        <v>100</v>
      </c>
      <c r="DD48" s="2">
        <f t="shared" si="72"/>
        <v>75</v>
      </c>
      <c r="DE48" s="2">
        <f>DE49-250</f>
        <v>750</v>
      </c>
      <c r="DF48" s="2">
        <f t="shared" si="4"/>
        <v>0.18447816296749692</v>
      </c>
      <c r="DG48" s="9">
        <f t="shared" si="5"/>
        <v>18.447816296749693</v>
      </c>
      <c r="DH48" s="33">
        <v>250</v>
      </c>
      <c r="DI48" s="27">
        <v>1000</v>
      </c>
      <c r="DJ48" s="2">
        <f t="shared" si="73"/>
        <v>75</v>
      </c>
      <c r="DK48" s="2">
        <f>DK49-250</f>
        <v>750</v>
      </c>
      <c r="DL48" s="2">
        <f t="shared" si="6"/>
        <v>5.925357439931736E-2</v>
      </c>
      <c r="DM48" s="9">
        <f t="shared" si="7"/>
        <v>5.9253574399317364</v>
      </c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9"/>
      <c r="EW48" s="70" t="s">
        <v>26</v>
      </c>
      <c r="EX48" s="85">
        <f>AVERAGE(EY48:FB48)</f>
        <v>1217.0695847687398</v>
      </c>
      <c r="EY48" s="33">
        <f t="shared" si="69"/>
        <v>675.66284210526317</v>
      </c>
      <c r="EZ48" s="33">
        <f t="shared" si="59"/>
        <v>506.83636363636356</v>
      </c>
      <c r="FA48" s="33">
        <f t="shared" si="60"/>
        <v>2921.8971333333334</v>
      </c>
      <c r="FB48" s="33">
        <f t="shared" si="61"/>
        <v>763.88200000000006</v>
      </c>
      <c r="FC48" s="33" t="e">
        <f t="shared" si="20"/>
        <v>#DIV/0!</v>
      </c>
      <c r="FD48" s="33" t="e">
        <f t="shared" si="21"/>
        <v>#DIV/0!</v>
      </c>
      <c r="FE48" s="33" t="e">
        <f t="shared" si="22"/>
        <v>#DIV/0!</v>
      </c>
      <c r="FF48" s="66">
        <v>1</v>
      </c>
      <c r="FG48" s="85">
        <f>AVERAGE(FH48:FK48)</f>
        <v>1217.0695847687398</v>
      </c>
      <c r="FH48" s="33">
        <f t="shared" si="24"/>
        <v>675.66284210526317</v>
      </c>
      <c r="FI48" s="33">
        <f t="shared" si="25"/>
        <v>506.83636363636356</v>
      </c>
      <c r="FJ48" s="33">
        <f t="shared" si="26"/>
        <v>2921.8971333333334</v>
      </c>
      <c r="FK48" s="33">
        <f t="shared" si="27"/>
        <v>763.88200000000006</v>
      </c>
      <c r="FL48" s="33" t="e">
        <f t="shared" si="28"/>
        <v>#DIV/0!</v>
      </c>
      <c r="FM48" s="33" t="e">
        <f t="shared" si="29"/>
        <v>#DIV/0!</v>
      </c>
      <c r="FN48" s="33" t="e">
        <f t="shared" si="30"/>
        <v>#DIV/0!</v>
      </c>
      <c r="FO48" s="66">
        <v>10</v>
      </c>
      <c r="FP48" s="85">
        <f>AVERAGE(FQ48:FT48)</f>
        <v>1217.0695847687398</v>
      </c>
      <c r="FQ48" s="33">
        <f t="shared" si="62"/>
        <v>675.66284210526317</v>
      </c>
      <c r="FR48" s="33">
        <f t="shared" si="63"/>
        <v>506.83636363636356</v>
      </c>
      <c r="FS48" s="33">
        <f t="shared" si="64"/>
        <v>2921.8971333333334</v>
      </c>
      <c r="FT48" s="33">
        <f t="shared" si="65"/>
        <v>763.88200000000006</v>
      </c>
      <c r="FU48" s="33" t="e">
        <f t="shared" si="66"/>
        <v>#DIV/0!</v>
      </c>
      <c r="FV48" s="33" t="e">
        <f t="shared" si="67"/>
        <v>#DIV/0!</v>
      </c>
      <c r="FW48" s="33" t="e">
        <f t="shared" si="68"/>
        <v>#DIV/0!</v>
      </c>
      <c r="FX48" s="66">
        <v>100</v>
      </c>
      <c r="FY48" s="53">
        <f t="shared" si="32"/>
        <v>83.361000000000004</v>
      </c>
      <c r="FZ48" s="2">
        <v>0.10982658959537572</v>
      </c>
      <c r="GA48" s="2">
        <v>833.61</v>
      </c>
      <c r="GB48" s="53">
        <f t="shared" si="33"/>
        <v>74.335999999999999</v>
      </c>
      <c r="GC48" s="2">
        <v>0.12790697674418605</v>
      </c>
      <c r="GD48" s="2">
        <v>743.36</v>
      </c>
      <c r="GE48" s="53">
        <f t="shared" si="34"/>
        <v>425.51899999999995</v>
      </c>
      <c r="GF48" s="2">
        <v>0.1271186440677966</v>
      </c>
      <c r="GG48" s="2">
        <v>4255.1899999999996</v>
      </c>
      <c r="GH48" s="53">
        <f t="shared" si="35"/>
        <v>109.126</v>
      </c>
      <c r="GI48" s="1">
        <v>0.125</v>
      </c>
      <c r="GJ48" s="2">
        <v>1091.26</v>
      </c>
      <c r="GK48" s="53">
        <f t="shared" si="36"/>
        <v>0</v>
      </c>
      <c r="GL48" s="2"/>
      <c r="GM48" s="9"/>
      <c r="GN48" s="53">
        <f t="shared" si="37"/>
        <v>0</v>
      </c>
      <c r="GO48" s="2"/>
      <c r="GP48" s="9"/>
      <c r="GQ48" s="53">
        <f t="shared" si="38"/>
        <v>0</v>
      </c>
      <c r="GR48" s="2"/>
      <c r="GS48" s="9"/>
      <c r="GT48" s="53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9"/>
    </row>
    <row r="49" spans="1:222" x14ac:dyDescent="0.35">
      <c r="A49" s="2"/>
      <c r="B49" s="185"/>
      <c r="C49" s="71" t="s">
        <v>76</v>
      </c>
      <c r="D49" s="53"/>
      <c r="E49" s="2">
        <v>2982.63</v>
      </c>
      <c r="F49" s="9">
        <v>2972.34</v>
      </c>
      <c r="G49" s="53">
        <v>2672.13</v>
      </c>
      <c r="H49" s="2">
        <v>2817.92</v>
      </c>
      <c r="I49" s="9">
        <v>2486.1799999999998</v>
      </c>
      <c r="J49" s="53">
        <v>2869.13</v>
      </c>
      <c r="K49" s="2">
        <v>1124.52</v>
      </c>
      <c r="L49" s="9">
        <v>1899.62</v>
      </c>
      <c r="M49" s="53">
        <v>2169.4899999999998</v>
      </c>
      <c r="N49" s="2">
        <v>2457.9499999999998</v>
      </c>
      <c r="O49" s="9">
        <v>3531.9</v>
      </c>
      <c r="P49" s="53"/>
      <c r="Q49" s="2"/>
      <c r="R49" s="9"/>
      <c r="S49" s="53"/>
      <c r="T49" s="2"/>
      <c r="U49" s="9"/>
      <c r="V49" s="53"/>
      <c r="W49" s="2"/>
      <c r="X49" s="9"/>
      <c r="Y49" s="2"/>
      <c r="Z49" s="2"/>
      <c r="AA49" s="54" t="s">
        <v>1</v>
      </c>
      <c r="AB49" s="77" t="s">
        <v>75</v>
      </c>
      <c r="AC49" s="2">
        <v>0.10833241106769413</v>
      </c>
      <c r="AD49" s="2">
        <v>0.33106938106938111</v>
      </c>
      <c r="AE49" s="9">
        <v>0.25048810456775439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9"/>
      <c r="BG49" s="53"/>
      <c r="BH49" s="54" t="s">
        <v>24</v>
      </c>
      <c r="BI49" s="2">
        <v>0.11316472543919236</v>
      </c>
      <c r="BJ49" s="9">
        <v>946.25333333333344</v>
      </c>
      <c r="BK49" s="2"/>
      <c r="BL49" s="54" t="s">
        <v>24</v>
      </c>
      <c r="BM49" s="2">
        <v>5.777129058885086E-2</v>
      </c>
      <c r="BN49" s="9">
        <v>1083.2666666666667</v>
      </c>
      <c r="BO49" s="2"/>
      <c r="BP49" s="54" t="s">
        <v>24</v>
      </c>
      <c r="BQ49" s="2">
        <v>5.2315708851042024E-2</v>
      </c>
      <c r="BR49" s="9">
        <v>1238.7224999999999</v>
      </c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9"/>
      <c r="CP49" s="31">
        <v>250</v>
      </c>
      <c r="CQ49" s="19">
        <v>1</v>
      </c>
      <c r="CR49" s="2">
        <v>100</v>
      </c>
      <c r="CS49" s="2">
        <f t="shared" ref="CS49:CS61" si="75">CR49*10</f>
        <v>1000</v>
      </c>
      <c r="CT49" s="2">
        <f t="shared" si="0"/>
        <v>0.28513190941814059</v>
      </c>
      <c r="CU49" s="9">
        <f t="shared" si="1"/>
        <v>28.513190941814059</v>
      </c>
      <c r="CV49" s="31">
        <v>250</v>
      </c>
      <c r="CW49" s="21">
        <v>10</v>
      </c>
      <c r="CX49" s="2">
        <v>100</v>
      </c>
      <c r="CY49" s="2">
        <f t="shared" ref="CY49:CY61" si="76">CX49*10</f>
        <v>1000</v>
      </c>
      <c r="CZ49" s="2">
        <f t="shared" si="2"/>
        <v>0.27995485333065062</v>
      </c>
      <c r="DA49" s="9">
        <f t="shared" si="3"/>
        <v>27.995485333065062</v>
      </c>
      <c r="DB49" s="31">
        <v>250</v>
      </c>
      <c r="DC49" s="24">
        <v>100</v>
      </c>
      <c r="DD49" s="2">
        <v>100</v>
      </c>
      <c r="DE49" s="2">
        <f t="shared" ref="DE49:DE61" si="77">DD49*10</f>
        <v>1000</v>
      </c>
      <c r="DF49" s="2">
        <f t="shared" si="4"/>
        <v>0.23443556292536272</v>
      </c>
      <c r="DG49" s="9">
        <f t="shared" si="5"/>
        <v>23.443556292536272</v>
      </c>
      <c r="DH49" s="33">
        <v>250</v>
      </c>
      <c r="DI49" s="27">
        <v>1000</v>
      </c>
      <c r="DJ49" s="2">
        <v>100</v>
      </c>
      <c r="DK49" s="2">
        <f t="shared" ref="DK49:DK61" si="78">DJ49*10</f>
        <v>1000</v>
      </c>
      <c r="DL49" s="2">
        <f t="shared" si="6"/>
        <v>7.8656977906171849E-2</v>
      </c>
      <c r="DM49" s="9">
        <f t="shared" si="7"/>
        <v>7.865697790617185</v>
      </c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9"/>
      <c r="EW49" s="70" t="s">
        <v>32</v>
      </c>
      <c r="EX49" s="85">
        <f t="shared" si="18"/>
        <v>2981.6360179146541</v>
      </c>
      <c r="EY49" s="33">
        <f t="shared" si="69"/>
        <v>2172.1218750000003</v>
      </c>
      <c r="EZ49" s="33">
        <f t="shared" si="59"/>
        <v>2639.8102222222219</v>
      </c>
      <c r="FA49" s="33">
        <f t="shared" si="60"/>
        <v>4132.9759565217391</v>
      </c>
      <c r="FB49" s="33" t="e">
        <f t="shared" si="61"/>
        <v>#DIV/0!</v>
      </c>
      <c r="FC49" s="33" t="e">
        <f t="shared" si="20"/>
        <v>#DIV/0!</v>
      </c>
      <c r="FD49" s="33" t="e">
        <f t="shared" si="21"/>
        <v>#DIV/0!</v>
      </c>
      <c r="FE49" s="33" t="e">
        <f t="shared" si="22"/>
        <v>#DIV/0!</v>
      </c>
      <c r="FF49" s="66">
        <v>1</v>
      </c>
      <c r="FG49" s="85">
        <f t="shared" si="23"/>
        <v>2981.6360179146541</v>
      </c>
      <c r="FH49" s="33">
        <f t="shared" si="24"/>
        <v>2172.1218750000003</v>
      </c>
      <c r="FI49" s="33">
        <f t="shared" si="25"/>
        <v>2639.8102222222219</v>
      </c>
      <c r="FJ49" s="33">
        <f t="shared" si="26"/>
        <v>4132.9759565217391</v>
      </c>
      <c r="FK49" s="33" t="e">
        <f t="shared" si="27"/>
        <v>#DIV/0!</v>
      </c>
      <c r="FL49" s="33" t="e">
        <f t="shared" si="28"/>
        <v>#DIV/0!</v>
      </c>
      <c r="FM49" s="33" t="e">
        <f t="shared" si="29"/>
        <v>#DIV/0!</v>
      </c>
      <c r="FN49" s="33" t="e">
        <f t="shared" si="30"/>
        <v>#DIV/0!</v>
      </c>
      <c r="FO49" s="66">
        <v>10</v>
      </c>
      <c r="FP49" s="85">
        <f t="shared" si="31"/>
        <v>2981.6360179146541</v>
      </c>
      <c r="FQ49" s="33">
        <f t="shared" si="62"/>
        <v>2172.1218750000003</v>
      </c>
      <c r="FR49" s="33">
        <f t="shared" si="63"/>
        <v>2639.8102222222219</v>
      </c>
      <c r="FS49" s="33">
        <f t="shared" si="64"/>
        <v>4132.9759565217391</v>
      </c>
      <c r="FT49" s="33" t="e">
        <f t="shared" si="65"/>
        <v>#DIV/0!</v>
      </c>
      <c r="FU49" s="33" t="e">
        <f t="shared" si="66"/>
        <v>#DIV/0!</v>
      </c>
      <c r="FV49" s="33" t="e">
        <f t="shared" si="67"/>
        <v>#DIV/0!</v>
      </c>
      <c r="FW49" s="33" t="e">
        <f t="shared" si="68"/>
        <v>#DIV/0!</v>
      </c>
      <c r="FX49" s="66">
        <v>100</v>
      </c>
      <c r="FY49" s="53">
        <f t="shared" si="32"/>
        <v>340.72500000000002</v>
      </c>
      <c r="FZ49" s="2">
        <v>0.13559322033898305</v>
      </c>
      <c r="GA49" s="2">
        <v>3407.25</v>
      </c>
      <c r="GB49" s="53">
        <f t="shared" si="33"/>
        <v>160.529</v>
      </c>
      <c r="GC49" s="2">
        <v>5.7324840764331211E-2</v>
      </c>
      <c r="GD49" s="2">
        <v>1605.29</v>
      </c>
      <c r="GE49" s="53">
        <f t="shared" si="34"/>
        <v>241.87899999999999</v>
      </c>
      <c r="GF49" s="1">
        <v>5.5288461538461536E-2</v>
      </c>
      <c r="GG49" s="2">
        <v>2418.79</v>
      </c>
      <c r="GH49" s="53">
        <f t="shared" si="35"/>
        <v>0</v>
      </c>
      <c r="GI49" s="2"/>
      <c r="GJ49" s="9"/>
      <c r="GK49" s="53">
        <f t="shared" si="36"/>
        <v>0</v>
      </c>
      <c r="GL49" s="2"/>
      <c r="GM49" s="9"/>
      <c r="GN49" s="53">
        <f t="shared" si="37"/>
        <v>0</v>
      </c>
      <c r="GO49" s="2"/>
      <c r="GP49" s="9"/>
      <c r="GQ49" s="53">
        <f t="shared" si="38"/>
        <v>0</v>
      </c>
      <c r="GR49" s="2"/>
      <c r="GS49" s="9"/>
      <c r="GT49" s="53"/>
      <c r="GU49" s="2"/>
      <c r="GV49" s="135" t="s">
        <v>108</v>
      </c>
      <c r="GW49" s="136"/>
      <c r="GX49" s="136"/>
      <c r="GY49" s="136"/>
      <c r="GZ49" s="136"/>
      <c r="HA49" s="136"/>
      <c r="HB49" s="136"/>
      <c r="HC49" s="136"/>
      <c r="HD49" s="137"/>
      <c r="HE49" s="2"/>
      <c r="HF49" s="135" t="s">
        <v>111</v>
      </c>
      <c r="HG49" s="136"/>
      <c r="HH49" s="136"/>
      <c r="HI49" s="136"/>
      <c r="HJ49" s="136"/>
      <c r="HK49" s="136"/>
      <c r="HL49" s="136"/>
      <c r="HM49" s="136"/>
      <c r="HN49" s="137"/>
    </row>
    <row r="50" spans="1:222" ht="15" thickBot="1" x14ac:dyDescent="0.4">
      <c r="A50" s="2"/>
      <c r="B50" s="186" t="s">
        <v>7</v>
      </c>
      <c r="C50" s="71" t="s">
        <v>75</v>
      </c>
      <c r="D50" s="53"/>
      <c r="E50" s="2">
        <v>0.25531914893617019</v>
      </c>
      <c r="F50" s="9">
        <v>0.29054054054054052</v>
      </c>
      <c r="G50" s="53">
        <v>0.10759493670886076</v>
      </c>
      <c r="H50" s="2">
        <v>0.25225225225225223</v>
      </c>
      <c r="I50" s="9">
        <v>0.29477611940298509</v>
      </c>
      <c r="J50" s="53">
        <v>0.1702127659574468</v>
      </c>
      <c r="K50" s="2">
        <v>0.19</v>
      </c>
      <c r="L50" s="9">
        <v>0.29729729729729731</v>
      </c>
      <c r="M50" s="53">
        <v>0.26027397260273971</v>
      </c>
      <c r="N50" s="2">
        <v>0.45945945945945948</v>
      </c>
      <c r="O50" s="9">
        <v>0.26829268292682928</v>
      </c>
      <c r="P50" s="53"/>
      <c r="Q50" s="2"/>
      <c r="R50" s="9"/>
      <c r="S50" s="53"/>
      <c r="T50" s="2"/>
      <c r="U50" s="9"/>
      <c r="V50" s="53"/>
      <c r="W50" s="2"/>
      <c r="X50" s="9"/>
      <c r="Y50" s="2"/>
      <c r="Z50" s="2"/>
      <c r="AA50" s="76"/>
      <c r="AB50" s="77" t="s">
        <v>76</v>
      </c>
      <c r="AC50" s="2">
        <v>1650.9924999999998</v>
      </c>
      <c r="AD50" s="2">
        <v>2537.3700000000003</v>
      </c>
      <c r="AE50" s="9">
        <v>2473.605</v>
      </c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9"/>
      <c r="BG50" s="53"/>
      <c r="BH50" s="54" t="s">
        <v>5</v>
      </c>
      <c r="BI50" s="2">
        <v>8.9757606256358438E-2</v>
      </c>
      <c r="BJ50" s="9">
        <v>1452.7533333333333</v>
      </c>
      <c r="BK50" s="2"/>
      <c r="BL50" s="54" t="s">
        <v>5</v>
      </c>
      <c r="BM50" s="2">
        <v>0.19828858962940013</v>
      </c>
      <c r="BN50" s="9">
        <v>1280.2083333333333</v>
      </c>
      <c r="BO50" s="2"/>
      <c r="BP50" s="54" t="s">
        <v>5</v>
      </c>
      <c r="BQ50" s="2">
        <v>0.2093462489520016</v>
      </c>
      <c r="BR50" s="9">
        <v>1702.3775000000001</v>
      </c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9"/>
      <c r="CP50" s="31">
        <v>250</v>
      </c>
      <c r="CQ50" s="19">
        <v>1</v>
      </c>
      <c r="CR50" s="2">
        <v>125</v>
      </c>
      <c r="CS50" s="2">
        <f t="shared" si="75"/>
        <v>1250</v>
      </c>
      <c r="CT50" s="2">
        <f t="shared" si="0"/>
        <v>0.33274126795583925</v>
      </c>
      <c r="CU50" s="9">
        <f t="shared" si="1"/>
        <v>33.274126795583925</v>
      </c>
      <c r="CV50" s="31">
        <v>250</v>
      </c>
      <c r="CW50" s="21">
        <v>10</v>
      </c>
      <c r="CX50" s="2">
        <v>125</v>
      </c>
      <c r="CY50" s="2">
        <f t="shared" si="76"/>
        <v>1250</v>
      </c>
      <c r="CZ50" s="2">
        <f t="shared" si="2"/>
        <v>0.32746052983374058</v>
      </c>
      <c r="DA50" s="9">
        <f t="shared" si="3"/>
        <v>32.746052983374057</v>
      </c>
      <c r="DB50" s="31">
        <v>250</v>
      </c>
      <c r="DC50" s="24">
        <v>100</v>
      </c>
      <c r="DD50" s="2">
        <v>125</v>
      </c>
      <c r="DE50" s="2">
        <f t="shared" si="77"/>
        <v>1250</v>
      </c>
      <c r="DF50" s="2">
        <f t="shared" si="4"/>
        <v>0.27961817321997384</v>
      </c>
      <c r="DG50" s="9">
        <f t="shared" si="5"/>
        <v>27.961817321997383</v>
      </c>
      <c r="DH50" s="33">
        <v>250</v>
      </c>
      <c r="DI50" s="27">
        <v>1000</v>
      </c>
      <c r="DJ50" s="2">
        <v>125</v>
      </c>
      <c r="DK50" s="2">
        <f t="shared" si="78"/>
        <v>1250</v>
      </c>
      <c r="DL50" s="2">
        <f t="shared" si="6"/>
        <v>9.7876179246462247E-2</v>
      </c>
      <c r="DM50" s="9">
        <f t="shared" si="7"/>
        <v>9.7876179246462254</v>
      </c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9"/>
      <c r="EW50" s="70" t="s">
        <v>14</v>
      </c>
      <c r="EX50" s="85">
        <f t="shared" si="18"/>
        <v>1880.0708885057472</v>
      </c>
      <c r="EY50" s="33">
        <f t="shared" si="69"/>
        <v>1742.9871666666668</v>
      </c>
      <c r="EZ50" s="33">
        <f t="shared" si="59"/>
        <v>2058.1689655172418</v>
      </c>
      <c r="FA50" s="33">
        <f t="shared" si="60"/>
        <v>1839.0565333333332</v>
      </c>
      <c r="FB50" s="33" t="e">
        <f t="shared" si="61"/>
        <v>#DIV/0!</v>
      </c>
      <c r="FC50" s="33" t="e">
        <f t="shared" si="20"/>
        <v>#DIV/0!</v>
      </c>
      <c r="FD50" s="33" t="e">
        <f t="shared" si="21"/>
        <v>#DIV/0!</v>
      </c>
      <c r="FE50" s="33" t="e">
        <f t="shared" si="22"/>
        <v>#DIV/0!</v>
      </c>
      <c r="FF50" s="66">
        <v>1</v>
      </c>
      <c r="FG50" s="85">
        <f t="shared" si="23"/>
        <v>1880.0708885057472</v>
      </c>
      <c r="FH50" s="33">
        <f t="shared" si="24"/>
        <v>1742.9871666666668</v>
      </c>
      <c r="FI50" s="33">
        <f t="shared" si="25"/>
        <v>2058.1689655172418</v>
      </c>
      <c r="FJ50" s="33">
        <f t="shared" si="26"/>
        <v>1839.0565333333332</v>
      </c>
      <c r="FK50" s="33" t="e">
        <f t="shared" si="27"/>
        <v>#DIV/0!</v>
      </c>
      <c r="FL50" s="33" t="e">
        <f t="shared" si="28"/>
        <v>#DIV/0!</v>
      </c>
      <c r="FM50" s="33" t="e">
        <f t="shared" si="29"/>
        <v>#DIV/0!</v>
      </c>
      <c r="FN50" s="33" t="e">
        <f t="shared" si="30"/>
        <v>#DIV/0!</v>
      </c>
      <c r="FO50" s="66">
        <v>10</v>
      </c>
      <c r="FP50" s="85">
        <f t="shared" si="31"/>
        <v>1880.0708885057472</v>
      </c>
      <c r="FQ50" s="33">
        <f t="shared" si="62"/>
        <v>1742.9871666666668</v>
      </c>
      <c r="FR50" s="33">
        <f t="shared" si="63"/>
        <v>2058.1689655172418</v>
      </c>
      <c r="FS50" s="33">
        <f t="shared" si="64"/>
        <v>1839.0565333333332</v>
      </c>
      <c r="FT50" s="33" t="e">
        <f t="shared" si="65"/>
        <v>#DIV/0!</v>
      </c>
      <c r="FU50" s="33" t="e">
        <f t="shared" si="66"/>
        <v>#DIV/0!</v>
      </c>
      <c r="FV50" s="33" t="e">
        <f t="shared" si="67"/>
        <v>#DIV/0!</v>
      </c>
      <c r="FW50" s="33" t="e">
        <f t="shared" si="68"/>
        <v>#DIV/0!</v>
      </c>
      <c r="FX50" s="66">
        <v>100</v>
      </c>
      <c r="FY50" s="53">
        <f t="shared" si="32"/>
        <v>157.262</v>
      </c>
      <c r="FZ50" s="2">
        <v>8.2758620689655171E-2</v>
      </c>
      <c r="GA50" s="2">
        <v>1572.62</v>
      </c>
      <c r="GB50" s="53">
        <f t="shared" si="33"/>
        <v>131.18</v>
      </c>
      <c r="GC50" s="2">
        <v>5.9917355371900828E-2</v>
      </c>
      <c r="GD50" s="2">
        <v>1311.8</v>
      </c>
      <c r="GE50" s="53">
        <f t="shared" si="34"/>
        <v>152.40799999999999</v>
      </c>
      <c r="GF50" s="1">
        <v>7.6530612244897961E-2</v>
      </c>
      <c r="GG50" s="2">
        <v>1524.08</v>
      </c>
      <c r="GH50" s="53">
        <f t="shared" si="35"/>
        <v>0</v>
      </c>
      <c r="GI50" s="2"/>
      <c r="GJ50" s="9"/>
      <c r="GK50" s="53">
        <f t="shared" si="36"/>
        <v>0</v>
      </c>
      <c r="GL50" s="2"/>
      <c r="GM50" s="9"/>
      <c r="GN50" s="53">
        <f t="shared" si="37"/>
        <v>0</v>
      </c>
      <c r="GO50" s="2"/>
      <c r="GP50" s="9"/>
      <c r="GQ50" s="53">
        <f t="shared" si="38"/>
        <v>0</v>
      </c>
      <c r="GR50" s="2"/>
      <c r="GS50" s="9"/>
      <c r="GT50" s="53"/>
      <c r="GU50" s="2"/>
      <c r="GV50" s="138"/>
      <c r="GW50" s="139"/>
      <c r="GX50" s="139"/>
      <c r="GY50" s="139"/>
      <c r="GZ50" s="139"/>
      <c r="HA50" s="139"/>
      <c r="HB50" s="139"/>
      <c r="HC50" s="139"/>
      <c r="HD50" s="140"/>
      <c r="HE50" s="1"/>
      <c r="HF50" s="144"/>
      <c r="HG50" s="145"/>
      <c r="HH50" s="145"/>
      <c r="HI50" s="145"/>
      <c r="HJ50" s="145"/>
      <c r="HK50" s="145"/>
      <c r="HL50" s="145"/>
      <c r="HM50" s="145"/>
      <c r="HN50" s="146"/>
    </row>
    <row r="51" spans="1:222" ht="15" thickBot="1" x14ac:dyDescent="0.4">
      <c r="A51" s="2"/>
      <c r="B51" s="185"/>
      <c r="C51" s="71" t="s">
        <v>76</v>
      </c>
      <c r="D51" s="53"/>
      <c r="E51" s="2">
        <v>977.64</v>
      </c>
      <c r="F51" s="9">
        <v>984.64</v>
      </c>
      <c r="G51" s="53">
        <v>757.97</v>
      </c>
      <c r="H51" s="2">
        <v>560.36</v>
      </c>
      <c r="I51" s="9">
        <v>928.71</v>
      </c>
      <c r="J51" s="53">
        <v>462.96</v>
      </c>
      <c r="K51" s="2">
        <v>415.2</v>
      </c>
      <c r="L51" s="9">
        <v>424.1</v>
      </c>
      <c r="M51" s="53">
        <v>423.42</v>
      </c>
      <c r="N51" s="2">
        <v>438.13</v>
      </c>
      <c r="O51" s="9">
        <v>557.70000000000005</v>
      </c>
      <c r="P51" s="53"/>
      <c r="Q51" s="2"/>
      <c r="R51" s="9"/>
      <c r="S51" s="53"/>
      <c r="T51" s="2"/>
      <c r="U51" s="9"/>
      <c r="V51" s="53"/>
      <c r="W51" s="2"/>
      <c r="X51" s="9"/>
      <c r="Y51" s="2"/>
      <c r="Z51" s="2"/>
      <c r="AA51" s="54" t="s">
        <v>39</v>
      </c>
      <c r="AB51" s="77" t="s">
        <v>75</v>
      </c>
      <c r="AC51" s="2">
        <v>0.14259967647227506</v>
      </c>
      <c r="AD51" s="2">
        <v>0.13895821484413126</v>
      </c>
      <c r="AE51" s="9">
        <v>0.18136240191940109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9"/>
      <c r="BG51" s="53"/>
      <c r="BH51" s="54" t="s">
        <v>40</v>
      </c>
      <c r="BI51" s="2">
        <v>4.9490017301981909E-2</v>
      </c>
      <c r="BJ51" s="9">
        <v>1709.93</v>
      </c>
      <c r="BK51" s="2"/>
      <c r="BL51" s="54" t="s">
        <v>40</v>
      </c>
      <c r="BM51" s="2">
        <v>5.0118146585433225E-2</v>
      </c>
      <c r="BN51" s="9">
        <v>1724.2233333333334</v>
      </c>
      <c r="BO51" s="2"/>
      <c r="BP51" s="54" t="s">
        <v>40</v>
      </c>
      <c r="BQ51" s="2">
        <v>0.12612942398469201</v>
      </c>
      <c r="BR51" s="9">
        <v>1831.9675</v>
      </c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9"/>
      <c r="CP51" s="31">
        <v>250</v>
      </c>
      <c r="CQ51" s="19">
        <v>1</v>
      </c>
      <c r="CR51" s="2">
        <v>150</v>
      </c>
      <c r="CS51" s="2">
        <f t="shared" si="75"/>
        <v>1500</v>
      </c>
      <c r="CT51" s="2">
        <f t="shared" si="0"/>
        <v>0.37441442933888425</v>
      </c>
      <c r="CU51" s="9">
        <f t="shared" si="1"/>
        <v>37.441442933888425</v>
      </c>
      <c r="CV51" s="31">
        <v>250</v>
      </c>
      <c r="CW51" s="21">
        <v>10</v>
      </c>
      <c r="CX51" s="2">
        <v>150</v>
      </c>
      <c r="CY51" s="2">
        <f t="shared" si="76"/>
        <v>1500</v>
      </c>
      <c r="CZ51" s="2">
        <f t="shared" si="2"/>
        <v>0.36917786080260556</v>
      </c>
      <c r="DA51" s="9">
        <f t="shared" si="3"/>
        <v>36.917786080260555</v>
      </c>
      <c r="DB51" s="31">
        <v>250</v>
      </c>
      <c r="DC51" s="24">
        <v>100</v>
      </c>
      <c r="DD51" s="2">
        <v>150</v>
      </c>
      <c r="DE51" s="2">
        <f t="shared" si="77"/>
        <v>1500</v>
      </c>
      <c r="DF51" s="2">
        <f t="shared" si="4"/>
        <v>0.32055052822966329</v>
      </c>
      <c r="DG51" s="9">
        <f t="shared" si="5"/>
        <v>32.055052822966331</v>
      </c>
      <c r="DH51" s="33">
        <v>250</v>
      </c>
      <c r="DI51" s="27">
        <v>1000</v>
      </c>
      <c r="DJ51" s="2">
        <v>150</v>
      </c>
      <c r="DK51" s="2">
        <f t="shared" si="78"/>
        <v>1500</v>
      </c>
      <c r="DL51" s="2">
        <f t="shared" si="6"/>
        <v>0.11690481051546998</v>
      </c>
      <c r="DM51" s="9">
        <f t="shared" si="7"/>
        <v>11.690481051546998</v>
      </c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9"/>
      <c r="EW51" s="70" t="s">
        <v>24</v>
      </c>
      <c r="EX51" s="85">
        <f t="shared" si="18"/>
        <v>1813.8005047892723</v>
      </c>
      <c r="EY51" s="33">
        <f t="shared" si="69"/>
        <v>4260.607931034483</v>
      </c>
      <c r="EZ51" s="33">
        <f t="shared" si="59"/>
        <v>978.14025000000004</v>
      </c>
      <c r="FA51" s="33">
        <f t="shared" si="60"/>
        <v>202.65333333333336</v>
      </c>
      <c r="FB51" s="33" t="e">
        <f t="shared" si="61"/>
        <v>#DIV/0!</v>
      </c>
      <c r="FC51" s="33" t="e">
        <f t="shared" si="20"/>
        <v>#DIV/0!</v>
      </c>
      <c r="FD51" s="33" t="e">
        <f t="shared" si="21"/>
        <v>#DIV/0!</v>
      </c>
      <c r="FE51" s="33" t="e">
        <f t="shared" si="22"/>
        <v>#DIV/0!</v>
      </c>
      <c r="FF51" s="66">
        <v>1</v>
      </c>
      <c r="FG51" s="85">
        <f t="shared" si="23"/>
        <v>1813.8005047892723</v>
      </c>
      <c r="FH51" s="33">
        <f t="shared" si="24"/>
        <v>4260.607931034483</v>
      </c>
      <c r="FI51" s="33">
        <f t="shared" si="25"/>
        <v>978.14025000000004</v>
      </c>
      <c r="FJ51" s="33">
        <f t="shared" si="26"/>
        <v>202.65333333333336</v>
      </c>
      <c r="FK51" s="33" t="e">
        <f t="shared" si="27"/>
        <v>#DIV/0!</v>
      </c>
      <c r="FL51" s="33" t="e">
        <f t="shared" si="28"/>
        <v>#DIV/0!</v>
      </c>
      <c r="FM51" s="33" t="e">
        <f t="shared" si="29"/>
        <v>#DIV/0!</v>
      </c>
      <c r="FN51" s="33" t="e">
        <f t="shared" si="30"/>
        <v>#DIV/0!</v>
      </c>
      <c r="FO51" s="66">
        <v>10</v>
      </c>
      <c r="FP51" s="85">
        <f t="shared" si="31"/>
        <v>1813.8005047892723</v>
      </c>
      <c r="FQ51" s="33">
        <f t="shared" si="62"/>
        <v>4260.607931034483</v>
      </c>
      <c r="FR51" s="33">
        <f t="shared" si="63"/>
        <v>978.14025000000004</v>
      </c>
      <c r="FS51" s="33">
        <f t="shared" si="64"/>
        <v>202.65333333333336</v>
      </c>
      <c r="FT51" s="33" t="e">
        <f t="shared" si="65"/>
        <v>#DIV/0!</v>
      </c>
      <c r="FU51" s="33" t="e">
        <f t="shared" si="66"/>
        <v>#DIV/0!</v>
      </c>
      <c r="FV51" s="33" t="e">
        <f t="shared" si="67"/>
        <v>#DIV/0!</v>
      </c>
      <c r="FW51" s="33" t="e">
        <f t="shared" si="68"/>
        <v>#DIV/0!</v>
      </c>
      <c r="FX51" s="66">
        <v>100</v>
      </c>
      <c r="FY51" s="53">
        <f t="shared" si="32"/>
        <v>181.97</v>
      </c>
      <c r="FZ51" s="2">
        <v>4.0960451977401127E-2</v>
      </c>
      <c r="GA51" s="2">
        <v>1819.7</v>
      </c>
      <c r="GB51" s="53">
        <f t="shared" si="33"/>
        <v>25.911000000000001</v>
      </c>
      <c r="GC51" s="2">
        <v>2.5806451612903226E-2</v>
      </c>
      <c r="GD51" s="2">
        <v>259.11</v>
      </c>
      <c r="GE51" s="53">
        <f t="shared" si="34"/>
        <v>75.995000000000005</v>
      </c>
      <c r="GF51" s="1">
        <v>0.27272727272727271</v>
      </c>
      <c r="GG51" s="2">
        <v>759.95</v>
      </c>
      <c r="GH51" s="53">
        <f t="shared" si="35"/>
        <v>0</v>
      </c>
      <c r="GI51" s="2"/>
      <c r="GJ51" s="9"/>
      <c r="GK51" s="53">
        <f t="shared" si="36"/>
        <v>0</v>
      </c>
      <c r="GL51" s="2"/>
      <c r="GM51" s="9"/>
      <c r="GN51" s="53">
        <f t="shared" si="37"/>
        <v>0</v>
      </c>
      <c r="GO51" s="2"/>
      <c r="GP51" s="9"/>
      <c r="GQ51" s="53">
        <f t="shared" si="38"/>
        <v>0</v>
      </c>
      <c r="GR51" s="2"/>
      <c r="GS51" s="9"/>
      <c r="GT51" s="53"/>
      <c r="GU51" s="2"/>
      <c r="GV51" s="97" t="s">
        <v>75</v>
      </c>
      <c r="GW51" s="97" t="s">
        <v>107</v>
      </c>
      <c r="GX51" s="99" t="s">
        <v>106</v>
      </c>
      <c r="GY51" s="142" t="s">
        <v>104</v>
      </c>
      <c r="GZ51" s="142"/>
      <c r="HA51" s="142"/>
      <c r="HB51" s="141" t="s">
        <v>105</v>
      </c>
      <c r="HC51" s="142"/>
      <c r="HD51" s="143"/>
      <c r="HE51" s="1"/>
      <c r="HF51" s="97" t="s">
        <v>75</v>
      </c>
      <c r="HG51" s="97" t="s">
        <v>107</v>
      </c>
      <c r="HH51" s="99" t="s">
        <v>106</v>
      </c>
      <c r="HI51" s="141" t="s">
        <v>104</v>
      </c>
      <c r="HJ51" s="142"/>
      <c r="HK51" s="143"/>
      <c r="HL51" s="141" t="s">
        <v>105</v>
      </c>
      <c r="HM51" s="142"/>
      <c r="HN51" s="143"/>
    </row>
    <row r="52" spans="1:222" x14ac:dyDescent="0.35">
      <c r="A52" s="2"/>
      <c r="B52" s="186" t="s">
        <v>1</v>
      </c>
      <c r="C52" s="71" t="s">
        <v>75</v>
      </c>
      <c r="D52" s="53"/>
      <c r="E52" s="2">
        <v>0.36363636363636365</v>
      </c>
      <c r="F52" s="9">
        <v>0.21635883905013192</v>
      </c>
      <c r="G52" s="53">
        <v>0.10679611650485436</v>
      </c>
      <c r="H52" s="2"/>
      <c r="I52" s="9"/>
      <c r="J52" s="53">
        <v>9.4907407407407413E-2</v>
      </c>
      <c r="K52" s="2">
        <v>0.35135135135135137</v>
      </c>
      <c r="L52" s="9">
        <v>0.28451882845188287</v>
      </c>
      <c r="M52" s="53">
        <v>0.14242424242424243</v>
      </c>
      <c r="N52" s="2">
        <v>0.3</v>
      </c>
      <c r="O52" s="9">
        <v>0.27685950413223143</v>
      </c>
      <c r="P52" s="53">
        <v>8.9201877934272297E-2</v>
      </c>
      <c r="Q52" s="2">
        <v>0.37142857142857144</v>
      </c>
      <c r="R52" s="9">
        <v>0.22421524663677131</v>
      </c>
      <c r="S52" s="53"/>
      <c r="T52" s="2"/>
      <c r="U52" s="9"/>
      <c r="V52" s="53"/>
      <c r="W52" s="2"/>
      <c r="X52" s="9"/>
      <c r="Y52" s="2"/>
      <c r="Z52" s="2"/>
      <c r="AA52" s="76"/>
      <c r="AB52" s="77" t="s">
        <v>76</v>
      </c>
      <c r="AC52" s="2">
        <v>2579.7433333333333</v>
      </c>
      <c r="AD52" s="2">
        <v>3080.0266666666671</v>
      </c>
      <c r="AE52" s="9">
        <v>3059.86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9"/>
      <c r="BG52" s="53"/>
      <c r="BH52" s="54" t="s">
        <v>2</v>
      </c>
      <c r="BI52" s="2">
        <v>5.2344503375120539E-2</v>
      </c>
      <c r="BJ52" s="9">
        <v>257.18</v>
      </c>
      <c r="BK52" s="2"/>
      <c r="BL52" s="54" t="s">
        <v>2</v>
      </c>
      <c r="BM52" s="2">
        <v>6.0490230008146184E-2</v>
      </c>
      <c r="BN52" s="9">
        <v>464.62833333333333</v>
      </c>
      <c r="BO52" s="2"/>
      <c r="BP52" s="54" t="s">
        <v>2</v>
      </c>
      <c r="BQ52" s="2">
        <v>6.7523977590132608E-2</v>
      </c>
      <c r="BR52" s="9">
        <v>481.02249999999992</v>
      </c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9"/>
      <c r="CP52" s="31">
        <v>250</v>
      </c>
      <c r="CQ52" s="19">
        <v>1</v>
      </c>
      <c r="CR52" s="2">
        <v>175</v>
      </c>
      <c r="CS52" s="2">
        <f t="shared" si="75"/>
        <v>1750</v>
      </c>
      <c r="CT52" s="2">
        <f t="shared" si="0"/>
        <v>0.41119502664304264</v>
      </c>
      <c r="CU52" s="9">
        <f t="shared" si="1"/>
        <v>41.119502664304264</v>
      </c>
      <c r="CV52" s="31">
        <v>250</v>
      </c>
      <c r="CW52" s="21">
        <v>10</v>
      </c>
      <c r="CX52" s="2">
        <v>175</v>
      </c>
      <c r="CY52" s="2">
        <f t="shared" si="76"/>
        <v>1750</v>
      </c>
      <c r="CZ52" s="2">
        <f t="shared" si="2"/>
        <v>0.40608986150850512</v>
      </c>
      <c r="DA52" s="9">
        <f t="shared" si="3"/>
        <v>40.608986150850512</v>
      </c>
      <c r="DB52" s="31">
        <v>250</v>
      </c>
      <c r="DC52" s="24">
        <v>100</v>
      </c>
      <c r="DD52" s="2">
        <v>175</v>
      </c>
      <c r="DE52" s="2">
        <f t="shared" si="77"/>
        <v>1750</v>
      </c>
      <c r="DF52" s="2">
        <f t="shared" si="4"/>
        <v>0.35770535659786817</v>
      </c>
      <c r="DG52" s="9">
        <f t="shared" si="5"/>
        <v>35.770535659786816</v>
      </c>
      <c r="DH52" s="33">
        <v>250</v>
      </c>
      <c r="DI52" s="27">
        <v>1000</v>
      </c>
      <c r="DJ52" s="2">
        <v>175</v>
      </c>
      <c r="DK52" s="2">
        <f t="shared" si="78"/>
        <v>1750</v>
      </c>
      <c r="DL52" s="2">
        <f t="shared" si="6"/>
        <v>0.13573640024703365</v>
      </c>
      <c r="DM52" s="9">
        <f t="shared" si="7"/>
        <v>13.573640024703366</v>
      </c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9"/>
      <c r="EW52" s="70" t="s">
        <v>5</v>
      </c>
      <c r="EX52" s="85">
        <f t="shared" si="18"/>
        <v>1844.8323369565217</v>
      </c>
      <c r="EY52" s="33">
        <f t="shared" si="69"/>
        <v>1805.5527500000001</v>
      </c>
      <c r="EZ52" s="33">
        <f t="shared" si="59"/>
        <v>811.56600000000003</v>
      </c>
      <c r="FA52" s="33">
        <f t="shared" si="60"/>
        <v>2917.3782608695651</v>
      </c>
      <c r="FB52" s="33" t="e">
        <f t="shared" si="61"/>
        <v>#DIV/0!</v>
      </c>
      <c r="FC52" s="33" t="e">
        <f t="shared" si="20"/>
        <v>#DIV/0!</v>
      </c>
      <c r="FD52" s="33" t="e">
        <f t="shared" si="21"/>
        <v>#DIV/0!</v>
      </c>
      <c r="FE52" s="33" t="e">
        <f t="shared" si="22"/>
        <v>#DIV/0!</v>
      </c>
      <c r="FF52" s="66">
        <v>1</v>
      </c>
      <c r="FG52" s="85">
        <f t="shared" si="23"/>
        <v>1844.8323369565217</v>
      </c>
      <c r="FH52" s="33">
        <f t="shared" si="24"/>
        <v>1805.5527500000001</v>
      </c>
      <c r="FI52" s="33">
        <f t="shared" si="25"/>
        <v>811.56600000000003</v>
      </c>
      <c r="FJ52" s="33">
        <f t="shared" si="26"/>
        <v>2917.3782608695651</v>
      </c>
      <c r="FK52" s="33" t="e">
        <f t="shared" si="27"/>
        <v>#DIV/0!</v>
      </c>
      <c r="FL52" s="33" t="e">
        <f t="shared" si="28"/>
        <v>#DIV/0!</v>
      </c>
      <c r="FM52" s="33" t="e">
        <f t="shared" si="29"/>
        <v>#DIV/0!</v>
      </c>
      <c r="FN52" s="33" t="e">
        <f t="shared" si="30"/>
        <v>#DIV/0!</v>
      </c>
      <c r="FO52" s="66">
        <v>10</v>
      </c>
      <c r="FP52" s="85">
        <f t="shared" si="31"/>
        <v>1844.8323369565217</v>
      </c>
      <c r="FQ52" s="33">
        <f t="shared" si="62"/>
        <v>1805.5527500000001</v>
      </c>
      <c r="FR52" s="33">
        <f t="shared" si="63"/>
        <v>811.56600000000003</v>
      </c>
      <c r="FS52" s="33">
        <f t="shared" si="64"/>
        <v>2917.3782608695651</v>
      </c>
      <c r="FT52" s="33" t="e">
        <f t="shared" si="65"/>
        <v>#DIV/0!</v>
      </c>
      <c r="FU52" s="33" t="e">
        <f t="shared" si="66"/>
        <v>#DIV/0!</v>
      </c>
      <c r="FV52" s="33" t="e">
        <f t="shared" si="67"/>
        <v>#DIV/0!</v>
      </c>
      <c r="FW52" s="33" t="e">
        <f t="shared" si="68"/>
        <v>#DIV/0!</v>
      </c>
      <c r="FX52" s="66">
        <v>100</v>
      </c>
      <c r="FY52" s="53">
        <f t="shared" si="32"/>
        <v>182.26400000000001</v>
      </c>
      <c r="FZ52" s="2">
        <v>9.1690544412607447E-2</v>
      </c>
      <c r="GA52" s="2">
        <v>1822.64</v>
      </c>
      <c r="GB52" s="53">
        <f t="shared" si="33"/>
        <v>128.142</v>
      </c>
      <c r="GC52" s="2">
        <v>0.13636363636363635</v>
      </c>
      <c r="GD52" s="2">
        <v>1281.42</v>
      </c>
      <c r="GE52" s="53">
        <f t="shared" si="34"/>
        <v>125.42</v>
      </c>
      <c r="GF52" s="2">
        <v>4.1218637992831542E-2</v>
      </c>
      <c r="GG52" s="2">
        <v>1254.2</v>
      </c>
      <c r="GH52" s="53">
        <f t="shared" si="35"/>
        <v>0</v>
      </c>
      <c r="GI52" s="2"/>
      <c r="GJ52" s="9"/>
      <c r="GK52" s="53">
        <f t="shared" si="36"/>
        <v>0</v>
      </c>
      <c r="GL52" s="2"/>
      <c r="GM52" s="9"/>
      <c r="GN52" s="53">
        <f t="shared" si="37"/>
        <v>0</v>
      </c>
      <c r="GO52" s="2"/>
      <c r="GP52" s="9"/>
      <c r="GQ52" s="53">
        <f t="shared" si="38"/>
        <v>0</v>
      </c>
      <c r="GR52" s="2"/>
      <c r="GS52" s="9"/>
      <c r="GT52" s="53"/>
      <c r="GU52" s="2"/>
      <c r="GV52" s="93">
        <v>2.1929824561403508E-2</v>
      </c>
      <c r="GW52" s="93">
        <v>2604.0100000000002</v>
      </c>
      <c r="GX52" s="103">
        <f>GW52/10</f>
        <v>260.40100000000001</v>
      </c>
      <c r="GY52" s="101">
        <v>1</v>
      </c>
      <c r="GZ52" s="101">
        <v>10</v>
      </c>
      <c r="HA52" s="104">
        <v>100</v>
      </c>
      <c r="HB52" s="52">
        <f>$GY$716*(GV52-1)+GX52*((1/GV52)-1)</f>
        <v>11613.884600000001</v>
      </c>
      <c r="HC52" s="1">
        <f>$GZ$716*(GV52-1)+GX52*((1/GV52)-1)</f>
        <v>11613.884600000001</v>
      </c>
      <c r="HD52" s="10">
        <f>$HA$716*(GV52-1)+GX52*((1/GV52)-1)</f>
        <v>11613.884600000001</v>
      </c>
      <c r="HE52" s="1"/>
      <c r="HF52" s="94">
        <v>0.47979797979797978</v>
      </c>
      <c r="HG52" s="94">
        <v>4498.55</v>
      </c>
      <c r="HH52" s="96">
        <f t="shared" ref="HH52:HH95" si="79">HG52/10</f>
        <v>449.85500000000002</v>
      </c>
      <c r="HI52" s="82">
        <v>1</v>
      </c>
      <c r="HJ52" s="89">
        <v>10</v>
      </c>
      <c r="HK52" s="87">
        <v>100</v>
      </c>
      <c r="HL52" s="52">
        <f t="shared" ref="HL52:HL95" si="80">$HI$716*(HF52-1)+HH52*((1/HF52)-1)</f>
        <v>487.73752631578964</v>
      </c>
      <c r="HM52" s="1">
        <f t="shared" ref="HM52:HM95" si="81">$HJ$716*(HF52-1)+HH52*((1/HF52)-1)</f>
        <v>487.73752631578964</v>
      </c>
      <c r="HN52" s="10">
        <f t="shared" ref="HN52:HN95" si="82">$HK$716*(HF52-1)+HH52*((1/HF52)-1)</f>
        <v>487.73752631578964</v>
      </c>
    </row>
    <row r="53" spans="1:222" x14ac:dyDescent="0.35">
      <c r="A53" s="2"/>
      <c r="B53" s="185"/>
      <c r="C53" s="71" t="s">
        <v>76</v>
      </c>
      <c r="D53" s="53"/>
      <c r="E53" s="2">
        <v>4587.6099999999997</v>
      </c>
      <c r="F53" s="9">
        <v>4478.6000000000004</v>
      </c>
      <c r="G53" s="53">
        <v>1731.83</v>
      </c>
      <c r="H53" s="2"/>
      <c r="I53" s="9"/>
      <c r="J53" s="53">
        <v>1844.91</v>
      </c>
      <c r="K53" s="2">
        <v>1958.89</v>
      </c>
      <c r="L53" s="9">
        <v>1603.91</v>
      </c>
      <c r="M53" s="53">
        <v>1783.04</v>
      </c>
      <c r="N53" s="2">
        <v>2161.59</v>
      </c>
      <c r="O53" s="9">
        <v>2039.49</v>
      </c>
      <c r="P53" s="53">
        <v>1244.19</v>
      </c>
      <c r="Q53" s="2">
        <v>2192.9499999999998</v>
      </c>
      <c r="R53" s="9">
        <v>1772.42</v>
      </c>
      <c r="S53" s="53"/>
      <c r="T53" s="2"/>
      <c r="U53" s="9"/>
      <c r="V53" s="53"/>
      <c r="W53" s="2"/>
      <c r="X53" s="9"/>
      <c r="Y53" s="2"/>
      <c r="Z53" s="2"/>
      <c r="AA53" s="54" t="s">
        <v>48</v>
      </c>
      <c r="AB53" s="77" t="s">
        <v>75</v>
      </c>
      <c r="AC53" s="2">
        <v>7.7235605938098528E-2</v>
      </c>
      <c r="AD53" s="2">
        <v>9.8260146059365464E-2</v>
      </c>
      <c r="AE53" s="9">
        <v>0.1472356445129831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9"/>
      <c r="BG53" s="53"/>
      <c r="BH53" s="54" t="s">
        <v>27</v>
      </c>
      <c r="BI53" s="2">
        <v>8.4660562395630398E-2</v>
      </c>
      <c r="BJ53" s="9">
        <v>1817.6899999999998</v>
      </c>
      <c r="BK53" s="2"/>
      <c r="BL53" s="54" t="s">
        <v>27</v>
      </c>
      <c r="BM53" s="2">
        <v>8.1918320601820416E-2</v>
      </c>
      <c r="BN53" s="9">
        <v>2163.7166666666667</v>
      </c>
      <c r="BO53" s="2"/>
      <c r="BP53" s="54" t="s">
        <v>27</v>
      </c>
      <c r="BQ53" s="2">
        <v>0.10954353182123078</v>
      </c>
      <c r="BR53" s="9">
        <v>2543.7375000000002</v>
      </c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9"/>
      <c r="CP53" s="31">
        <v>250</v>
      </c>
      <c r="CQ53" s="19">
        <v>1</v>
      </c>
      <c r="CR53" s="2">
        <v>200</v>
      </c>
      <c r="CS53" s="2">
        <f t="shared" si="75"/>
        <v>2000</v>
      </c>
      <c r="CT53" s="2">
        <f t="shared" si="0"/>
        <v>0.44389588371524269</v>
      </c>
      <c r="CU53" s="9">
        <f t="shared" si="1"/>
        <v>44.389588371524269</v>
      </c>
      <c r="CV53" s="31">
        <v>250</v>
      </c>
      <c r="CW53" s="21">
        <v>10</v>
      </c>
      <c r="CX53" s="2">
        <v>200</v>
      </c>
      <c r="CY53" s="2">
        <f t="shared" si="76"/>
        <v>2000</v>
      </c>
      <c r="CZ53" s="2">
        <f t="shared" si="2"/>
        <v>0.4389716546430435</v>
      </c>
      <c r="DA53" s="9">
        <f t="shared" si="3"/>
        <v>43.897165464304351</v>
      </c>
      <c r="DB53" s="31">
        <v>250</v>
      </c>
      <c r="DC53" s="24">
        <v>100</v>
      </c>
      <c r="DD53" s="2">
        <v>200</v>
      </c>
      <c r="DE53" s="2">
        <f t="shared" si="77"/>
        <v>2000</v>
      </c>
      <c r="DF53" s="2">
        <f t="shared" si="4"/>
        <v>0.3915047169858491</v>
      </c>
      <c r="DG53" s="9">
        <f t="shared" si="5"/>
        <v>39.150471698584909</v>
      </c>
      <c r="DH53" s="33">
        <v>250</v>
      </c>
      <c r="DI53" s="27">
        <v>1000</v>
      </c>
      <c r="DJ53" s="2">
        <v>200</v>
      </c>
      <c r="DK53" s="2">
        <f t="shared" si="78"/>
        <v>2000</v>
      </c>
      <c r="DL53" s="2">
        <f t="shared" si="6"/>
        <v>0.15436438947433362</v>
      </c>
      <c r="DM53" s="9">
        <f t="shared" si="7"/>
        <v>15.436438947433363</v>
      </c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9"/>
      <c r="EW53" s="70" t="s">
        <v>40</v>
      </c>
      <c r="EX53" s="85">
        <f t="shared" si="18"/>
        <v>3255.5861118771168</v>
      </c>
      <c r="EY53" s="33">
        <f t="shared" si="69"/>
        <v>4249.5377884615382</v>
      </c>
      <c r="EZ53" s="33">
        <f t="shared" si="59"/>
        <v>2735.453</v>
      </c>
      <c r="FA53" s="33">
        <f t="shared" si="60"/>
        <v>2781.7675471698112</v>
      </c>
      <c r="FB53" s="33" t="e">
        <f t="shared" si="61"/>
        <v>#DIV/0!</v>
      </c>
      <c r="FC53" s="33" t="e">
        <f t="shared" si="20"/>
        <v>#DIV/0!</v>
      </c>
      <c r="FD53" s="33" t="e">
        <f t="shared" si="21"/>
        <v>#DIV/0!</v>
      </c>
      <c r="FE53" s="33" t="e">
        <f t="shared" si="22"/>
        <v>#DIV/0!</v>
      </c>
      <c r="FF53" s="66">
        <v>1</v>
      </c>
      <c r="FG53" s="85">
        <f t="shared" si="23"/>
        <v>3255.5861118771168</v>
      </c>
      <c r="FH53" s="33">
        <f t="shared" si="24"/>
        <v>4249.5377884615382</v>
      </c>
      <c r="FI53" s="33">
        <f t="shared" si="25"/>
        <v>2735.453</v>
      </c>
      <c r="FJ53" s="33">
        <f t="shared" si="26"/>
        <v>2781.7675471698112</v>
      </c>
      <c r="FK53" s="33" t="e">
        <f t="shared" si="27"/>
        <v>#DIV/0!</v>
      </c>
      <c r="FL53" s="33" t="e">
        <f t="shared" si="28"/>
        <v>#DIV/0!</v>
      </c>
      <c r="FM53" s="33" t="e">
        <f t="shared" si="29"/>
        <v>#DIV/0!</v>
      </c>
      <c r="FN53" s="33" t="e">
        <f t="shared" si="30"/>
        <v>#DIV/0!</v>
      </c>
      <c r="FO53" s="66">
        <v>10</v>
      </c>
      <c r="FP53" s="85">
        <f t="shared" si="31"/>
        <v>3255.5861118771168</v>
      </c>
      <c r="FQ53" s="33">
        <f t="shared" si="62"/>
        <v>4249.5377884615382</v>
      </c>
      <c r="FR53" s="33">
        <f t="shared" si="63"/>
        <v>2735.453</v>
      </c>
      <c r="FS53" s="33">
        <f t="shared" si="64"/>
        <v>2781.7675471698112</v>
      </c>
      <c r="FT53" s="33" t="e">
        <f t="shared" si="65"/>
        <v>#DIV/0!</v>
      </c>
      <c r="FU53" s="33" t="e">
        <f t="shared" si="66"/>
        <v>#DIV/0!</v>
      </c>
      <c r="FV53" s="33" t="e">
        <f t="shared" si="67"/>
        <v>#DIV/0!</v>
      </c>
      <c r="FW53" s="33" t="e">
        <f t="shared" si="68"/>
        <v>#DIV/0!</v>
      </c>
      <c r="FX53" s="66">
        <v>100</v>
      </c>
      <c r="FY53" s="53">
        <f t="shared" si="32"/>
        <v>233.83699999999999</v>
      </c>
      <c r="FZ53" s="2">
        <v>5.2156469408224673E-2</v>
      </c>
      <c r="GA53" s="2">
        <v>2338.37</v>
      </c>
      <c r="GB53" s="53">
        <f t="shared" si="33"/>
        <v>137.922</v>
      </c>
      <c r="GC53" s="2">
        <v>4.8000000000000001E-2</v>
      </c>
      <c r="GD53" s="2">
        <v>1379.22</v>
      </c>
      <c r="GE53" s="53">
        <f t="shared" si="34"/>
        <v>141.22</v>
      </c>
      <c r="GF53" s="1">
        <v>4.831358249772106E-2</v>
      </c>
      <c r="GG53" s="2">
        <v>1412.2</v>
      </c>
      <c r="GH53" s="53">
        <f t="shared" si="35"/>
        <v>0</v>
      </c>
      <c r="GI53" s="2"/>
      <c r="GJ53" s="9"/>
      <c r="GK53" s="53">
        <f t="shared" si="36"/>
        <v>0</v>
      </c>
      <c r="GL53" s="2"/>
      <c r="GM53" s="9"/>
      <c r="GN53" s="53">
        <f t="shared" si="37"/>
        <v>0</v>
      </c>
      <c r="GO53" s="2"/>
      <c r="GP53" s="9"/>
      <c r="GQ53" s="53">
        <f t="shared" si="38"/>
        <v>0</v>
      </c>
      <c r="GR53" s="2"/>
      <c r="GS53" s="9"/>
      <c r="GT53" s="53"/>
      <c r="GU53" s="2"/>
      <c r="GV53" s="96">
        <v>2.0134228187919462E-2</v>
      </c>
      <c r="GW53" s="96">
        <v>4210.3100000000004</v>
      </c>
      <c r="GX53" s="94">
        <f t="shared" ref="GX53:GX98" si="83">GW53/10</f>
        <v>421.03100000000006</v>
      </c>
      <c r="GY53" s="89">
        <v>1</v>
      </c>
      <c r="GZ53" s="89">
        <v>10</v>
      </c>
      <c r="HA53" s="90">
        <v>100</v>
      </c>
      <c r="HB53" s="52">
        <f t="shared" ref="HB53:HB98" si="84">$GY$716*(GV53-1)+GX53*((1/GV53)-1)</f>
        <v>20490.17533333334</v>
      </c>
      <c r="HC53" s="1">
        <f t="shared" ref="HC53:HC98" si="85">$GZ$716*(GV53-1)+GX53*((1/GV53)-1)</f>
        <v>20490.17533333334</v>
      </c>
      <c r="HD53" s="10">
        <f t="shared" ref="HD53:HD98" si="86">$HA$716*(GV53-1)+GX53*((1/GV53)-1)</f>
        <v>20490.17533333334</v>
      </c>
      <c r="HE53" s="1"/>
      <c r="HF53" s="96">
        <v>0.53731343283582089</v>
      </c>
      <c r="HG53" s="96">
        <v>3102.01</v>
      </c>
      <c r="HH53" s="96">
        <f t="shared" si="79"/>
        <v>310.20100000000002</v>
      </c>
      <c r="HI53" s="82">
        <v>1</v>
      </c>
      <c r="HJ53" s="89">
        <v>10</v>
      </c>
      <c r="HK53" s="87">
        <v>100</v>
      </c>
      <c r="HL53" s="52">
        <f t="shared" si="80"/>
        <v>267.11752777777781</v>
      </c>
      <c r="HM53" s="1">
        <f t="shared" si="81"/>
        <v>267.11752777777781</v>
      </c>
      <c r="HN53" s="10">
        <f t="shared" si="82"/>
        <v>267.11752777777781</v>
      </c>
    </row>
    <row r="54" spans="1:222" x14ac:dyDescent="0.35">
      <c r="A54" s="2"/>
      <c r="B54" s="186" t="s">
        <v>39</v>
      </c>
      <c r="C54" s="71" t="s">
        <v>75</v>
      </c>
      <c r="D54" s="53"/>
      <c r="E54" s="2">
        <v>8.8169642857142863E-2</v>
      </c>
      <c r="F54" s="9">
        <v>0.14866434378629501</v>
      </c>
      <c r="G54" s="53">
        <v>0.11980267794221283</v>
      </c>
      <c r="H54" s="2">
        <v>9.1544374563242492E-2</v>
      </c>
      <c r="I54" s="9">
        <v>0.17607223476297967</v>
      </c>
      <c r="J54" s="53">
        <v>0.15384615384615385</v>
      </c>
      <c r="K54" s="2">
        <v>0.16160220994475138</v>
      </c>
      <c r="L54" s="9">
        <v>0.15859449192782527</v>
      </c>
      <c r="M54" s="53">
        <v>0.1541501976284585</v>
      </c>
      <c r="N54" s="2">
        <v>0.16414435389988358</v>
      </c>
      <c r="O54" s="9">
        <v>0.24211853720050441</v>
      </c>
      <c r="P54" s="53"/>
      <c r="Q54" s="2"/>
      <c r="R54" s="9"/>
      <c r="S54" s="53"/>
      <c r="T54" s="2"/>
      <c r="U54" s="9"/>
      <c r="V54" s="53"/>
      <c r="W54" s="2"/>
      <c r="X54" s="9"/>
      <c r="Y54" s="2"/>
      <c r="Z54" s="2"/>
      <c r="AA54" s="76"/>
      <c r="AB54" s="77" t="s">
        <v>76</v>
      </c>
      <c r="AC54" s="2">
        <v>1711.1299999999999</v>
      </c>
      <c r="AD54" s="2">
        <v>1624.551666666667</v>
      </c>
      <c r="AE54" s="9">
        <v>1550.75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9"/>
      <c r="BG54" s="53"/>
      <c r="BH54" s="54" t="s">
        <v>113</v>
      </c>
      <c r="BI54" s="2">
        <v>0.48830634669710765</v>
      </c>
      <c r="BJ54" s="9">
        <v>2376.2491428571429</v>
      </c>
      <c r="BK54" s="2"/>
      <c r="BL54" s="54" t="s">
        <v>114</v>
      </c>
      <c r="BM54" s="2">
        <v>0.49548831451196845</v>
      </c>
      <c r="BN54" s="9">
        <v>2303.7952272727271</v>
      </c>
      <c r="BO54" s="2"/>
      <c r="BP54" s="54" t="s">
        <v>115</v>
      </c>
      <c r="BQ54" s="2">
        <v>0.48151018975760812</v>
      </c>
      <c r="BR54" s="9">
        <v>1423.141395348837</v>
      </c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9"/>
      <c r="CP54" s="31">
        <v>250</v>
      </c>
      <c r="CQ54" s="19">
        <v>1</v>
      </c>
      <c r="CR54" s="2">
        <v>225</v>
      </c>
      <c r="CS54" s="2">
        <f t="shared" si="75"/>
        <v>2250</v>
      </c>
      <c r="CT54" s="2">
        <f t="shared" si="0"/>
        <v>0.47315941140462314</v>
      </c>
      <c r="CU54" s="9">
        <f t="shared" si="1"/>
        <v>47.315941140462314</v>
      </c>
      <c r="CV54" s="31">
        <v>250</v>
      </c>
      <c r="CW54" s="21">
        <v>10</v>
      </c>
      <c r="CX54" s="2">
        <v>225</v>
      </c>
      <c r="CY54" s="2">
        <f t="shared" si="76"/>
        <v>2250</v>
      </c>
      <c r="CZ54" s="2">
        <f t="shared" si="2"/>
        <v>0.46844201907705096</v>
      </c>
      <c r="DA54" s="9">
        <f t="shared" si="3"/>
        <v>46.844201907705099</v>
      </c>
      <c r="DB54" s="31">
        <v>250</v>
      </c>
      <c r="DC54" s="24">
        <v>100</v>
      </c>
      <c r="DD54" s="2">
        <v>225</v>
      </c>
      <c r="DE54" s="2">
        <f t="shared" si="77"/>
        <v>2250</v>
      </c>
      <c r="DF54" s="2">
        <f t="shared" si="4"/>
        <v>0.42232289120642719</v>
      </c>
      <c r="DG54" s="9">
        <f t="shared" si="5"/>
        <v>42.232289120642719</v>
      </c>
      <c r="DH54" s="33">
        <v>250</v>
      </c>
      <c r="DI54" s="27">
        <v>1000</v>
      </c>
      <c r="DJ54" s="2">
        <v>225</v>
      </c>
      <c r="DK54" s="2">
        <f t="shared" si="78"/>
        <v>2250</v>
      </c>
      <c r="DL54" s="2">
        <f t="shared" si="6"/>
        <v>0.17278215009617418</v>
      </c>
      <c r="DM54" s="9">
        <f t="shared" si="7"/>
        <v>17.278215009617419</v>
      </c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9"/>
      <c r="EW54" s="70" t="s">
        <v>2</v>
      </c>
      <c r="EX54" s="85">
        <f>AVERAGE(EY54:FB54)</f>
        <v>494.19175565610863</v>
      </c>
      <c r="EY54" s="33">
        <f t="shared" si="69"/>
        <v>778.11784615384613</v>
      </c>
      <c r="EZ54" s="33">
        <f t="shared" si="59"/>
        <v>509.79499999999996</v>
      </c>
      <c r="FA54" s="33">
        <f t="shared" si="60"/>
        <v>352.42417647058824</v>
      </c>
      <c r="FB54" s="33">
        <f t="shared" si="61"/>
        <v>336.43</v>
      </c>
      <c r="FC54" s="33" t="e">
        <f t="shared" si="20"/>
        <v>#DIV/0!</v>
      </c>
      <c r="FD54" s="33" t="e">
        <f t="shared" si="21"/>
        <v>#DIV/0!</v>
      </c>
      <c r="FE54" s="33" t="e">
        <f t="shared" si="22"/>
        <v>#DIV/0!</v>
      </c>
      <c r="FF54" s="66">
        <v>1</v>
      </c>
      <c r="FG54" s="85">
        <f>AVERAGE(FH54:FK54)</f>
        <v>494.19175565610863</v>
      </c>
      <c r="FH54" s="33">
        <f t="shared" si="24"/>
        <v>778.11784615384613</v>
      </c>
      <c r="FI54" s="33">
        <f t="shared" si="25"/>
        <v>509.79499999999996</v>
      </c>
      <c r="FJ54" s="33">
        <f t="shared" si="26"/>
        <v>352.42417647058824</v>
      </c>
      <c r="FK54" s="33">
        <f t="shared" si="27"/>
        <v>336.43</v>
      </c>
      <c r="FL54" s="33" t="e">
        <f t="shared" si="28"/>
        <v>#DIV/0!</v>
      </c>
      <c r="FM54" s="33" t="e">
        <f t="shared" si="29"/>
        <v>#DIV/0!</v>
      </c>
      <c r="FN54" s="33" t="e">
        <f t="shared" si="30"/>
        <v>#DIV/0!</v>
      </c>
      <c r="FO54" s="66">
        <v>10</v>
      </c>
      <c r="FP54" s="85">
        <f>AVERAGE(FQ54:FT54)</f>
        <v>494.19175565610863</v>
      </c>
      <c r="FQ54" s="33">
        <f t="shared" si="62"/>
        <v>778.11784615384613</v>
      </c>
      <c r="FR54" s="33">
        <f t="shared" si="63"/>
        <v>509.79499999999996</v>
      </c>
      <c r="FS54" s="33">
        <f t="shared" si="64"/>
        <v>352.42417647058824</v>
      </c>
      <c r="FT54" s="33">
        <f t="shared" si="65"/>
        <v>336.43</v>
      </c>
      <c r="FU54" s="33" t="e">
        <f t="shared" si="66"/>
        <v>#DIV/0!</v>
      </c>
      <c r="FV54" s="33" t="e">
        <f t="shared" si="67"/>
        <v>#DIV/0!</v>
      </c>
      <c r="FW54" s="33" t="e">
        <f t="shared" si="68"/>
        <v>#DIV/0!</v>
      </c>
      <c r="FX54" s="66">
        <v>100</v>
      </c>
      <c r="FY54" s="53">
        <f t="shared" si="32"/>
        <v>34.524000000000001</v>
      </c>
      <c r="FZ54" s="2">
        <v>4.2483660130718956E-2</v>
      </c>
      <c r="GA54" s="2">
        <v>345.24</v>
      </c>
      <c r="GB54" s="53">
        <f t="shared" si="33"/>
        <v>22.164999999999999</v>
      </c>
      <c r="GC54" s="2">
        <v>4.1666666666666664E-2</v>
      </c>
      <c r="GD54" s="2">
        <v>221.65</v>
      </c>
      <c r="GE54" s="53">
        <f t="shared" si="34"/>
        <v>26.393000000000001</v>
      </c>
      <c r="GF54" s="2">
        <v>6.9672131147540978E-2</v>
      </c>
      <c r="GG54" s="2">
        <v>263.93</v>
      </c>
      <c r="GH54" s="53">
        <f t="shared" si="35"/>
        <v>19.79</v>
      </c>
      <c r="GI54" s="2">
        <v>5.5555555555555552E-2</v>
      </c>
      <c r="GJ54" s="2">
        <v>197.9</v>
      </c>
      <c r="GK54" s="53">
        <f t="shared" si="36"/>
        <v>0</v>
      </c>
      <c r="GL54" s="2"/>
      <c r="GM54" s="9"/>
      <c r="GN54" s="53">
        <f t="shared" si="37"/>
        <v>0</v>
      </c>
      <c r="GO54" s="2"/>
      <c r="GP54" s="9"/>
      <c r="GQ54" s="53">
        <f t="shared" si="38"/>
        <v>0</v>
      </c>
      <c r="GR54" s="2"/>
      <c r="GS54" s="9"/>
      <c r="GT54" s="53"/>
      <c r="GU54" s="2"/>
      <c r="GV54" s="96">
        <v>1.5817223198594025E-2</v>
      </c>
      <c r="GW54" s="96">
        <v>3918.49</v>
      </c>
      <c r="GX54" s="94">
        <f t="shared" si="83"/>
        <v>391.84899999999999</v>
      </c>
      <c r="GY54" s="89">
        <v>1</v>
      </c>
      <c r="GZ54" s="89">
        <v>10</v>
      </c>
      <c r="HA54" s="90">
        <v>100</v>
      </c>
      <c r="HB54" s="52">
        <f t="shared" si="84"/>
        <v>24381.715555555555</v>
      </c>
      <c r="HC54" s="1">
        <f t="shared" si="85"/>
        <v>24381.715555555555</v>
      </c>
      <c r="HD54" s="10">
        <f t="shared" si="86"/>
        <v>24381.715555555555</v>
      </c>
      <c r="HE54" s="1"/>
      <c r="HF54" s="96">
        <v>0.48101265822784811</v>
      </c>
      <c r="HG54" s="96">
        <v>3724.85</v>
      </c>
      <c r="HH54" s="96">
        <f t="shared" si="79"/>
        <v>372.48500000000001</v>
      </c>
      <c r="HI54" s="82">
        <v>1</v>
      </c>
      <c r="HJ54" s="89">
        <v>10</v>
      </c>
      <c r="HK54" s="87">
        <v>100</v>
      </c>
      <c r="HL54" s="52">
        <f t="shared" si="80"/>
        <v>401.89171052631582</v>
      </c>
      <c r="HM54" s="1">
        <f t="shared" si="81"/>
        <v>401.89171052631582</v>
      </c>
      <c r="HN54" s="10">
        <f t="shared" si="82"/>
        <v>401.89171052631582</v>
      </c>
    </row>
    <row r="55" spans="1:222" x14ac:dyDescent="0.35">
      <c r="A55" s="2"/>
      <c r="B55" s="185"/>
      <c r="C55" s="71" t="s">
        <v>76</v>
      </c>
      <c r="D55" s="53"/>
      <c r="E55" s="2">
        <v>2596.36</v>
      </c>
      <c r="F55" s="9">
        <v>2850.38</v>
      </c>
      <c r="G55" s="53">
        <v>2236.0500000000002</v>
      </c>
      <c r="H55" s="2">
        <v>3727.51</v>
      </c>
      <c r="I55" s="9">
        <v>2514.2199999999998</v>
      </c>
      <c r="J55" s="53">
        <v>2387.0500000000002</v>
      </c>
      <c r="K55" s="2">
        <v>1657.94</v>
      </c>
      <c r="L55" s="9">
        <v>3282.51</v>
      </c>
      <c r="M55" s="53">
        <v>3116.13</v>
      </c>
      <c r="N55" s="2">
        <v>3499.45</v>
      </c>
      <c r="O55" s="9">
        <v>3592.33</v>
      </c>
      <c r="P55" s="53"/>
      <c r="Q55" s="2"/>
      <c r="R55" s="9"/>
      <c r="S55" s="53"/>
      <c r="T55" s="2"/>
      <c r="U55" s="9"/>
      <c r="V55" s="53"/>
      <c r="W55" s="2"/>
      <c r="X55" s="9"/>
      <c r="Y55" s="2"/>
      <c r="Z55" s="2"/>
      <c r="AA55" s="54" t="s">
        <v>20</v>
      </c>
      <c r="AB55" s="77" t="s">
        <v>75</v>
      </c>
      <c r="AC55" s="2">
        <v>5.7928239095704326E-2</v>
      </c>
      <c r="AD55" s="2">
        <v>0.28868986514106454</v>
      </c>
      <c r="AE55" s="9">
        <v>6.3683457804756705E-2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9"/>
      <c r="BG55" s="53"/>
      <c r="BH55" s="54" t="s">
        <v>8</v>
      </c>
      <c r="BI55" s="2">
        <v>9.3547100546576889E-2</v>
      </c>
      <c r="BJ55" s="9">
        <v>2219.5566666666668</v>
      </c>
      <c r="BK55" s="2"/>
      <c r="BL55" s="54" t="s">
        <v>8</v>
      </c>
      <c r="BM55" s="2">
        <v>0.17860665705493292</v>
      </c>
      <c r="BN55" s="9">
        <v>2378.856666666667</v>
      </c>
      <c r="BO55" s="2"/>
      <c r="BP55" s="54" t="s">
        <v>8</v>
      </c>
      <c r="BQ55" s="2">
        <v>0.22463908205796571</v>
      </c>
      <c r="BR55" s="9">
        <v>2433.8999999999996</v>
      </c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9"/>
      <c r="CP55" s="31">
        <v>250</v>
      </c>
      <c r="CQ55" s="19">
        <v>1</v>
      </c>
      <c r="CR55" s="2">
        <v>250</v>
      </c>
      <c r="CS55" s="2">
        <f t="shared" si="75"/>
        <v>2500</v>
      </c>
      <c r="CT55" s="2">
        <f t="shared" si="0"/>
        <v>0.49950000050000654</v>
      </c>
      <c r="CU55" s="9">
        <f t="shared" si="1"/>
        <v>49.950000050000654</v>
      </c>
      <c r="CV55" s="31">
        <v>250</v>
      </c>
      <c r="CW55" s="21">
        <v>10</v>
      </c>
      <c r="CX55" s="2">
        <v>250</v>
      </c>
      <c r="CY55" s="2">
        <f t="shared" si="76"/>
        <v>2500</v>
      </c>
      <c r="CZ55" s="2">
        <f t="shared" si="2"/>
        <v>0.49500049990002426</v>
      </c>
      <c r="DA55" s="9">
        <f t="shared" si="3"/>
        <v>49.500049990002424</v>
      </c>
      <c r="DB55" s="31">
        <v>250</v>
      </c>
      <c r="DC55" s="24">
        <v>100</v>
      </c>
      <c r="DD55" s="2">
        <v>250</v>
      </c>
      <c r="DE55" s="2">
        <f t="shared" si="77"/>
        <v>2500</v>
      </c>
      <c r="DF55" s="2">
        <f t="shared" si="4"/>
        <v>0.45049024320360759</v>
      </c>
      <c r="DG55" s="9">
        <f t="shared" si="5"/>
        <v>45.049024320360758</v>
      </c>
      <c r="DH55" s="33">
        <v>250</v>
      </c>
      <c r="DI55" s="27">
        <v>1000</v>
      </c>
      <c r="DJ55" s="2">
        <v>250</v>
      </c>
      <c r="DK55" s="2">
        <f t="shared" si="78"/>
        <v>2500</v>
      </c>
      <c r="DL55" s="2">
        <f t="shared" si="6"/>
        <v>0.19098300562505255</v>
      </c>
      <c r="DM55" s="9">
        <f t="shared" si="7"/>
        <v>19.098300562505255</v>
      </c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9"/>
      <c r="EW55" s="70" t="s">
        <v>27</v>
      </c>
      <c r="EX55" s="85">
        <f t="shared" si="18"/>
        <v>2136.3139227415027</v>
      </c>
      <c r="EY55" s="33">
        <f t="shared" si="69"/>
        <v>2398.2797441860462</v>
      </c>
      <c r="EZ55" s="33">
        <f t="shared" si="59"/>
        <v>1249.8915625</v>
      </c>
      <c r="FA55" s="33">
        <f t="shared" si="60"/>
        <v>2760.7704615384619</v>
      </c>
      <c r="FB55" s="33" t="e">
        <f t="shared" si="61"/>
        <v>#DIV/0!</v>
      </c>
      <c r="FC55" s="33" t="e">
        <f t="shared" si="20"/>
        <v>#DIV/0!</v>
      </c>
      <c r="FD55" s="33" t="e">
        <f t="shared" si="21"/>
        <v>#DIV/0!</v>
      </c>
      <c r="FE55" s="33" t="e">
        <f t="shared" si="22"/>
        <v>#DIV/0!</v>
      </c>
      <c r="FF55" s="66">
        <v>1</v>
      </c>
      <c r="FG55" s="85">
        <f t="shared" si="23"/>
        <v>2136.3139227415027</v>
      </c>
      <c r="FH55" s="33">
        <f t="shared" si="24"/>
        <v>2398.2797441860462</v>
      </c>
      <c r="FI55" s="33">
        <f t="shared" si="25"/>
        <v>1249.8915625</v>
      </c>
      <c r="FJ55" s="33">
        <f t="shared" si="26"/>
        <v>2760.7704615384619</v>
      </c>
      <c r="FK55" s="33" t="e">
        <f t="shared" si="27"/>
        <v>#DIV/0!</v>
      </c>
      <c r="FL55" s="33" t="e">
        <f t="shared" si="28"/>
        <v>#DIV/0!</v>
      </c>
      <c r="FM55" s="33" t="e">
        <f t="shared" si="29"/>
        <v>#DIV/0!</v>
      </c>
      <c r="FN55" s="33" t="e">
        <f t="shared" si="30"/>
        <v>#DIV/0!</v>
      </c>
      <c r="FO55" s="66">
        <v>10</v>
      </c>
      <c r="FP55" s="85">
        <f t="shared" si="31"/>
        <v>2136.3139227415027</v>
      </c>
      <c r="FQ55" s="33">
        <f t="shared" si="62"/>
        <v>2398.2797441860462</v>
      </c>
      <c r="FR55" s="33">
        <f t="shared" si="63"/>
        <v>1249.8915625</v>
      </c>
      <c r="FS55" s="33">
        <f t="shared" si="64"/>
        <v>2760.7704615384619</v>
      </c>
      <c r="FT55" s="33" t="e">
        <f t="shared" si="65"/>
        <v>#DIV/0!</v>
      </c>
      <c r="FU55" s="33" t="e">
        <f t="shared" si="66"/>
        <v>#DIV/0!</v>
      </c>
      <c r="FV55" s="33" t="e">
        <f t="shared" si="67"/>
        <v>#DIV/0!</v>
      </c>
      <c r="FW55" s="33" t="e">
        <f t="shared" si="68"/>
        <v>#DIV/0!</v>
      </c>
      <c r="FX55" s="66">
        <v>100</v>
      </c>
      <c r="FY55" s="53">
        <f t="shared" si="32"/>
        <v>147.95699999999999</v>
      </c>
      <c r="FZ55" s="2">
        <v>5.8108108108108111E-2</v>
      </c>
      <c r="GA55" s="2">
        <v>1479.57</v>
      </c>
      <c r="GB55" s="53">
        <f t="shared" si="33"/>
        <v>170.19800000000001</v>
      </c>
      <c r="GC55" s="2">
        <v>0.1198501872659176</v>
      </c>
      <c r="GD55" s="2">
        <v>1701.98</v>
      </c>
      <c r="GE55" s="53">
        <f t="shared" si="34"/>
        <v>227.15199999999999</v>
      </c>
      <c r="GF55" s="1">
        <v>7.6023391812865493E-2</v>
      </c>
      <c r="GG55" s="2">
        <v>2271.52</v>
      </c>
      <c r="GH55" s="53">
        <f t="shared" si="35"/>
        <v>0</v>
      </c>
      <c r="GI55" s="2"/>
      <c r="GJ55" s="9"/>
      <c r="GK55" s="53">
        <f t="shared" si="36"/>
        <v>0</v>
      </c>
      <c r="GL55" s="2"/>
      <c r="GM55" s="9"/>
      <c r="GN55" s="53">
        <f t="shared" si="37"/>
        <v>0</v>
      </c>
      <c r="GO55" s="2"/>
      <c r="GP55" s="9"/>
      <c r="GQ55" s="53">
        <f t="shared" si="38"/>
        <v>0</v>
      </c>
      <c r="GR55" s="2"/>
      <c r="GS55" s="9"/>
      <c r="GT55" s="53"/>
      <c r="GU55" s="2"/>
      <c r="GV55" s="96">
        <v>4.6598322460391422E-3</v>
      </c>
      <c r="GW55" s="96">
        <v>2413.02</v>
      </c>
      <c r="GX55" s="94">
        <f t="shared" si="83"/>
        <v>241.30199999999999</v>
      </c>
      <c r="GY55" s="89">
        <v>1</v>
      </c>
      <c r="GZ55" s="89">
        <v>10</v>
      </c>
      <c r="HA55" s="90">
        <v>100</v>
      </c>
      <c r="HB55" s="52">
        <f t="shared" si="84"/>
        <v>51542.107200000006</v>
      </c>
      <c r="HC55" s="1">
        <f t="shared" si="85"/>
        <v>51542.107200000006</v>
      </c>
      <c r="HD55" s="10">
        <f t="shared" si="86"/>
        <v>51542.107200000006</v>
      </c>
      <c r="HE55" s="1"/>
      <c r="HF55" s="96">
        <v>0.47513812154696133</v>
      </c>
      <c r="HG55" s="96">
        <v>3010.34</v>
      </c>
      <c r="HH55" s="96">
        <f t="shared" si="79"/>
        <v>301.03399999999999</v>
      </c>
      <c r="HI55" s="82">
        <v>1</v>
      </c>
      <c r="HJ55" s="89">
        <v>10</v>
      </c>
      <c r="HK55" s="87">
        <v>100</v>
      </c>
      <c r="HL55" s="52">
        <f t="shared" si="80"/>
        <v>332.53755813953495</v>
      </c>
      <c r="HM55" s="1">
        <f t="shared" si="81"/>
        <v>332.53755813953495</v>
      </c>
      <c r="HN55" s="10">
        <f t="shared" si="82"/>
        <v>332.53755813953495</v>
      </c>
    </row>
    <row r="56" spans="1:222" x14ac:dyDescent="0.35">
      <c r="A56" s="2"/>
      <c r="B56" s="186" t="s">
        <v>48</v>
      </c>
      <c r="C56" s="71" t="s">
        <v>75</v>
      </c>
      <c r="D56" s="53"/>
      <c r="E56" s="2">
        <v>0.11198428290766209</v>
      </c>
      <c r="F56" s="9">
        <v>0.10679611650485436</v>
      </c>
      <c r="G56" s="53">
        <v>7.1895424836601302E-2</v>
      </c>
      <c r="H56" s="2">
        <v>8.2840236686390539E-2</v>
      </c>
      <c r="I56" s="9">
        <v>0.11163895486935867</v>
      </c>
      <c r="J56" s="53">
        <v>6.2724014336917558E-2</v>
      </c>
      <c r="K56" s="2">
        <v>0.16949152542372881</v>
      </c>
      <c r="L56" s="9">
        <v>0.21985815602836881</v>
      </c>
      <c r="M56" s="53">
        <v>9.7087378640776698E-2</v>
      </c>
      <c r="N56" s="2">
        <v>7.5081610446137106E-2</v>
      </c>
      <c r="O56" s="9">
        <v>0.15064935064935064</v>
      </c>
      <c r="P56" s="53"/>
      <c r="Q56" s="2"/>
      <c r="R56" s="9"/>
      <c r="S56" s="53"/>
      <c r="T56" s="2"/>
      <c r="U56" s="9"/>
      <c r="V56" s="53"/>
      <c r="W56" s="2"/>
      <c r="X56" s="9"/>
      <c r="Y56" s="2"/>
      <c r="Z56" s="2"/>
      <c r="AA56" s="76"/>
      <c r="AB56" s="77" t="s">
        <v>76</v>
      </c>
      <c r="AC56" s="2">
        <v>1604.9833333333333</v>
      </c>
      <c r="AD56" s="2">
        <v>1526.6066666666668</v>
      </c>
      <c r="AE56" s="9">
        <v>2132.3424999999997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9"/>
      <c r="BG56" s="53"/>
      <c r="BH56" s="54" t="s">
        <v>10</v>
      </c>
      <c r="BI56" s="2">
        <v>4.9802092494113374E-2</v>
      </c>
      <c r="BJ56" s="9">
        <v>2326.5699999999997</v>
      </c>
      <c r="BK56" s="2"/>
      <c r="BL56" s="54" t="s">
        <v>10</v>
      </c>
      <c r="BM56" s="2">
        <v>4.8862913612692682E-2</v>
      </c>
      <c r="BN56" s="9">
        <v>2492.25</v>
      </c>
      <c r="BO56" s="2"/>
      <c r="BP56" s="54" t="s">
        <v>10</v>
      </c>
      <c r="BQ56" s="2">
        <v>3.6268413774059413E-2</v>
      </c>
      <c r="BR56" s="9">
        <v>2722.4425000000001</v>
      </c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9"/>
      <c r="CP56" s="31">
        <v>250</v>
      </c>
      <c r="CQ56" s="19">
        <v>1</v>
      </c>
      <c r="CR56" s="2">
        <v>275</v>
      </c>
      <c r="CS56" s="2">
        <f t="shared" si="75"/>
        <v>2750</v>
      </c>
      <c r="CT56" s="2">
        <f t="shared" si="0"/>
        <v>0.52333437046257814</v>
      </c>
      <c r="CU56" s="9">
        <f t="shared" si="1"/>
        <v>52.333437046257814</v>
      </c>
      <c r="CV56" s="31">
        <v>250</v>
      </c>
      <c r="CW56" s="21">
        <v>10</v>
      </c>
      <c r="CX56" s="2">
        <v>275</v>
      </c>
      <c r="CY56" s="2">
        <f t="shared" si="76"/>
        <v>2750</v>
      </c>
      <c r="CZ56" s="2">
        <f t="shared" si="2"/>
        <v>0.51905453476752539</v>
      </c>
      <c r="DA56" s="9">
        <f t="shared" si="3"/>
        <v>51.905453476752541</v>
      </c>
      <c r="DB56" s="31">
        <v>250</v>
      </c>
      <c r="DC56" s="24">
        <v>100</v>
      </c>
      <c r="DD56" s="2">
        <v>275</v>
      </c>
      <c r="DE56" s="2">
        <f t="shared" si="77"/>
        <v>2750</v>
      </c>
      <c r="DF56" s="2">
        <f t="shared" si="4"/>
        <v>0.47629748744786354</v>
      </c>
      <c r="DG56" s="9">
        <f t="shared" si="5"/>
        <v>47.629748744786355</v>
      </c>
      <c r="DH56" s="33">
        <v>250</v>
      </c>
      <c r="DI56" s="27">
        <v>1000</v>
      </c>
      <c r="DJ56" s="2">
        <v>275</v>
      </c>
      <c r="DK56" s="2">
        <f t="shared" si="78"/>
        <v>2750</v>
      </c>
      <c r="DL56" s="2">
        <f t="shared" si="6"/>
        <v>0.20896025436288676</v>
      </c>
      <c r="DM56" s="9">
        <f t="shared" si="7"/>
        <v>20.896025436288674</v>
      </c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9"/>
      <c r="EW56" s="70" t="s">
        <v>69</v>
      </c>
      <c r="EX56" s="85" t="e">
        <f t="shared" si="18"/>
        <v>#DIV/0!</v>
      </c>
      <c r="EY56" s="33" t="e">
        <f t="shared" si="69"/>
        <v>#DIV/0!</v>
      </c>
      <c r="EZ56" s="33" t="e">
        <f t="shared" si="59"/>
        <v>#DIV/0!</v>
      </c>
      <c r="FA56" s="33" t="e">
        <f t="shared" si="60"/>
        <v>#DIV/0!</v>
      </c>
      <c r="FB56" s="33" t="e">
        <f t="shared" si="61"/>
        <v>#DIV/0!</v>
      </c>
      <c r="FC56" s="33" t="e">
        <f t="shared" si="20"/>
        <v>#DIV/0!</v>
      </c>
      <c r="FD56" s="33" t="e">
        <f t="shared" si="21"/>
        <v>#DIV/0!</v>
      </c>
      <c r="FE56" s="33" t="e">
        <f t="shared" si="22"/>
        <v>#DIV/0!</v>
      </c>
      <c r="FF56" s="66">
        <v>1</v>
      </c>
      <c r="FG56" s="85" t="e">
        <f t="shared" si="23"/>
        <v>#DIV/0!</v>
      </c>
      <c r="FH56" s="33" t="e">
        <f>$FO$670*(FZ56-1)+FY56*((1/FZ56)-1)</f>
        <v>#DIV/0!</v>
      </c>
      <c r="FI56" s="33" t="e">
        <f t="shared" si="25"/>
        <v>#DIV/0!</v>
      </c>
      <c r="FJ56" s="33" t="e">
        <f t="shared" si="26"/>
        <v>#DIV/0!</v>
      </c>
      <c r="FK56" s="33" t="e">
        <f t="shared" si="27"/>
        <v>#DIV/0!</v>
      </c>
      <c r="FL56" s="33" t="e">
        <f t="shared" si="28"/>
        <v>#DIV/0!</v>
      </c>
      <c r="FM56" s="33" t="e">
        <f t="shared" si="29"/>
        <v>#DIV/0!</v>
      </c>
      <c r="FN56" s="33" t="e">
        <f t="shared" si="30"/>
        <v>#DIV/0!</v>
      </c>
      <c r="FO56" s="66">
        <v>10</v>
      </c>
      <c r="FP56" s="85" t="e">
        <f t="shared" si="31"/>
        <v>#DIV/0!</v>
      </c>
      <c r="FQ56" s="33" t="e">
        <f t="shared" si="62"/>
        <v>#DIV/0!</v>
      </c>
      <c r="FR56" s="33" t="e">
        <f t="shared" si="63"/>
        <v>#DIV/0!</v>
      </c>
      <c r="FS56" s="33" t="e">
        <f t="shared" si="64"/>
        <v>#DIV/0!</v>
      </c>
      <c r="FT56" s="33" t="e">
        <f t="shared" si="65"/>
        <v>#DIV/0!</v>
      </c>
      <c r="FU56" s="33" t="e">
        <f t="shared" si="66"/>
        <v>#DIV/0!</v>
      </c>
      <c r="FV56" s="33" t="e">
        <f t="shared" si="67"/>
        <v>#DIV/0!</v>
      </c>
      <c r="FW56" s="33" t="e">
        <f t="shared" si="68"/>
        <v>#DIV/0!</v>
      </c>
      <c r="FX56" s="66">
        <v>100</v>
      </c>
      <c r="FY56" s="53">
        <f>GA56/10</f>
        <v>0</v>
      </c>
      <c r="FZ56" s="2"/>
      <c r="GA56" s="2"/>
      <c r="GB56" s="53">
        <f t="shared" si="33"/>
        <v>0</v>
      </c>
      <c r="GC56" s="2"/>
      <c r="GD56" s="2"/>
      <c r="GE56" s="53">
        <f t="shared" si="34"/>
        <v>0</v>
      </c>
      <c r="GF56" s="1"/>
      <c r="GG56" s="2"/>
      <c r="GH56" s="53">
        <f t="shared" si="35"/>
        <v>0</v>
      </c>
      <c r="GI56" s="2"/>
      <c r="GJ56" s="9"/>
      <c r="GK56" s="53">
        <f t="shared" si="36"/>
        <v>0</v>
      </c>
      <c r="GL56" s="2"/>
      <c r="GM56" s="9"/>
      <c r="GN56" s="53">
        <f t="shared" si="37"/>
        <v>0</v>
      </c>
      <c r="GO56" s="2"/>
      <c r="GP56" s="9"/>
      <c r="GQ56" s="53">
        <f t="shared" si="38"/>
        <v>0</v>
      </c>
      <c r="GR56" s="2"/>
      <c r="GS56" s="9"/>
      <c r="GT56" s="53"/>
      <c r="GU56" s="2"/>
      <c r="GV56" s="96">
        <v>2.9684601113172542E-2</v>
      </c>
      <c r="GW56" s="96">
        <v>2809.73</v>
      </c>
      <c r="GX56" s="94">
        <f t="shared" si="83"/>
        <v>280.97300000000001</v>
      </c>
      <c r="GY56" s="89">
        <v>1</v>
      </c>
      <c r="GZ56" s="89">
        <v>10</v>
      </c>
      <c r="HA56" s="90">
        <v>100</v>
      </c>
      <c r="HB56" s="52">
        <f t="shared" si="84"/>
        <v>9184.304937500001</v>
      </c>
      <c r="HC56" s="1">
        <f t="shared" si="85"/>
        <v>9184.304937500001</v>
      </c>
      <c r="HD56" s="10">
        <f t="shared" si="86"/>
        <v>9184.304937500001</v>
      </c>
      <c r="HE56" s="1"/>
      <c r="HF56" s="96">
        <v>0.5</v>
      </c>
      <c r="HG56" s="96">
        <v>2393.71</v>
      </c>
      <c r="HH56" s="96">
        <f t="shared" si="79"/>
        <v>239.37100000000001</v>
      </c>
      <c r="HI56" s="82">
        <v>1</v>
      </c>
      <c r="HJ56" s="89">
        <v>10</v>
      </c>
      <c r="HK56" s="87">
        <v>100</v>
      </c>
      <c r="HL56" s="52">
        <f t="shared" si="80"/>
        <v>239.37100000000001</v>
      </c>
      <c r="HM56" s="1">
        <f t="shared" si="81"/>
        <v>239.37100000000001</v>
      </c>
      <c r="HN56" s="10">
        <f t="shared" si="82"/>
        <v>239.37100000000001</v>
      </c>
    </row>
    <row r="57" spans="1:222" x14ac:dyDescent="0.35">
      <c r="A57" s="2"/>
      <c r="B57" s="185"/>
      <c r="C57" s="71" t="s">
        <v>76</v>
      </c>
      <c r="D57" s="53"/>
      <c r="E57" s="2">
        <v>976.01</v>
      </c>
      <c r="F57" s="9">
        <v>1281.77</v>
      </c>
      <c r="G57" s="53">
        <v>972.62</v>
      </c>
      <c r="H57" s="2">
        <v>1121.77</v>
      </c>
      <c r="I57" s="9">
        <v>907.77</v>
      </c>
      <c r="J57" s="53">
        <v>2446.46</v>
      </c>
      <c r="K57" s="2">
        <v>854.2</v>
      </c>
      <c r="L57" s="9">
        <v>1243.06</v>
      </c>
      <c r="M57" s="53">
        <v>1714.31</v>
      </c>
      <c r="N57" s="2">
        <v>2265.11</v>
      </c>
      <c r="O57" s="9">
        <v>2770.4</v>
      </c>
      <c r="P57" s="53"/>
      <c r="Q57" s="2"/>
      <c r="R57" s="9"/>
      <c r="S57" s="53"/>
      <c r="T57" s="2"/>
      <c r="U57" s="9"/>
      <c r="V57" s="53"/>
      <c r="W57" s="2"/>
      <c r="X57" s="9"/>
      <c r="Y57" s="2"/>
      <c r="Z57" s="2"/>
      <c r="AA57" s="54" t="s">
        <v>22</v>
      </c>
      <c r="AB57" s="77" t="s">
        <v>75</v>
      </c>
      <c r="AC57" s="2">
        <v>0.13842006218294878</v>
      </c>
      <c r="AD57" s="2">
        <v>0.10714402334882318</v>
      </c>
      <c r="AE57" s="9">
        <v>0.19562897419343162</v>
      </c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9"/>
      <c r="BG57" s="53"/>
      <c r="BH57" s="54" t="s">
        <v>6</v>
      </c>
      <c r="BI57" s="2">
        <v>0.10245388405721796</v>
      </c>
      <c r="BJ57" s="9">
        <v>2138.4250000000002</v>
      </c>
      <c r="BK57" s="2"/>
      <c r="BL57" s="54" t="s">
        <v>6</v>
      </c>
      <c r="BM57" s="2">
        <v>0.14492755087224238</v>
      </c>
      <c r="BN57" s="9">
        <v>2184.5762500000005</v>
      </c>
      <c r="BO57" s="2"/>
      <c r="BP57" s="54" t="s">
        <v>6</v>
      </c>
      <c r="BQ57" s="2">
        <v>0.16557347790687926</v>
      </c>
      <c r="BR57" s="9">
        <v>2161.6350000000002</v>
      </c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9"/>
      <c r="CP57" s="31">
        <v>250</v>
      </c>
      <c r="CQ57" s="19">
        <v>1</v>
      </c>
      <c r="CR57" s="2">
        <v>300</v>
      </c>
      <c r="CS57" s="2">
        <f t="shared" si="75"/>
        <v>3000</v>
      </c>
      <c r="CT57" s="2">
        <f t="shared" si="0"/>
        <v>0.54500368242077002</v>
      </c>
      <c r="CU57" s="9">
        <f t="shared" si="1"/>
        <v>54.500368242077002</v>
      </c>
      <c r="CV57" s="31">
        <v>250</v>
      </c>
      <c r="CW57" s="21">
        <v>10</v>
      </c>
      <c r="CX57" s="2">
        <v>300</v>
      </c>
      <c r="CY57" s="2">
        <f t="shared" si="76"/>
        <v>3000</v>
      </c>
      <c r="CZ57" s="2">
        <f t="shared" si="2"/>
        <v>0.54093956450803948</v>
      </c>
      <c r="DA57" s="9">
        <f t="shared" si="3"/>
        <v>54.093956450803951</v>
      </c>
      <c r="DB57" s="31">
        <v>250</v>
      </c>
      <c r="DC57" s="24">
        <v>100</v>
      </c>
      <c r="DD57" s="2">
        <v>300</v>
      </c>
      <c r="DE57" s="2">
        <f t="shared" si="77"/>
        <v>3000</v>
      </c>
      <c r="DF57" s="2">
        <f t="shared" si="4"/>
        <v>0.5</v>
      </c>
      <c r="DG57" s="9">
        <f t="shared" si="5"/>
        <v>50</v>
      </c>
      <c r="DH57" s="33">
        <v>250</v>
      </c>
      <c r="DI57" s="27">
        <v>1000</v>
      </c>
      <c r="DJ57" s="2">
        <v>300</v>
      </c>
      <c r="DK57" s="2">
        <f t="shared" si="78"/>
        <v>3000</v>
      </c>
      <c r="DL57" s="2">
        <f t="shared" si="6"/>
        <v>0.22670719501346731</v>
      </c>
      <c r="DM57" s="9">
        <f t="shared" si="7"/>
        <v>22.670719501346731</v>
      </c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9"/>
      <c r="EW57" s="70" t="s">
        <v>8</v>
      </c>
      <c r="EX57" s="85">
        <f t="shared" si="18"/>
        <v>2390.1993861524388</v>
      </c>
      <c r="EY57" s="33">
        <f t="shared" si="69"/>
        <v>2567.6828571428573</v>
      </c>
      <c r="EZ57" s="33">
        <f t="shared" si="59"/>
        <v>1191.632347826087</v>
      </c>
      <c r="FA57" s="33">
        <f t="shared" si="60"/>
        <v>3411.2829534883722</v>
      </c>
      <c r="FB57" s="33" t="e">
        <f t="shared" si="61"/>
        <v>#DIV/0!</v>
      </c>
      <c r="FC57" s="33" t="e">
        <f t="shared" si="20"/>
        <v>#DIV/0!</v>
      </c>
      <c r="FD57" s="33" t="e">
        <f t="shared" si="21"/>
        <v>#DIV/0!</v>
      </c>
      <c r="FE57" s="33" t="e">
        <f t="shared" si="22"/>
        <v>#DIV/0!</v>
      </c>
      <c r="FF57" s="66">
        <v>1</v>
      </c>
      <c r="FG57" s="85">
        <f t="shared" si="23"/>
        <v>2390.1993861524388</v>
      </c>
      <c r="FH57" s="33">
        <f>$FO$670*(FZ57-1)+FY57*((1/FZ57)-1)</f>
        <v>2567.6828571428573</v>
      </c>
      <c r="FI57" s="33">
        <f t="shared" si="25"/>
        <v>1191.632347826087</v>
      </c>
      <c r="FJ57" s="33">
        <f t="shared" si="26"/>
        <v>3411.2829534883722</v>
      </c>
      <c r="FK57" s="33" t="e">
        <f t="shared" si="27"/>
        <v>#DIV/0!</v>
      </c>
      <c r="FL57" s="33" t="e">
        <f t="shared" si="28"/>
        <v>#DIV/0!</v>
      </c>
      <c r="FM57" s="33" t="e">
        <f t="shared" si="29"/>
        <v>#DIV/0!</v>
      </c>
      <c r="FN57" s="33" t="e">
        <f t="shared" si="30"/>
        <v>#DIV/0!</v>
      </c>
      <c r="FO57" s="66">
        <v>10</v>
      </c>
      <c r="FP57" s="85">
        <f t="shared" si="31"/>
        <v>2390.1993861524388</v>
      </c>
      <c r="FQ57" s="33">
        <f t="shared" si="62"/>
        <v>2567.6828571428573</v>
      </c>
      <c r="FR57" s="33">
        <f t="shared" si="63"/>
        <v>1191.632347826087</v>
      </c>
      <c r="FS57" s="33">
        <f t="shared" si="64"/>
        <v>3411.2829534883722</v>
      </c>
      <c r="FT57" s="33" t="e">
        <f t="shared" si="65"/>
        <v>#DIV/0!</v>
      </c>
      <c r="FU57" s="33" t="e">
        <f t="shared" si="66"/>
        <v>#DIV/0!</v>
      </c>
      <c r="FV57" s="33" t="e">
        <f t="shared" si="67"/>
        <v>#DIV/0!</v>
      </c>
      <c r="FW57" s="33" t="e">
        <f t="shared" si="68"/>
        <v>#DIV/0!</v>
      </c>
      <c r="FX57" s="66">
        <v>100</v>
      </c>
      <c r="FY57" s="53">
        <f>GA57/10</f>
        <v>163.398</v>
      </c>
      <c r="FZ57" s="2">
        <v>5.9829059829059832E-2</v>
      </c>
      <c r="GA57" s="2">
        <v>1633.98</v>
      </c>
      <c r="GB57" s="53">
        <f t="shared" si="33"/>
        <v>188.36799999999999</v>
      </c>
      <c r="GC57" s="2">
        <v>0.13649851632047477</v>
      </c>
      <c r="GD57" s="2">
        <v>1883.68</v>
      </c>
      <c r="GE57" s="53">
        <f t="shared" si="34"/>
        <v>314.101</v>
      </c>
      <c r="GF57" s="1">
        <v>8.4313725490196084E-2</v>
      </c>
      <c r="GG57" s="2">
        <v>3141.01</v>
      </c>
      <c r="GH57" s="53">
        <f t="shared" si="35"/>
        <v>0</v>
      </c>
      <c r="GI57" s="2"/>
      <c r="GJ57" s="9"/>
      <c r="GK57" s="53">
        <f t="shared" si="36"/>
        <v>0</v>
      </c>
      <c r="GL57" s="2"/>
      <c r="GM57" s="9"/>
      <c r="GN57" s="53">
        <f t="shared" si="37"/>
        <v>0</v>
      </c>
      <c r="GO57" s="2"/>
      <c r="GP57" s="9"/>
      <c r="GQ57" s="53">
        <f t="shared" si="38"/>
        <v>0</v>
      </c>
      <c r="GR57" s="2"/>
      <c r="GS57" s="9"/>
      <c r="GT57" s="53"/>
      <c r="GU57" s="2"/>
      <c r="GV57" s="96">
        <v>3.515625E-2</v>
      </c>
      <c r="GW57" s="96">
        <v>2906.69</v>
      </c>
      <c r="GX57" s="94">
        <f t="shared" si="83"/>
        <v>290.66899999999998</v>
      </c>
      <c r="GY57" s="89">
        <v>1</v>
      </c>
      <c r="GZ57" s="89">
        <v>10</v>
      </c>
      <c r="HA57" s="90">
        <v>100</v>
      </c>
      <c r="HB57" s="52">
        <f t="shared" si="84"/>
        <v>7977.2492222222209</v>
      </c>
      <c r="HC57" s="1">
        <f t="shared" si="85"/>
        <v>7977.2492222222209</v>
      </c>
      <c r="HD57" s="10">
        <f t="shared" si="86"/>
        <v>7977.2492222222209</v>
      </c>
      <c r="HE57" s="1"/>
      <c r="HF57" s="94">
        <v>0.43609022556390975</v>
      </c>
      <c r="HG57" s="94">
        <v>3814.7</v>
      </c>
      <c r="HH57" s="96">
        <f t="shared" si="79"/>
        <v>381.46999999999997</v>
      </c>
      <c r="HI57" s="82">
        <v>1</v>
      </c>
      <c r="HJ57" s="89">
        <v>10</v>
      </c>
      <c r="HK57" s="87">
        <v>100</v>
      </c>
      <c r="HL57" s="52">
        <f t="shared" si="80"/>
        <v>493.28017241379308</v>
      </c>
      <c r="HM57" s="1">
        <f t="shared" si="81"/>
        <v>493.28017241379308</v>
      </c>
      <c r="HN57" s="10">
        <f t="shared" si="82"/>
        <v>493.28017241379308</v>
      </c>
    </row>
    <row r="58" spans="1:222" x14ac:dyDescent="0.35">
      <c r="A58" s="2"/>
      <c r="B58" s="186" t="s">
        <v>20</v>
      </c>
      <c r="C58" s="71" t="s">
        <v>75</v>
      </c>
      <c r="D58" s="53"/>
      <c r="E58" s="2">
        <v>6.9767441860465115E-2</v>
      </c>
      <c r="F58" s="9">
        <v>5.7007125890736345E-2</v>
      </c>
      <c r="G58" s="53">
        <v>6.407035175879397E-2</v>
      </c>
      <c r="H58" s="2">
        <v>8.6614173228346455E-2</v>
      </c>
      <c r="I58" s="9">
        <v>6.262230919765166E-2</v>
      </c>
      <c r="J58" s="53">
        <v>2.7027027027027029E-2</v>
      </c>
      <c r="K58" s="2">
        <v>7.575757575757576E-2</v>
      </c>
      <c r="L58" s="9">
        <v>7.6142131979695438E-2</v>
      </c>
      <c r="M58" s="53">
        <v>8.2687338501291993E-2</v>
      </c>
      <c r="N58" s="2">
        <v>0.5</v>
      </c>
      <c r="O58" s="9">
        <v>5.8962264150943397E-2</v>
      </c>
      <c r="P58" s="53"/>
      <c r="Q58" s="2"/>
      <c r="R58" s="9"/>
      <c r="S58" s="53"/>
      <c r="T58" s="2"/>
      <c r="U58" s="9"/>
      <c r="V58" s="53"/>
      <c r="W58" s="2"/>
      <c r="X58" s="9"/>
      <c r="Y58" s="2"/>
      <c r="Z58" s="2"/>
      <c r="AA58" s="76"/>
      <c r="AB58" s="77" t="s">
        <v>76</v>
      </c>
      <c r="AC58" s="2">
        <v>1685.82</v>
      </c>
      <c r="AD58" s="2">
        <v>2130.8683333333333</v>
      </c>
      <c r="AE58" s="9">
        <v>2470.9649999999997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9"/>
      <c r="BG58" s="53"/>
      <c r="BH58" s="54" t="s">
        <v>52</v>
      </c>
      <c r="BI58" s="2">
        <v>7.0376618331031648E-2</v>
      </c>
      <c r="BJ58" s="9">
        <v>771.01</v>
      </c>
      <c r="BK58" s="2"/>
      <c r="BL58" s="54" t="s">
        <v>52</v>
      </c>
      <c r="BM58" s="2">
        <v>8.6554945575035694E-2</v>
      </c>
      <c r="BN58" s="9">
        <v>753.04</v>
      </c>
      <c r="BO58" s="2"/>
      <c r="BP58" s="54" t="s">
        <v>52</v>
      </c>
      <c r="BQ58" s="2">
        <v>0.14443897849890847</v>
      </c>
      <c r="BR58" s="9">
        <v>794.77833333333331</v>
      </c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9"/>
      <c r="CP58" s="31">
        <v>250</v>
      </c>
      <c r="CQ58" s="19">
        <v>1</v>
      </c>
      <c r="CR58" s="2">
        <v>325</v>
      </c>
      <c r="CS58" s="2">
        <f t="shared" si="75"/>
        <v>3250</v>
      </c>
      <c r="CT58" s="2">
        <f t="shared" si="0"/>
        <v>0.56478990909971571</v>
      </c>
      <c r="CU58" s="9">
        <f t="shared" si="1"/>
        <v>56.478990909971571</v>
      </c>
      <c r="CV58" s="31">
        <v>250</v>
      </c>
      <c r="CW58" s="21">
        <v>10</v>
      </c>
      <c r="CX58" s="2">
        <v>325</v>
      </c>
      <c r="CY58" s="2">
        <f t="shared" si="76"/>
        <v>3250</v>
      </c>
      <c r="CZ58" s="2">
        <f t="shared" si="2"/>
        <v>0.56093413859558727</v>
      </c>
      <c r="DA58" s="9">
        <f t="shared" si="3"/>
        <v>56.09341385955873</v>
      </c>
      <c r="DB58" s="31">
        <v>250</v>
      </c>
      <c r="DC58" s="24">
        <v>100</v>
      </c>
      <c r="DD58" s="2">
        <v>325</v>
      </c>
      <c r="DE58" s="2">
        <f t="shared" si="77"/>
        <v>3250</v>
      </c>
      <c r="DF58" s="2">
        <f t="shared" si="4"/>
        <v>0.52182194737166809</v>
      </c>
      <c r="DG58" s="9">
        <f t="shared" si="5"/>
        <v>52.18219473716681</v>
      </c>
      <c r="DH58" s="33">
        <v>250</v>
      </c>
      <c r="DI58" s="27">
        <v>1000</v>
      </c>
      <c r="DJ58" s="2">
        <v>325</v>
      </c>
      <c r="DK58" s="2">
        <f t="shared" si="78"/>
        <v>3250</v>
      </c>
      <c r="DL58" s="2">
        <f t="shared" si="6"/>
        <v>0.24421715469748176</v>
      </c>
      <c r="DM58" s="9">
        <f t="shared" si="7"/>
        <v>24.421715469748175</v>
      </c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9"/>
      <c r="EW58" s="70" t="s">
        <v>10</v>
      </c>
      <c r="EX58" s="85">
        <f t="shared" si="18"/>
        <v>4656.6654296211245</v>
      </c>
      <c r="EY58" s="33">
        <f t="shared" si="69"/>
        <v>3267.9976119402986</v>
      </c>
      <c r="EZ58" s="33">
        <f t="shared" si="59"/>
        <v>4894.7195999999994</v>
      </c>
      <c r="FA58" s="33">
        <f t="shared" si="60"/>
        <v>5807.2790769230769</v>
      </c>
      <c r="FB58" s="33" t="e">
        <f t="shared" si="61"/>
        <v>#DIV/0!</v>
      </c>
      <c r="FC58" s="33" t="e">
        <f t="shared" si="20"/>
        <v>#DIV/0!</v>
      </c>
      <c r="FD58" s="33" t="e">
        <f t="shared" si="21"/>
        <v>#DIV/0!</v>
      </c>
      <c r="FE58" s="33" t="e">
        <f t="shared" si="22"/>
        <v>#DIV/0!</v>
      </c>
      <c r="FF58" s="66">
        <v>1</v>
      </c>
      <c r="FG58" s="85">
        <f t="shared" si="23"/>
        <v>4656.6654296211245</v>
      </c>
      <c r="FH58" s="33">
        <f t="shared" si="24"/>
        <v>3267.9976119402986</v>
      </c>
      <c r="FI58" s="33">
        <f t="shared" si="25"/>
        <v>4894.7195999999994</v>
      </c>
      <c r="FJ58" s="33">
        <f t="shared" si="26"/>
        <v>5807.2790769230769</v>
      </c>
      <c r="FK58" s="33" t="e">
        <f t="shared" si="27"/>
        <v>#DIV/0!</v>
      </c>
      <c r="FL58" s="33" t="e">
        <f t="shared" si="28"/>
        <v>#DIV/0!</v>
      </c>
      <c r="FM58" s="33" t="e">
        <f t="shared" si="29"/>
        <v>#DIV/0!</v>
      </c>
      <c r="FN58" s="33" t="e">
        <f t="shared" si="30"/>
        <v>#DIV/0!</v>
      </c>
      <c r="FO58" s="66">
        <v>10</v>
      </c>
      <c r="FP58" s="85">
        <f t="shared" si="31"/>
        <v>4656.6654296211245</v>
      </c>
      <c r="FQ58" s="33">
        <f t="shared" si="62"/>
        <v>3267.9976119402986</v>
      </c>
      <c r="FR58" s="33">
        <f t="shared" si="63"/>
        <v>4894.7195999999994</v>
      </c>
      <c r="FS58" s="33">
        <f t="shared" si="64"/>
        <v>5807.2790769230769</v>
      </c>
      <c r="FT58" s="33" t="e">
        <f t="shared" si="65"/>
        <v>#DIV/0!</v>
      </c>
      <c r="FU58" s="33" t="e">
        <f t="shared" si="66"/>
        <v>#DIV/0!</v>
      </c>
      <c r="FV58" s="33" t="e">
        <f t="shared" si="67"/>
        <v>#DIV/0!</v>
      </c>
      <c r="FW58" s="33" t="e">
        <f t="shared" si="68"/>
        <v>#DIV/0!</v>
      </c>
      <c r="FX58" s="66">
        <v>100</v>
      </c>
      <c r="FY58" s="53">
        <f t="shared" si="32"/>
        <v>224.34</v>
      </c>
      <c r="FZ58" s="2">
        <v>6.4237775647171619E-2</v>
      </c>
      <c r="GA58" s="2">
        <v>2243.4</v>
      </c>
      <c r="GB58" s="53">
        <f t="shared" si="33"/>
        <v>230.88299999999998</v>
      </c>
      <c r="GC58" s="2">
        <v>4.5045045045045043E-2</v>
      </c>
      <c r="GD58" s="2">
        <v>2308.83</v>
      </c>
      <c r="GE58" s="53">
        <f t="shared" si="34"/>
        <v>242.74799999999999</v>
      </c>
      <c r="GF58" s="1">
        <v>4.0123456790123455E-2</v>
      </c>
      <c r="GG58" s="2">
        <v>2427.48</v>
      </c>
      <c r="GH58" s="53">
        <f t="shared" si="35"/>
        <v>0</v>
      </c>
      <c r="GI58" s="2"/>
      <c r="GJ58" s="9"/>
      <c r="GK58" s="53">
        <f t="shared" si="36"/>
        <v>0</v>
      </c>
      <c r="GL58" s="2"/>
      <c r="GM58" s="9"/>
      <c r="GN58" s="53">
        <f t="shared" si="37"/>
        <v>0</v>
      </c>
      <c r="GO58" s="2"/>
      <c r="GP58" s="9"/>
      <c r="GQ58" s="53">
        <f t="shared" si="38"/>
        <v>0</v>
      </c>
      <c r="GR58" s="2"/>
      <c r="GS58" s="9"/>
      <c r="GT58" s="53"/>
      <c r="GU58" s="2"/>
      <c r="GV58" s="96">
        <v>2.3316062176165803E-2</v>
      </c>
      <c r="GW58" s="96">
        <v>3572.09</v>
      </c>
      <c r="GX58" s="94">
        <f t="shared" si="83"/>
        <v>357.209</v>
      </c>
      <c r="GY58" s="89">
        <v>1</v>
      </c>
      <c r="GZ58" s="89">
        <v>10</v>
      </c>
      <c r="HA58" s="90">
        <v>100</v>
      </c>
      <c r="HB58" s="52">
        <f t="shared" si="84"/>
        <v>14963.088111111112</v>
      </c>
      <c r="HC58" s="1">
        <f t="shared" si="85"/>
        <v>14963.088111111112</v>
      </c>
      <c r="HD58" s="10">
        <f t="shared" si="86"/>
        <v>14963.088111111112</v>
      </c>
      <c r="HE58" s="1"/>
      <c r="HF58" s="94">
        <v>0.46842105263157896</v>
      </c>
      <c r="HG58" s="94">
        <v>3493.85</v>
      </c>
      <c r="HH58" s="96">
        <f t="shared" si="79"/>
        <v>349.38499999999999</v>
      </c>
      <c r="HI58" s="82">
        <v>1</v>
      </c>
      <c r="HJ58" s="89">
        <v>10</v>
      </c>
      <c r="HK58" s="87">
        <v>100</v>
      </c>
      <c r="HL58" s="52">
        <f t="shared" si="80"/>
        <v>396.49308988764039</v>
      </c>
      <c r="HM58" s="1">
        <f t="shared" si="81"/>
        <v>396.49308988764039</v>
      </c>
      <c r="HN58" s="10">
        <f t="shared" si="82"/>
        <v>396.49308988764039</v>
      </c>
    </row>
    <row r="59" spans="1:222" x14ac:dyDescent="0.35">
      <c r="A59" s="2"/>
      <c r="B59" s="185"/>
      <c r="C59" s="71" t="s">
        <v>76</v>
      </c>
      <c r="D59" s="53"/>
      <c r="E59" s="2">
        <v>2209.69</v>
      </c>
      <c r="F59" s="9">
        <v>2307.27</v>
      </c>
      <c r="G59" s="53">
        <v>2584.9299999999998</v>
      </c>
      <c r="H59" s="2">
        <v>1939.61</v>
      </c>
      <c r="I59" s="9">
        <v>3056.52</v>
      </c>
      <c r="J59" s="53">
        <v>882.24</v>
      </c>
      <c r="K59" s="2">
        <v>995.53</v>
      </c>
      <c r="L59" s="9">
        <v>1314.28</v>
      </c>
      <c r="M59" s="53">
        <v>1347.78</v>
      </c>
      <c r="N59" s="2">
        <v>1338.27</v>
      </c>
      <c r="O59" s="9">
        <v>1851.3</v>
      </c>
      <c r="P59" s="53"/>
      <c r="Q59" s="2"/>
      <c r="R59" s="9"/>
      <c r="S59" s="53"/>
      <c r="T59" s="2"/>
      <c r="U59" s="9"/>
      <c r="V59" s="53"/>
      <c r="W59" s="2"/>
      <c r="X59" s="9"/>
      <c r="Y59" s="2"/>
      <c r="Z59" s="2"/>
      <c r="AA59" s="54" t="s">
        <v>19</v>
      </c>
      <c r="AB59" s="77" t="s">
        <v>75</v>
      </c>
      <c r="AC59" s="2">
        <v>0.1306256557512839</v>
      </c>
      <c r="AD59" s="2">
        <v>0.12060944227163073</v>
      </c>
      <c r="AE59" s="9">
        <v>0.21740611308626012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9"/>
      <c r="BG59" s="53"/>
      <c r="BH59" s="54" t="s">
        <v>4</v>
      </c>
      <c r="BI59" s="2">
        <v>7.5410870779015857E-2</v>
      </c>
      <c r="BJ59" s="9">
        <v>1514.5233333333335</v>
      </c>
      <c r="BK59" s="2"/>
      <c r="BL59" s="54" t="s">
        <v>4</v>
      </c>
      <c r="BM59" s="2">
        <v>0.10680861300897637</v>
      </c>
      <c r="BN59" s="9">
        <v>1238.653333333333</v>
      </c>
      <c r="BO59" s="2"/>
      <c r="BP59" s="54" t="s">
        <v>4</v>
      </c>
      <c r="BQ59" s="2">
        <v>0.13235114382743693</v>
      </c>
      <c r="BR59" s="9">
        <v>1614.085</v>
      </c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9"/>
      <c r="CP59" s="31">
        <v>250</v>
      </c>
      <c r="CQ59" s="19">
        <v>1</v>
      </c>
      <c r="CR59" s="2">
        <v>350</v>
      </c>
      <c r="CS59" s="2">
        <f t="shared" si="75"/>
        <v>3500</v>
      </c>
      <c r="CT59" s="2">
        <f t="shared" si="0"/>
        <v>0.58292812845746766</v>
      </c>
      <c r="CU59" s="9">
        <f t="shared" si="1"/>
        <v>58.292812845746766</v>
      </c>
      <c r="CV59" s="31">
        <v>250</v>
      </c>
      <c r="CW59" s="21">
        <v>10</v>
      </c>
      <c r="CX59" s="2">
        <v>350</v>
      </c>
      <c r="CY59" s="2">
        <f t="shared" si="76"/>
        <v>3500</v>
      </c>
      <c r="CZ59" s="2">
        <f t="shared" si="2"/>
        <v>0.57927139924564131</v>
      </c>
      <c r="DA59" s="9">
        <f t="shared" si="3"/>
        <v>57.927139924564131</v>
      </c>
      <c r="DB59" s="31">
        <v>250</v>
      </c>
      <c r="DC59" s="24">
        <v>100</v>
      </c>
      <c r="DD59" s="2">
        <v>350</v>
      </c>
      <c r="DE59" s="2">
        <f t="shared" si="77"/>
        <v>3500</v>
      </c>
      <c r="DF59" s="2">
        <f t="shared" si="4"/>
        <v>0.54196010845019205</v>
      </c>
      <c r="DG59" s="9">
        <f t="shared" si="5"/>
        <v>54.196010845019202</v>
      </c>
      <c r="DH59" s="33">
        <v>250</v>
      </c>
      <c r="DI59" s="27">
        <v>1000</v>
      </c>
      <c r="DJ59" s="2">
        <v>350</v>
      </c>
      <c r="DK59" s="2">
        <f t="shared" si="78"/>
        <v>3500</v>
      </c>
      <c r="DL59" s="2">
        <f t="shared" si="6"/>
        <v>0.26148351928654961</v>
      </c>
      <c r="DM59" s="9">
        <f t="shared" si="7"/>
        <v>26.148351928654961</v>
      </c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9"/>
      <c r="EW59" s="70" t="s">
        <v>6</v>
      </c>
      <c r="EX59" s="85">
        <f>AVERAGE(EY59:FB59)</f>
        <v>1883.4857760793093</v>
      </c>
      <c r="EY59" s="33">
        <f t="shared" si="69"/>
        <v>1459.6807924528305</v>
      </c>
      <c r="EZ59" s="33">
        <f t="shared" si="59"/>
        <v>2251.8876</v>
      </c>
      <c r="FA59" s="33">
        <f t="shared" si="60"/>
        <v>1760.58</v>
      </c>
      <c r="FB59" s="33">
        <f t="shared" si="61"/>
        <v>2061.7947118644065</v>
      </c>
      <c r="FC59" s="33" t="e">
        <f t="shared" si="20"/>
        <v>#DIV/0!</v>
      </c>
      <c r="FD59" s="33" t="e">
        <f t="shared" si="21"/>
        <v>#DIV/0!</v>
      </c>
      <c r="FE59" s="33" t="e">
        <f t="shared" si="22"/>
        <v>#DIV/0!</v>
      </c>
      <c r="FF59" s="66">
        <v>1</v>
      </c>
      <c r="FG59" s="85">
        <f>AVERAGE(FH59:FK59)</f>
        <v>1883.4857760793093</v>
      </c>
      <c r="FH59" s="33">
        <f>$FO$670*(FZ59-1)+FY59*((1/FZ59)-1)</f>
        <v>1459.6807924528305</v>
      </c>
      <c r="FI59" s="33">
        <f t="shared" si="25"/>
        <v>2251.8876</v>
      </c>
      <c r="FJ59" s="33">
        <f t="shared" si="26"/>
        <v>1760.58</v>
      </c>
      <c r="FK59" s="33">
        <f t="shared" si="27"/>
        <v>2061.7947118644065</v>
      </c>
      <c r="FL59" s="33" t="e">
        <f t="shared" si="28"/>
        <v>#DIV/0!</v>
      </c>
      <c r="FM59" s="33" t="e">
        <f t="shared" si="29"/>
        <v>#DIV/0!</v>
      </c>
      <c r="FN59" s="33" t="e">
        <f t="shared" si="30"/>
        <v>#DIV/0!</v>
      </c>
      <c r="FO59" s="66">
        <v>10</v>
      </c>
      <c r="FP59" s="85">
        <f>AVERAGE(FQ59:FT59)</f>
        <v>1883.4857760793093</v>
      </c>
      <c r="FQ59" s="33">
        <f t="shared" si="62"/>
        <v>1459.6807924528305</v>
      </c>
      <c r="FR59" s="33">
        <f t="shared" si="63"/>
        <v>2251.8876</v>
      </c>
      <c r="FS59" s="33">
        <f t="shared" si="64"/>
        <v>1760.58</v>
      </c>
      <c r="FT59" s="33">
        <f t="shared" si="65"/>
        <v>2061.7947118644065</v>
      </c>
      <c r="FU59" s="33" t="e">
        <f t="shared" si="66"/>
        <v>#DIV/0!</v>
      </c>
      <c r="FV59" s="33" t="e">
        <f t="shared" si="67"/>
        <v>#DIV/0!</v>
      </c>
      <c r="FW59" s="33" t="e">
        <f t="shared" si="68"/>
        <v>#DIV/0!</v>
      </c>
      <c r="FX59" s="66">
        <v>100</v>
      </c>
      <c r="FY59" s="53">
        <f>GA59/10</f>
        <v>196.35300000000001</v>
      </c>
      <c r="FZ59" s="2">
        <v>0.11856823266219239</v>
      </c>
      <c r="GA59" s="2">
        <v>1963.53</v>
      </c>
      <c r="GB59" s="53">
        <f t="shared" si="33"/>
        <v>296.30100000000004</v>
      </c>
      <c r="GC59" s="2">
        <v>0.11627906976744186</v>
      </c>
      <c r="GD59" s="2">
        <v>2963.01</v>
      </c>
      <c r="GE59" s="53">
        <f t="shared" si="34"/>
        <v>195.62</v>
      </c>
      <c r="GF59" s="2">
        <v>0.1</v>
      </c>
      <c r="GG59" s="2">
        <v>1956.2</v>
      </c>
      <c r="GH59" s="53">
        <f t="shared" si="35"/>
        <v>167.096</v>
      </c>
      <c r="GI59" s="2">
        <v>7.4968233799237616E-2</v>
      </c>
      <c r="GJ59" s="2">
        <v>1670.96</v>
      </c>
      <c r="GK59" s="53">
        <f t="shared" si="36"/>
        <v>0</v>
      </c>
      <c r="GL59" s="2"/>
      <c r="GM59" s="9"/>
      <c r="GN59" s="53">
        <f t="shared" si="37"/>
        <v>0</v>
      </c>
      <c r="GO59" s="2"/>
      <c r="GP59" s="9"/>
      <c r="GQ59" s="53">
        <f t="shared" si="38"/>
        <v>0</v>
      </c>
      <c r="GR59" s="2"/>
      <c r="GS59" s="9"/>
      <c r="GT59" s="53"/>
      <c r="GU59" s="1"/>
      <c r="GV59" s="96">
        <v>3.79041248606466E-2</v>
      </c>
      <c r="GW59" s="96">
        <v>2709.27</v>
      </c>
      <c r="GX59" s="94">
        <f t="shared" si="83"/>
        <v>270.92700000000002</v>
      </c>
      <c r="GY59" s="89">
        <v>1</v>
      </c>
      <c r="GZ59" s="89">
        <v>10</v>
      </c>
      <c r="HA59" s="90">
        <v>100</v>
      </c>
      <c r="HB59" s="52">
        <f t="shared" si="84"/>
        <v>6876.7647352941185</v>
      </c>
      <c r="HC59" s="1">
        <f t="shared" si="85"/>
        <v>6876.7647352941185</v>
      </c>
      <c r="HD59" s="10">
        <f t="shared" si="86"/>
        <v>6876.7647352941185</v>
      </c>
      <c r="HE59" s="1"/>
      <c r="HF59" s="94">
        <v>0.489247311827957</v>
      </c>
      <c r="HG59" s="94">
        <v>2815.68</v>
      </c>
      <c r="HH59" s="96">
        <f t="shared" si="79"/>
        <v>281.56799999999998</v>
      </c>
      <c r="HI59" s="82">
        <v>1</v>
      </c>
      <c r="HJ59" s="89">
        <v>10</v>
      </c>
      <c r="HK59" s="87">
        <v>100</v>
      </c>
      <c r="HL59" s="52">
        <f t="shared" si="80"/>
        <v>293.9446153846153</v>
      </c>
      <c r="HM59" s="1">
        <f t="shared" si="81"/>
        <v>293.9446153846153</v>
      </c>
      <c r="HN59" s="10">
        <f t="shared" si="82"/>
        <v>293.9446153846153</v>
      </c>
    </row>
    <row r="60" spans="1:222" x14ac:dyDescent="0.35">
      <c r="A60" s="2"/>
      <c r="B60" s="186" t="s">
        <v>22</v>
      </c>
      <c r="C60" s="71" t="s">
        <v>75</v>
      </c>
      <c r="D60" s="53"/>
      <c r="E60" s="2">
        <v>0.3125</v>
      </c>
      <c r="F60" s="9">
        <v>7.4815595363540571E-2</v>
      </c>
      <c r="G60" s="53">
        <v>7.2164948453608241E-2</v>
      </c>
      <c r="H60" s="2">
        <v>0.15384615384615385</v>
      </c>
      <c r="I60" s="9">
        <v>0.18292682926829268</v>
      </c>
      <c r="J60" s="53">
        <v>5.1428571428571428E-2</v>
      </c>
      <c r="K60" s="2">
        <v>3.79041248606466E-2</v>
      </c>
      <c r="L60" s="9">
        <v>0.2967032967032967</v>
      </c>
      <c r="M60" s="53">
        <v>0.29166666666666669</v>
      </c>
      <c r="N60" s="2">
        <v>4.6204620462046202E-2</v>
      </c>
      <c r="O60" s="9">
        <v>0.22807017543859648</v>
      </c>
      <c r="P60" s="53"/>
      <c r="Q60" s="2"/>
      <c r="R60" s="9"/>
      <c r="S60" s="53"/>
      <c r="T60" s="2"/>
      <c r="U60" s="9"/>
      <c r="V60" s="53"/>
      <c r="W60" s="2"/>
      <c r="X60" s="9"/>
      <c r="Y60" s="2"/>
      <c r="Z60" s="2"/>
      <c r="AA60" s="76"/>
      <c r="AB60" s="77" t="s">
        <v>76</v>
      </c>
      <c r="AC60" s="2">
        <v>1326.05</v>
      </c>
      <c r="AD60" s="2">
        <v>1461.6166666666668</v>
      </c>
      <c r="AE60" s="9">
        <v>1710.6633333333332</v>
      </c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9"/>
      <c r="BG60" s="53"/>
      <c r="BH60" s="54" t="s">
        <v>30</v>
      </c>
      <c r="BI60" s="2">
        <v>6.6120402920118337E-2</v>
      </c>
      <c r="BJ60" s="9">
        <v>1001.5</v>
      </c>
      <c r="BK60" s="2"/>
      <c r="BL60" s="54" t="s">
        <v>30</v>
      </c>
      <c r="BM60" s="2">
        <v>0.22377772850248565</v>
      </c>
      <c r="BN60" s="9">
        <v>1361.4516666666668</v>
      </c>
      <c r="BO60" s="2"/>
      <c r="BP60" s="54" t="s">
        <v>30</v>
      </c>
      <c r="BQ60" s="2">
        <v>0.15063429210434653</v>
      </c>
      <c r="BR60" s="9">
        <v>1388.7199999999998</v>
      </c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9"/>
      <c r="CP60" s="31">
        <v>250</v>
      </c>
      <c r="CQ60" s="19">
        <v>1</v>
      </c>
      <c r="CR60" s="2">
        <v>375</v>
      </c>
      <c r="CS60" s="2">
        <f t="shared" si="75"/>
        <v>3750</v>
      </c>
      <c r="CT60" s="2">
        <f t="shared" si="0"/>
        <v>0.59961587731680766</v>
      </c>
      <c r="CU60" s="9">
        <f t="shared" si="1"/>
        <v>59.961587731680766</v>
      </c>
      <c r="CV60" s="31">
        <v>250</v>
      </c>
      <c r="CW60" s="21">
        <v>10</v>
      </c>
      <c r="CX60" s="2">
        <v>375</v>
      </c>
      <c r="CY60" s="2">
        <f t="shared" si="76"/>
        <v>3750</v>
      </c>
      <c r="CZ60" s="2">
        <f t="shared" si="2"/>
        <v>0.59614791073180984</v>
      </c>
      <c r="DA60" s="9">
        <f t="shared" si="3"/>
        <v>59.614791073180982</v>
      </c>
      <c r="DB60" s="31">
        <v>250</v>
      </c>
      <c r="DC60" s="24">
        <v>100</v>
      </c>
      <c r="DD60" s="2">
        <v>375</v>
      </c>
      <c r="DE60" s="2">
        <f t="shared" si="77"/>
        <v>3750</v>
      </c>
      <c r="DF60" s="2">
        <f t="shared" si="4"/>
        <v>0.56058733196718435</v>
      </c>
      <c r="DG60" s="9">
        <f t="shared" si="5"/>
        <v>56.058733196718435</v>
      </c>
      <c r="DH60" s="33">
        <v>250</v>
      </c>
      <c r="DI60" s="27">
        <v>1000</v>
      </c>
      <c r="DJ60" s="2">
        <v>375</v>
      </c>
      <c r="DK60" s="2">
        <f t="shared" si="78"/>
        <v>3750</v>
      </c>
      <c r="DL60" s="2">
        <f t="shared" si="6"/>
        <v>0.27849976591765424</v>
      </c>
      <c r="DM60" s="9">
        <f t="shared" si="7"/>
        <v>27.849976591765426</v>
      </c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9"/>
      <c r="EW60" s="70" t="s">
        <v>52</v>
      </c>
      <c r="EX60" s="85">
        <f>AVERAGE(EY60:FC60)</f>
        <v>1008.0999908519155</v>
      </c>
      <c r="EY60" s="33">
        <f t="shared" si="69"/>
        <v>625.45233333333329</v>
      </c>
      <c r="EZ60" s="33">
        <f t="shared" si="59"/>
        <v>359.38950000000006</v>
      </c>
      <c r="FA60" s="33">
        <f t="shared" si="60"/>
        <v>1119.144075471698</v>
      </c>
      <c r="FB60" s="33">
        <f t="shared" si="61"/>
        <v>1259.8355000000001</v>
      </c>
      <c r="FC60" s="33">
        <f t="shared" si="20"/>
        <v>1676.6785454545457</v>
      </c>
      <c r="FD60" s="33" t="e">
        <f t="shared" si="21"/>
        <v>#DIV/0!</v>
      </c>
      <c r="FE60" s="33" t="e">
        <f t="shared" si="22"/>
        <v>#DIV/0!</v>
      </c>
      <c r="FF60" s="66">
        <v>1</v>
      </c>
      <c r="FG60" s="85">
        <f>AVERAGE(FH60:FL60)</f>
        <v>1008.0999908519155</v>
      </c>
      <c r="FH60" s="33">
        <f t="shared" si="24"/>
        <v>625.45233333333329</v>
      </c>
      <c r="FI60" s="33">
        <f t="shared" si="25"/>
        <v>359.38950000000006</v>
      </c>
      <c r="FJ60" s="33">
        <f t="shared" si="26"/>
        <v>1119.144075471698</v>
      </c>
      <c r="FK60" s="33">
        <f t="shared" si="27"/>
        <v>1259.8355000000001</v>
      </c>
      <c r="FL60" s="33">
        <f t="shared" si="28"/>
        <v>1676.6785454545457</v>
      </c>
      <c r="FM60" s="33" t="e">
        <f t="shared" si="29"/>
        <v>#DIV/0!</v>
      </c>
      <c r="FN60" s="33" t="e">
        <f t="shared" si="30"/>
        <v>#DIV/0!</v>
      </c>
      <c r="FO60" s="66">
        <v>10</v>
      </c>
      <c r="FP60" s="85">
        <f>AVERAGE(FQ60:FU60)</f>
        <v>1008.0999908519155</v>
      </c>
      <c r="FQ60" s="33">
        <f t="shared" si="62"/>
        <v>625.45233333333329</v>
      </c>
      <c r="FR60" s="33">
        <f t="shared" si="63"/>
        <v>359.38950000000006</v>
      </c>
      <c r="FS60" s="33">
        <f t="shared" si="64"/>
        <v>1119.144075471698</v>
      </c>
      <c r="FT60" s="33">
        <f t="shared" si="65"/>
        <v>1259.8355000000001</v>
      </c>
      <c r="FU60" s="33">
        <f t="shared" si="66"/>
        <v>1676.6785454545457</v>
      </c>
      <c r="FV60" s="33" t="e">
        <f t="shared" si="67"/>
        <v>#DIV/0!</v>
      </c>
      <c r="FW60" s="33" t="e">
        <f t="shared" si="68"/>
        <v>#DIV/0!</v>
      </c>
      <c r="FX60" s="66">
        <v>100</v>
      </c>
      <c r="FY60" s="53">
        <f t="shared" si="32"/>
        <v>38.292999999999999</v>
      </c>
      <c r="FZ60" s="2">
        <v>5.7692307692307696E-2</v>
      </c>
      <c r="GA60" s="2">
        <v>382.93</v>
      </c>
      <c r="GB60" s="53">
        <f t="shared" si="33"/>
        <v>27.330000000000002</v>
      </c>
      <c r="GC60" s="2">
        <v>7.0671378091872794E-2</v>
      </c>
      <c r="GD60" s="2">
        <v>273.3</v>
      </c>
      <c r="GE60" s="53">
        <f t="shared" si="34"/>
        <v>106.681</v>
      </c>
      <c r="GF60" s="1">
        <v>8.7027914614121515E-2</v>
      </c>
      <c r="GG60" s="2">
        <v>1066.81</v>
      </c>
      <c r="GH60" s="53">
        <f t="shared" si="35"/>
        <v>98.169000000000011</v>
      </c>
      <c r="GI60" s="1">
        <v>7.2289156626506021E-2</v>
      </c>
      <c r="GJ60" s="2">
        <v>981.69</v>
      </c>
      <c r="GK60" s="53">
        <f t="shared" si="36"/>
        <v>115.032</v>
      </c>
      <c r="GL60" s="1">
        <v>6.4202334630350189E-2</v>
      </c>
      <c r="GM60" s="2">
        <v>1150.32</v>
      </c>
      <c r="GN60" s="53">
        <f t="shared" si="37"/>
        <v>0</v>
      </c>
      <c r="GO60" s="2"/>
      <c r="GP60" s="9"/>
      <c r="GQ60" s="53">
        <f t="shared" si="38"/>
        <v>0</v>
      </c>
      <c r="GR60" s="2"/>
      <c r="GS60" s="9"/>
      <c r="GT60" s="53"/>
      <c r="GU60" s="1"/>
      <c r="GV60" s="96">
        <v>3.6496350364963501E-2</v>
      </c>
      <c r="GW60" s="96">
        <v>3857.33</v>
      </c>
      <c r="GX60" s="94">
        <f t="shared" si="83"/>
        <v>385.733</v>
      </c>
      <c r="GY60" s="89">
        <v>1</v>
      </c>
      <c r="GZ60" s="89">
        <v>10</v>
      </c>
      <c r="HA60" s="90">
        <v>100</v>
      </c>
      <c r="HB60" s="52">
        <f t="shared" si="84"/>
        <v>10183.351200000001</v>
      </c>
      <c r="HC60" s="1">
        <f t="shared" si="85"/>
        <v>10183.351200000001</v>
      </c>
      <c r="HD60" s="10">
        <f t="shared" si="86"/>
        <v>10183.351200000001</v>
      </c>
      <c r="HE60" s="1"/>
      <c r="HF60" s="94">
        <v>0.48333333333333334</v>
      </c>
      <c r="HG60" s="94">
        <v>3116.21</v>
      </c>
      <c r="HH60" s="96">
        <f t="shared" si="79"/>
        <v>311.62099999999998</v>
      </c>
      <c r="HI60" s="82">
        <v>1</v>
      </c>
      <c r="HJ60" s="89">
        <v>10</v>
      </c>
      <c r="HK60" s="87">
        <v>100</v>
      </c>
      <c r="HL60" s="52">
        <f t="shared" si="80"/>
        <v>333.11210344827589</v>
      </c>
      <c r="HM60" s="1">
        <f t="shared" si="81"/>
        <v>333.11210344827589</v>
      </c>
      <c r="HN60" s="10">
        <f t="shared" si="82"/>
        <v>333.11210344827589</v>
      </c>
    </row>
    <row r="61" spans="1:222" x14ac:dyDescent="0.35">
      <c r="A61" s="2"/>
      <c r="B61" s="185"/>
      <c r="C61" s="71" t="s">
        <v>76</v>
      </c>
      <c r="D61" s="53"/>
      <c r="E61" s="2">
        <v>2740.37</v>
      </c>
      <c r="F61" s="9">
        <v>3089.27</v>
      </c>
      <c r="G61" s="53">
        <v>2808.59</v>
      </c>
      <c r="H61" s="2">
        <v>2973.39</v>
      </c>
      <c r="I61" s="9">
        <v>3311.8</v>
      </c>
      <c r="J61" s="53">
        <v>946.61</v>
      </c>
      <c r="K61" s="2">
        <v>1574.55</v>
      </c>
      <c r="L61" s="9">
        <v>1768.45</v>
      </c>
      <c r="M61" s="53">
        <v>1302.26</v>
      </c>
      <c r="N61" s="2">
        <v>1832.3</v>
      </c>
      <c r="O61" s="9">
        <v>1714.34</v>
      </c>
      <c r="P61" s="53"/>
      <c r="Q61" s="2"/>
      <c r="R61" s="9"/>
      <c r="S61" s="53"/>
      <c r="T61" s="2"/>
      <c r="U61" s="9"/>
      <c r="V61" s="53"/>
      <c r="W61" s="2"/>
      <c r="X61" s="9"/>
      <c r="Y61" s="2"/>
      <c r="Z61" s="2"/>
      <c r="AA61" s="54" t="s">
        <v>13</v>
      </c>
      <c r="AB61" s="77" t="s">
        <v>75</v>
      </c>
      <c r="AC61" s="2">
        <v>9.6421700873089045E-2</v>
      </c>
      <c r="AD61" s="2">
        <v>0.13761383639707297</v>
      </c>
      <c r="AE61" s="9">
        <v>9.3667479117256244E-2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9"/>
      <c r="BG61" s="53"/>
      <c r="BH61" s="54" t="s">
        <v>35</v>
      </c>
      <c r="BI61" s="2">
        <v>0.17835378755818873</v>
      </c>
      <c r="BJ61" s="9">
        <v>575.00333333333333</v>
      </c>
      <c r="BK61" s="2"/>
      <c r="BL61" s="54" t="s">
        <v>35</v>
      </c>
      <c r="BM61" s="2">
        <v>0.20758097383097385</v>
      </c>
      <c r="BN61" s="9">
        <v>622.6633333333333</v>
      </c>
      <c r="BO61" s="2"/>
      <c r="BP61" s="54" t="s">
        <v>35</v>
      </c>
      <c r="BQ61" s="2">
        <v>0.20756616694042379</v>
      </c>
      <c r="BR61" s="9">
        <v>673.29</v>
      </c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9"/>
      <c r="CP61" s="31">
        <v>250</v>
      </c>
      <c r="CQ61" s="19">
        <v>1</v>
      </c>
      <c r="CR61" s="2">
        <v>400</v>
      </c>
      <c r="CS61" s="2">
        <f t="shared" si="75"/>
        <v>4000</v>
      </c>
      <c r="CT61" s="2">
        <f t="shared" si="0"/>
        <v>0.61502035335644223</v>
      </c>
      <c r="CU61" s="9">
        <f t="shared" si="1"/>
        <v>61.502035335644223</v>
      </c>
      <c r="CV61" s="31">
        <v>250</v>
      </c>
      <c r="CW61" s="21">
        <v>10</v>
      </c>
      <c r="CX61" s="2">
        <v>400</v>
      </c>
      <c r="CY61" s="2">
        <f t="shared" si="76"/>
        <v>4000</v>
      </c>
      <c r="CZ61" s="2">
        <f t="shared" si="2"/>
        <v>0.61173051859670413</v>
      </c>
      <c r="DA61" s="9">
        <f t="shared" si="3"/>
        <v>61.173051859670416</v>
      </c>
      <c r="DB61" s="31">
        <v>250</v>
      </c>
      <c r="DC61" s="24">
        <v>100</v>
      </c>
      <c r="DD61" s="2">
        <v>400</v>
      </c>
      <c r="DE61" s="2">
        <f t="shared" si="77"/>
        <v>4000</v>
      </c>
      <c r="DF61" s="2">
        <f t="shared" si="4"/>
        <v>0.57785561488761972</v>
      </c>
      <c r="DG61" s="9">
        <f t="shared" si="5"/>
        <v>57.785561488761971</v>
      </c>
      <c r="DH61" s="33">
        <v>250</v>
      </c>
      <c r="DI61" s="27">
        <v>1000</v>
      </c>
      <c r="DJ61" s="2">
        <v>400</v>
      </c>
      <c r="DK61" s="2">
        <f t="shared" si="78"/>
        <v>4000</v>
      </c>
      <c r="DL61" s="2">
        <f t="shared" si="6"/>
        <v>0.2952594974895727</v>
      </c>
      <c r="DM61" s="9">
        <f t="shared" si="7"/>
        <v>29.52594974895727</v>
      </c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9"/>
      <c r="EW61" s="70" t="s">
        <v>4</v>
      </c>
      <c r="EX61" s="85">
        <f t="shared" si="18"/>
        <v>1849.9842743589743</v>
      </c>
      <c r="EY61" s="33">
        <f t="shared" si="69"/>
        <v>1960.1344230769232</v>
      </c>
      <c r="EZ61" s="33">
        <f t="shared" si="59"/>
        <v>1959.1880000000001</v>
      </c>
      <c r="FA61" s="33">
        <f t="shared" si="60"/>
        <v>1630.6303999999998</v>
      </c>
      <c r="FB61" s="33" t="e">
        <f t="shared" si="61"/>
        <v>#DIV/0!</v>
      </c>
      <c r="FC61" s="33" t="e">
        <f t="shared" si="20"/>
        <v>#DIV/0!</v>
      </c>
      <c r="FD61" s="33" t="e">
        <f t="shared" si="21"/>
        <v>#DIV/0!</v>
      </c>
      <c r="FE61" s="33" t="e">
        <f t="shared" si="22"/>
        <v>#DIV/0!</v>
      </c>
      <c r="FF61" s="66">
        <v>1</v>
      </c>
      <c r="FG61" s="85">
        <f t="shared" si="23"/>
        <v>1849.9842743589743</v>
      </c>
      <c r="FH61" s="33">
        <f t="shared" si="24"/>
        <v>1960.1344230769232</v>
      </c>
      <c r="FI61" s="33">
        <f t="shared" si="25"/>
        <v>1959.1880000000001</v>
      </c>
      <c r="FJ61" s="33">
        <f t="shared" si="26"/>
        <v>1630.6303999999998</v>
      </c>
      <c r="FK61" s="33" t="e">
        <f t="shared" si="27"/>
        <v>#DIV/0!</v>
      </c>
      <c r="FL61" s="33" t="e">
        <f t="shared" si="28"/>
        <v>#DIV/0!</v>
      </c>
      <c r="FM61" s="33" t="e">
        <f t="shared" si="29"/>
        <v>#DIV/0!</v>
      </c>
      <c r="FN61" s="33" t="e">
        <f t="shared" si="30"/>
        <v>#DIV/0!</v>
      </c>
      <c r="FO61" s="66">
        <v>10</v>
      </c>
      <c r="FP61" s="85">
        <f t="shared" si="31"/>
        <v>1849.9842743589743</v>
      </c>
      <c r="FQ61" s="33">
        <f t="shared" si="62"/>
        <v>1960.1344230769232</v>
      </c>
      <c r="FR61" s="33">
        <f t="shared" si="63"/>
        <v>1959.1880000000001</v>
      </c>
      <c r="FS61" s="33">
        <f t="shared" si="64"/>
        <v>1630.6303999999998</v>
      </c>
      <c r="FT61" s="33" t="e">
        <f t="shared" si="65"/>
        <v>#DIV/0!</v>
      </c>
      <c r="FU61" s="33" t="e">
        <f t="shared" si="66"/>
        <v>#DIV/0!</v>
      </c>
      <c r="FV61" s="33" t="e">
        <f t="shared" si="67"/>
        <v>#DIV/0!</v>
      </c>
      <c r="FW61" s="33" t="e">
        <f t="shared" si="68"/>
        <v>#DIV/0!</v>
      </c>
      <c r="FX61" s="66">
        <v>100</v>
      </c>
      <c r="FY61" s="53">
        <f t="shared" si="32"/>
        <v>187.02199999999999</v>
      </c>
      <c r="FZ61" s="2">
        <v>8.7102177554438859E-2</v>
      </c>
      <c r="GA61" s="2">
        <v>1870.22</v>
      </c>
      <c r="GB61" s="53">
        <f t="shared" si="33"/>
        <v>139.94200000000001</v>
      </c>
      <c r="GC61" s="2">
        <v>6.6666666666666666E-2</v>
      </c>
      <c r="GD61" s="2">
        <v>1399.42</v>
      </c>
      <c r="GE61" s="53">
        <f t="shared" si="34"/>
        <v>127.393</v>
      </c>
      <c r="GF61" s="2">
        <v>7.2463768115942032E-2</v>
      </c>
      <c r="GG61" s="2">
        <v>1273.93</v>
      </c>
      <c r="GH61" s="53">
        <f t="shared" si="35"/>
        <v>0</v>
      </c>
      <c r="GI61" s="2"/>
      <c r="GJ61" s="9"/>
      <c r="GK61" s="53">
        <f t="shared" si="36"/>
        <v>0</v>
      </c>
      <c r="GL61" s="2"/>
      <c r="GM61" s="9"/>
      <c r="GN61" s="53">
        <f t="shared" si="37"/>
        <v>0</v>
      </c>
      <c r="GO61" s="2"/>
      <c r="GP61" s="9"/>
      <c r="GQ61" s="53">
        <f t="shared" si="38"/>
        <v>0</v>
      </c>
      <c r="GR61" s="2"/>
      <c r="GS61" s="9"/>
      <c r="GT61" s="53"/>
      <c r="GU61" s="131"/>
      <c r="GV61" s="96">
        <v>6.9124423963133647E-2</v>
      </c>
      <c r="GW61" s="96">
        <v>3753.59</v>
      </c>
      <c r="GX61" s="94">
        <f t="shared" si="83"/>
        <v>375.35900000000004</v>
      </c>
      <c r="GY61" s="89">
        <v>1</v>
      </c>
      <c r="GZ61" s="89">
        <v>10</v>
      </c>
      <c r="HA61" s="90">
        <v>100</v>
      </c>
      <c r="HB61" s="52">
        <f t="shared" si="84"/>
        <v>5054.8345333333336</v>
      </c>
      <c r="HC61" s="1">
        <f t="shared" si="85"/>
        <v>5054.8345333333336</v>
      </c>
      <c r="HD61" s="10">
        <f t="shared" si="86"/>
        <v>5054.8345333333336</v>
      </c>
      <c r="HE61" s="1"/>
      <c r="HF61" s="94">
        <v>0.46400000000000002</v>
      </c>
      <c r="HG61" s="94">
        <v>2142.21</v>
      </c>
      <c r="HH61" s="96">
        <f t="shared" si="79"/>
        <v>214.221</v>
      </c>
      <c r="HI61" s="82">
        <v>1</v>
      </c>
      <c r="HJ61" s="89">
        <v>10</v>
      </c>
      <c r="HK61" s="87">
        <v>100</v>
      </c>
      <c r="HL61" s="52">
        <f t="shared" si="80"/>
        <v>247.46218965517235</v>
      </c>
      <c r="HM61" s="1">
        <f t="shared" si="81"/>
        <v>247.46218965517235</v>
      </c>
      <c r="HN61" s="10">
        <f t="shared" si="82"/>
        <v>247.46218965517235</v>
      </c>
    </row>
    <row r="62" spans="1:222" x14ac:dyDescent="0.35">
      <c r="A62" s="2"/>
      <c r="B62" s="186" t="s">
        <v>19</v>
      </c>
      <c r="C62" s="71" t="s">
        <v>75</v>
      </c>
      <c r="D62" s="53"/>
      <c r="E62" s="2">
        <v>0.12558139534883722</v>
      </c>
      <c r="F62" s="9">
        <v>0.1876750700280112</v>
      </c>
      <c r="G62" s="53">
        <v>0.17582417582417584</v>
      </c>
      <c r="H62" s="2">
        <v>0.15656565656565657</v>
      </c>
      <c r="I62" s="9">
        <v>0.1953125</v>
      </c>
      <c r="J62" s="53">
        <v>8.5427135678391955E-2</v>
      </c>
      <c r="K62" s="2">
        <v>7.9681274900398405E-2</v>
      </c>
      <c r="L62" s="9">
        <v>0.26923076923076922</v>
      </c>
      <c r="M62" s="53"/>
      <c r="N62" s="2"/>
      <c r="O62" s="9"/>
      <c r="P62" s="53"/>
      <c r="Q62" s="2"/>
      <c r="R62" s="9"/>
      <c r="S62" s="53"/>
      <c r="T62" s="2"/>
      <c r="U62" s="9"/>
      <c r="V62" s="53"/>
      <c r="W62" s="2"/>
      <c r="X62" s="9"/>
      <c r="Y62" s="2"/>
      <c r="Z62" s="2"/>
      <c r="AA62" s="76"/>
      <c r="AB62" s="77" t="s">
        <v>76</v>
      </c>
      <c r="AC62" s="2">
        <v>713.55250000000001</v>
      </c>
      <c r="AD62" s="2">
        <v>942.8257142857143</v>
      </c>
      <c r="AE62" s="9">
        <v>892.18999999999994</v>
      </c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9"/>
      <c r="BG62" s="53"/>
      <c r="BH62" s="54" t="s">
        <v>31</v>
      </c>
      <c r="BI62" s="2">
        <v>4.9476887778284732E-2</v>
      </c>
      <c r="BJ62" s="9">
        <v>3497.2733333333331</v>
      </c>
      <c r="BK62" s="2"/>
      <c r="BL62" s="54" t="s">
        <v>31</v>
      </c>
      <c r="BM62" s="2">
        <v>9.3572378299770054E-2</v>
      </c>
      <c r="BN62" s="9">
        <v>2761.7816666666663</v>
      </c>
      <c r="BO62" s="2"/>
      <c r="BP62" s="54" t="s">
        <v>31</v>
      </c>
      <c r="BQ62" s="2">
        <v>7.5251428602352219E-2</v>
      </c>
      <c r="BR62" s="9">
        <v>3904.9475000000002</v>
      </c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9"/>
      <c r="CP62" s="31">
        <v>250</v>
      </c>
      <c r="CQ62" s="19">
        <v>1</v>
      </c>
      <c r="CR62" s="2">
        <f t="shared" ref="CR62:CR68" si="87">CS62/10</f>
        <v>425</v>
      </c>
      <c r="CS62" s="2">
        <f>CS61+250</f>
        <v>4250</v>
      </c>
      <c r="CT62" s="2">
        <f t="shared" si="0"/>
        <v>0.62928402127135996</v>
      </c>
      <c r="CU62" s="9">
        <f t="shared" si="1"/>
        <v>62.928402127135996</v>
      </c>
      <c r="CV62" s="31">
        <v>250</v>
      </c>
      <c r="CW62" s="21">
        <v>10</v>
      </c>
      <c r="CX62" s="2">
        <f t="shared" ref="CX62:CX68" si="88">CY62/10</f>
        <v>425</v>
      </c>
      <c r="CY62" s="2">
        <f>CY61+250</f>
        <v>4250</v>
      </c>
      <c r="CZ62" s="2">
        <f t="shared" si="2"/>
        <v>0.62616173010582654</v>
      </c>
      <c r="DA62" s="9">
        <f t="shared" si="3"/>
        <v>62.616173010582656</v>
      </c>
      <c r="DB62" s="31">
        <v>250</v>
      </c>
      <c r="DC62" s="24">
        <v>100</v>
      </c>
      <c r="DD62" s="2">
        <f t="shared" ref="DD62:DD68" si="89">DE62/10</f>
        <v>425</v>
      </c>
      <c r="DE62" s="2">
        <f>DE61+250</f>
        <v>4250</v>
      </c>
      <c r="DF62" s="2">
        <f t="shared" si="4"/>
        <v>0.59389881289832824</v>
      </c>
      <c r="DG62" s="9">
        <f t="shared" si="5"/>
        <v>59.389881289832822</v>
      </c>
      <c r="DH62" s="33">
        <v>250</v>
      </c>
      <c r="DI62" s="27">
        <v>1000</v>
      </c>
      <c r="DJ62" s="2">
        <f t="shared" ref="DJ62:DJ68" si="90">DK62/10</f>
        <v>425</v>
      </c>
      <c r="DK62" s="2">
        <f>DK61+250</f>
        <v>4250</v>
      </c>
      <c r="DL62" s="2">
        <f t="shared" si="6"/>
        <v>0.31175647887967273</v>
      </c>
      <c r="DM62" s="9">
        <f t="shared" si="7"/>
        <v>31.175647887967273</v>
      </c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9"/>
      <c r="EW62" s="70" t="s">
        <v>30</v>
      </c>
      <c r="EX62" s="85">
        <f t="shared" si="18"/>
        <v>1499.4704661654134</v>
      </c>
      <c r="EY62" s="33">
        <f t="shared" si="69"/>
        <v>1030.8205714285714</v>
      </c>
      <c r="EZ62" s="33">
        <f t="shared" si="59"/>
        <v>1591.1571428571426</v>
      </c>
      <c r="FA62" s="33">
        <f t="shared" si="60"/>
        <v>1876.4336842105267</v>
      </c>
      <c r="FB62" s="33" t="e">
        <f t="shared" si="61"/>
        <v>#DIV/0!</v>
      </c>
      <c r="FC62" s="33" t="e">
        <f t="shared" si="20"/>
        <v>#DIV/0!</v>
      </c>
      <c r="FD62" s="33" t="e">
        <f t="shared" si="21"/>
        <v>#DIV/0!</v>
      </c>
      <c r="FE62" s="33" t="e">
        <f t="shared" si="22"/>
        <v>#DIV/0!</v>
      </c>
      <c r="FF62" s="66">
        <v>1</v>
      </c>
      <c r="FG62" s="85">
        <f t="shared" si="23"/>
        <v>1499.4704661654134</v>
      </c>
      <c r="FH62" s="33">
        <f t="shared" si="24"/>
        <v>1030.8205714285714</v>
      </c>
      <c r="FI62" s="33">
        <f t="shared" si="25"/>
        <v>1591.1571428571426</v>
      </c>
      <c r="FJ62" s="33">
        <f t="shared" si="26"/>
        <v>1876.4336842105267</v>
      </c>
      <c r="FK62" s="33" t="e">
        <f t="shared" si="27"/>
        <v>#DIV/0!</v>
      </c>
      <c r="FL62" s="33" t="e">
        <f t="shared" si="28"/>
        <v>#DIV/0!</v>
      </c>
      <c r="FM62" s="33" t="e">
        <f t="shared" si="29"/>
        <v>#DIV/0!</v>
      </c>
      <c r="FN62" s="33" t="e">
        <f t="shared" si="30"/>
        <v>#DIV/0!</v>
      </c>
      <c r="FO62" s="66">
        <v>10</v>
      </c>
      <c r="FP62" s="85">
        <f t="shared" si="31"/>
        <v>1499.4704661654134</v>
      </c>
      <c r="FQ62" s="33">
        <f t="shared" si="62"/>
        <v>1030.8205714285714</v>
      </c>
      <c r="FR62" s="33">
        <f t="shared" si="63"/>
        <v>1591.1571428571426</v>
      </c>
      <c r="FS62" s="33">
        <f t="shared" si="64"/>
        <v>1876.4336842105267</v>
      </c>
      <c r="FT62" s="33" t="e">
        <f t="shared" si="65"/>
        <v>#DIV/0!</v>
      </c>
      <c r="FU62" s="33" t="e">
        <f t="shared" si="66"/>
        <v>#DIV/0!</v>
      </c>
      <c r="FV62" s="33" t="e">
        <f t="shared" si="67"/>
        <v>#DIV/0!</v>
      </c>
      <c r="FW62" s="33" t="e">
        <f t="shared" si="68"/>
        <v>#DIV/0!</v>
      </c>
      <c r="FX62" s="66">
        <v>100</v>
      </c>
      <c r="FY62" s="53">
        <f t="shared" si="32"/>
        <v>104.88</v>
      </c>
      <c r="FZ62" s="2">
        <v>9.2348284960422161E-2</v>
      </c>
      <c r="GA62" s="2">
        <v>1048.8</v>
      </c>
      <c r="GB62" s="53">
        <f t="shared" si="33"/>
        <v>81.3</v>
      </c>
      <c r="GC62" s="2">
        <v>4.8611111111111112E-2</v>
      </c>
      <c r="GD62" s="2">
        <v>813</v>
      </c>
      <c r="GE62" s="53">
        <f t="shared" si="34"/>
        <v>114.27000000000001</v>
      </c>
      <c r="GF62" s="1">
        <v>5.7401812688821753E-2</v>
      </c>
      <c r="GG62" s="2">
        <v>1142.7</v>
      </c>
      <c r="GH62" s="53">
        <f t="shared" si="35"/>
        <v>0</v>
      </c>
      <c r="GI62" s="2"/>
      <c r="GJ62" s="9"/>
      <c r="GK62" s="53">
        <f t="shared" si="36"/>
        <v>0</v>
      </c>
      <c r="GL62" s="2"/>
      <c r="GM62" s="9"/>
      <c r="GN62" s="53">
        <f t="shared" si="37"/>
        <v>0</v>
      </c>
      <c r="GO62" s="2"/>
      <c r="GP62" s="9"/>
      <c r="GQ62" s="53">
        <f t="shared" si="38"/>
        <v>0</v>
      </c>
      <c r="GR62" s="2"/>
      <c r="GS62" s="9"/>
      <c r="GT62" s="53"/>
      <c r="GU62" s="131"/>
      <c r="GV62" s="96">
        <v>3.2763532763532763E-2</v>
      </c>
      <c r="GW62" s="96">
        <v>5002.09</v>
      </c>
      <c r="GX62" s="94">
        <f t="shared" si="83"/>
        <v>500.209</v>
      </c>
      <c r="GY62" s="89">
        <v>1</v>
      </c>
      <c r="GZ62" s="89">
        <v>10</v>
      </c>
      <c r="HA62" s="90">
        <v>100</v>
      </c>
      <c r="HB62" s="52">
        <f t="shared" si="84"/>
        <v>14767.039608695653</v>
      </c>
      <c r="HC62" s="1">
        <f t="shared" si="85"/>
        <v>14767.039608695653</v>
      </c>
      <c r="HD62" s="10">
        <f t="shared" si="86"/>
        <v>14767.039608695653</v>
      </c>
      <c r="HE62" s="1"/>
      <c r="HF62" s="94">
        <v>0.435</v>
      </c>
      <c r="HG62" s="94">
        <v>4135.5200000000004</v>
      </c>
      <c r="HH62" s="96">
        <f t="shared" si="79"/>
        <v>413.55200000000002</v>
      </c>
      <c r="HI62" s="82">
        <v>1</v>
      </c>
      <c r="HJ62" s="89">
        <v>10</v>
      </c>
      <c r="HK62" s="87">
        <v>100</v>
      </c>
      <c r="HL62" s="52">
        <f t="shared" si="80"/>
        <v>537.14225287356317</v>
      </c>
      <c r="HM62" s="1">
        <f t="shared" si="81"/>
        <v>537.14225287356317</v>
      </c>
      <c r="HN62" s="10">
        <f t="shared" si="82"/>
        <v>537.14225287356317</v>
      </c>
    </row>
    <row r="63" spans="1:222" ht="15" thickBot="1" x14ac:dyDescent="0.4">
      <c r="A63" s="2"/>
      <c r="B63" s="185"/>
      <c r="C63" s="71" t="s">
        <v>76</v>
      </c>
      <c r="D63" s="53"/>
      <c r="E63" s="2">
        <v>1726.96</v>
      </c>
      <c r="F63" s="9">
        <v>1739.29</v>
      </c>
      <c r="G63" s="53">
        <v>1982.18</v>
      </c>
      <c r="H63" s="2">
        <v>2014.19</v>
      </c>
      <c r="I63" s="9">
        <v>2356.75</v>
      </c>
      <c r="J63" s="53">
        <v>669.92</v>
      </c>
      <c r="K63" s="2">
        <v>643.70000000000005</v>
      </c>
      <c r="L63" s="9">
        <v>1035.95</v>
      </c>
      <c r="M63" s="53"/>
      <c r="N63" s="2"/>
      <c r="O63" s="9"/>
      <c r="P63" s="53"/>
      <c r="Q63" s="2"/>
      <c r="R63" s="9"/>
      <c r="S63" s="53"/>
      <c r="T63" s="2"/>
      <c r="U63" s="9"/>
      <c r="V63" s="53"/>
      <c r="W63" s="2"/>
      <c r="X63" s="9"/>
      <c r="Y63" s="2"/>
      <c r="Z63" s="2"/>
      <c r="AA63" s="54" t="s">
        <v>60</v>
      </c>
      <c r="AB63" s="77" t="s">
        <v>75</v>
      </c>
      <c r="AC63" s="2">
        <v>0.13510199625395705</v>
      </c>
      <c r="AD63" s="2">
        <v>0.1983870660786613</v>
      </c>
      <c r="AE63" s="9">
        <v>0.23776813586536516</v>
      </c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9"/>
      <c r="BG63" s="53"/>
      <c r="BH63" s="54" t="s">
        <v>49</v>
      </c>
      <c r="BI63" s="2">
        <v>0.10023575112182707</v>
      </c>
      <c r="BJ63" s="9">
        <v>982.35</v>
      </c>
      <c r="BK63" s="2"/>
      <c r="BL63" s="54" t="s">
        <v>49</v>
      </c>
      <c r="BM63" s="2">
        <v>0.21424466338259443</v>
      </c>
      <c r="BN63" s="9">
        <v>892.75500000000011</v>
      </c>
      <c r="BO63" s="2"/>
      <c r="BP63" s="54" t="s">
        <v>49</v>
      </c>
      <c r="BQ63" s="2">
        <v>0.19849132646910972</v>
      </c>
      <c r="BR63" s="9">
        <v>966.9</v>
      </c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9"/>
      <c r="CP63" s="32">
        <v>250</v>
      </c>
      <c r="CQ63" s="22">
        <v>1</v>
      </c>
      <c r="CR63" s="13">
        <f t="shared" si="87"/>
        <v>450</v>
      </c>
      <c r="CS63" s="13">
        <f>CS62+250</f>
        <v>4500</v>
      </c>
      <c r="CT63" s="13">
        <f t="shared" si="0"/>
        <v>0.64252902074537133</v>
      </c>
      <c r="CU63" s="14">
        <f t="shared" si="1"/>
        <v>64.252902074537133</v>
      </c>
      <c r="CV63" s="32">
        <v>250</v>
      </c>
      <c r="CW63" s="23">
        <v>10</v>
      </c>
      <c r="CX63" s="13">
        <f t="shared" si="88"/>
        <v>450</v>
      </c>
      <c r="CY63" s="13">
        <f>CY62+250</f>
        <v>4500</v>
      </c>
      <c r="CZ63" s="13">
        <f t="shared" si="2"/>
        <v>0.63956397289328493</v>
      </c>
      <c r="DA63" s="14">
        <f t="shared" si="3"/>
        <v>63.956397289328493</v>
      </c>
      <c r="DB63" s="32">
        <v>250</v>
      </c>
      <c r="DC63" s="25">
        <v>100</v>
      </c>
      <c r="DD63" s="13">
        <f t="shared" si="89"/>
        <v>450</v>
      </c>
      <c r="DE63" s="13">
        <f>DE62+250</f>
        <v>4500</v>
      </c>
      <c r="DF63" s="13">
        <f t="shared" si="4"/>
        <v>0.60883500843736615</v>
      </c>
      <c r="DG63" s="14">
        <f t="shared" si="5"/>
        <v>60.883500843736613</v>
      </c>
      <c r="DH63" s="34">
        <v>250</v>
      </c>
      <c r="DI63" s="28">
        <v>1000</v>
      </c>
      <c r="DJ63" s="13">
        <f t="shared" si="90"/>
        <v>450</v>
      </c>
      <c r="DK63" s="13">
        <f>DK62+250</f>
        <v>4500</v>
      </c>
      <c r="DL63" s="13">
        <f t="shared" si="6"/>
        <v>0.32798467455447244</v>
      </c>
      <c r="DM63" s="14">
        <f t="shared" si="7"/>
        <v>32.798467455447245</v>
      </c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9"/>
      <c r="EW63" s="70" t="s">
        <v>35</v>
      </c>
      <c r="EX63" s="85">
        <f t="shared" si="18"/>
        <v>307.61640555555556</v>
      </c>
      <c r="EY63" s="33">
        <f t="shared" si="69"/>
        <v>532.40004999999996</v>
      </c>
      <c r="EZ63" s="33">
        <f t="shared" si="59"/>
        <v>111.50399999999999</v>
      </c>
      <c r="FA63" s="33">
        <f t="shared" si="60"/>
        <v>278.94516666666664</v>
      </c>
      <c r="FB63" s="33" t="e">
        <f t="shared" si="61"/>
        <v>#DIV/0!</v>
      </c>
      <c r="FC63" s="33" t="e">
        <f t="shared" si="20"/>
        <v>#DIV/0!</v>
      </c>
      <c r="FD63" s="33" t="e">
        <f t="shared" si="21"/>
        <v>#DIV/0!</v>
      </c>
      <c r="FE63" s="33" t="e">
        <f t="shared" si="22"/>
        <v>#DIV/0!</v>
      </c>
      <c r="FF63" s="66">
        <v>1</v>
      </c>
      <c r="FG63" s="85">
        <f t="shared" si="23"/>
        <v>307.61640555555556</v>
      </c>
      <c r="FH63" s="33">
        <f t="shared" si="24"/>
        <v>532.40004999999996</v>
      </c>
      <c r="FI63" s="33">
        <f t="shared" si="25"/>
        <v>111.50399999999999</v>
      </c>
      <c r="FJ63" s="33">
        <f t="shared" si="26"/>
        <v>278.94516666666664</v>
      </c>
      <c r="FK63" s="33" t="e">
        <f t="shared" si="27"/>
        <v>#DIV/0!</v>
      </c>
      <c r="FL63" s="33" t="e">
        <f t="shared" si="28"/>
        <v>#DIV/0!</v>
      </c>
      <c r="FM63" s="33" t="e">
        <f t="shared" si="29"/>
        <v>#DIV/0!</v>
      </c>
      <c r="FN63" s="33" t="e">
        <f t="shared" si="30"/>
        <v>#DIV/0!</v>
      </c>
      <c r="FO63" s="66">
        <v>10</v>
      </c>
      <c r="FP63" s="85">
        <f t="shared" si="31"/>
        <v>307.61640555555556</v>
      </c>
      <c r="FQ63" s="33">
        <f t="shared" si="62"/>
        <v>532.40004999999996</v>
      </c>
      <c r="FR63" s="33">
        <f t="shared" si="63"/>
        <v>111.50399999999999</v>
      </c>
      <c r="FS63" s="33">
        <f t="shared" si="64"/>
        <v>278.94516666666664</v>
      </c>
      <c r="FT63" s="33" t="e">
        <f t="shared" si="65"/>
        <v>#DIV/0!</v>
      </c>
      <c r="FU63" s="33" t="e">
        <f t="shared" si="66"/>
        <v>#DIV/0!</v>
      </c>
      <c r="FV63" s="33" t="e">
        <f t="shared" si="67"/>
        <v>#DIV/0!</v>
      </c>
      <c r="FW63" s="33" t="e">
        <f t="shared" si="68"/>
        <v>#DIV/0!</v>
      </c>
      <c r="FX63" s="66">
        <v>100</v>
      </c>
      <c r="FY63" s="53">
        <f t="shared" si="32"/>
        <v>89.478999999999999</v>
      </c>
      <c r="FZ63" s="2">
        <v>0.14388489208633093</v>
      </c>
      <c r="GA63" s="2">
        <v>894.79</v>
      </c>
      <c r="GB63" s="53">
        <f t="shared" si="33"/>
        <v>37.167999999999999</v>
      </c>
      <c r="GC63" s="2">
        <v>0.25</v>
      </c>
      <c r="GD63" s="2">
        <v>371.68</v>
      </c>
      <c r="GE63" s="53">
        <f t="shared" si="34"/>
        <v>45.853999999999999</v>
      </c>
      <c r="GF63" s="1">
        <v>0.14117647058823529</v>
      </c>
      <c r="GG63" s="2">
        <v>458.54</v>
      </c>
      <c r="GH63" s="53">
        <f t="shared" si="35"/>
        <v>0</v>
      </c>
      <c r="GI63" s="2"/>
      <c r="GJ63" s="9"/>
      <c r="GK63" s="53">
        <f t="shared" si="36"/>
        <v>0</v>
      </c>
      <c r="GL63" s="2"/>
      <c r="GM63" s="9"/>
      <c r="GN63" s="53">
        <f t="shared" si="37"/>
        <v>0</v>
      </c>
      <c r="GO63" s="2"/>
      <c r="GP63" s="9"/>
      <c r="GQ63" s="53">
        <f t="shared" si="38"/>
        <v>0</v>
      </c>
      <c r="GR63" s="2"/>
      <c r="GS63" s="9"/>
      <c r="GT63" s="53"/>
      <c r="GU63" s="131"/>
      <c r="GV63" s="96">
        <v>1.078167115902965E-2</v>
      </c>
      <c r="GW63" s="96">
        <v>3792.3</v>
      </c>
      <c r="GX63" s="94">
        <f t="shared" si="83"/>
        <v>379.23</v>
      </c>
      <c r="GY63" s="89">
        <v>1</v>
      </c>
      <c r="GZ63" s="89">
        <v>10</v>
      </c>
      <c r="HA63" s="90">
        <v>100</v>
      </c>
      <c r="HB63" s="52">
        <f t="shared" si="84"/>
        <v>34794.352500000001</v>
      </c>
      <c r="HC63" s="1">
        <f t="shared" si="85"/>
        <v>34794.352500000001</v>
      </c>
      <c r="HD63" s="10">
        <f t="shared" si="86"/>
        <v>34794.352500000001</v>
      </c>
      <c r="HE63" s="1"/>
      <c r="HF63" s="94">
        <v>0.53947368421052633</v>
      </c>
      <c r="HG63" s="94">
        <v>2514.25</v>
      </c>
      <c r="HH63" s="96">
        <f t="shared" si="79"/>
        <v>251.42500000000001</v>
      </c>
      <c r="HI63" s="82">
        <v>1</v>
      </c>
      <c r="HJ63" s="89">
        <v>10</v>
      </c>
      <c r="HK63" s="87">
        <v>100</v>
      </c>
      <c r="HL63" s="52">
        <f t="shared" si="80"/>
        <v>214.63109756097558</v>
      </c>
      <c r="HM63" s="1">
        <f t="shared" si="81"/>
        <v>214.63109756097558</v>
      </c>
      <c r="HN63" s="10">
        <f t="shared" si="82"/>
        <v>214.63109756097558</v>
      </c>
    </row>
    <row r="64" spans="1:222" x14ac:dyDescent="0.35">
      <c r="A64" s="2"/>
      <c r="B64" s="186" t="s">
        <v>13</v>
      </c>
      <c r="C64" s="71" t="s">
        <v>75</v>
      </c>
      <c r="D64" s="53"/>
      <c r="E64" s="2">
        <v>1.3717421124828532E-2</v>
      </c>
      <c r="F64" s="9">
        <v>7.7586206896551727E-2</v>
      </c>
      <c r="G64" s="53">
        <v>2.4963289280469897E-2</v>
      </c>
      <c r="H64" s="2">
        <v>3.5874439461883408E-2</v>
      </c>
      <c r="I64" s="9">
        <v>0.10326086956521739</v>
      </c>
      <c r="J64" s="53">
        <v>2.2222222222222223E-2</v>
      </c>
      <c r="K64" s="2">
        <v>0</v>
      </c>
      <c r="L64" s="9">
        <v>3.7709497206703912E-2</v>
      </c>
      <c r="M64" s="53">
        <v>0.11627906976744186</v>
      </c>
      <c r="N64" s="2">
        <v>0.28888888888888886</v>
      </c>
      <c r="O64" s="9">
        <v>0.19178082191780821</v>
      </c>
      <c r="P64" s="53">
        <v>0.22222222222222221</v>
      </c>
      <c r="Q64" s="2">
        <v>4.7038327526132406E-2</v>
      </c>
      <c r="R64" s="9">
        <v>5.8000000000000003E-2</v>
      </c>
      <c r="S64" s="53"/>
      <c r="T64" s="2"/>
      <c r="U64" s="9"/>
      <c r="V64" s="53"/>
      <c r="W64" s="2"/>
      <c r="X64" s="9"/>
      <c r="Y64" s="2"/>
      <c r="Z64" s="2"/>
      <c r="AA64" s="76"/>
      <c r="AB64" s="77" t="s">
        <v>76</v>
      </c>
      <c r="AC64" s="2">
        <v>1463.3325</v>
      </c>
      <c r="AD64" s="2">
        <v>1268.7833333333335</v>
      </c>
      <c r="AE64" s="9">
        <v>1294.7824999999998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9"/>
      <c r="BG64" s="53"/>
      <c r="BH64" s="54" t="s">
        <v>23</v>
      </c>
      <c r="BI64" s="2">
        <v>7.6490738503801906E-2</v>
      </c>
      <c r="BJ64" s="9">
        <v>1079.2500000000002</v>
      </c>
      <c r="BK64" s="2"/>
      <c r="BL64" s="54" t="s">
        <v>23</v>
      </c>
      <c r="BM64" s="2">
        <v>8.7211843446475867E-2</v>
      </c>
      <c r="BN64" s="9">
        <v>1261.8774999999998</v>
      </c>
      <c r="BO64" s="2"/>
      <c r="BP64" s="54" t="s">
        <v>23</v>
      </c>
      <c r="BQ64" s="2">
        <v>9.9691709105290752E-2</v>
      </c>
      <c r="BR64" s="9">
        <v>1241.0716666666665</v>
      </c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9"/>
      <c r="CP64" s="18">
        <v>500</v>
      </c>
      <c r="CQ64" s="19">
        <v>1</v>
      </c>
      <c r="CR64" s="2">
        <f t="shared" si="87"/>
        <v>0</v>
      </c>
      <c r="CS64" s="2">
        <v>0</v>
      </c>
      <c r="CT64" s="2">
        <f t="shared" si="0"/>
        <v>0</v>
      </c>
      <c r="CU64" s="9">
        <f t="shared" si="1"/>
        <v>0</v>
      </c>
      <c r="CV64" s="18">
        <v>500</v>
      </c>
      <c r="CW64" s="21">
        <v>10</v>
      </c>
      <c r="CX64" s="2">
        <f t="shared" si="88"/>
        <v>0</v>
      </c>
      <c r="CY64" s="2">
        <v>0</v>
      </c>
      <c r="CZ64" s="2">
        <f t="shared" si="2"/>
        <v>0</v>
      </c>
      <c r="DA64" s="9">
        <f t="shared" si="3"/>
        <v>0</v>
      </c>
      <c r="DB64" s="18">
        <v>500</v>
      </c>
      <c r="DC64" s="24">
        <v>100</v>
      </c>
      <c r="DD64" s="2">
        <f t="shared" si="89"/>
        <v>0</v>
      </c>
      <c r="DE64" s="2">
        <v>0</v>
      </c>
      <c r="DF64" s="2">
        <f t="shared" si="4"/>
        <v>0</v>
      </c>
      <c r="DG64" s="9">
        <f t="shared" si="5"/>
        <v>0</v>
      </c>
      <c r="DH64" s="20">
        <v>500</v>
      </c>
      <c r="DI64" s="27">
        <v>1000</v>
      </c>
      <c r="DJ64" s="2">
        <f t="shared" si="90"/>
        <v>0</v>
      </c>
      <c r="DK64" s="2">
        <v>0</v>
      </c>
      <c r="DL64" s="2">
        <f t="shared" si="6"/>
        <v>0</v>
      </c>
      <c r="DM64" s="9">
        <f t="shared" si="7"/>
        <v>0</v>
      </c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9"/>
      <c r="EW64" s="70" t="s">
        <v>31</v>
      </c>
      <c r="EX64" s="85">
        <f t="shared" si="18"/>
        <v>6871.0146255223881</v>
      </c>
      <c r="EY64" s="33">
        <f t="shared" si="69"/>
        <v>8563.7637500000001</v>
      </c>
      <c r="EZ64" s="33">
        <f t="shared" si="59"/>
        <v>7358.1404399999992</v>
      </c>
      <c r="FA64" s="33">
        <f t="shared" si="60"/>
        <v>4691.139686567165</v>
      </c>
      <c r="FB64" s="33" t="e">
        <f t="shared" si="61"/>
        <v>#DIV/0!</v>
      </c>
      <c r="FC64" s="33" t="e">
        <f t="shared" si="20"/>
        <v>#DIV/0!</v>
      </c>
      <c r="FD64" s="33" t="e">
        <f t="shared" si="21"/>
        <v>#DIV/0!</v>
      </c>
      <c r="FE64" s="33" t="e">
        <f t="shared" si="22"/>
        <v>#DIV/0!</v>
      </c>
      <c r="FF64" s="66">
        <v>1</v>
      </c>
      <c r="FG64" s="85">
        <f t="shared" si="23"/>
        <v>6871.0146255223881</v>
      </c>
      <c r="FH64" s="33">
        <f t="shared" si="24"/>
        <v>8563.7637500000001</v>
      </c>
      <c r="FI64" s="33">
        <f t="shared" si="25"/>
        <v>7358.1404399999992</v>
      </c>
      <c r="FJ64" s="33">
        <f t="shared" si="26"/>
        <v>4691.139686567165</v>
      </c>
      <c r="FK64" s="33" t="e">
        <f t="shared" si="27"/>
        <v>#DIV/0!</v>
      </c>
      <c r="FL64" s="33" t="e">
        <f t="shared" si="28"/>
        <v>#DIV/0!</v>
      </c>
      <c r="FM64" s="33" t="e">
        <f t="shared" si="29"/>
        <v>#DIV/0!</v>
      </c>
      <c r="FN64" s="33" t="e">
        <f t="shared" si="30"/>
        <v>#DIV/0!</v>
      </c>
      <c r="FO64" s="66">
        <v>10</v>
      </c>
      <c r="FP64" s="85">
        <f t="shared" si="31"/>
        <v>6871.0146255223881</v>
      </c>
      <c r="FQ64" s="33">
        <f t="shared" si="62"/>
        <v>8563.7637500000001</v>
      </c>
      <c r="FR64" s="33">
        <f t="shared" si="63"/>
        <v>7358.1404399999992</v>
      </c>
      <c r="FS64" s="33">
        <f t="shared" si="64"/>
        <v>4691.139686567165</v>
      </c>
      <c r="FT64" s="33" t="e">
        <f t="shared" si="65"/>
        <v>#DIV/0!</v>
      </c>
      <c r="FU64" s="33" t="e">
        <f t="shared" si="66"/>
        <v>#DIV/0!</v>
      </c>
      <c r="FV64" s="33" t="e">
        <f t="shared" si="67"/>
        <v>#DIV/0!</v>
      </c>
      <c r="FW64" s="33" t="e">
        <f t="shared" si="68"/>
        <v>#DIV/0!</v>
      </c>
      <c r="FX64" s="66">
        <v>100</v>
      </c>
      <c r="FY64" s="53">
        <f t="shared" si="32"/>
        <v>443.91</v>
      </c>
      <c r="FZ64" s="2">
        <v>4.9281314168377825E-2</v>
      </c>
      <c r="GA64" s="2">
        <v>4439.1000000000004</v>
      </c>
      <c r="GB64" s="53">
        <f t="shared" si="33"/>
        <v>317.709</v>
      </c>
      <c r="GC64" s="2">
        <v>4.1390728476821195E-2</v>
      </c>
      <c r="GD64" s="2">
        <v>3177.09</v>
      </c>
      <c r="GE64" s="53">
        <f t="shared" si="34"/>
        <v>287.56299999999999</v>
      </c>
      <c r="GF64" s="2">
        <v>5.775862068965517E-2</v>
      </c>
      <c r="GG64" s="2">
        <v>2875.63</v>
      </c>
      <c r="GH64" s="53">
        <f t="shared" si="35"/>
        <v>0</v>
      </c>
      <c r="GI64" s="2"/>
      <c r="GJ64" s="9"/>
      <c r="GK64" s="53">
        <f t="shared" si="36"/>
        <v>0</v>
      </c>
      <c r="GL64" s="2"/>
      <c r="GM64" s="9"/>
      <c r="GN64" s="53">
        <f t="shared" si="37"/>
        <v>0</v>
      </c>
      <c r="GO64" s="2"/>
      <c r="GP64" s="9"/>
      <c r="GQ64" s="53">
        <f t="shared" si="38"/>
        <v>0</v>
      </c>
      <c r="GR64" s="2"/>
      <c r="GS64" s="9"/>
      <c r="GT64" s="53"/>
      <c r="GU64" s="131"/>
      <c r="GV64" s="96">
        <v>1.7874875868917579E-2</v>
      </c>
      <c r="GW64" s="96">
        <v>2940.21</v>
      </c>
      <c r="GX64" s="94">
        <f t="shared" si="83"/>
        <v>294.02100000000002</v>
      </c>
      <c r="GY64" s="89">
        <v>1</v>
      </c>
      <c r="GZ64" s="89">
        <v>10</v>
      </c>
      <c r="HA64" s="90">
        <v>100</v>
      </c>
      <c r="HB64" s="52">
        <f t="shared" si="84"/>
        <v>16154.820499999998</v>
      </c>
      <c r="HC64" s="1">
        <f t="shared" si="85"/>
        <v>16154.820499999998</v>
      </c>
      <c r="HD64" s="10">
        <f t="shared" si="86"/>
        <v>16154.820499999998</v>
      </c>
      <c r="HE64" s="1"/>
      <c r="HF64" s="94">
        <v>0.46007604562737642</v>
      </c>
      <c r="HG64" s="94">
        <v>2736.59</v>
      </c>
      <c r="HH64" s="96">
        <f t="shared" si="79"/>
        <v>273.65899999999999</v>
      </c>
      <c r="HI64" s="82">
        <v>1</v>
      </c>
      <c r="HJ64" s="89">
        <v>10</v>
      </c>
      <c r="HK64" s="87">
        <v>100</v>
      </c>
      <c r="HL64" s="52">
        <f t="shared" si="80"/>
        <v>321.15353719008266</v>
      </c>
      <c r="HM64" s="1">
        <f t="shared" si="81"/>
        <v>321.15353719008266</v>
      </c>
      <c r="HN64" s="10">
        <f t="shared" si="82"/>
        <v>321.15353719008266</v>
      </c>
    </row>
    <row r="65" spans="1:222" x14ac:dyDescent="0.35">
      <c r="A65" s="2"/>
      <c r="B65" s="185"/>
      <c r="C65" s="71" t="s">
        <v>76</v>
      </c>
      <c r="D65" s="53"/>
      <c r="E65" s="2">
        <v>1243.47</v>
      </c>
      <c r="F65" s="9">
        <v>972.55</v>
      </c>
      <c r="G65" s="53">
        <v>768.84</v>
      </c>
      <c r="H65" s="2">
        <v>698.15</v>
      </c>
      <c r="I65" s="9">
        <v>705.16</v>
      </c>
      <c r="J65" s="53">
        <v>459.27</v>
      </c>
      <c r="K65" s="2">
        <v>432.16</v>
      </c>
      <c r="L65" s="9">
        <v>530.29999999999995</v>
      </c>
      <c r="M65" s="53">
        <v>843.85</v>
      </c>
      <c r="N65" s="2">
        <v>1149.25</v>
      </c>
      <c r="O65" s="9">
        <v>1459.28</v>
      </c>
      <c r="P65" s="53">
        <v>782.25</v>
      </c>
      <c r="Q65" s="2">
        <v>778.25</v>
      </c>
      <c r="R65" s="9">
        <v>793.66</v>
      </c>
      <c r="S65" s="53"/>
      <c r="T65" s="2"/>
      <c r="U65" s="9"/>
      <c r="V65" s="53"/>
      <c r="W65" s="2"/>
      <c r="X65" s="9"/>
      <c r="Y65" s="2"/>
      <c r="Z65" s="2"/>
      <c r="AA65" s="54" t="s">
        <v>63</v>
      </c>
      <c r="AB65" s="77" t="s">
        <v>75</v>
      </c>
      <c r="AC65" s="2">
        <v>0.28708478513356561</v>
      </c>
      <c r="AD65" s="2">
        <v>0.41732474422129595</v>
      </c>
      <c r="AE65" s="9">
        <v>0.28329771587291763</v>
      </c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9"/>
      <c r="BG65" s="53"/>
      <c r="BH65" s="54" t="s">
        <v>15</v>
      </c>
      <c r="BI65" s="2">
        <v>4.2879677864242786E-2</v>
      </c>
      <c r="BJ65" s="9">
        <v>1212.99</v>
      </c>
      <c r="BK65" s="2"/>
      <c r="BL65" s="54" t="s">
        <v>15</v>
      </c>
      <c r="BM65" s="2">
        <v>4.5212659081533275E-2</v>
      </c>
      <c r="BN65" s="9">
        <v>1149.6866666666665</v>
      </c>
      <c r="BO65" s="2"/>
      <c r="BP65" s="54" t="s">
        <v>15</v>
      </c>
      <c r="BQ65" s="2">
        <v>5.6895296975947647E-2</v>
      </c>
      <c r="BR65" s="9">
        <v>1251.405</v>
      </c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9"/>
      <c r="CP65" s="18">
        <v>500</v>
      </c>
      <c r="CQ65" s="19">
        <v>1</v>
      </c>
      <c r="CR65" s="2">
        <f t="shared" si="87"/>
        <v>5</v>
      </c>
      <c r="CS65" s="2">
        <v>50</v>
      </c>
      <c r="CT65" s="2">
        <f t="shared" si="0"/>
        <v>9.8816159018326744E-3</v>
      </c>
      <c r="CU65" s="9">
        <f t="shared" si="1"/>
        <v>0.98816159018326744</v>
      </c>
      <c r="CV65" s="18">
        <v>500</v>
      </c>
      <c r="CW65" s="21">
        <v>10</v>
      </c>
      <c r="CX65" s="2">
        <f t="shared" si="88"/>
        <v>5</v>
      </c>
      <c r="CY65" s="2">
        <v>50</v>
      </c>
      <c r="CZ65" s="2">
        <f t="shared" si="2"/>
        <v>9.7105688378064763E-3</v>
      </c>
      <c r="DA65" s="9">
        <f t="shared" si="3"/>
        <v>0.97105688378064758</v>
      </c>
      <c r="DB65" s="18">
        <v>500</v>
      </c>
      <c r="DC65" s="24">
        <v>100</v>
      </c>
      <c r="DD65" s="2">
        <f t="shared" si="89"/>
        <v>5</v>
      </c>
      <c r="DE65" s="2">
        <v>50</v>
      </c>
      <c r="DF65" s="2">
        <f t="shared" si="4"/>
        <v>8.2757832377188829E-3</v>
      </c>
      <c r="DG65" s="9">
        <f t="shared" si="5"/>
        <v>0.82757832377188834</v>
      </c>
      <c r="DH65" s="20">
        <v>500</v>
      </c>
      <c r="DI65" s="27">
        <v>1000</v>
      </c>
      <c r="DJ65" s="2">
        <f t="shared" si="90"/>
        <v>5</v>
      </c>
      <c r="DK65" s="2">
        <v>50</v>
      </c>
      <c r="DL65" s="2">
        <f t="shared" si="6"/>
        <v>3.3296255190011833E-3</v>
      </c>
      <c r="DM65" s="9">
        <f t="shared" si="7"/>
        <v>0.33296255190011831</v>
      </c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9"/>
      <c r="EW65" s="70" t="s">
        <v>49</v>
      </c>
      <c r="EX65" s="85">
        <f t="shared" si="18"/>
        <v>1105.0884523809525</v>
      </c>
      <c r="EY65" s="33">
        <f t="shared" si="69"/>
        <v>1796.1990000000001</v>
      </c>
      <c r="EZ65" s="33">
        <f t="shared" si="59"/>
        <v>522.1728571428572</v>
      </c>
      <c r="FA65" s="33">
        <f t="shared" si="60"/>
        <v>996.89350000000002</v>
      </c>
      <c r="FB65" s="33" t="e">
        <f t="shared" si="61"/>
        <v>#DIV/0!</v>
      </c>
      <c r="FC65" s="33" t="e">
        <f t="shared" si="20"/>
        <v>#DIV/0!</v>
      </c>
      <c r="FD65" s="33" t="e">
        <f t="shared" si="21"/>
        <v>#DIV/0!</v>
      </c>
      <c r="FE65" s="33" t="e">
        <f t="shared" si="22"/>
        <v>#DIV/0!</v>
      </c>
      <c r="FF65" s="66">
        <v>1</v>
      </c>
      <c r="FG65" s="85">
        <f t="shared" si="23"/>
        <v>1105.0884523809525</v>
      </c>
      <c r="FH65" s="33">
        <f t="shared" si="24"/>
        <v>1796.1990000000001</v>
      </c>
      <c r="FI65" s="33">
        <f t="shared" si="25"/>
        <v>522.1728571428572</v>
      </c>
      <c r="FJ65" s="33">
        <f t="shared" si="26"/>
        <v>996.89350000000002</v>
      </c>
      <c r="FK65" s="33" t="e">
        <f t="shared" si="27"/>
        <v>#DIV/0!</v>
      </c>
      <c r="FL65" s="33" t="e">
        <f t="shared" si="28"/>
        <v>#DIV/0!</v>
      </c>
      <c r="FM65" s="33" t="e">
        <f t="shared" si="29"/>
        <v>#DIV/0!</v>
      </c>
      <c r="FN65" s="33" t="e">
        <f t="shared" si="30"/>
        <v>#DIV/0!</v>
      </c>
      <c r="FO65" s="66">
        <v>10</v>
      </c>
      <c r="FP65" s="85">
        <f t="shared" si="31"/>
        <v>1105.0884523809525</v>
      </c>
      <c r="FQ65" s="33">
        <f t="shared" si="62"/>
        <v>1796.1990000000001</v>
      </c>
      <c r="FR65" s="33">
        <f t="shared" si="63"/>
        <v>522.1728571428572</v>
      </c>
      <c r="FS65" s="33">
        <f t="shared" si="64"/>
        <v>996.89350000000002</v>
      </c>
      <c r="FT65" s="33" t="e">
        <f t="shared" si="65"/>
        <v>#DIV/0!</v>
      </c>
      <c r="FU65" s="33" t="e">
        <f t="shared" si="66"/>
        <v>#DIV/0!</v>
      </c>
      <c r="FV65" s="33" t="e">
        <f t="shared" si="67"/>
        <v>#DIV/0!</v>
      </c>
      <c r="FW65" s="33" t="e">
        <f t="shared" si="68"/>
        <v>#DIV/0!</v>
      </c>
      <c r="FX65" s="66">
        <v>100</v>
      </c>
      <c r="FY65" s="53">
        <f t="shared" si="32"/>
        <v>114.651</v>
      </c>
      <c r="FZ65" s="2">
        <v>0.06</v>
      </c>
      <c r="GA65" s="2">
        <v>1146.51</v>
      </c>
      <c r="GB65" s="53">
        <f t="shared" si="33"/>
        <v>112.468</v>
      </c>
      <c r="GC65" s="2">
        <v>0.17721518987341772</v>
      </c>
      <c r="GD65" s="2">
        <v>1124.68</v>
      </c>
      <c r="GE65" s="53">
        <f t="shared" si="34"/>
        <v>67.585999999999999</v>
      </c>
      <c r="GF65" s="1">
        <v>6.3492063492063489E-2</v>
      </c>
      <c r="GG65" s="2">
        <v>675.86</v>
      </c>
      <c r="GH65" s="53">
        <f t="shared" si="35"/>
        <v>0</v>
      </c>
      <c r="GI65" s="2"/>
      <c r="GJ65" s="9"/>
      <c r="GK65" s="53">
        <f t="shared" si="36"/>
        <v>0</v>
      </c>
      <c r="GL65" s="2"/>
      <c r="GM65" s="9"/>
      <c r="GN65" s="53">
        <f t="shared" si="37"/>
        <v>0</v>
      </c>
      <c r="GO65" s="2"/>
      <c r="GP65" s="9"/>
      <c r="GQ65" s="53">
        <f t="shared" si="38"/>
        <v>0</v>
      </c>
      <c r="GR65" s="2"/>
      <c r="GS65" s="9"/>
      <c r="GT65" s="53"/>
      <c r="GU65" s="131"/>
      <c r="GV65" s="96">
        <v>3.2745591939546598E-2</v>
      </c>
      <c r="GW65" s="96">
        <v>3589.03</v>
      </c>
      <c r="GX65" s="94">
        <f t="shared" si="83"/>
        <v>358.90300000000002</v>
      </c>
      <c r="GY65" s="89">
        <v>1</v>
      </c>
      <c r="GZ65" s="89">
        <v>10</v>
      </c>
      <c r="HA65" s="90">
        <v>100</v>
      </c>
      <c r="HB65" s="52">
        <f t="shared" si="84"/>
        <v>10601.442461538463</v>
      </c>
      <c r="HC65" s="1">
        <f t="shared" si="85"/>
        <v>10601.442461538463</v>
      </c>
      <c r="HD65" s="10">
        <f t="shared" si="86"/>
        <v>10601.442461538463</v>
      </c>
      <c r="HE65" s="1"/>
      <c r="HF65" s="94">
        <v>0.61538461538461542</v>
      </c>
      <c r="HG65" s="94">
        <v>973.46</v>
      </c>
      <c r="HH65" s="96">
        <f t="shared" si="79"/>
        <v>97.346000000000004</v>
      </c>
      <c r="HI65" s="82">
        <v>1</v>
      </c>
      <c r="HJ65" s="89">
        <v>10</v>
      </c>
      <c r="HK65" s="87">
        <v>100</v>
      </c>
      <c r="HL65" s="52">
        <f t="shared" si="80"/>
        <v>60.841250000000002</v>
      </c>
      <c r="HM65" s="1">
        <f t="shared" si="81"/>
        <v>60.841250000000002</v>
      </c>
      <c r="HN65" s="10">
        <f t="shared" si="82"/>
        <v>60.841250000000002</v>
      </c>
    </row>
    <row r="66" spans="1:222" x14ac:dyDescent="0.35">
      <c r="A66" s="2"/>
      <c r="B66" s="186" t="s">
        <v>60</v>
      </c>
      <c r="C66" s="71" t="s">
        <v>75</v>
      </c>
      <c r="D66" s="53">
        <v>0.23214285714285715</v>
      </c>
      <c r="E66" s="2">
        <v>0.24637681159420291</v>
      </c>
      <c r="F66" s="9">
        <v>0.26943005181347152</v>
      </c>
      <c r="G66" s="53">
        <v>0.10123456790123457</v>
      </c>
      <c r="H66" s="2">
        <v>6.9832402234636867E-2</v>
      </c>
      <c r="I66" s="9">
        <v>0.17757009345794392</v>
      </c>
      <c r="J66" s="53">
        <v>0.13513513513513514</v>
      </c>
      <c r="K66" s="2">
        <v>8.4639498432601878E-2</v>
      </c>
      <c r="L66" s="9">
        <v>0.31176470588235294</v>
      </c>
      <c r="M66" s="53">
        <v>7.1895424836601302E-2</v>
      </c>
      <c r="N66" s="2">
        <v>0.26315789473684209</v>
      </c>
      <c r="O66" s="9">
        <v>0.19230769230769232</v>
      </c>
      <c r="P66" s="53"/>
      <c r="Q66" s="2"/>
      <c r="R66" s="9"/>
      <c r="S66" s="53"/>
      <c r="T66" s="2"/>
      <c r="U66" s="9"/>
      <c r="V66" s="53"/>
      <c r="W66" s="2"/>
      <c r="X66" s="9"/>
      <c r="Y66" s="2"/>
      <c r="Z66" s="2"/>
      <c r="AA66" s="76"/>
      <c r="AB66" s="77" t="s">
        <v>76</v>
      </c>
      <c r="AC66" s="2">
        <v>2764.1433333333334</v>
      </c>
      <c r="AD66" s="2">
        <v>2377.2433333333333</v>
      </c>
      <c r="AE66" s="9">
        <v>2975.2575000000002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9"/>
      <c r="BG66" s="53"/>
      <c r="BH66" s="54" t="s">
        <v>65</v>
      </c>
      <c r="BI66" s="2">
        <v>4.90404974368506E-2</v>
      </c>
      <c r="BJ66" s="9">
        <v>2856.3233333333337</v>
      </c>
      <c r="BK66" s="2"/>
      <c r="BL66" s="54" t="s">
        <v>65</v>
      </c>
      <c r="BM66" s="2">
        <v>2.8496794961829511E-2</v>
      </c>
      <c r="BN66" s="9">
        <v>2468.7083333333335</v>
      </c>
      <c r="BO66" s="2"/>
      <c r="BP66" s="54" t="s">
        <v>65</v>
      </c>
      <c r="BQ66" s="2">
        <v>4.4820777137845443E-2</v>
      </c>
      <c r="BR66" s="9">
        <v>2470.9349999999999</v>
      </c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9"/>
      <c r="CP66" s="18">
        <v>500</v>
      </c>
      <c r="CQ66" s="19">
        <v>1</v>
      </c>
      <c r="CR66" s="2">
        <f t="shared" si="87"/>
        <v>25</v>
      </c>
      <c r="CS66" s="2">
        <f>CS67-250</f>
        <v>250</v>
      </c>
      <c r="CT66" s="2">
        <f t="shared" si="0"/>
        <v>4.7532812487190768E-2</v>
      </c>
      <c r="CU66" s="9">
        <f t="shared" si="1"/>
        <v>4.7532812487190768</v>
      </c>
      <c r="CV66" s="18">
        <v>500</v>
      </c>
      <c r="CW66" s="21">
        <v>10</v>
      </c>
      <c r="CX66" s="2">
        <f t="shared" si="88"/>
        <v>25</v>
      </c>
      <c r="CY66" s="2">
        <f>CY67-250</f>
        <v>250</v>
      </c>
      <c r="CZ66" s="2">
        <f t="shared" si="2"/>
        <v>4.6769858311148479E-2</v>
      </c>
      <c r="DA66" s="9">
        <f t="shared" si="3"/>
        <v>4.6769858311148482</v>
      </c>
      <c r="DB66" s="18">
        <v>500</v>
      </c>
      <c r="DC66" s="24">
        <v>100</v>
      </c>
      <c r="DD66" s="2">
        <f t="shared" si="89"/>
        <v>25</v>
      </c>
      <c r="DE66" s="2">
        <f>DE67-250</f>
        <v>250</v>
      </c>
      <c r="DF66" s="2">
        <f t="shared" si="4"/>
        <v>4.0259330186733562E-2</v>
      </c>
      <c r="DG66" s="9">
        <f t="shared" si="5"/>
        <v>4.0259330186733564</v>
      </c>
      <c r="DH66" s="20">
        <v>500</v>
      </c>
      <c r="DI66" s="27">
        <v>1000</v>
      </c>
      <c r="DJ66" s="2">
        <f t="shared" si="90"/>
        <v>25</v>
      </c>
      <c r="DK66" s="2">
        <f>DK67-250</f>
        <v>250</v>
      </c>
      <c r="DL66" s="2">
        <f t="shared" si="6"/>
        <v>1.6573562608215412E-2</v>
      </c>
      <c r="DM66" s="9">
        <f t="shared" si="7"/>
        <v>1.6573562608215413</v>
      </c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9"/>
      <c r="EW66" s="70" t="s">
        <v>23</v>
      </c>
      <c r="EX66" s="85">
        <f>AVERAGE(EY66:FB66)</f>
        <v>1337.3479134353736</v>
      </c>
      <c r="EY66" s="33">
        <f t="shared" si="69"/>
        <v>1603.3635918367322</v>
      </c>
      <c r="EZ66" s="33">
        <f t="shared" si="59"/>
        <v>2417.0404285714285</v>
      </c>
      <c r="FA66" s="33">
        <f t="shared" si="60"/>
        <v>876.69990000000018</v>
      </c>
      <c r="FB66" s="33">
        <f t="shared" si="61"/>
        <v>452.28773333333339</v>
      </c>
      <c r="FC66" s="33" t="e">
        <f t="shared" si="20"/>
        <v>#DIV/0!</v>
      </c>
      <c r="FD66" s="33" t="e">
        <f t="shared" si="21"/>
        <v>#DIV/0!</v>
      </c>
      <c r="FE66" s="33" t="e">
        <f t="shared" si="22"/>
        <v>#DIV/0!</v>
      </c>
      <c r="FF66" s="66">
        <v>1</v>
      </c>
      <c r="FG66" s="85">
        <f>AVERAGE(FH66:FK66)</f>
        <v>1337.3479134353736</v>
      </c>
      <c r="FH66" s="33">
        <f t="shared" si="24"/>
        <v>1603.3635918367322</v>
      </c>
      <c r="FI66" s="33">
        <f t="shared" si="25"/>
        <v>2417.0404285714285</v>
      </c>
      <c r="FJ66" s="33">
        <f t="shared" si="26"/>
        <v>876.69990000000018</v>
      </c>
      <c r="FK66" s="33">
        <f t="shared" si="27"/>
        <v>452.28773333333339</v>
      </c>
      <c r="FL66" s="33" t="e">
        <f t="shared" si="28"/>
        <v>#DIV/0!</v>
      </c>
      <c r="FM66" s="33" t="e">
        <f t="shared" si="29"/>
        <v>#DIV/0!</v>
      </c>
      <c r="FN66" s="33" t="e">
        <f t="shared" si="30"/>
        <v>#DIV/0!</v>
      </c>
      <c r="FO66" s="66">
        <v>10</v>
      </c>
      <c r="FP66" s="85">
        <f>AVERAGE(FQ66:FT66)</f>
        <v>1337.3479134353736</v>
      </c>
      <c r="FQ66" s="33">
        <f t="shared" si="62"/>
        <v>1603.3635918367322</v>
      </c>
      <c r="FR66" s="33">
        <f t="shared" si="63"/>
        <v>2417.0404285714285</v>
      </c>
      <c r="FS66" s="33">
        <f t="shared" si="64"/>
        <v>876.69990000000018</v>
      </c>
      <c r="FT66" s="33">
        <f t="shared" si="65"/>
        <v>452.28773333333339</v>
      </c>
      <c r="FU66" s="33" t="e">
        <f t="shared" si="66"/>
        <v>#DIV/0!</v>
      </c>
      <c r="FV66" s="33" t="e">
        <f t="shared" si="67"/>
        <v>#DIV/0!</v>
      </c>
      <c r="FW66" s="33" t="e">
        <f t="shared" si="68"/>
        <v>#DIV/0!</v>
      </c>
      <c r="FX66" s="66">
        <v>100</v>
      </c>
      <c r="FY66" s="53">
        <f t="shared" si="32"/>
        <v>181.863</v>
      </c>
      <c r="FZ66" s="2">
        <v>0.101871101871102</v>
      </c>
      <c r="GA66" s="2">
        <v>1818.63</v>
      </c>
      <c r="GB66" s="53">
        <f t="shared" si="33"/>
        <v>154.51400000000001</v>
      </c>
      <c r="GC66" s="2">
        <v>6.0085836909871244E-2</v>
      </c>
      <c r="GD66" s="2">
        <v>1545.14</v>
      </c>
      <c r="GE66" s="53">
        <f t="shared" si="34"/>
        <v>51.269000000000005</v>
      </c>
      <c r="GF66" s="1">
        <v>5.5248618784530384E-2</v>
      </c>
      <c r="GG66" s="2">
        <v>512.69000000000005</v>
      </c>
      <c r="GH66" s="53">
        <f t="shared" si="35"/>
        <v>44.054000000000002</v>
      </c>
      <c r="GI66" s="2">
        <v>8.8757396449704137E-2</v>
      </c>
      <c r="GJ66" s="2">
        <v>440.54</v>
      </c>
      <c r="GK66" s="53">
        <f t="shared" si="36"/>
        <v>0</v>
      </c>
      <c r="GL66" s="2"/>
      <c r="GM66" s="9"/>
      <c r="GN66" s="53">
        <f t="shared" si="37"/>
        <v>0</v>
      </c>
      <c r="GO66" s="2"/>
      <c r="GP66" s="9"/>
      <c r="GQ66" s="53">
        <f t="shared" si="38"/>
        <v>0</v>
      </c>
      <c r="GR66" s="2"/>
      <c r="GS66" s="9"/>
      <c r="GT66" s="53"/>
      <c r="GU66" s="131"/>
      <c r="GV66" s="96">
        <v>9.7444089456869012E-2</v>
      </c>
      <c r="GW66" s="96">
        <v>3464.53</v>
      </c>
      <c r="GX66" s="94">
        <f t="shared" si="83"/>
        <v>346.45300000000003</v>
      </c>
      <c r="GY66" s="89">
        <v>1</v>
      </c>
      <c r="GZ66" s="89">
        <v>10</v>
      </c>
      <c r="HA66" s="90">
        <v>100</v>
      </c>
      <c r="HB66" s="52">
        <f t="shared" si="84"/>
        <v>3208.9499180327871</v>
      </c>
      <c r="HC66" s="1">
        <f t="shared" si="85"/>
        <v>3208.9499180327871</v>
      </c>
      <c r="HD66" s="10">
        <f t="shared" si="86"/>
        <v>3208.9499180327871</v>
      </c>
      <c r="HE66" s="1"/>
      <c r="HF66" s="94">
        <v>0.47826086956521741</v>
      </c>
      <c r="HG66" s="94">
        <v>1885.92</v>
      </c>
      <c r="HH66" s="96">
        <f t="shared" si="79"/>
        <v>188.59200000000001</v>
      </c>
      <c r="HI66" s="82">
        <v>1</v>
      </c>
      <c r="HJ66" s="89">
        <v>10</v>
      </c>
      <c r="HK66" s="87">
        <v>100</v>
      </c>
      <c r="HL66" s="52">
        <f t="shared" si="80"/>
        <v>205.73672727272728</v>
      </c>
      <c r="HM66" s="1">
        <f t="shared" si="81"/>
        <v>205.73672727272728</v>
      </c>
      <c r="HN66" s="10">
        <f t="shared" si="82"/>
        <v>205.73672727272728</v>
      </c>
    </row>
    <row r="67" spans="1:222" x14ac:dyDescent="0.35">
      <c r="A67" s="2"/>
      <c r="B67" s="185"/>
      <c r="C67" s="71" t="s">
        <v>76</v>
      </c>
      <c r="D67" s="53">
        <v>1945.07</v>
      </c>
      <c r="E67" s="2">
        <v>1913.44</v>
      </c>
      <c r="F67" s="9">
        <v>1712.44</v>
      </c>
      <c r="G67" s="53">
        <v>1043.33</v>
      </c>
      <c r="H67" s="2">
        <v>1038.9000000000001</v>
      </c>
      <c r="I67" s="9">
        <v>1270.26</v>
      </c>
      <c r="J67" s="53">
        <v>1470.72</v>
      </c>
      <c r="K67" s="2">
        <v>1328.59</v>
      </c>
      <c r="L67" s="9">
        <v>1193.1099999999999</v>
      </c>
      <c r="M67" s="53">
        <v>1394.21</v>
      </c>
      <c r="N67" s="2">
        <v>1110.5899999999999</v>
      </c>
      <c r="O67" s="9">
        <v>1003.32</v>
      </c>
      <c r="P67" s="53"/>
      <c r="Q67" s="2"/>
      <c r="R67" s="9"/>
      <c r="S67" s="53"/>
      <c r="T67" s="2"/>
      <c r="U67" s="9"/>
      <c r="V67" s="53"/>
      <c r="W67" s="2"/>
      <c r="X67" s="9"/>
      <c r="Y67" s="2"/>
      <c r="Z67" s="2"/>
      <c r="AA67" s="54" t="s">
        <v>36</v>
      </c>
      <c r="AB67" s="77" t="s">
        <v>75</v>
      </c>
      <c r="AC67" s="2">
        <v>0.12086876714188503</v>
      </c>
      <c r="AD67" s="2">
        <v>0.24095331433681375</v>
      </c>
      <c r="AE67" s="9">
        <v>0.17799618764926881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9"/>
      <c r="BG67" s="53"/>
      <c r="BH67" s="54" t="s">
        <v>73</v>
      </c>
      <c r="BI67" s="2">
        <v>0.36910534823248292</v>
      </c>
      <c r="BJ67" s="9">
        <v>1538.1366666666665</v>
      </c>
      <c r="BK67" s="2"/>
      <c r="BL67" s="54" t="s">
        <v>73</v>
      </c>
      <c r="BM67" s="2">
        <v>0.3802833642371512</v>
      </c>
      <c r="BN67" s="9">
        <v>1403.2233333333334</v>
      </c>
      <c r="BO67" s="2"/>
      <c r="BP67" s="54" t="s">
        <v>73</v>
      </c>
      <c r="BQ67" s="2">
        <v>0.32422526693360026</v>
      </c>
      <c r="BR67" s="9">
        <v>1422.7066666666667</v>
      </c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9"/>
      <c r="CP67" s="18">
        <v>500</v>
      </c>
      <c r="CQ67" s="19">
        <v>1</v>
      </c>
      <c r="CR67" s="2">
        <f t="shared" si="87"/>
        <v>50</v>
      </c>
      <c r="CS67" s="2">
        <f>CS68-250</f>
        <v>500</v>
      </c>
      <c r="CT67" s="2">
        <f t="shared" si="0"/>
        <v>9.0759051189422735E-2</v>
      </c>
      <c r="CU67" s="9">
        <f t="shared" si="1"/>
        <v>9.0759051189422735</v>
      </c>
      <c r="CV67" s="18">
        <v>500</v>
      </c>
      <c r="CW67" s="21">
        <v>10</v>
      </c>
      <c r="CX67" s="2">
        <f t="shared" si="88"/>
        <v>50</v>
      </c>
      <c r="CY67" s="2">
        <f>CY68-250</f>
        <v>500</v>
      </c>
      <c r="CZ67" s="2">
        <f t="shared" si="2"/>
        <v>8.9428526094275179E-2</v>
      </c>
      <c r="DA67" s="9">
        <f t="shared" si="3"/>
        <v>8.9428526094275185</v>
      </c>
      <c r="DB67" s="18">
        <v>500</v>
      </c>
      <c r="DC67" s="24">
        <v>100</v>
      </c>
      <c r="DD67" s="2">
        <f t="shared" si="89"/>
        <v>50</v>
      </c>
      <c r="DE67" s="2">
        <f>DE68-250</f>
        <v>500</v>
      </c>
      <c r="DF67" s="2">
        <f t="shared" si="4"/>
        <v>7.7855614887619704E-2</v>
      </c>
      <c r="DG67" s="9">
        <f t="shared" si="5"/>
        <v>7.78556148876197</v>
      </c>
      <c r="DH67" s="20">
        <v>500</v>
      </c>
      <c r="DI67" s="27">
        <v>1000</v>
      </c>
      <c r="DJ67" s="2">
        <f t="shared" si="90"/>
        <v>50</v>
      </c>
      <c r="DK67" s="2">
        <f>DK68-250</f>
        <v>500</v>
      </c>
      <c r="DL67" s="2">
        <f t="shared" si="6"/>
        <v>3.2958896017208528E-2</v>
      </c>
      <c r="DM67" s="9">
        <f t="shared" si="7"/>
        <v>3.2958896017208525</v>
      </c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9"/>
      <c r="EW67" s="70" t="s">
        <v>15</v>
      </c>
      <c r="EX67" s="85">
        <f t="shared" si="18"/>
        <v>2948.0748645448525</v>
      </c>
      <c r="EY67" s="33">
        <f t="shared" si="69"/>
        <v>1538.2927777777779</v>
      </c>
      <c r="EZ67" s="33">
        <f t="shared" si="59"/>
        <v>2752.0752941176474</v>
      </c>
      <c r="FA67" s="33">
        <f t="shared" si="60"/>
        <v>4553.8565217391306</v>
      </c>
      <c r="FB67" s="33" t="e">
        <f t="shared" si="61"/>
        <v>#DIV/0!</v>
      </c>
      <c r="FC67" s="33" t="e">
        <f t="shared" si="20"/>
        <v>#DIV/0!</v>
      </c>
      <c r="FD67" s="33" t="e">
        <f t="shared" si="21"/>
        <v>#DIV/0!</v>
      </c>
      <c r="FE67" s="33" t="e">
        <f t="shared" si="22"/>
        <v>#DIV/0!</v>
      </c>
      <c r="FF67" s="66">
        <v>1</v>
      </c>
      <c r="FG67" s="85">
        <f t="shared" si="23"/>
        <v>2948.0748645448525</v>
      </c>
      <c r="FH67" s="33">
        <f t="shared" si="24"/>
        <v>1538.2927777777779</v>
      </c>
      <c r="FI67" s="33">
        <f t="shared" si="25"/>
        <v>2752.0752941176474</v>
      </c>
      <c r="FJ67" s="33">
        <f t="shared" si="26"/>
        <v>4553.8565217391306</v>
      </c>
      <c r="FK67" s="33" t="e">
        <f t="shared" si="27"/>
        <v>#DIV/0!</v>
      </c>
      <c r="FL67" s="33" t="e">
        <f t="shared" si="28"/>
        <v>#DIV/0!</v>
      </c>
      <c r="FM67" s="33" t="e">
        <f t="shared" si="29"/>
        <v>#DIV/0!</v>
      </c>
      <c r="FN67" s="33" t="e">
        <f t="shared" si="30"/>
        <v>#DIV/0!</v>
      </c>
      <c r="FO67" s="66">
        <v>10</v>
      </c>
      <c r="FP67" s="85">
        <f t="shared" si="31"/>
        <v>2948.0748645448525</v>
      </c>
      <c r="FQ67" s="33">
        <f t="shared" si="62"/>
        <v>1538.2927777777779</v>
      </c>
      <c r="FR67" s="33">
        <f t="shared" si="63"/>
        <v>2752.0752941176474</v>
      </c>
      <c r="FS67" s="33">
        <f t="shared" si="64"/>
        <v>4553.8565217391306</v>
      </c>
      <c r="FT67" s="33" t="e">
        <f t="shared" si="65"/>
        <v>#DIV/0!</v>
      </c>
      <c r="FU67" s="33" t="e">
        <f t="shared" si="66"/>
        <v>#DIV/0!</v>
      </c>
      <c r="FV67" s="33" t="e">
        <f t="shared" si="67"/>
        <v>#DIV/0!</v>
      </c>
      <c r="FW67" s="33" t="e">
        <f t="shared" si="68"/>
        <v>#DIV/0!</v>
      </c>
      <c r="FX67" s="66">
        <v>100</v>
      </c>
      <c r="FY67" s="53">
        <f t="shared" si="32"/>
        <v>104.095</v>
      </c>
      <c r="FZ67" s="2">
        <v>6.3380281690140844E-2</v>
      </c>
      <c r="GA67" s="2">
        <v>1040.95</v>
      </c>
      <c r="GB67" s="53">
        <f t="shared" si="33"/>
        <v>73.102000000000004</v>
      </c>
      <c r="GC67" s="2">
        <v>2.5875190258751901E-2</v>
      </c>
      <c r="GD67" s="2">
        <v>731.02</v>
      </c>
      <c r="GE67" s="53">
        <f t="shared" si="34"/>
        <v>186.7</v>
      </c>
      <c r="GF67" s="1">
        <v>3.9383561643835614E-2</v>
      </c>
      <c r="GG67" s="1">
        <v>1867</v>
      </c>
      <c r="GH67" s="53">
        <f t="shared" si="35"/>
        <v>0</v>
      </c>
      <c r="GI67" s="2"/>
      <c r="GJ67" s="9"/>
      <c r="GK67" s="53">
        <f t="shared" si="36"/>
        <v>0</v>
      </c>
      <c r="GL67" s="2"/>
      <c r="GM67" s="9"/>
      <c r="GN67" s="53">
        <f t="shared" si="37"/>
        <v>0</v>
      </c>
      <c r="GO67" s="2"/>
      <c r="GP67" s="9"/>
      <c r="GQ67" s="53">
        <f t="shared" si="38"/>
        <v>0</v>
      </c>
      <c r="GR67" s="2"/>
      <c r="GS67" s="9"/>
      <c r="GT67" s="53"/>
      <c r="GU67" s="131"/>
      <c r="GV67" s="96">
        <v>0.19162995594713655</v>
      </c>
      <c r="GW67" s="96">
        <v>2617.84</v>
      </c>
      <c r="GX67" s="94">
        <f t="shared" si="83"/>
        <v>261.78399999999999</v>
      </c>
      <c r="GY67" s="89">
        <v>1</v>
      </c>
      <c r="GZ67" s="89">
        <v>10</v>
      </c>
      <c r="HA67" s="90">
        <v>100</v>
      </c>
      <c r="HB67" s="52">
        <f t="shared" si="84"/>
        <v>1104.3072183908048</v>
      </c>
      <c r="HC67" s="1">
        <f t="shared" si="85"/>
        <v>1104.3072183908048</v>
      </c>
      <c r="HD67" s="10">
        <f t="shared" si="86"/>
        <v>1104.3072183908048</v>
      </c>
      <c r="HE67" s="1"/>
      <c r="HF67" s="94">
        <v>0.39032258064516129</v>
      </c>
      <c r="HG67" s="94">
        <v>2803.9</v>
      </c>
      <c r="HH67" s="96">
        <f t="shared" si="79"/>
        <v>280.39</v>
      </c>
      <c r="HI67" s="82">
        <v>1</v>
      </c>
      <c r="HJ67" s="89">
        <v>10</v>
      </c>
      <c r="HK67" s="87">
        <v>100</v>
      </c>
      <c r="HL67" s="52">
        <f t="shared" si="80"/>
        <v>437.96454545454543</v>
      </c>
      <c r="HM67" s="1">
        <f t="shared" si="81"/>
        <v>437.96454545454543</v>
      </c>
      <c r="HN67" s="10">
        <f t="shared" si="82"/>
        <v>437.96454545454543</v>
      </c>
    </row>
    <row r="68" spans="1:222" x14ac:dyDescent="0.35">
      <c r="A68" s="2"/>
      <c r="B68" s="186" t="s">
        <v>63</v>
      </c>
      <c r="C68" s="71" t="s">
        <v>75</v>
      </c>
      <c r="D68" s="53"/>
      <c r="E68" s="2">
        <v>0.28000000000000003</v>
      </c>
      <c r="F68" s="9">
        <v>0.24623115577889448</v>
      </c>
      <c r="G68" s="53">
        <v>0.22857142857142856</v>
      </c>
      <c r="H68" s="2">
        <v>0.5714285714285714</v>
      </c>
      <c r="I68" s="9">
        <v>0.29921259842519687</v>
      </c>
      <c r="J68" s="53">
        <v>0.24</v>
      </c>
      <c r="K68" s="2">
        <v>0.30769230769230771</v>
      </c>
      <c r="L68" s="9">
        <v>0.32142857142857145</v>
      </c>
      <c r="M68" s="53">
        <v>0.39268292682926831</v>
      </c>
      <c r="N68" s="2">
        <v>0.44827586206896552</v>
      </c>
      <c r="O68" s="9">
        <v>0.26631853785900783</v>
      </c>
      <c r="P68" s="53"/>
      <c r="Q68" s="2"/>
      <c r="R68" s="9"/>
      <c r="S68" s="53"/>
      <c r="T68" s="2"/>
      <c r="U68" s="9"/>
      <c r="V68" s="53"/>
      <c r="W68" s="2"/>
      <c r="X68" s="9"/>
      <c r="Y68" s="2"/>
      <c r="Z68" s="2"/>
      <c r="AA68" s="76"/>
      <c r="AB68" s="77" t="s">
        <v>76</v>
      </c>
      <c r="AC68" s="2">
        <v>1683.5133333333333</v>
      </c>
      <c r="AD68" s="2">
        <v>1434.3683333333331</v>
      </c>
      <c r="AE68" s="9">
        <v>1587.0325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9"/>
      <c r="BG68" s="53"/>
      <c r="BH68" s="54" t="s">
        <v>21</v>
      </c>
      <c r="BI68" s="2">
        <v>5.5563270441710257E-2</v>
      </c>
      <c r="BJ68" s="9">
        <v>2358.2433333333333</v>
      </c>
      <c r="BK68" s="2"/>
      <c r="BL68" s="54" t="s">
        <v>21</v>
      </c>
      <c r="BM68" s="2">
        <v>5.286770361909815E-2</v>
      </c>
      <c r="BN68" s="9">
        <v>2121.7750000000001</v>
      </c>
      <c r="BO68" s="2"/>
      <c r="BP68" s="54" t="s">
        <v>21</v>
      </c>
      <c r="BQ68" s="2">
        <v>4.1623290563720057E-2</v>
      </c>
      <c r="BR68" s="9">
        <v>2963.3149999999996</v>
      </c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9"/>
      <c r="CP68" s="18">
        <v>500</v>
      </c>
      <c r="CQ68" s="19">
        <v>1</v>
      </c>
      <c r="CR68" s="2">
        <f t="shared" si="87"/>
        <v>75</v>
      </c>
      <c r="CS68" s="2">
        <f>CS69-250</f>
        <v>750</v>
      </c>
      <c r="CT68" s="2">
        <f t="shared" ref="CT68:CT131" si="91">((CQ68+CR68+CP68)-SQRT((CQ68+CR68+CP68)^2-(4*CR68*CQ68)))/(2*CQ68)</f>
        <v>0.13023778104098938</v>
      </c>
      <c r="CU68" s="9">
        <f t="shared" ref="CU68:CU131" si="92">CT68*100</f>
        <v>13.023778104098938</v>
      </c>
      <c r="CV68" s="18">
        <v>500</v>
      </c>
      <c r="CW68" s="21">
        <v>10</v>
      </c>
      <c r="CX68" s="2">
        <f t="shared" si="88"/>
        <v>75</v>
      </c>
      <c r="CY68" s="2">
        <f>CY69-250</f>
        <v>750</v>
      </c>
      <c r="CZ68" s="2">
        <f t="shared" ref="CZ68:CZ92" si="93">((CW68+CX68+CV68)-SQRT((CW68+CX68+CV68)^2-(4*CX68*CW68)))/(2*CW68)</f>
        <v>0.12848733324451586</v>
      </c>
      <c r="DA68" s="9">
        <f t="shared" ref="DA68:DA131" si="94">CZ68*100</f>
        <v>12.848733324451587</v>
      </c>
      <c r="DB68" s="18">
        <v>500</v>
      </c>
      <c r="DC68" s="24">
        <v>100</v>
      </c>
      <c r="DD68" s="2">
        <f t="shared" si="89"/>
        <v>75</v>
      </c>
      <c r="DE68" s="2">
        <f>DE69-250</f>
        <v>750</v>
      </c>
      <c r="DF68" s="2">
        <f t="shared" ref="DF68:DF131" si="95">((DC68+DD68+DB68)-SQRT((DC68+DD68+DB68)^2-(4*DD68*DC68)))/(2*DC68)</f>
        <v>0.11300291232502786</v>
      </c>
      <c r="DG68" s="9">
        <f t="shared" ref="DG68:DG131" si="96">DF68*100</f>
        <v>11.300291232502786</v>
      </c>
      <c r="DH68" s="20">
        <v>500</v>
      </c>
      <c r="DI68" s="27">
        <v>1000</v>
      </c>
      <c r="DJ68" s="2">
        <f t="shared" si="90"/>
        <v>75</v>
      </c>
      <c r="DK68" s="2">
        <f>DK69-250</f>
        <v>750</v>
      </c>
      <c r="DL68" s="2">
        <f t="shared" ref="DL68:DL131" si="97">((DI68+DJ68+DH68)-SQRT((DI68+DJ68+DH68)^2-(4*DJ68*DI68)))/(2*DI68)</f>
        <v>4.9153028718882066E-2</v>
      </c>
      <c r="DM68" s="9">
        <f t="shared" ref="DM68:DM131" si="98">DL68*100</f>
        <v>4.9153028718882066</v>
      </c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9"/>
      <c r="EW68" s="70" t="s">
        <v>65</v>
      </c>
      <c r="EX68" s="85">
        <f t="shared" si="18"/>
        <v>5767.1623586408177</v>
      </c>
      <c r="EY68" s="33">
        <f t="shared" si="69"/>
        <v>7767.3829333333342</v>
      </c>
      <c r="EZ68" s="33">
        <f t="shared" si="59"/>
        <v>4630.3729230769231</v>
      </c>
      <c r="FA68" s="33">
        <f t="shared" si="60"/>
        <v>4903.7312195121958</v>
      </c>
      <c r="FB68" s="33" t="e">
        <f t="shared" si="61"/>
        <v>#DIV/0!</v>
      </c>
      <c r="FC68" s="33" t="e">
        <f t="shared" si="20"/>
        <v>#DIV/0!</v>
      </c>
      <c r="FD68" s="33" t="e">
        <f t="shared" si="21"/>
        <v>#DIV/0!</v>
      </c>
      <c r="FE68" s="33" t="e">
        <f t="shared" si="22"/>
        <v>#DIV/0!</v>
      </c>
      <c r="FF68" s="66">
        <v>1</v>
      </c>
      <c r="FG68" s="85">
        <f t="shared" si="23"/>
        <v>5767.1623586408177</v>
      </c>
      <c r="FH68" s="33">
        <f t="shared" si="24"/>
        <v>7767.3829333333342</v>
      </c>
      <c r="FI68" s="33">
        <f t="shared" si="25"/>
        <v>4630.3729230769231</v>
      </c>
      <c r="FJ68" s="33">
        <f t="shared" si="26"/>
        <v>4903.7312195121958</v>
      </c>
      <c r="FK68" s="33" t="e">
        <f t="shared" si="27"/>
        <v>#DIV/0!</v>
      </c>
      <c r="FL68" s="33" t="e">
        <f t="shared" si="28"/>
        <v>#DIV/0!</v>
      </c>
      <c r="FM68" s="33" t="e">
        <f t="shared" si="29"/>
        <v>#DIV/0!</v>
      </c>
      <c r="FN68" s="33" t="e">
        <f t="shared" si="30"/>
        <v>#DIV/0!</v>
      </c>
      <c r="FO68" s="66">
        <v>10</v>
      </c>
      <c r="FP68" s="85">
        <f t="shared" si="31"/>
        <v>5767.1623586408177</v>
      </c>
      <c r="FQ68" s="33">
        <f t="shared" si="62"/>
        <v>7767.3829333333342</v>
      </c>
      <c r="FR68" s="33">
        <f t="shared" si="63"/>
        <v>4630.3729230769231</v>
      </c>
      <c r="FS68" s="33">
        <f t="shared" si="64"/>
        <v>4903.7312195121958</v>
      </c>
      <c r="FT68" s="33" t="e">
        <f t="shared" si="65"/>
        <v>#DIV/0!</v>
      </c>
      <c r="FU68" s="33" t="e">
        <f t="shared" si="66"/>
        <v>#DIV/0!</v>
      </c>
      <c r="FV68" s="33" t="e">
        <f t="shared" si="67"/>
        <v>#DIV/0!</v>
      </c>
      <c r="FW68" s="33" t="e">
        <f t="shared" si="68"/>
        <v>#DIV/0!</v>
      </c>
      <c r="FX68" s="66">
        <v>100</v>
      </c>
      <c r="FY68" s="53">
        <f t="shared" si="32"/>
        <v>309.86900000000003</v>
      </c>
      <c r="FZ68" s="2">
        <v>3.8363171355498722E-2</v>
      </c>
      <c r="GA68" s="2">
        <v>3098.69</v>
      </c>
      <c r="GB68" s="53">
        <f t="shared" si="33"/>
        <v>292.20799999999997</v>
      </c>
      <c r="GC68" s="2">
        <v>5.9360730593607303E-2</v>
      </c>
      <c r="GD68" s="2">
        <v>2922.08</v>
      </c>
      <c r="GE68" s="53">
        <f t="shared" si="34"/>
        <v>254.82</v>
      </c>
      <c r="GF68" s="1">
        <v>4.9397590361445781E-2</v>
      </c>
      <c r="GG68" s="2">
        <v>2548.1999999999998</v>
      </c>
      <c r="GH68" s="53">
        <f t="shared" si="35"/>
        <v>0</v>
      </c>
      <c r="GI68" s="2"/>
      <c r="GJ68" s="9"/>
      <c r="GK68" s="53">
        <f t="shared" si="36"/>
        <v>0</v>
      </c>
      <c r="GL68" s="2"/>
      <c r="GM68" s="9"/>
      <c r="GN68" s="53">
        <f t="shared" si="37"/>
        <v>0</v>
      </c>
      <c r="GO68" s="2"/>
      <c r="GP68" s="9"/>
      <c r="GQ68" s="53">
        <f t="shared" si="38"/>
        <v>0</v>
      </c>
      <c r="GR68" s="2"/>
      <c r="GS68" s="9"/>
      <c r="GT68" s="53"/>
      <c r="GU68" s="131"/>
      <c r="GV68" s="96">
        <v>4.736842105263158E-2</v>
      </c>
      <c r="GW68" s="96">
        <v>3328.57</v>
      </c>
      <c r="GX68" s="94">
        <f t="shared" si="83"/>
        <v>332.85700000000003</v>
      </c>
      <c r="GY68" s="89">
        <v>1</v>
      </c>
      <c r="GZ68" s="89">
        <v>10</v>
      </c>
      <c r="HA68" s="90">
        <v>100</v>
      </c>
      <c r="HB68" s="52">
        <f t="shared" si="84"/>
        <v>6694.1241111111112</v>
      </c>
      <c r="HC68" s="1">
        <f t="shared" si="85"/>
        <v>6694.1241111111112</v>
      </c>
      <c r="HD68" s="10">
        <f t="shared" si="86"/>
        <v>6694.1241111111112</v>
      </c>
      <c r="HE68" s="1"/>
      <c r="HF68" s="96">
        <v>0.5</v>
      </c>
      <c r="HG68" s="96">
        <v>2258.9899999999998</v>
      </c>
      <c r="HH68" s="96">
        <f t="shared" si="79"/>
        <v>225.89899999999997</v>
      </c>
      <c r="HI68" s="82">
        <v>1</v>
      </c>
      <c r="HJ68" s="89">
        <v>10</v>
      </c>
      <c r="HK68" s="87">
        <v>100</v>
      </c>
      <c r="HL68" s="52">
        <f t="shared" si="80"/>
        <v>225.89899999999997</v>
      </c>
      <c r="HM68" s="1">
        <f t="shared" si="81"/>
        <v>225.89899999999997</v>
      </c>
      <c r="HN68" s="10">
        <f t="shared" si="82"/>
        <v>225.89899999999997</v>
      </c>
    </row>
    <row r="69" spans="1:222" ht="15" thickBot="1" x14ac:dyDescent="0.4">
      <c r="A69" s="2"/>
      <c r="B69" s="185"/>
      <c r="C69" s="71" t="s">
        <v>76</v>
      </c>
      <c r="D69" s="53"/>
      <c r="E69" s="2">
        <v>2950.76</v>
      </c>
      <c r="F69" s="9">
        <v>4197.38</v>
      </c>
      <c r="G69" s="53">
        <v>2823.95</v>
      </c>
      <c r="H69" s="2">
        <v>1982.31</v>
      </c>
      <c r="I69" s="9">
        <v>2131.94</v>
      </c>
      <c r="J69" s="53">
        <v>1910.18</v>
      </c>
      <c r="K69" s="2">
        <v>1808.76</v>
      </c>
      <c r="L69" s="9">
        <v>2009.63</v>
      </c>
      <c r="M69" s="53">
        <v>3558.3</v>
      </c>
      <c r="N69" s="2">
        <v>2507.21</v>
      </c>
      <c r="O69" s="9">
        <v>3562.08</v>
      </c>
      <c r="P69" s="53"/>
      <c r="Q69" s="2"/>
      <c r="R69" s="9"/>
      <c r="S69" s="53"/>
      <c r="T69" s="2"/>
      <c r="U69" s="9"/>
      <c r="V69" s="53"/>
      <c r="W69" s="2"/>
      <c r="X69" s="9"/>
      <c r="Y69" s="2"/>
      <c r="Z69" s="2"/>
      <c r="AA69" s="54" t="s">
        <v>3</v>
      </c>
      <c r="AB69" s="77" t="s">
        <v>75</v>
      </c>
      <c r="AC69" s="2">
        <v>6.8506589196244375E-2</v>
      </c>
      <c r="AD69" s="2">
        <v>6.6146165489317746E-2</v>
      </c>
      <c r="AE69" s="9">
        <v>6.8165202653383453E-2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9"/>
      <c r="BG69" s="53"/>
      <c r="BH69" s="55" t="s">
        <v>64</v>
      </c>
      <c r="BI69" s="13">
        <v>0.1111111111111111</v>
      </c>
      <c r="BJ69" s="14">
        <v>1992.2</v>
      </c>
      <c r="BK69" s="2"/>
      <c r="BL69" s="55" t="s">
        <v>64</v>
      </c>
      <c r="BM69" s="13">
        <v>0.10796387520525452</v>
      </c>
      <c r="BN69" s="14">
        <v>1763.04</v>
      </c>
      <c r="BO69" s="2"/>
      <c r="BP69" s="55" t="s">
        <v>64</v>
      </c>
      <c r="BQ69" s="13">
        <v>5.1639802278100153E-2</v>
      </c>
      <c r="BR69" s="14">
        <v>2357.8999999999996</v>
      </c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9"/>
      <c r="CP69" s="18">
        <v>500</v>
      </c>
      <c r="CQ69" s="19">
        <v>1</v>
      </c>
      <c r="CR69" s="2">
        <v>100</v>
      </c>
      <c r="CS69" s="2">
        <f t="shared" ref="CS69:CS81" si="99">CR69*10</f>
        <v>1000</v>
      </c>
      <c r="CT69" s="2">
        <f t="shared" si="91"/>
        <v>0.16643544219039086</v>
      </c>
      <c r="CU69" s="9">
        <f t="shared" si="92"/>
        <v>16.643544219039086</v>
      </c>
      <c r="CV69" s="18">
        <v>500</v>
      </c>
      <c r="CW69" s="21">
        <v>10</v>
      </c>
      <c r="CX69" s="2">
        <v>100</v>
      </c>
      <c r="CY69" s="2">
        <f t="shared" ref="CY69:CY81" si="100">CX69*10</f>
        <v>1000</v>
      </c>
      <c r="CZ69" s="2">
        <f t="shared" si="93"/>
        <v>0.16437737576497397</v>
      </c>
      <c r="DA69" s="9">
        <f t="shared" si="94"/>
        <v>16.437737576497398</v>
      </c>
      <c r="DB69" s="18">
        <v>500</v>
      </c>
      <c r="DC69" s="24">
        <v>100</v>
      </c>
      <c r="DD69" s="2">
        <v>100</v>
      </c>
      <c r="DE69" s="2">
        <f t="shared" ref="DE69:DE81" si="101">DD69*10</f>
        <v>1000</v>
      </c>
      <c r="DF69" s="2">
        <f t="shared" si="95"/>
        <v>0.14589803375031521</v>
      </c>
      <c r="DG69" s="9">
        <f t="shared" si="96"/>
        <v>14.58980337503152</v>
      </c>
      <c r="DH69" s="20">
        <v>500</v>
      </c>
      <c r="DI69" s="27">
        <v>1000</v>
      </c>
      <c r="DJ69" s="2">
        <v>100</v>
      </c>
      <c r="DK69" s="2">
        <f t="shared" ref="DK69:DK81" si="102">DJ69*10</f>
        <v>1000</v>
      </c>
      <c r="DL69" s="2">
        <f t="shared" si="97"/>
        <v>6.5153077165046619E-2</v>
      </c>
      <c r="DM69" s="9">
        <f t="shared" si="98"/>
        <v>6.5153077165046618</v>
      </c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9"/>
      <c r="EW69" s="70" t="s">
        <v>73</v>
      </c>
      <c r="EX69" s="85">
        <f t="shared" si="18"/>
        <v>293.8179931773879</v>
      </c>
      <c r="EY69" s="33">
        <f t="shared" si="69"/>
        <v>458.01311111111107</v>
      </c>
      <c r="EZ69" s="33">
        <f t="shared" si="59"/>
        <v>109.83750000000001</v>
      </c>
      <c r="FA69" s="33">
        <f t="shared" si="60"/>
        <v>313.60336842105261</v>
      </c>
      <c r="FB69" s="33" t="e">
        <f t="shared" si="61"/>
        <v>#DIV/0!</v>
      </c>
      <c r="FC69" s="33" t="e">
        <f t="shared" si="20"/>
        <v>#DIV/0!</v>
      </c>
      <c r="FD69" s="33" t="e">
        <f t="shared" si="21"/>
        <v>#DIV/0!</v>
      </c>
      <c r="FE69" s="33" t="e">
        <f t="shared" si="22"/>
        <v>#DIV/0!</v>
      </c>
      <c r="FF69" s="66">
        <v>1</v>
      </c>
      <c r="FG69" s="85">
        <f t="shared" si="23"/>
        <v>293.8179931773879</v>
      </c>
      <c r="FH69" s="33">
        <f t="shared" si="24"/>
        <v>458.01311111111107</v>
      </c>
      <c r="FI69" s="33">
        <f t="shared" si="25"/>
        <v>109.83750000000001</v>
      </c>
      <c r="FJ69" s="33">
        <f t="shared" si="26"/>
        <v>313.60336842105261</v>
      </c>
      <c r="FK69" s="33" t="e">
        <f t="shared" si="27"/>
        <v>#DIV/0!</v>
      </c>
      <c r="FL69" s="33" t="e">
        <f t="shared" si="28"/>
        <v>#DIV/0!</v>
      </c>
      <c r="FM69" s="33" t="e">
        <f t="shared" si="29"/>
        <v>#DIV/0!</v>
      </c>
      <c r="FN69" s="33" t="e">
        <f t="shared" si="30"/>
        <v>#DIV/0!</v>
      </c>
      <c r="FO69" s="66">
        <v>10</v>
      </c>
      <c r="FP69" s="85">
        <f t="shared" si="31"/>
        <v>293.8179931773879</v>
      </c>
      <c r="FQ69" s="33">
        <f t="shared" si="62"/>
        <v>458.01311111111107</v>
      </c>
      <c r="FR69" s="33">
        <f t="shared" si="63"/>
        <v>109.83750000000001</v>
      </c>
      <c r="FS69" s="33">
        <f t="shared" si="64"/>
        <v>313.60336842105261</v>
      </c>
      <c r="FT69" s="33" t="e">
        <f t="shared" si="65"/>
        <v>#DIV/0!</v>
      </c>
      <c r="FU69" s="33" t="e">
        <f t="shared" si="66"/>
        <v>#DIV/0!</v>
      </c>
      <c r="FV69" s="33" t="e">
        <f t="shared" si="67"/>
        <v>#DIV/0!</v>
      </c>
      <c r="FW69" s="33" t="e">
        <f t="shared" si="68"/>
        <v>#DIV/0!</v>
      </c>
      <c r="FX69" s="66">
        <v>100</v>
      </c>
      <c r="FY69" s="53">
        <f t="shared" si="32"/>
        <v>187.369</v>
      </c>
      <c r="FZ69" s="2">
        <v>0.29032258064516131</v>
      </c>
      <c r="GA69" s="2">
        <v>1873.69</v>
      </c>
      <c r="GB69" s="53">
        <f t="shared" si="33"/>
        <v>87.87</v>
      </c>
      <c r="GC69" s="2">
        <v>0.44444444444444442</v>
      </c>
      <c r="GD69" s="2">
        <v>878.7</v>
      </c>
      <c r="GE69" s="53">
        <f t="shared" si="34"/>
        <v>186.202</v>
      </c>
      <c r="GF69" s="2">
        <v>0.37254901960784315</v>
      </c>
      <c r="GG69" s="2">
        <v>1862.02</v>
      </c>
      <c r="GH69" s="53">
        <f t="shared" si="35"/>
        <v>0</v>
      </c>
      <c r="GI69" s="2"/>
      <c r="GJ69" s="9"/>
      <c r="GK69" s="53">
        <f t="shared" si="36"/>
        <v>0</v>
      </c>
      <c r="GL69" s="2"/>
      <c r="GM69" s="9"/>
      <c r="GN69" s="53">
        <f t="shared" si="37"/>
        <v>0</v>
      </c>
      <c r="GO69" s="2"/>
      <c r="GP69" s="9"/>
      <c r="GQ69" s="53">
        <f t="shared" si="38"/>
        <v>0</v>
      </c>
      <c r="GR69" s="2"/>
      <c r="GS69" s="9"/>
      <c r="GT69" s="53"/>
      <c r="GU69" s="131"/>
      <c r="GV69" s="96">
        <v>8.1318681318681321E-2</v>
      </c>
      <c r="GW69" s="96">
        <v>3918.21</v>
      </c>
      <c r="GX69" s="94">
        <f t="shared" si="83"/>
        <v>391.82100000000003</v>
      </c>
      <c r="GY69" s="89">
        <v>1</v>
      </c>
      <c r="GZ69" s="89">
        <v>10</v>
      </c>
      <c r="HA69" s="90">
        <v>100</v>
      </c>
      <c r="HB69" s="52">
        <f t="shared" si="84"/>
        <v>4426.5183243243246</v>
      </c>
      <c r="HC69" s="1">
        <f t="shared" si="85"/>
        <v>4426.5183243243246</v>
      </c>
      <c r="HD69" s="10">
        <f t="shared" si="86"/>
        <v>4426.5183243243246</v>
      </c>
      <c r="HE69" s="1"/>
      <c r="HF69" s="96">
        <v>0.53500000000000003</v>
      </c>
      <c r="HG69" s="96">
        <v>2032.05</v>
      </c>
      <c r="HH69" s="96">
        <f t="shared" si="79"/>
        <v>203.20499999999998</v>
      </c>
      <c r="HI69" s="82">
        <v>1</v>
      </c>
      <c r="HJ69" s="89">
        <v>10</v>
      </c>
      <c r="HK69" s="87">
        <v>100</v>
      </c>
      <c r="HL69" s="52">
        <f t="shared" si="80"/>
        <v>176.61742990654204</v>
      </c>
      <c r="HM69" s="1">
        <f t="shared" si="81"/>
        <v>176.61742990654204</v>
      </c>
      <c r="HN69" s="10">
        <f t="shared" si="82"/>
        <v>176.61742990654204</v>
      </c>
    </row>
    <row r="70" spans="1:222" x14ac:dyDescent="0.35">
      <c r="A70" s="2"/>
      <c r="B70" s="186" t="s">
        <v>36</v>
      </c>
      <c r="C70" s="71" t="s">
        <v>75</v>
      </c>
      <c r="D70" s="53"/>
      <c r="E70" s="2">
        <v>0.22222222222222221</v>
      </c>
      <c r="F70" s="9">
        <v>0.16260162601626016</v>
      </c>
      <c r="G70" s="53">
        <v>0.11949685534591195</v>
      </c>
      <c r="H70" s="2">
        <v>0.26923076923076922</v>
      </c>
      <c r="I70" s="9">
        <v>0.1828793774319066</v>
      </c>
      <c r="J70" s="53">
        <v>9.45945945945946E-2</v>
      </c>
      <c r="K70" s="2">
        <v>0.14457831325301204</v>
      </c>
      <c r="L70" s="9">
        <v>0.13620071684587814</v>
      </c>
      <c r="M70" s="53">
        <v>0.14851485148514851</v>
      </c>
      <c r="N70" s="2">
        <v>0.26989619377162632</v>
      </c>
      <c r="O70" s="9">
        <v>0.23030303030303031</v>
      </c>
      <c r="P70" s="53"/>
      <c r="Q70" s="2"/>
      <c r="R70" s="9"/>
      <c r="S70" s="53"/>
      <c r="T70" s="2"/>
      <c r="U70" s="9"/>
      <c r="V70" s="53"/>
      <c r="W70" s="2"/>
      <c r="X70" s="9"/>
      <c r="Y70" s="2"/>
      <c r="Z70" s="2"/>
      <c r="AA70" s="76"/>
      <c r="AB70" s="77" t="s">
        <v>76</v>
      </c>
      <c r="AC70" s="2">
        <v>2116.85</v>
      </c>
      <c r="AD70" s="2">
        <v>1542.9333333333332</v>
      </c>
      <c r="AE70" s="9">
        <v>2087.1750000000002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9"/>
      <c r="BG70" s="53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9"/>
      <c r="CP70" s="18">
        <v>500</v>
      </c>
      <c r="CQ70" s="19">
        <v>1</v>
      </c>
      <c r="CR70" s="2">
        <v>125</v>
      </c>
      <c r="CS70" s="2">
        <f t="shared" si="99"/>
        <v>1250</v>
      </c>
      <c r="CT70" s="2">
        <f t="shared" si="91"/>
        <v>0.19974424562883542</v>
      </c>
      <c r="CU70" s="9">
        <f t="shared" si="92"/>
        <v>19.974424562883542</v>
      </c>
      <c r="CV70" s="18">
        <v>500</v>
      </c>
      <c r="CW70" s="21">
        <v>10</v>
      </c>
      <c r="CX70" s="2">
        <v>125</v>
      </c>
      <c r="CY70" s="2">
        <f t="shared" si="100"/>
        <v>1250</v>
      </c>
      <c r="CZ70" s="2">
        <f t="shared" si="93"/>
        <v>0.19746444420036938</v>
      </c>
      <c r="DA70" s="9">
        <f t="shared" si="94"/>
        <v>19.746444420036937</v>
      </c>
      <c r="DB70" s="18">
        <v>500</v>
      </c>
      <c r="DC70" s="24">
        <v>100</v>
      </c>
      <c r="DD70" s="2">
        <v>125</v>
      </c>
      <c r="DE70" s="2">
        <f t="shared" si="101"/>
        <v>1250</v>
      </c>
      <c r="DF70" s="2">
        <f t="shared" si="95"/>
        <v>0.17672144396656961</v>
      </c>
      <c r="DG70" s="9">
        <f t="shared" si="96"/>
        <v>17.672144396656961</v>
      </c>
      <c r="DH70" s="20">
        <v>500</v>
      </c>
      <c r="DI70" s="27">
        <v>1000</v>
      </c>
      <c r="DJ70" s="2">
        <v>125</v>
      </c>
      <c r="DK70" s="2">
        <f t="shared" si="102"/>
        <v>1250</v>
      </c>
      <c r="DL70" s="2">
        <f t="shared" si="97"/>
        <v>8.0956255580023478E-2</v>
      </c>
      <c r="DM70" s="9">
        <f t="shared" si="98"/>
        <v>8.0956255580023484</v>
      </c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9"/>
      <c r="EW70" s="70" t="s">
        <v>21</v>
      </c>
      <c r="EX70" s="85">
        <f t="shared" si="18"/>
        <v>4344.390060711693</v>
      </c>
      <c r="EY70" s="33">
        <f t="shared" si="69"/>
        <v>8293.7563703703709</v>
      </c>
      <c r="EZ70" s="33">
        <f t="shared" si="59"/>
        <v>1712.2274117647059</v>
      </c>
      <c r="FA70" s="33">
        <f t="shared" si="60"/>
        <v>3027.1864000000005</v>
      </c>
      <c r="FB70" s="33" t="e">
        <f t="shared" si="61"/>
        <v>#DIV/0!</v>
      </c>
      <c r="FC70" s="33" t="e">
        <f t="shared" si="20"/>
        <v>#DIV/0!</v>
      </c>
      <c r="FD70" s="33" t="e">
        <f t="shared" si="21"/>
        <v>#DIV/0!</v>
      </c>
      <c r="FE70" s="33" t="e">
        <f t="shared" si="22"/>
        <v>#DIV/0!</v>
      </c>
      <c r="FF70" s="66">
        <v>1</v>
      </c>
      <c r="FG70" s="85">
        <f t="shared" si="23"/>
        <v>4344.390060711693</v>
      </c>
      <c r="FH70" s="33">
        <f t="shared" si="24"/>
        <v>8293.7563703703709</v>
      </c>
      <c r="FI70" s="33">
        <f t="shared" si="25"/>
        <v>1712.2274117647059</v>
      </c>
      <c r="FJ70" s="33">
        <f t="shared" si="26"/>
        <v>3027.1864000000005</v>
      </c>
      <c r="FK70" s="33" t="e">
        <f t="shared" si="27"/>
        <v>#DIV/0!</v>
      </c>
      <c r="FL70" s="33" t="e">
        <f t="shared" si="28"/>
        <v>#DIV/0!</v>
      </c>
      <c r="FM70" s="33" t="e">
        <f t="shared" si="29"/>
        <v>#DIV/0!</v>
      </c>
      <c r="FN70" s="33" t="e">
        <f t="shared" si="30"/>
        <v>#DIV/0!</v>
      </c>
      <c r="FO70" s="66">
        <v>10</v>
      </c>
      <c r="FP70" s="85">
        <f t="shared" si="31"/>
        <v>4344.390060711693</v>
      </c>
      <c r="FQ70" s="33">
        <f t="shared" si="62"/>
        <v>8293.7563703703709</v>
      </c>
      <c r="FR70" s="33">
        <f t="shared" si="63"/>
        <v>1712.2274117647059</v>
      </c>
      <c r="FS70" s="33">
        <f t="shared" si="64"/>
        <v>3027.1864000000005</v>
      </c>
      <c r="FT70" s="33" t="e">
        <f t="shared" si="65"/>
        <v>#DIV/0!</v>
      </c>
      <c r="FU70" s="33" t="e">
        <f t="shared" si="66"/>
        <v>#DIV/0!</v>
      </c>
      <c r="FV70" s="33" t="e">
        <f t="shared" si="67"/>
        <v>#DIV/0!</v>
      </c>
      <c r="FW70" s="33" t="e">
        <f t="shared" si="68"/>
        <v>#DIV/0!</v>
      </c>
      <c r="FX70" s="66">
        <v>100</v>
      </c>
      <c r="FY70" s="53">
        <f t="shared" si="32"/>
        <v>420.13400000000001</v>
      </c>
      <c r="FZ70" s="2">
        <v>4.8214285714285716E-2</v>
      </c>
      <c r="GA70" s="2">
        <v>4201.34</v>
      </c>
      <c r="GB70" s="53">
        <f t="shared" si="33"/>
        <v>122.81800000000001</v>
      </c>
      <c r="GC70" s="2">
        <v>6.6929133858267723E-2</v>
      </c>
      <c r="GD70" s="2">
        <v>1228.18</v>
      </c>
      <c r="GE70" s="53">
        <f t="shared" si="34"/>
        <v>164.52100000000002</v>
      </c>
      <c r="GF70" s="1">
        <v>5.1546391752577317E-2</v>
      </c>
      <c r="GG70" s="2">
        <v>1645.21</v>
      </c>
      <c r="GH70" s="53">
        <f t="shared" si="35"/>
        <v>0</v>
      </c>
      <c r="GI70" s="2"/>
      <c r="GJ70" s="9"/>
      <c r="GK70" s="53">
        <f t="shared" si="36"/>
        <v>0</v>
      </c>
      <c r="GL70" s="2"/>
      <c r="GM70" s="9"/>
      <c r="GN70" s="53">
        <f t="shared" si="37"/>
        <v>0</v>
      </c>
      <c r="GO70" s="2"/>
      <c r="GP70" s="9"/>
      <c r="GQ70" s="53">
        <f t="shared" si="38"/>
        <v>0</v>
      </c>
      <c r="GR70" s="2"/>
      <c r="GS70" s="9"/>
      <c r="GT70" s="53"/>
      <c r="GU70" s="131"/>
      <c r="GV70" s="96">
        <v>3.996003996003996E-2</v>
      </c>
      <c r="GW70" s="96">
        <v>3835.38</v>
      </c>
      <c r="GX70" s="94">
        <f t="shared" si="83"/>
        <v>383.53800000000001</v>
      </c>
      <c r="GY70" s="89">
        <v>1</v>
      </c>
      <c r="GZ70" s="89">
        <v>10</v>
      </c>
      <c r="HA70" s="90">
        <v>100</v>
      </c>
      <c r="HB70" s="52">
        <f t="shared" si="84"/>
        <v>9214.5004499999995</v>
      </c>
      <c r="HC70" s="1">
        <f t="shared" si="85"/>
        <v>9214.5004499999995</v>
      </c>
      <c r="HD70" s="10">
        <f t="shared" si="86"/>
        <v>9214.5004499999995</v>
      </c>
      <c r="HE70" s="1"/>
      <c r="HF70" s="96">
        <v>0.50588235294117645</v>
      </c>
      <c r="HG70" s="96">
        <v>2606.27</v>
      </c>
      <c r="HH70" s="96">
        <f t="shared" si="79"/>
        <v>260.62700000000001</v>
      </c>
      <c r="HI70" s="82">
        <v>1</v>
      </c>
      <c r="HJ70" s="89">
        <v>10</v>
      </c>
      <c r="HK70" s="87">
        <v>100</v>
      </c>
      <c r="HL70" s="52">
        <f t="shared" si="80"/>
        <v>254.56590697674423</v>
      </c>
      <c r="HM70" s="1">
        <f t="shared" si="81"/>
        <v>254.56590697674423</v>
      </c>
      <c r="HN70" s="10">
        <f t="shared" si="82"/>
        <v>254.56590697674423</v>
      </c>
    </row>
    <row r="71" spans="1:222" ht="15" thickBot="1" x14ac:dyDescent="0.4">
      <c r="A71" s="2"/>
      <c r="B71" s="185"/>
      <c r="C71" s="71" t="s">
        <v>76</v>
      </c>
      <c r="D71" s="53"/>
      <c r="E71" s="2">
        <v>2104.25</v>
      </c>
      <c r="F71" s="9">
        <v>2149.8000000000002</v>
      </c>
      <c r="G71" s="53">
        <v>2095.96</v>
      </c>
      <c r="H71" s="2">
        <v>2044.42</v>
      </c>
      <c r="I71" s="9">
        <v>1806</v>
      </c>
      <c r="J71" s="53">
        <v>1410.7</v>
      </c>
      <c r="K71" s="2">
        <v>1130.96</v>
      </c>
      <c r="L71" s="9">
        <v>1480.78</v>
      </c>
      <c r="M71" s="53">
        <v>1543.88</v>
      </c>
      <c r="N71" s="2">
        <v>1108.8599999999999</v>
      </c>
      <c r="O71" s="9">
        <v>911.55</v>
      </c>
      <c r="P71" s="53"/>
      <c r="Q71" s="2"/>
      <c r="R71" s="9"/>
      <c r="S71" s="53"/>
      <c r="T71" s="2"/>
      <c r="U71" s="9"/>
      <c r="V71" s="53"/>
      <c r="W71" s="2"/>
      <c r="X71" s="9"/>
      <c r="Y71" s="2"/>
      <c r="Z71" s="2"/>
      <c r="AA71" s="54" t="s">
        <v>44</v>
      </c>
      <c r="AB71" s="77" t="s">
        <v>75</v>
      </c>
      <c r="AC71" s="2">
        <v>0.14215474759512484</v>
      </c>
      <c r="AD71" s="2">
        <v>0.24487829350044032</v>
      </c>
      <c r="AE71" s="9">
        <v>0.19493018845701865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9"/>
      <c r="BG71" s="53"/>
      <c r="BH71" s="129"/>
      <c r="BI71" s="1"/>
      <c r="BJ71" s="1"/>
      <c r="BK71" s="1"/>
      <c r="BL71" s="129"/>
      <c r="BM71" s="1"/>
      <c r="BN71" s="1"/>
      <c r="BO71" s="1"/>
      <c r="BP71" s="129"/>
      <c r="BQ71" s="1"/>
      <c r="BR71" s="1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9"/>
      <c r="CP71" s="18">
        <v>500</v>
      </c>
      <c r="CQ71" s="19">
        <v>1</v>
      </c>
      <c r="CR71" s="2">
        <v>150</v>
      </c>
      <c r="CS71" s="2">
        <f t="shared" si="99"/>
        <v>1500</v>
      </c>
      <c r="CT71" s="2">
        <f t="shared" si="91"/>
        <v>0.230496357251468</v>
      </c>
      <c r="CU71" s="9">
        <f t="shared" si="92"/>
        <v>23.0496357251468</v>
      </c>
      <c r="CV71" s="18">
        <v>500</v>
      </c>
      <c r="CW71" s="21">
        <v>10</v>
      </c>
      <c r="CX71" s="2">
        <v>150</v>
      </c>
      <c r="CY71" s="2">
        <f t="shared" si="100"/>
        <v>1500</v>
      </c>
      <c r="CZ71" s="2">
        <f t="shared" si="93"/>
        <v>0.22806078365211988</v>
      </c>
      <c r="DA71" s="9">
        <f t="shared" si="94"/>
        <v>22.806078365211988</v>
      </c>
      <c r="DB71" s="18">
        <v>500</v>
      </c>
      <c r="DC71" s="24">
        <v>100</v>
      </c>
      <c r="DD71" s="2">
        <v>150</v>
      </c>
      <c r="DE71" s="2">
        <f t="shared" si="101"/>
        <v>1500</v>
      </c>
      <c r="DF71" s="2">
        <f t="shared" si="95"/>
        <v>0.20563828031054357</v>
      </c>
      <c r="DG71" s="9">
        <f t="shared" si="96"/>
        <v>20.563828031054356</v>
      </c>
      <c r="DH71" s="20">
        <v>500</v>
      </c>
      <c r="DI71" s="27">
        <v>1000</v>
      </c>
      <c r="DJ71" s="2">
        <v>150</v>
      </c>
      <c r="DK71" s="2">
        <f t="shared" si="102"/>
        <v>1500</v>
      </c>
      <c r="DL71" s="2">
        <f t="shared" si="97"/>
        <v>9.6559885783326763E-2</v>
      </c>
      <c r="DM71" s="9">
        <f t="shared" si="98"/>
        <v>9.6559885783326767</v>
      </c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9"/>
      <c r="EW71" s="70" t="s">
        <v>64</v>
      </c>
      <c r="EX71" s="85">
        <f>AVERAGE(EY71)</f>
        <v>1593.76</v>
      </c>
      <c r="EY71" s="33">
        <f t="shared" si="69"/>
        <v>1593.76</v>
      </c>
      <c r="EZ71" s="33" t="e">
        <f t="shared" si="59"/>
        <v>#DIV/0!</v>
      </c>
      <c r="FA71" s="33" t="e">
        <f t="shared" si="60"/>
        <v>#DIV/0!</v>
      </c>
      <c r="FB71" s="33" t="e">
        <f t="shared" si="61"/>
        <v>#DIV/0!</v>
      </c>
      <c r="FC71" s="33" t="e">
        <f>$FF$670*(GL71-1)+GK71*((1/GL71)-1)</f>
        <v>#DIV/0!</v>
      </c>
      <c r="FD71" s="33" t="e">
        <f>$FF$670*(GO71-1)+GN71*((1/GO71)-1)</f>
        <v>#DIV/0!</v>
      </c>
      <c r="FE71" s="33" t="e">
        <f>$FF$670*(GR71-1)+GQ71*((1/GR71)-1)</f>
        <v>#DIV/0!</v>
      </c>
      <c r="FF71" s="68">
        <v>1</v>
      </c>
      <c r="FG71" s="85">
        <f>AVERAGE(FH71)</f>
        <v>1593.76</v>
      </c>
      <c r="FH71" s="33">
        <f>$FO$670*(FZ71-1)+FY71*((1/FZ71)-1)</f>
        <v>1593.76</v>
      </c>
      <c r="FI71" s="33" t="e">
        <f>$FO$670*(GC71-1)+GB71*((1/GC71)-1)</f>
        <v>#DIV/0!</v>
      </c>
      <c r="FJ71" s="33" t="e">
        <f>$FO$670*(GF71-1)+GE71*((1/GF71)-1)</f>
        <v>#DIV/0!</v>
      </c>
      <c r="FK71" s="33" t="e">
        <f>$FO$670*(GI71-1)+GH71*((1/GI71)-1)</f>
        <v>#DIV/0!</v>
      </c>
      <c r="FL71" s="33" t="e">
        <f>$FO$670*(GL71-1)+GK71*((1/GL71)-1)</f>
        <v>#DIV/0!</v>
      </c>
      <c r="FM71" s="33" t="e">
        <f>$FO$670*(GO71-1)+GN71*((1/GO71)-1)</f>
        <v>#DIV/0!</v>
      </c>
      <c r="FN71" s="33" t="e">
        <f>$FO$670*(GR71-1)+GQ71*((1/GR71)-1)</f>
        <v>#DIV/0!</v>
      </c>
      <c r="FO71" s="68">
        <v>10</v>
      </c>
      <c r="FP71" s="85">
        <f>AVERAGE(FQ71)</f>
        <v>1593.76</v>
      </c>
      <c r="FQ71" s="33">
        <f t="shared" si="62"/>
        <v>1593.76</v>
      </c>
      <c r="FR71" s="33" t="e">
        <f t="shared" si="63"/>
        <v>#DIV/0!</v>
      </c>
      <c r="FS71" s="33" t="e">
        <f t="shared" si="64"/>
        <v>#DIV/0!</v>
      </c>
      <c r="FT71" s="33" t="e">
        <f t="shared" si="65"/>
        <v>#DIV/0!</v>
      </c>
      <c r="FU71" s="33" t="e">
        <f t="shared" si="66"/>
        <v>#DIV/0!</v>
      </c>
      <c r="FV71" s="33" t="e">
        <f t="shared" si="67"/>
        <v>#DIV/0!</v>
      </c>
      <c r="FW71" s="33" t="e">
        <f t="shared" si="68"/>
        <v>#DIV/0!</v>
      </c>
      <c r="FX71" s="66">
        <v>100</v>
      </c>
      <c r="FY71" s="53">
        <f>GA71/10</f>
        <v>199.22</v>
      </c>
      <c r="FZ71" s="1">
        <v>0.1111111111111111</v>
      </c>
      <c r="GA71" s="12">
        <v>1992.2</v>
      </c>
      <c r="GB71" s="53">
        <f>GD71/10</f>
        <v>0</v>
      </c>
      <c r="GC71" s="2"/>
      <c r="GD71" s="9"/>
      <c r="GE71" s="53">
        <f>GG71/10</f>
        <v>0</v>
      </c>
      <c r="GF71" s="2"/>
      <c r="GG71" s="9"/>
      <c r="GH71" s="53">
        <f>GJ71/10</f>
        <v>0</v>
      </c>
      <c r="GI71" s="2"/>
      <c r="GJ71" s="9"/>
      <c r="GK71" s="53">
        <f>GM71/10</f>
        <v>0</v>
      </c>
      <c r="GL71" s="2"/>
      <c r="GM71" s="9"/>
      <c r="GN71" s="53">
        <f>GP71/10</f>
        <v>0</v>
      </c>
      <c r="GO71" s="2"/>
      <c r="GP71" s="9"/>
      <c r="GQ71" s="53">
        <f>GS71/10</f>
        <v>0</v>
      </c>
      <c r="GR71" s="2"/>
      <c r="GS71" s="9"/>
      <c r="GT71" s="53"/>
      <c r="GU71" s="131"/>
      <c r="GV71" s="96">
        <v>3.669724770642202E-2</v>
      </c>
      <c r="GW71" s="96">
        <v>4736.95</v>
      </c>
      <c r="GX71" s="94">
        <f t="shared" si="83"/>
        <v>473.69499999999999</v>
      </c>
      <c r="GY71" s="89">
        <v>1</v>
      </c>
      <c r="GZ71" s="89">
        <v>10</v>
      </c>
      <c r="HA71" s="90">
        <v>100</v>
      </c>
      <c r="HB71" s="52">
        <f t="shared" si="84"/>
        <v>12434.49375</v>
      </c>
      <c r="HC71" s="1">
        <f t="shared" si="85"/>
        <v>12434.49375</v>
      </c>
      <c r="HD71" s="10">
        <f t="shared" si="86"/>
        <v>12434.49375</v>
      </c>
      <c r="HE71" s="1"/>
      <c r="HF71" s="96">
        <v>0.50331125827814571</v>
      </c>
      <c r="HG71" s="96">
        <v>2993.67</v>
      </c>
      <c r="HH71" s="96">
        <f t="shared" si="79"/>
        <v>299.36700000000002</v>
      </c>
      <c r="HI71" s="82">
        <v>1</v>
      </c>
      <c r="HJ71" s="89">
        <v>10</v>
      </c>
      <c r="HK71" s="87">
        <v>100</v>
      </c>
      <c r="HL71" s="52">
        <f t="shared" si="80"/>
        <v>295.42796052631576</v>
      </c>
      <c r="HM71" s="1">
        <f t="shared" si="81"/>
        <v>295.42796052631576</v>
      </c>
      <c r="HN71" s="10">
        <f t="shared" si="82"/>
        <v>295.42796052631576</v>
      </c>
    </row>
    <row r="72" spans="1:222" ht="51.5" thickBot="1" x14ac:dyDescent="0.4">
      <c r="A72" s="2"/>
      <c r="B72" s="186" t="s">
        <v>3</v>
      </c>
      <c r="C72" s="71" t="s">
        <v>75</v>
      </c>
      <c r="D72" s="53"/>
      <c r="E72" s="2">
        <v>5.4775280898876406E-2</v>
      </c>
      <c r="F72" s="9">
        <v>6.7741935483870974E-2</v>
      </c>
      <c r="G72" s="53">
        <v>5.295566502463054E-2</v>
      </c>
      <c r="H72" s="2">
        <v>7.0694087403598976E-2</v>
      </c>
      <c r="I72" s="9">
        <v>6.1631944444444448E-2</v>
      </c>
      <c r="J72" s="53">
        <v>5.6410256410256411E-2</v>
      </c>
      <c r="K72" s="2">
        <v>5.32258064516129E-2</v>
      </c>
      <c r="L72" s="9">
        <v>8.253358925143954E-2</v>
      </c>
      <c r="M72" s="53">
        <v>9.6153846153846159E-2</v>
      </c>
      <c r="N72" s="2">
        <v>7.2727272727272724E-2</v>
      </c>
      <c r="O72" s="9">
        <v>6.0753341433778855E-2</v>
      </c>
      <c r="P72" s="53"/>
      <c r="Q72" s="2"/>
      <c r="R72" s="9"/>
      <c r="S72" s="53"/>
      <c r="T72" s="2"/>
      <c r="U72" s="9"/>
      <c r="V72" s="53"/>
      <c r="W72" s="2"/>
      <c r="X72" s="9"/>
      <c r="Y72" s="2"/>
      <c r="Z72" s="2"/>
      <c r="AA72" s="76"/>
      <c r="AB72" s="77" t="s">
        <v>76</v>
      </c>
      <c r="AC72" s="2">
        <v>1147.3066666666666</v>
      </c>
      <c r="AD72" s="2">
        <v>998.8066666666665</v>
      </c>
      <c r="AE72" s="9">
        <v>1189.5300000000002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9"/>
      <c r="BG72" s="53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9"/>
      <c r="CP72" s="18">
        <v>500</v>
      </c>
      <c r="CQ72" s="19">
        <v>1</v>
      </c>
      <c r="CR72" s="2">
        <v>175</v>
      </c>
      <c r="CS72" s="2">
        <f t="shared" si="99"/>
        <v>1750</v>
      </c>
      <c r="CT72" s="2">
        <f t="shared" si="91"/>
        <v>0.25897495270135096</v>
      </c>
      <c r="CU72" s="9">
        <f t="shared" si="92"/>
        <v>25.897495270135096</v>
      </c>
      <c r="CV72" s="18">
        <v>500</v>
      </c>
      <c r="CW72" s="21">
        <v>10</v>
      </c>
      <c r="CX72" s="2">
        <v>175</v>
      </c>
      <c r="CY72" s="2">
        <f t="shared" si="100"/>
        <v>1750</v>
      </c>
      <c r="CZ72" s="2">
        <f t="shared" si="93"/>
        <v>0.25643443238117813</v>
      </c>
      <c r="DA72" s="9">
        <f t="shared" si="94"/>
        <v>25.643443238117815</v>
      </c>
      <c r="DB72" s="18">
        <v>500</v>
      </c>
      <c r="DC72" s="24">
        <v>100</v>
      </c>
      <c r="DD72" s="2">
        <v>175</v>
      </c>
      <c r="DE72" s="2">
        <f t="shared" si="101"/>
        <v>1750</v>
      </c>
      <c r="DF72" s="2">
        <f t="shared" si="95"/>
        <v>0.23279942891663383</v>
      </c>
      <c r="DG72" s="9">
        <f t="shared" si="96"/>
        <v>23.279942891663381</v>
      </c>
      <c r="DH72" s="20">
        <v>500</v>
      </c>
      <c r="DI72" s="27">
        <v>1000</v>
      </c>
      <c r="DJ72" s="2">
        <v>175</v>
      </c>
      <c r="DK72" s="2">
        <f t="shared" si="102"/>
        <v>1750</v>
      </c>
      <c r="DL72" s="2">
        <f t="shared" si="97"/>
        <v>0.11196140695342752</v>
      </c>
      <c r="DM72" s="9">
        <f t="shared" si="98"/>
        <v>11.196140695342752</v>
      </c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9"/>
      <c r="EW72" s="166" t="s">
        <v>58</v>
      </c>
      <c r="EX72" s="167"/>
      <c r="EY72" s="167"/>
      <c r="EZ72" s="167"/>
      <c r="FA72" s="167"/>
      <c r="FB72" s="167"/>
      <c r="FC72" s="167"/>
      <c r="FD72" s="167"/>
      <c r="FE72" s="167"/>
      <c r="FF72" s="167"/>
      <c r="FG72" s="167"/>
      <c r="FH72" s="167"/>
      <c r="FI72" s="167"/>
      <c r="FJ72" s="167"/>
      <c r="FK72" s="167"/>
      <c r="FL72" s="167"/>
      <c r="FM72" s="167"/>
      <c r="FN72" s="167"/>
      <c r="FO72" s="167"/>
      <c r="FP72" s="167"/>
      <c r="FQ72" s="167"/>
      <c r="FR72" s="167"/>
      <c r="FS72" s="167"/>
      <c r="FT72" s="167"/>
      <c r="FU72" s="167"/>
      <c r="FV72" s="167"/>
      <c r="FW72" s="167"/>
      <c r="FX72" s="167"/>
      <c r="FY72" s="167"/>
      <c r="FZ72" s="167"/>
      <c r="GA72" s="167"/>
      <c r="GB72" s="167"/>
      <c r="GC72" s="167"/>
      <c r="GD72" s="167"/>
      <c r="GE72" s="167"/>
      <c r="GF72" s="167"/>
      <c r="GG72" s="167"/>
      <c r="GH72" s="167"/>
      <c r="GI72" s="167"/>
      <c r="GJ72" s="167"/>
      <c r="GK72" s="167"/>
      <c r="GL72" s="167"/>
      <c r="GM72" s="167"/>
      <c r="GN72" s="167"/>
      <c r="GO72" s="167"/>
      <c r="GP72" s="167"/>
      <c r="GQ72" s="167"/>
      <c r="GR72" s="167"/>
      <c r="GS72" s="168"/>
      <c r="GT72" s="53"/>
      <c r="GU72" s="131"/>
      <c r="GV72" s="96">
        <v>4.1860465116279069E-2</v>
      </c>
      <c r="GW72" s="96">
        <v>4064.67</v>
      </c>
      <c r="GX72" s="94">
        <f t="shared" si="83"/>
        <v>406.46699999999998</v>
      </c>
      <c r="GY72" s="89">
        <v>1</v>
      </c>
      <c r="GZ72" s="89">
        <v>10</v>
      </c>
      <c r="HA72" s="90">
        <v>100</v>
      </c>
      <c r="HB72" s="52">
        <f t="shared" si="84"/>
        <v>9303.5779999999995</v>
      </c>
      <c r="HC72" s="1">
        <f t="shared" si="85"/>
        <v>9303.5779999999995</v>
      </c>
      <c r="HD72" s="10">
        <f t="shared" si="86"/>
        <v>9303.5779999999995</v>
      </c>
      <c r="HE72" s="1"/>
      <c r="HF72" s="96">
        <v>0.4484536082474227</v>
      </c>
      <c r="HG72" s="96">
        <v>2362.4499999999998</v>
      </c>
      <c r="HH72" s="96">
        <f t="shared" si="79"/>
        <v>236.24499999999998</v>
      </c>
      <c r="HI72" s="82">
        <v>1</v>
      </c>
      <c r="HJ72" s="89">
        <v>10</v>
      </c>
      <c r="HK72" s="87">
        <v>100</v>
      </c>
      <c r="HL72" s="52">
        <f t="shared" si="80"/>
        <v>290.55419540229877</v>
      </c>
      <c r="HM72" s="1">
        <f t="shared" si="81"/>
        <v>290.55419540229877</v>
      </c>
      <c r="HN72" s="10">
        <f t="shared" si="82"/>
        <v>290.55419540229877</v>
      </c>
    </row>
    <row r="73" spans="1:222" x14ac:dyDescent="0.35">
      <c r="A73" s="2"/>
      <c r="B73" s="185"/>
      <c r="C73" s="71" t="s">
        <v>76</v>
      </c>
      <c r="D73" s="53"/>
      <c r="E73" s="2">
        <v>2277.48</v>
      </c>
      <c r="F73" s="9">
        <v>2323.09</v>
      </c>
      <c r="G73" s="53">
        <v>2791.42</v>
      </c>
      <c r="H73" s="2">
        <v>1865.3</v>
      </c>
      <c r="I73" s="9">
        <v>2382.3000000000002</v>
      </c>
      <c r="J73" s="53">
        <v>2022.71</v>
      </c>
      <c r="K73" s="2">
        <v>1271.3699999999999</v>
      </c>
      <c r="L73" s="9">
        <v>1924.38</v>
      </c>
      <c r="M73" s="53">
        <v>1536.42</v>
      </c>
      <c r="N73" s="2">
        <v>1281.1500000000001</v>
      </c>
      <c r="O73" s="9">
        <v>1718.93</v>
      </c>
      <c r="P73" s="53"/>
      <c r="Q73" s="2"/>
      <c r="R73" s="9"/>
      <c r="S73" s="53"/>
      <c r="T73" s="2"/>
      <c r="U73" s="9"/>
      <c r="V73" s="53"/>
      <c r="W73" s="2"/>
      <c r="X73" s="9"/>
      <c r="Y73" s="2"/>
      <c r="Z73" s="2"/>
      <c r="AA73" s="54" t="s">
        <v>46</v>
      </c>
      <c r="AB73" s="77" t="s">
        <v>75</v>
      </c>
      <c r="AC73" s="2">
        <v>6.4515512578728104E-2</v>
      </c>
      <c r="AD73" s="2">
        <v>6.4633226263789686E-2</v>
      </c>
      <c r="AE73" s="9">
        <v>5.8551094821007628E-2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9"/>
      <c r="BG73" s="53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9"/>
      <c r="CP73" s="18">
        <v>500</v>
      </c>
      <c r="CQ73" s="19">
        <v>1</v>
      </c>
      <c r="CR73" s="2">
        <v>200</v>
      </c>
      <c r="CS73" s="2">
        <f t="shared" si="99"/>
        <v>2000</v>
      </c>
      <c r="CT73" s="2">
        <f t="shared" si="91"/>
        <v>0.28542291903380601</v>
      </c>
      <c r="CU73" s="9">
        <f t="shared" si="92"/>
        <v>28.542291903380601</v>
      </c>
      <c r="CV73" s="18">
        <v>500</v>
      </c>
      <c r="CW73" s="21">
        <v>10</v>
      </c>
      <c r="CX73" s="2">
        <v>200</v>
      </c>
      <c r="CY73" s="2">
        <f t="shared" si="100"/>
        <v>2000</v>
      </c>
      <c r="CZ73" s="2">
        <f t="shared" si="93"/>
        <v>0.28281669411933308</v>
      </c>
      <c r="DA73" s="9">
        <f t="shared" si="94"/>
        <v>28.281669411933308</v>
      </c>
      <c r="DB73" s="18">
        <v>500</v>
      </c>
      <c r="DC73" s="24">
        <v>100</v>
      </c>
      <c r="DD73" s="2">
        <v>200</v>
      </c>
      <c r="DE73" s="2">
        <f t="shared" si="101"/>
        <v>2000</v>
      </c>
      <c r="DF73" s="2">
        <f t="shared" si="95"/>
        <v>0.25834261322605867</v>
      </c>
      <c r="DG73" s="9">
        <f t="shared" si="96"/>
        <v>25.834261322605869</v>
      </c>
      <c r="DH73" s="20">
        <v>500</v>
      </c>
      <c r="DI73" s="27">
        <v>1000</v>
      </c>
      <c r="DJ73" s="2">
        <v>200</v>
      </c>
      <c r="DK73" s="2">
        <f t="shared" si="102"/>
        <v>2000</v>
      </c>
      <c r="DL73" s="2">
        <f t="shared" si="97"/>
        <v>0.12715838525995196</v>
      </c>
      <c r="DM73" s="9">
        <f t="shared" si="98"/>
        <v>12.715838525995196</v>
      </c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9"/>
      <c r="EW73" s="53"/>
      <c r="EX73" s="84" t="s">
        <v>84</v>
      </c>
      <c r="EY73" s="60" t="s">
        <v>85</v>
      </c>
      <c r="EZ73" s="60" t="s">
        <v>86</v>
      </c>
      <c r="FA73" s="60" t="s">
        <v>87</v>
      </c>
      <c r="FB73" s="60" t="s">
        <v>88</v>
      </c>
      <c r="FC73" s="60" t="s">
        <v>89</v>
      </c>
      <c r="FD73" s="60" t="s">
        <v>90</v>
      </c>
      <c r="FE73" s="60" t="s">
        <v>91</v>
      </c>
      <c r="FF73" s="69" t="s">
        <v>78</v>
      </c>
      <c r="FG73" s="84" t="s">
        <v>84</v>
      </c>
      <c r="FH73" s="60" t="s">
        <v>85</v>
      </c>
      <c r="FI73" s="60" t="s">
        <v>86</v>
      </c>
      <c r="FJ73" s="60" t="s">
        <v>87</v>
      </c>
      <c r="FK73" s="60" t="s">
        <v>88</v>
      </c>
      <c r="FL73" s="60" t="s">
        <v>89</v>
      </c>
      <c r="FM73" s="60" t="s">
        <v>90</v>
      </c>
      <c r="FN73" s="60" t="s">
        <v>91</v>
      </c>
      <c r="FO73" s="69" t="s">
        <v>78</v>
      </c>
      <c r="FP73" s="84" t="s">
        <v>84</v>
      </c>
      <c r="FQ73" s="60" t="s">
        <v>85</v>
      </c>
      <c r="FR73" s="60" t="s">
        <v>86</v>
      </c>
      <c r="FS73" s="60" t="s">
        <v>87</v>
      </c>
      <c r="FT73" s="60" t="s">
        <v>88</v>
      </c>
      <c r="FU73" s="60" t="s">
        <v>89</v>
      </c>
      <c r="FV73" s="60" t="s">
        <v>90</v>
      </c>
      <c r="FW73" s="60" t="s">
        <v>91</v>
      </c>
      <c r="FX73" s="69" t="s">
        <v>78</v>
      </c>
      <c r="FY73" s="58" t="s">
        <v>81</v>
      </c>
      <c r="FZ73" s="58" t="s">
        <v>83</v>
      </c>
      <c r="GA73" s="58" t="s">
        <v>82</v>
      </c>
      <c r="GB73" s="58" t="s">
        <v>81</v>
      </c>
      <c r="GC73" s="58" t="s">
        <v>83</v>
      </c>
      <c r="GD73" s="58" t="s">
        <v>82</v>
      </c>
      <c r="GE73" s="58" t="s">
        <v>81</v>
      </c>
      <c r="GF73" s="58" t="s">
        <v>83</v>
      </c>
      <c r="GG73" s="58" t="s">
        <v>82</v>
      </c>
      <c r="GH73" s="58" t="s">
        <v>81</v>
      </c>
      <c r="GI73" s="58" t="s">
        <v>83</v>
      </c>
      <c r="GJ73" s="58" t="s">
        <v>82</v>
      </c>
      <c r="GK73" s="58" t="s">
        <v>81</v>
      </c>
      <c r="GL73" s="58" t="s">
        <v>83</v>
      </c>
      <c r="GM73" s="58" t="s">
        <v>82</v>
      </c>
      <c r="GN73" s="58" t="s">
        <v>81</v>
      </c>
      <c r="GO73" s="58" t="s">
        <v>83</v>
      </c>
      <c r="GP73" s="58" t="s">
        <v>82</v>
      </c>
      <c r="GQ73" s="58" t="s">
        <v>81</v>
      </c>
      <c r="GR73" s="58" t="s">
        <v>83</v>
      </c>
      <c r="GS73" s="59" t="s">
        <v>82</v>
      </c>
      <c r="GT73" s="53"/>
      <c r="GU73" s="131"/>
      <c r="GV73" s="96">
        <v>0.11272727272727273</v>
      </c>
      <c r="GW73" s="96">
        <v>3916.97</v>
      </c>
      <c r="GX73" s="94">
        <f t="shared" si="83"/>
        <v>391.697</v>
      </c>
      <c r="GY73" s="89">
        <v>1</v>
      </c>
      <c r="GZ73" s="89">
        <v>10</v>
      </c>
      <c r="HA73" s="90">
        <v>100</v>
      </c>
      <c r="HB73" s="52">
        <f t="shared" si="84"/>
        <v>3083.0344516129035</v>
      </c>
      <c r="HC73" s="1">
        <f t="shared" si="85"/>
        <v>3083.0344516129035</v>
      </c>
      <c r="HD73" s="10">
        <f t="shared" si="86"/>
        <v>3083.0344516129035</v>
      </c>
      <c r="HE73" s="1"/>
      <c r="HF73" s="96">
        <v>0.484375</v>
      </c>
      <c r="HG73" s="96">
        <v>2049.1</v>
      </c>
      <c r="HH73" s="96">
        <f t="shared" si="79"/>
        <v>204.91</v>
      </c>
      <c r="HI73" s="82">
        <v>1</v>
      </c>
      <c r="HJ73" s="89">
        <v>10</v>
      </c>
      <c r="HK73" s="87">
        <v>100</v>
      </c>
      <c r="HL73" s="52">
        <f t="shared" si="80"/>
        <v>218.13</v>
      </c>
      <c r="HM73" s="1">
        <f t="shared" si="81"/>
        <v>218.13</v>
      </c>
      <c r="HN73" s="10">
        <f t="shared" si="82"/>
        <v>218.13</v>
      </c>
    </row>
    <row r="74" spans="1:222" x14ac:dyDescent="0.35">
      <c r="A74" s="2"/>
      <c r="B74" s="186" t="s">
        <v>44</v>
      </c>
      <c r="C74" s="71" t="s">
        <v>75</v>
      </c>
      <c r="D74" s="53"/>
      <c r="E74" s="2">
        <v>0.16129032258064516</v>
      </c>
      <c r="F74" s="9">
        <v>0.15513126491646778</v>
      </c>
      <c r="G74" s="53">
        <v>6.9148936170212769E-2</v>
      </c>
      <c r="H74" s="2">
        <v>0.23741007194244604</v>
      </c>
      <c r="I74" s="9">
        <v>0.17824074074074073</v>
      </c>
      <c r="J74" s="53">
        <v>0.14678899082568808</v>
      </c>
      <c r="K74" s="2">
        <v>0.13953488372093023</v>
      </c>
      <c r="L74" s="9">
        <v>0.25311203319502074</v>
      </c>
      <c r="M74" s="53">
        <v>0.21052631578947367</v>
      </c>
      <c r="N74" s="2">
        <v>0.31034482758620691</v>
      </c>
      <c r="O74" s="9">
        <v>0.19323671497584541</v>
      </c>
      <c r="P74" s="53"/>
      <c r="Q74" s="2"/>
      <c r="R74" s="9"/>
      <c r="S74" s="53"/>
      <c r="T74" s="2"/>
      <c r="U74" s="9"/>
      <c r="V74" s="53"/>
      <c r="W74" s="2"/>
      <c r="X74" s="9"/>
      <c r="Y74" s="2"/>
      <c r="Z74" s="2"/>
      <c r="AA74" s="76"/>
      <c r="AB74" s="77" t="s">
        <v>76</v>
      </c>
      <c r="AC74" s="2">
        <v>2320.7979999999998</v>
      </c>
      <c r="AD74" s="2">
        <v>2179.7800000000002</v>
      </c>
      <c r="AE74" s="9">
        <v>2202.5000000000005</v>
      </c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9"/>
      <c r="BG74" s="53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9"/>
      <c r="CP74" s="18">
        <v>500</v>
      </c>
      <c r="CQ74" s="19">
        <v>1</v>
      </c>
      <c r="CR74" s="2">
        <v>225</v>
      </c>
      <c r="CS74" s="2">
        <f t="shared" si="99"/>
        <v>2250</v>
      </c>
      <c r="CT74" s="2">
        <f t="shared" si="91"/>
        <v>0.31004976702206477</v>
      </c>
      <c r="CU74" s="9">
        <f t="shared" si="92"/>
        <v>31.004976702206477</v>
      </c>
      <c r="CV74" s="18">
        <v>500</v>
      </c>
      <c r="CW74" s="21">
        <v>10</v>
      </c>
      <c r="CX74" s="2">
        <v>225</v>
      </c>
      <c r="CY74" s="2">
        <f t="shared" si="100"/>
        <v>2250</v>
      </c>
      <c r="CZ74" s="2">
        <f t="shared" si="93"/>
        <v>0.30740816023097184</v>
      </c>
      <c r="DA74" s="9">
        <f t="shared" si="94"/>
        <v>30.740816023097185</v>
      </c>
      <c r="DB74" s="18">
        <v>500</v>
      </c>
      <c r="DC74" s="24">
        <v>100</v>
      </c>
      <c r="DD74" s="2">
        <v>225</v>
      </c>
      <c r="DE74" s="2">
        <f t="shared" si="101"/>
        <v>2250</v>
      </c>
      <c r="DF74" s="2">
        <f t="shared" si="95"/>
        <v>0.28239346276515048</v>
      </c>
      <c r="DG74" s="9">
        <f t="shared" si="96"/>
        <v>28.239346276515047</v>
      </c>
      <c r="DH74" s="20">
        <v>500</v>
      </c>
      <c r="DI74" s="27">
        <v>1000</v>
      </c>
      <c r="DJ74" s="2">
        <v>225</v>
      </c>
      <c r="DK74" s="2">
        <f t="shared" si="102"/>
        <v>2250</v>
      </c>
      <c r="DL74" s="2">
        <f t="shared" si="97"/>
        <v>0.14214852328880453</v>
      </c>
      <c r="DM74" s="9">
        <f t="shared" si="98"/>
        <v>14.214852328880454</v>
      </c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9"/>
      <c r="EW74" s="70" t="s">
        <v>54</v>
      </c>
      <c r="EX74" s="85">
        <f>AVERAGE(EY74:FA74)</f>
        <v>638.26768426197452</v>
      </c>
      <c r="EY74" s="33">
        <f>($FF$670*(FZ74-1))+FY74*((1/FZ74)-1)</f>
        <v>745.69418181818162</v>
      </c>
      <c r="EZ74" s="33">
        <f t="shared" ref="EZ74:EZ105" si="103">$FF$670*(GC74-1)+GB74*((1/GC74)-1)</f>
        <v>731.55587096774207</v>
      </c>
      <c r="FA74" s="33">
        <f t="shared" ref="FA74:FA105" si="104">$FF$670*(GF74-1)+GE74*((1/GF74)-1)</f>
        <v>437.553</v>
      </c>
      <c r="FB74" s="33" t="e">
        <f t="shared" ref="FB74:FB105" si="105">$FF$670*(GI74-1)+GH74*((1/GI74)-1)</f>
        <v>#DIV/0!</v>
      </c>
      <c r="FC74" s="33" t="e">
        <f>$FF$670*(GL74-1)+GK74*((1/GL74)-1)</f>
        <v>#DIV/0!</v>
      </c>
      <c r="FD74" s="33" t="e">
        <f>$FF$670*(GO74-1)+GN74*((1/GO74)-1)</f>
        <v>#DIV/0!</v>
      </c>
      <c r="FE74" s="33" t="e">
        <f>$FF$670*(GR74-1)+GQ74*((1/GR74)-1)</f>
        <v>#DIV/0!</v>
      </c>
      <c r="FF74" s="66">
        <v>1</v>
      </c>
      <c r="FG74" s="85">
        <f>AVERAGE(FH74:FJ74)</f>
        <v>638.26768426197452</v>
      </c>
      <c r="FH74" s="33">
        <f>$FO$670*(FZ74-1)+FY74*((1/FZ74)-1)</f>
        <v>745.69418181818162</v>
      </c>
      <c r="FI74" s="33">
        <f>$FO$670*(GC74-1)+GB74*((1/GC74)-1)</f>
        <v>731.55587096774207</v>
      </c>
      <c r="FJ74" s="33">
        <f>$FO$670*(GF74-1)+GE74*((1/GF74)-1)</f>
        <v>437.553</v>
      </c>
      <c r="FK74" s="33" t="e">
        <f>$FO$670*(GI74-1)+GH74*((1/GI74)-1)</f>
        <v>#DIV/0!</v>
      </c>
      <c r="FL74" s="33" t="e">
        <f>$FO$670*(GL74-1)+GK74*((1/GL74)-1)</f>
        <v>#DIV/0!</v>
      </c>
      <c r="FM74" s="33" t="e">
        <f>$FO$670*(GO74-1)+GN74*((1/GO74)-1)</f>
        <v>#DIV/0!</v>
      </c>
      <c r="FN74" s="33" t="e">
        <f>$FO$670*(GR74-1)+GQ74*((1/GR74)-1)</f>
        <v>#DIV/0!</v>
      </c>
      <c r="FO74" s="66">
        <v>10</v>
      </c>
      <c r="FP74" s="85">
        <f>AVERAGE(FQ74:FS74)</f>
        <v>638.26768426197452</v>
      </c>
      <c r="FQ74" s="33">
        <f t="shared" ref="FQ74:FQ105" si="106">$FX$669*(FZ74-1)+FY74*((1/FZ74)-1)</f>
        <v>745.69418181818162</v>
      </c>
      <c r="FR74" s="33">
        <f t="shared" ref="FR74:FR105" si="107">$FX$669*(GC74-1)+GB74*((1/GC74)-1)</f>
        <v>731.55587096774207</v>
      </c>
      <c r="FS74" s="33">
        <f t="shared" ref="FS74:FS105" si="108">$FX$669*(GF74-1)+GE74*((1/GF74)-1)</f>
        <v>437.553</v>
      </c>
      <c r="FT74" s="33" t="e">
        <f t="shared" ref="FT74:FT105" si="109">$FX$669*(GI74-1)+GH74*((1/GI74)-1)</f>
        <v>#DIV/0!</v>
      </c>
      <c r="FU74" s="33" t="e">
        <f t="shared" ref="FU74:FU105" si="110">$FX$669*(GL74-1)+GK74*((1/GL74)-1)</f>
        <v>#DIV/0!</v>
      </c>
      <c r="FV74" s="33" t="e">
        <f t="shared" ref="FV74:FV105" si="111">$FX$669*(GO74-1)+GN74*((1/GO74)-1)</f>
        <v>#DIV/0!</v>
      </c>
      <c r="FW74" s="33" t="e">
        <f t="shared" ref="FW74:FW105" si="112">$FX$669*(GR74-1)+GQ74*((1/GR74)-1)</f>
        <v>#DIV/0!</v>
      </c>
      <c r="FX74" s="66">
        <v>100</v>
      </c>
      <c r="FY74" s="53">
        <f>GA74/10</f>
        <v>160.83599999999998</v>
      </c>
      <c r="FZ74" s="2">
        <v>0.17741935483870969</v>
      </c>
      <c r="GA74" s="2">
        <v>1608.36</v>
      </c>
      <c r="GB74" s="53">
        <f>GD74/10</f>
        <v>97.751000000000005</v>
      </c>
      <c r="GC74" s="2">
        <v>0.11787072243346007</v>
      </c>
      <c r="GD74" s="2">
        <v>977.51</v>
      </c>
      <c r="GE74" s="53">
        <f>GG74/10</f>
        <v>145.851</v>
      </c>
      <c r="GF74" s="2">
        <v>0.25</v>
      </c>
      <c r="GG74" s="2">
        <v>1458.51</v>
      </c>
      <c r="GH74" s="53">
        <f>GJ74/10</f>
        <v>0</v>
      </c>
      <c r="GI74" s="2"/>
      <c r="GJ74" s="9"/>
      <c r="GK74" s="53">
        <f>GM74/10</f>
        <v>0</v>
      </c>
      <c r="GL74" s="2"/>
      <c r="GM74" s="9"/>
      <c r="GN74" s="53">
        <f>GP74/10</f>
        <v>0</v>
      </c>
      <c r="GO74" s="2"/>
      <c r="GP74" s="9"/>
      <c r="GQ74" s="53">
        <f>GS74/10</f>
        <v>0</v>
      </c>
      <c r="GR74" s="2"/>
      <c r="GS74" s="9"/>
      <c r="GT74" s="53"/>
      <c r="GU74" s="131"/>
      <c r="GV74" s="96">
        <v>5.9225512528473807E-2</v>
      </c>
      <c r="GW74" s="96">
        <v>5162.0200000000004</v>
      </c>
      <c r="GX74" s="94">
        <f t="shared" si="83"/>
        <v>516.202</v>
      </c>
      <c r="GY74" s="89">
        <v>1</v>
      </c>
      <c r="GZ74" s="89">
        <v>10</v>
      </c>
      <c r="HA74" s="90">
        <v>100</v>
      </c>
      <c r="HB74" s="52">
        <f t="shared" si="84"/>
        <v>8199.6702307692303</v>
      </c>
      <c r="HC74" s="1">
        <f t="shared" si="85"/>
        <v>8199.6702307692303</v>
      </c>
      <c r="HD74" s="10">
        <f t="shared" si="86"/>
        <v>8199.6702307692303</v>
      </c>
      <c r="HE74" s="1"/>
      <c r="HF74" s="96">
        <v>0.46153846153846156</v>
      </c>
      <c r="HG74" s="96">
        <v>2350.54</v>
      </c>
      <c r="HH74" s="96">
        <f t="shared" si="79"/>
        <v>235.054</v>
      </c>
      <c r="HI74" s="82">
        <v>1</v>
      </c>
      <c r="HJ74" s="89">
        <v>10</v>
      </c>
      <c r="HK74" s="87">
        <v>100</v>
      </c>
      <c r="HL74" s="52">
        <f t="shared" si="80"/>
        <v>274.22966666666662</v>
      </c>
      <c r="HM74" s="1">
        <f t="shared" si="81"/>
        <v>274.22966666666662</v>
      </c>
      <c r="HN74" s="10">
        <f t="shared" si="82"/>
        <v>274.22966666666662</v>
      </c>
    </row>
    <row r="75" spans="1:222" x14ac:dyDescent="0.35">
      <c r="A75" s="2"/>
      <c r="B75" s="185"/>
      <c r="C75" s="71" t="s">
        <v>76</v>
      </c>
      <c r="D75" s="53"/>
      <c r="E75" s="2">
        <v>1925.55</v>
      </c>
      <c r="F75" s="9">
        <v>2247.29</v>
      </c>
      <c r="G75" s="53">
        <v>1552.66</v>
      </c>
      <c r="H75" s="2">
        <v>1356.58</v>
      </c>
      <c r="I75" s="9">
        <v>1534.67</v>
      </c>
      <c r="J75" s="53">
        <v>986.22</v>
      </c>
      <c r="K75" s="2">
        <v>656.88</v>
      </c>
      <c r="L75" s="9">
        <v>575.80999999999995</v>
      </c>
      <c r="M75" s="53">
        <v>903.04</v>
      </c>
      <c r="N75" s="2">
        <v>684.61</v>
      </c>
      <c r="O75" s="9">
        <v>400.35</v>
      </c>
      <c r="P75" s="53"/>
      <c r="Q75" s="2"/>
      <c r="R75" s="9"/>
      <c r="S75" s="53"/>
      <c r="T75" s="2"/>
      <c r="U75" s="9"/>
      <c r="V75" s="53"/>
      <c r="W75" s="2"/>
      <c r="X75" s="9"/>
      <c r="Y75" s="2"/>
      <c r="Z75" s="2"/>
      <c r="AA75" s="54" t="s">
        <v>51</v>
      </c>
      <c r="AB75" s="77" t="s">
        <v>75</v>
      </c>
      <c r="AC75" s="2">
        <v>0.12577447904035136</v>
      </c>
      <c r="AD75" s="2">
        <v>0.12582487016730512</v>
      </c>
      <c r="AE75" s="9">
        <v>0.22146193335511152</v>
      </c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9"/>
      <c r="BG75" s="53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9"/>
      <c r="CP75" s="18">
        <v>500</v>
      </c>
      <c r="CQ75" s="19">
        <v>1</v>
      </c>
      <c r="CR75" s="2">
        <v>250</v>
      </c>
      <c r="CS75" s="2">
        <f t="shared" si="99"/>
        <v>2500</v>
      </c>
      <c r="CT75" s="2">
        <f t="shared" si="91"/>
        <v>0.33303716878265277</v>
      </c>
      <c r="CU75" s="9">
        <f t="shared" si="92"/>
        <v>33.303716878265277</v>
      </c>
      <c r="CV75" s="18">
        <v>500</v>
      </c>
      <c r="CW75" s="21">
        <v>10</v>
      </c>
      <c r="CX75" s="2">
        <v>250</v>
      </c>
      <c r="CY75" s="2">
        <f t="shared" si="100"/>
        <v>2500</v>
      </c>
      <c r="CZ75" s="2">
        <f t="shared" si="93"/>
        <v>0.33038359632527659</v>
      </c>
      <c r="DA75" s="9">
        <f t="shared" si="94"/>
        <v>33.038359632527659</v>
      </c>
      <c r="DB75" s="18">
        <v>500</v>
      </c>
      <c r="DC75" s="24">
        <v>100</v>
      </c>
      <c r="DD75" s="2">
        <v>250</v>
      </c>
      <c r="DE75" s="2">
        <f t="shared" si="101"/>
        <v>2500</v>
      </c>
      <c r="DF75" s="2">
        <f t="shared" si="95"/>
        <v>0.30506654048512472</v>
      </c>
      <c r="DG75" s="9">
        <f t="shared" si="96"/>
        <v>30.506654048512473</v>
      </c>
      <c r="DH75" s="20">
        <v>500</v>
      </c>
      <c r="DI75" s="27">
        <v>1000</v>
      </c>
      <c r="DJ75" s="2">
        <v>250</v>
      </c>
      <c r="DK75" s="2">
        <f t="shared" si="102"/>
        <v>2500</v>
      </c>
      <c r="DL75" s="2">
        <f t="shared" si="97"/>
        <v>0.15692966918274648</v>
      </c>
      <c r="DM75" s="9">
        <f t="shared" si="98"/>
        <v>15.692966918274648</v>
      </c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9"/>
      <c r="EW75" s="70" t="s">
        <v>37</v>
      </c>
      <c r="EX75" s="85">
        <f t="shared" ref="EX75:EX138" si="113">AVERAGE(EY75:FB75)</f>
        <v>1966.0861113024043</v>
      </c>
      <c r="EY75" s="33">
        <f t="shared" ref="EY75:EY106" si="114">$FF$670*(FZ75-1)+FY75*((1/FZ75)-1)</f>
        <v>2128.1336774193546</v>
      </c>
      <c r="EZ75" s="33">
        <f t="shared" si="103"/>
        <v>2534.8822666666674</v>
      </c>
      <c r="FA75" s="33">
        <f t="shared" si="104"/>
        <v>268.96410112359553</v>
      </c>
      <c r="FB75" s="33">
        <f t="shared" si="105"/>
        <v>2932.3643999999999</v>
      </c>
      <c r="FC75" s="33" t="e">
        <f t="shared" ref="FC75:FC138" si="115">$FF$670*(GL75-1)+GK75*((1/GL75)-1)</f>
        <v>#DIV/0!</v>
      </c>
      <c r="FD75" s="33" t="e">
        <f t="shared" ref="FD75:FD138" si="116">$FF$670*(GO75-1)+GN75*((1/GO75)-1)</f>
        <v>#DIV/0!</v>
      </c>
      <c r="FE75" s="33" t="e">
        <f t="shared" ref="FE75:FE138" si="117">$FF$670*(GR75-1)+GQ75*((1/GR75)-1)</f>
        <v>#DIV/0!</v>
      </c>
      <c r="FF75" s="66">
        <v>1</v>
      </c>
      <c r="FG75" s="85">
        <f t="shared" ref="FG75:FG138" si="118">AVERAGE(FH75:FK75)</f>
        <v>1966.0861113024043</v>
      </c>
      <c r="FH75" s="33">
        <f t="shared" ref="FH75:FH138" si="119">$FO$670*(FZ75-1)+FY75*((1/FZ75)-1)</f>
        <v>2128.1336774193546</v>
      </c>
      <c r="FI75" s="33">
        <f t="shared" ref="FI75:FI138" si="120">$FO$670*(GC75-1)+GB75*((1/GC75)-1)</f>
        <v>2534.8822666666674</v>
      </c>
      <c r="FJ75" s="33">
        <f t="shared" ref="FJ75:FJ138" si="121">$FO$670*(GF75-1)+GE75*((1/GF75)-1)</f>
        <v>268.96410112359553</v>
      </c>
      <c r="FK75" s="33">
        <f t="shared" ref="FK75:FK138" si="122">$FO$670*(GI75-1)+GH75*((1/GI75)-1)</f>
        <v>2932.3643999999999</v>
      </c>
      <c r="FL75" s="33" t="e">
        <f t="shared" ref="FL75:FL138" si="123">$FO$670*(GL75-1)+GK75*((1/GL75)-1)</f>
        <v>#DIV/0!</v>
      </c>
      <c r="FM75" s="33" t="e">
        <f t="shared" ref="FM75:FM138" si="124">$FO$670*(GO75-1)+GN75*((1/GO75)-1)</f>
        <v>#DIV/0!</v>
      </c>
      <c r="FN75" s="33" t="e">
        <f t="shared" ref="FN75:FN138" si="125">$FO$670*(GR75-1)+GQ75*((1/GR75)-1)</f>
        <v>#DIV/0!</v>
      </c>
      <c r="FO75" s="66">
        <v>10</v>
      </c>
      <c r="FP75" s="85">
        <f t="shared" ref="FP75:FP138" si="126">AVERAGE(FQ75:FT75)</f>
        <v>1966.0861113024043</v>
      </c>
      <c r="FQ75" s="33">
        <f t="shared" si="106"/>
        <v>2128.1336774193546</v>
      </c>
      <c r="FR75" s="33">
        <f t="shared" si="107"/>
        <v>2534.8822666666674</v>
      </c>
      <c r="FS75" s="33">
        <f t="shared" si="108"/>
        <v>268.96410112359553</v>
      </c>
      <c r="FT75" s="33">
        <f t="shared" si="109"/>
        <v>2932.3643999999999</v>
      </c>
      <c r="FU75" s="33" t="e">
        <f t="shared" si="110"/>
        <v>#DIV/0!</v>
      </c>
      <c r="FV75" s="33" t="e">
        <f t="shared" si="111"/>
        <v>#DIV/0!</v>
      </c>
      <c r="FW75" s="33" t="e">
        <f t="shared" si="112"/>
        <v>#DIV/0!</v>
      </c>
      <c r="FX75" s="66">
        <v>100</v>
      </c>
      <c r="FY75" s="53">
        <f t="shared" ref="FY75:FY138" si="127">GA75/10</f>
        <v>129.10399999999998</v>
      </c>
      <c r="FZ75" s="2">
        <v>5.719557195571956E-2</v>
      </c>
      <c r="GA75" s="2">
        <v>1291.04</v>
      </c>
      <c r="GB75" s="53">
        <f t="shared" ref="GB75:GB138" si="128">GD75/10</f>
        <v>270.62800000000004</v>
      </c>
      <c r="GC75" s="2">
        <v>9.6463022508038579E-2</v>
      </c>
      <c r="GD75" s="2">
        <v>2706.28</v>
      </c>
      <c r="GE75" s="53">
        <f t="shared" ref="GE75:GE138" si="129">GG75/10</f>
        <v>101.863</v>
      </c>
      <c r="GF75" s="2">
        <v>0.27469135802469136</v>
      </c>
      <c r="GG75" s="2">
        <v>1018.63</v>
      </c>
      <c r="GH75" s="53">
        <f t="shared" ref="GH75:GH138" si="130">GJ75/10</f>
        <v>315.30799999999999</v>
      </c>
      <c r="GI75" s="1">
        <v>9.7087378640776698E-2</v>
      </c>
      <c r="GJ75" s="2">
        <v>3153.08</v>
      </c>
      <c r="GK75" s="53">
        <f t="shared" ref="GK75:GK138" si="131">GM75/10</f>
        <v>0</v>
      </c>
      <c r="GL75" s="2"/>
      <c r="GM75" s="9"/>
      <c r="GN75" s="53">
        <f t="shared" ref="GN75:GN138" si="132">GP75/10</f>
        <v>0</v>
      </c>
      <c r="GO75" s="2"/>
      <c r="GP75" s="9"/>
      <c r="GQ75" s="53">
        <f t="shared" ref="GQ75:GQ138" si="133">GS75/10</f>
        <v>0</v>
      </c>
      <c r="GR75" s="2"/>
      <c r="GS75" s="9"/>
      <c r="GT75" s="53"/>
      <c r="GU75" s="131"/>
      <c r="GV75" s="96">
        <v>1.9065776930409915E-2</v>
      </c>
      <c r="GW75" s="96">
        <v>4211.62</v>
      </c>
      <c r="GX75" s="94">
        <f t="shared" si="83"/>
        <v>421.16199999999998</v>
      </c>
      <c r="GY75" s="89">
        <v>1</v>
      </c>
      <c r="GZ75" s="89">
        <v>10</v>
      </c>
      <c r="HA75" s="90">
        <v>100</v>
      </c>
      <c r="HB75" s="52">
        <f t="shared" si="84"/>
        <v>21668.784899999999</v>
      </c>
      <c r="HC75" s="1">
        <f t="shared" si="85"/>
        <v>21668.784899999999</v>
      </c>
      <c r="HD75" s="10">
        <f t="shared" si="86"/>
        <v>21668.784899999999</v>
      </c>
      <c r="HE75" s="1"/>
      <c r="HF75" s="96">
        <v>0.40659340659340659</v>
      </c>
      <c r="HG75" s="96">
        <v>2428</v>
      </c>
      <c r="HH75" s="96">
        <f t="shared" si="79"/>
        <v>242.8</v>
      </c>
      <c r="HI75" s="82">
        <v>1</v>
      </c>
      <c r="HJ75" s="89">
        <v>10</v>
      </c>
      <c r="HK75" s="87">
        <v>100</v>
      </c>
      <c r="HL75" s="52">
        <f t="shared" si="80"/>
        <v>354.35675675675679</v>
      </c>
      <c r="HM75" s="1">
        <f t="shared" si="81"/>
        <v>354.35675675675679</v>
      </c>
      <c r="HN75" s="10">
        <f t="shared" si="82"/>
        <v>354.35675675675679</v>
      </c>
    </row>
    <row r="76" spans="1:222" x14ac:dyDescent="0.35">
      <c r="A76" s="2"/>
      <c r="B76" s="186" t="s">
        <v>46</v>
      </c>
      <c r="C76" s="71" t="s">
        <v>75</v>
      </c>
      <c r="D76" s="53"/>
      <c r="E76" s="2">
        <v>3.2110091743119268E-2</v>
      </c>
      <c r="F76" s="9">
        <v>6.6401062416998669E-2</v>
      </c>
      <c r="G76" s="53"/>
      <c r="H76" s="2">
        <v>4.195804195804196E-2</v>
      </c>
      <c r="I76" s="9">
        <v>6.5737051792828682E-2</v>
      </c>
      <c r="J76" s="53">
        <v>4.2918454935622317E-2</v>
      </c>
      <c r="K76" s="2">
        <v>5.3864168618266976E-2</v>
      </c>
      <c r="L76" s="9">
        <v>4.9886621315192746E-2</v>
      </c>
      <c r="M76" s="53">
        <v>6.2420382165605096E-2</v>
      </c>
      <c r="N76" s="2">
        <v>8.2142857142857142E-2</v>
      </c>
      <c r="O76" s="9">
        <v>4.0540540540540543E-2</v>
      </c>
      <c r="P76" s="53">
        <v>8.59375E-2</v>
      </c>
      <c r="Q76" s="2">
        <v>5.0420168067226892E-2</v>
      </c>
      <c r="R76" s="9">
        <v>7.2649572649572655E-2</v>
      </c>
      <c r="S76" s="53">
        <v>2.8360049321824909E-2</v>
      </c>
      <c r="T76" s="2">
        <v>7.2580645161290328E-2</v>
      </c>
      <c r="U76" s="9">
        <v>5.627705627705628E-2</v>
      </c>
      <c r="V76" s="53">
        <v>0.10294117647058823</v>
      </c>
      <c r="W76" s="2">
        <v>8.4337349397590355E-2</v>
      </c>
      <c r="X76" s="9">
        <v>5.8365758754863814E-2</v>
      </c>
      <c r="Y76" s="2"/>
      <c r="Z76" s="2"/>
      <c r="AA76" s="76"/>
      <c r="AB76" s="77" t="s">
        <v>76</v>
      </c>
      <c r="AC76" s="2">
        <v>1166.4100000000001</v>
      </c>
      <c r="AD76" s="2">
        <v>904.11500000000012</v>
      </c>
      <c r="AE76" s="9">
        <v>1103.7574999999999</v>
      </c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9"/>
      <c r="BG76" s="53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9"/>
      <c r="CP76" s="18">
        <v>500</v>
      </c>
      <c r="CQ76" s="19">
        <v>1</v>
      </c>
      <c r="CR76" s="2">
        <v>275</v>
      </c>
      <c r="CS76" s="2">
        <f t="shared" si="99"/>
        <v>2750</v>
      </c>
      <c r="CT76" s="2">
        <f t="shared" si="91"/>
        <v>0.35454342917932991</v>
      </c>
      <c r="CU76" s="9">
        <f t="shared" si="92"/>
        <v>35.454342917932991</v>
      </c>
      <c r="CV76" s="18">
        <v>500</v>
      </c>
      <c r="CW76" s="21">
        <v>10</v>
      </c>
      <c r="CX76" s="2">
        <v>275</v>
      </c>
      <c r="CY76" s="2">
        <f t="shared" si="100"/>
        <v>2750</v>
      </c>
      <c r="CZ76" s="2">
        <f t="shared" si="93"/>
        <v>0.35189593309206091</v>
      </c>
      <c r="DA76" s="9">
        <f t="shared" si="94"/>
        <v>35.189593309206089</v>
      </c>
      <c r="DB76" s="18">
        <v>500</v>
      </c>
      <c r="DC76" s="24">
        <v>100</v>
      </c>
      <c r="DD76" s="2">
        <v>275</v>
      </c>
      <c r="DE76" s="2">
        <f t="shared" si="101"/>
        <v>2750</v>
      </c>
      <c r="DF76" s="2">
        <f t="shared" si="95"/>
        <v>0.32646631482458816</v>
      </c>
      <c r="DG76" s="9">
        <f t="shared" si="96"/>
        <v>32.646631482458815</v>
      </c>
      <c r="DH76" s="20">
        <v>500</v>
      </c>
      <c r="DI76" s="27">
        <v>1000</v>
      </c>
      <c r="DJ76" s="2">
        <v>275</v>
      </c>
      <c r="DK76" s="2">
        <f t="shared" si="102"/>
        <v>2750</v>
      </c>
      <c r="DL76" s="2">
        <f t="shared" si="97"/>
        <v>0.17149982541901568</v>
      </c>
      <c r="DM76" s="9">
        <f t="shared" si="98"/>
        <v>17.149982541901569</v>
      </c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9"/>
      <c r="EW76" s="70" t="s">
        <v>43</v>
      </c>
      <c r="EX76" s="85">
        <f t="shared" si="113"/>
        <v>924.08773233695661</v>
      </c>
      <c r="EY76" s="33">
        <f t="shared" si="114"/>
        <v>906.48599999999988</v>
      </c>
      <c r="EZ76" s="33">
        <f t="shared" si="103"/>
        <v>663.03999999999985</v>
      </c>
      <c r="FA76" s="33">
        <f t="shared" si="104"/>
        <v>597.00962500000003</v>
      </c>
      <c r="FB76" s="33">
        <f t="shared" si="105"/>
        <v>1529.8153043478262</v>
      </c>
      <c r="FC76" s="33" t="e">
        <f t="shared" si="115"/>
        <v>#DIV/0!</v>
      </c>
      <c r="FD76" s="33" t="e">
        <f t="shared" si="116"/>
        <v>#DIV/0!</v>
      </c>
      <c r="FE76" s="33" t="e">
        <f t="shared" si="117"/>
        <v>#DIV/0!</v>
      </c>
      <c r="FF76" s="66">
        <v>1</v>
      </c>
      <c r="FG76" s="85">
        <f t="shared" si="118"/>
        <v>924.08773233695661</v>
      </c>
      <c r="FH76" s="33">
        <f t="shared" si="119"/>
        <v>906.48599999999988</v>
      </c>
      <c r="FI76" s="33">
        <f t="shared" si="120"/>
        <v>663.03999999999985</v>
      </c>
      <c r="FJ76" s="33">
        <f t="shared" si="121"/>
        <v>597.00962500000003</v>
      </c>
      <c r="FK76" s="33">
        <f t="shared" si="122"/>
        <v>1529.8153043478262</v>
      </c>
      <c r="FL76" s="33" t="e">
        <f t="shared" si="123"/>
        <v>#DIV/0!</v>
      </c>
      <c r="FM76" s="33" t="e">
        <f t="shared" si="124"/>
        <v>#DIV/0!</v>
      </c>
      <c r="FN76" s="33" t="e">
        <f t="shared" si="125"/>
        <v>#DIV/0!</v>
      </c>
      <c r="FO76" s="66">
        <v>10</v>
      </c>
      <c r="FP76" s="85">
        <f t="shared" si="126"/>
        <v>924.08773233695661</v>
      </c>
      <c r="FQ76" s="33">
        <f t="shared" si="106"/>
        <v>906.48599999999988</v>
      </c>
      <c r="FR76" s="33">
        <f t="shared" si="107"/>
        <v>663.03999999999985</v>
      </c>
      <c r="FS76" s="33">
        <f t="shared" si="108"/>
        <v>597.00962500000003</v>
      </c>
      <c r="FT76" s="33">
        <f t="shared" si="109"/>
        <v>1529.8153043478262</v>
      </c>
      <c r="FU76" s="33" t="e">
        <f t="shared" si="110"/>
        <v>#DIV/0!</v>
      </c>
      <c r="FV76" s="33" t="e">
        <f t="shared" si="111"/>
        <v>#DIV/0!</v>
      </c>
      <c r="FW76" s="33" t="e">
        <f t="shared" si="112"/>
        <v>#DIV/0!</v>
      </c>
      <c r="FX76" s="66">
        <v>100</v>
      </c>
      <c r="FY76" s="53">
        <f t="shared" si="127"/>
        <v>258.99599999999998</v>
      </c>
      <c r="FZ76" s="2">
        <v>0.22222222222222221</v>
      </c>
      <c r="GA76" s="2">
        <v>2589.96</v>
      </c>
      <c r="GB76" s="53">
        <f t="shared" si="128"/>
        <v>213.11999999999998</v>
      </c>
      <c r="GC76" s="2">
        <v>0.24324324324324326</v>
      </c>
      <c r="GD76" s="2">
        <v>2131.1999999999998</v>
      </c>
      <c r="GE76" s="53">
        <f t="shared" si="129"/>
        <v>154.06700000000001</v>
      </c>
      <c r="GF76" s="2">
        <v>0.20512820512820512</v>
      </c>
      <c r="GG76" s="2">
        <v>1540.67</v>
      </c>
      <c r="GH76" s="53">
        <f t="shared" si="130"/>
        <v>279.25200000000001</v>
      </c>
      <c r="GI76" s="1">
        <v>0.15436241610738255</v>
      </c>
      <c r="GJ76" s="2">
        <v>2792.52</v>
      </c>
      <c r="GK76" s="53">
        <f t="shared" si="131"/>
        <v>0</v>
      </c>
      <c r="GL76" s="2"/>
      <c r="GM76" s="9"/>
      <c r="GN76" s="53">
        <f t="shared" si="132"/>
        <v>0</v>
      </c>
      <c r="GO76" s="2"/>
      <c r="GP76" s="9"/>
      <c r="GQ76" s="53">
        <f t="shared" si="133"/>
        <v>0</v>
      </c>
      <c r="GR76" s="2"/>
      <c r="GS76" s="9"/>
      <c r="GT76" s="53"/>
      <c r="GU76" s="131"/>
      <c r="GV76" s="96">
        <v>0.12653061224489795</v>
      </c>
      <c r="GW76" s="96">
        <v>1844.38</v>
      </c>
      <c r="GX76" s="94">
        <f t="shared" si="83"/>
        <v>184.43800000000002</v>
      </c>
      <c r="GY76" s="89">
        <v>1</v>
      </c>
      <c r="GZ76" s="89">
        <v>10</v>
      </c>
      <c r="HA76" s="90">
        <v>100</v>
      </c>
      <c r="HB76" s="52">
        <f t="shared" si="84"/>
        <v>1273.2171612903228</v>
      </c>
      <c r="HC76" s="1">
        <f t="shared" si="85"/>
        <v>1273.2171612903228</v>
      </c>
      <c r="HD76" s="10">
        <f t="shared" si="86"/>
        <v>1273.2171612903228</v>
      </c>
      <c r="HE76" s="1"/>
      <c r="HF76" s="96">
        <v>0.48684210526315791</v>
      </c>
      <c r="HG76" s="96">
        <v>2145.46</v>
      </c>
      <c r="HH76" s="96">
        <f t="shared" si="79"/>
        <v>214.54599999999999</v>
      </c>
      <c r="HI76" s="82">
        <v>1</v>
      </c>
      <c r="HJ76" s="89">
        <v>10</v>
      </c>
      <c r="HK76" s="87">
        <v>100</v>
      </c>
      <c r="HL76" s="52">
        <f t="shared" si="80"/>
        <v>226.14308108108105</v>
      </c>
      <c r="HM76" s="1">
        <f t="shared" si="81"/>
        <v>226.14308108108105</v>
      </c>
      <c r="HN76" s="10">
        <f t="shared" si="82"/>
        <v>226.14308108108105</v>
      </c>
    </row>
    <row r="77" spans="1:222" x14ac:dyDescent="0.35">
      <c r="A77" s="2"/>
      <c r="B77" s="185"/>
      <c r="C77" s="71" t="s">
        <v>76</v>
      </c>
      <c r="D77" s="53"/>
      <c r="E77" s="2">
        <v>1870.24</v>
      </c>
      <c r="F77" s="9">
        <v>2373.6799999999998</v>
      </c>
      <c r="G77" s="53"/>
      <c r="H77" s="2">
        <v>4072.29</v>
      </c>
      <c r="I77" s="9">
        <v>3654.23</v>
      </c>
      <c r="J77" s="53">
        <v>2995.98</v>
      </c>
      <c r="K77" s="2">
        <v>2759.29</v>
      </c>
      <c r="L77" s="9">
        <v>2808.38</v>
      </c>
      <c r="M77" s="53">
        <v>2578.83</v>
      </c>
      <c r="N77" s="2">
        <v>2160.65</v>
      </c>
      <c r="O77" s="9">
        <v>2594.35</v>
      </c>
      <c r="P77" s="53">
        <v>1500.12</v>
      </c>
      <c r="Q77" s="2">
        <v>780.39</v>
      </c>
      <c r="R77" s="9">
        <v>827.95</v>
      </c>
      <c r="S77" s="53">
        <v>3534.01</v>
      </c>
      <c r="T77" s="2">
        <v>2464.91</v>
      </c>
      <c r="U77" s="9">
        <v>2467.14</v>
      </c>
      <c r="V77" s="53">
        <v>995.05</v>
      </c>
      <c r="W77" s="2">
        <v>1188.95</v>
      </c>
      <c r="X77" s="9">
        <v>691.77</v>
      </c>
      <c r="Y77" s="2"/>
      <c r="Z77" s="2"/>
      <c r="AA77" s="54" t="s">
        <v>34</v>
      </c>
      <c r="AB77" s="77" t="s">
        <v>75</v>
      </c>
      <c r="AC77" s="2">
        <v>0.10153093829012809</v>
      </c>
      <c r="AD77" s="2">
        <v>0.12038635975587597</v>
      </c>
      <c r="AE77" s="9">
        <v>0.15944470361385832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9"/>
      <c r="BG77" s="53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9"/>
      <c r="CP77" s="18">
        <v>500</v>
      </c>
      <c r="CQ77" s="19">
        <v>1</v>
      </c>
      <c r="CR77" s="2">
        <v>300</v>
      </c>
      <c r="CS77" s="2">
        <f t="shared" si="99"/>
        <v>3000</v>
      </c>
      <c r="CT77" s="2">
        <f t="shared" si="91"/>
        <v>0.37470712288131836</v>
      </c>
      <c r="CU77" s="9">
        <f t="shared" si="92"/>
        <v>37.470712288131836</v>
      </c>
      <c r="CV77" s="18">
        <v>500</v>
      </c>
      <c r="CW77" s="21">
        <v>10</v>
      </c>
      <c r="CX77" s="2">
        <v>300</v>
      </c>
      <c r="CY77" s="2">
        <f t="shared" si="100"/>
        <v>3000</v>
      </c>
      <c r="CZ77" s="2">
        <f t="shared" si="93"/>
        <v>0.37207954553338707</v>
      </c>
      <c r="DA77" s="9">
        <f t="shared" si="94"/>
        <v>37.207954553338709</v>
      </c>
      <c r="DB77" s="18">
        <v>500</v>
      </c>
      <c r="DC77" s="24">
        <v>100</v>
      </c>
      <c r="DD77" s="2">
        <v>300</v>
      </c>
      <c r="DE77" s="2">
        <f t="shared" si="101"/>
        <v>3000</v>
      </c>
      <c r="DF77" s="2">
        <f t="shared" si="95"/>
        <v>0.34668806854096262</v>
      </c>
      <c r="DG77" s="9">
        <f t="shared" si="96"/>
        <v>34.66880685409626</v>
      </c>
      <c r="DH77" s="20">
        <v>500</v>
      </c>
      <c r="DI77" s="27">
        <v>1000</v>
      </c>
      <c r="DJ77" s="2">
        <v>300</v>
      </c>
      <c r="DK77" s="2">
        <f t="shared" si="102"/>
        <v>3000</v>
      </c>
      <c r="DL77" s="2">
        <f t="shared" si="97"/>
        <v>0.18585715714571496</v>
      </c>
      <c r="DM77" s="9">
        <f t="shared" si="98"/>
        <v>18.585715714571496</v>
      </c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9"/>
      <c r="EW77" s="70" t="s">
        <v>11</v>
      </c>
      <c r="EX77" s="85">
        <f t="shared" si="113"/>
        <v>1317.8225831678253</v>
      </c>
      <c r="EY77" s="33">
        <f t="shared" si="114"/>
        <v>2165.9034905660378</v>
      </c>
      <c r="EZ77" s="33">
        <f t="shared" si="103"/>
        <v>636.7568421052631</v>
      </c>
      <c r="FA77" s="33">
        <f t="shared" si="104"/>
        <v>801.59599999999989</v>
      </c>
      <c r="FB77" s="33">
        <f t="shared" si="105"/>
        <v>1667.0340000000001</v>
      </c>
      <c r="FC77" s="33" t="e">
        <f t="shared" si="115"/>
        <v>#DIV/0!</v>
      </c>
      <c r="FD77" s="33" t="e">
        <f t="shared" si="116"/>
        <v>#DIV/0!</v>
      </c>
      <c r="FE77" s="33" t="e">
        <f t="shared" si="117"/>
        <v>#DIV/0!</v>
      </c>
      <c r="FF77" s="66">
        <v>1</v>
      </c>
      <c r="FG77" s="85">
        <f t="shared" si="118"/>
        <v>1317.8225831678253</v>
      </c>
      <c r="FH77" s="33">
        <f t="shared" si="119"/>
        <v>2165.9034905660378</v>
      </c>
      <c r="FI77" s="33">
        <f t="shared" si="120"/>
        <v>636.7568421052631</v>
      </c>
      <c r="FJ77" s="33">
        <f t="shared" si="121"/>
        <v>801.59599999999989</v>
      </c>
      <c r="FK77" s="33">
        <f t="shared" si="122"/>
        <v>1667.0340000000001</v>
      </c>
      <c r="FL77" s="33" t="e">
        <f t="shared" si="123"/>
        <v>#DIV/0!</v>
      </c>
      <c r="FM77" s="33" t="e">
        <f t="shared" si="124"/>
        <v>#DIV/0!</v>
      </c>
      <c r="FN77" s="33" t="e">
        <f t="shared" si="125"/>
        <v>#DIV/0!</v>
      </c>
      <c r="FO77" s="66">
        <v>10</v>
      </c>
      <c r="FP77" s="85">
        <f t="shared" si="126"/>
        <v>1317.8225831678253</v>
      </c>
      <c r="FQ77" s="33">
        <f t="shared" si="106"/>
        <v>2165.9034905660378</v>
      </c>
      <c r="FR77" s="33">
        <f t="shared" si="107"/>
        <v>636.7568421052631</v>
      </c>
      <c r="FS77" s="33">
        <f t="shared" si="108"/>
        <v>801.59599999999989</v>
      </c>
      <c r="FT77" s="33">
        <f t="shared" si="109"/>
        <v>1667.0340000000001</v>
      </c>
      <c r="FU77" s="33" t="e">
        <f t="shared" si="110"/>
        <v>#DIV/0!</v>
      </c>
      <c r="FV77" s="33" t="e">
        <f t="shared" si="111"/>
        <v>#DIV/0!</v>
      </c>
      <c r="FW77" s="33" t="e">
        <f t="shared" si="112"/>
        <v>#DIV/0!</v>
      </c>
      <c r="FX77" s="66">
        <v>100</v>
      </c>
      <c r="FY77" s="53">
        <f t="shared" si="127"/>
        <v>203.89500000000001</v>
      </c>
      <c r="FZ77" s="2">
        <v>8.603896103896104E-2</v>
      </c>
      <c r="GA77" s="2">
        <v>2038.95</v>
      </c>
      <c r="GB77" s="53">
        <f t="shared" si="128"/>
        <v>172.834</v>
      </c>
      <c r="GC77" s="2">
        <v>0.21348314606741572</v>
      </c>
      <c r="GD77" s="2">
        <v>1728.34</v>
      </c>
      <c r="GE77" s="53">
        <f t="shared" si="129"/>
        <v>104.556</v>
      </c>
      <c r="GF77" s="2">
        <v>0.11538461538461539</v>
      </c>
      <c r="GG77" s="2">
        <v>1045.56</v>
      </c>
      <c r="GH77" s="53">
        <f t="shared" si="130"/>
        <v>185.226</v>
      </c>
      <c r="GI77" s="1">
        <v>0.1</v>
      </c>
      <c r="GJ77" s="2">
        <v>1852.26</v>
      </c>
      <c r="GK77" s="53">
        <f t="shared" si="131"/>
        <v>0</v>
      </c>
      <c r="GL77" s="2"/>
      <c r="GM77" s="9"/>
      <c r="GN77" s="53">
        <f t="shared" si="132"/>
        <v>0</v>
      </c>
      <c r="GO77" s="2"/>
      <c r="GP77" s="9"/>
      <c r="GQ77" s="53">
        <f t="shared" si="133"/>
        <v>0</v>
      </c>
      <c r="GR77" s="2"/>
      <c r="GS77" s="9"/>
      <c r="GT77" s="53"/>
      <c r="GU77" s="169"/>
      <c r="GV77" s="96">
        <v>1.9396551724137932E-2</v>
      </c>
      <c r="GW77" s="96">
        <v>4116.25</v>
      </c>
      <c r="GX77" s="94">
        <f t="shared" si="83"/>
        <v>411.625</v>
      </c>
      <c r="GY77" s="89">
        <v>1</v>
      </c>
      <c r="GZ77" s="89">
        <v>10</v>
      </c>
      <c r="HA77" s="90">
        <v>100</v>
      </c>
      <c r="HB77" s="52">
        <f t="shared" si="84"/>
        <v>20809.930555555555</v>
      </c>
      <c r="HC77" s="1">
        <f t="shared" si="85"/>
        <v>20809.930555555555</v>
      </c>
      <c r="HD77" s="10">
        <f t="shared" si="86"/>
        <v>20809.930555555555</v>
      </c>
      <c r="HE77" s="1"/>
      <c r="HF77" s="96">
        <v>0.5161290322580645</v>
      </c>
      <c r="HG77" s="96">
        <v>1262.02</v>
      </c>
      <c r="HH77" s="96">
        <f t="shared" si="79"/>
        <v>126.202</v>
      </c>
      <c r="HI77" s="82">
        <v>1</v>
      </c>
      <c r="HJ77" s="89">
        <v>10</v>
      </c>
      <c r="HK77" s="87">
        <v>100</v>
      </c>
      <c r="HL77" s="52">
        <f t="shared" si="80"/>
        <v>118.314375</v>
      </c>
      <c r="HM77" s="1">
        <f t="shared" si="81"/>
        <v>118.314375</v>
      </c>
      <c r="HN77" s="10">
        <f t="shared" si="82"/>
        <v>118.314375</v>
      </c>
    </row>
    <row r="78" spans="1:222" x14ac:dyDescent="0.35">
      <c r="A78" s="2"/>
      <c r="B78" s="186" t="s">
        <v>51</v>
      </c>
      <c r="C78" s="71" t="s">
        <v>75</v>
      </c>
      <c r="D78" s="53"/>
      <c r="E78" s="2">
        <v>0.1492063492063492</v>
      </c>
      <c r="F78" s="9">
        <v>0.24334600760456274</v>
      </c>
      <c r="G78" s="53">
        <v>0.11781609195402298</v>
      </c>
      <c r="H78" s="2">
        <v>0.12435233160621761</v>
      </c>
      <c r="I78" s="9">
        <v>0.24678111587982832</v>
      </c>
      <c r="J78" s="53">
        <v>0.13688212927756654</v>
      </c>
      <c r="K78" s="2">
        <v>0.13207547169811321</v>
      </c>
      <c r="L78" s="9">
        <v>0.15887850467289719</v>
      </c>
      <c r="M78" s="53">
        <v>0.12262521588946459</v>
      </c>
      <c r="N78" s="2">
        <v>0.11643835616438356</v>
      </c>
      <c r="O78" s="9">
        <v>0.23684210526315788</v>
      </c>
      <c r="P78" s="53"/>
      <c r="Q78" s="2"/>
      <c r="R78" s="9"/>
      <c r="S78" s="53"/>
      <c r="T78" s="2"/>
      <c r="U78" s="9"/>
      <c r="V78" s="53"/>
      <c r="W78" s="2"/>
      <c r="X78" s="9"/>
      <c r="Y78" s="2"/>
      <c r="Z78" s="2"/>
      <c r="AA78" s="76"/>
      <c r="AB78" s="77" t="s">
        <v>76</v>
      </c>
      <c r="AC78" s="2">
        <v>3862.0066666666667</v>
      </c>
      <c r="AD78" s="2">
        <v>3478.4266666666676</v>
      </c>
      <c r="AE78" s="9">
        <v>3694.9949999999999</v>
      </c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9"/>
      <c r="BG78" s="53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9"/>
      <c r="CP78" s="18">
        <v>500</v>
      </c>
      <c r="CQ78" s="19">
        <v>1</v>
      </c>
      <c r="CR78" s="2">
        <v>325</v>
      </c>
      <c r="CS78" s="2">
        <f t="shared" si="99"/>
        <v>3250</v>
      </c>
      <c r="CT78" s="2">
        <f t="shared" si="91"/>
        <v>0.39365007309930888</v>
      </c>
      <c r="CU78" s="9">
        <f t="shared" si="92"/>
        <v>39.365007309930888</v>
      </c>
      <c r="CV78" s="18">
        <v>500</v>
      </c>
      <c r="CW78" s="21">
        <v>10</v>
      </c>
      <c r="CX78" s="2">
        <v>325</v>
      </c>
      <c r="CY78" s="2">
        <f t="shared" si="100"/>
        <v>3250</v>
      </c>
      <c r="CZ78" s="2">
        <f t="shared" si="93"/>
        <v>0.39105296311328741</v>
      </c>
      <c r="DA78" s="9">
        <f t="shared" si="94"/>
        <v>39.105296311328743</v>
      </c>
      <c r="DB78" s="18">
        <v>500</v>
      </c>
      <c r="DC78" s="24">
        <v>100</v>
      </c>
      <c r="DD78" s="2">
        <v>325</v>
      </c>
      <c r="DE78" s="2">
        <f t="shared" si="101"/>
        <v>3250</v>
      </c>
      <c r="DF78" s="2">
        <f t="shared" si="95"/>
        <v>0.36581874064979503</v>
      </c>
      <c r="DG78" s="9">
        <f t="shared" si="96"/>
        <v>36.581874064979502</v>
      </c>
      <c r="DH78" s="20">
        <v>500</v>
      </c>
      <c r="DI78" s="27">
        <v>1000</v>
      </c>
      <c r="DJ78" s="2">
        <v>325</v>
      </c>
      <c r="DK78" s="2">
        <f t="shared" si="102"/>
        <v>3250</v>
      </c>
      <c r="DL78" s="2">
        <f t="shared" si="97"/>
        <v>0.2</v>
      </c>
      <c r="DM78" s="9">
        <f t="shared" si="98"/>
        <v>20</v>
      </c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9"/>
      <c r="EW78" s="70" t="s">
        <v>33</v>
      </c>
      <c r="EX78" s="85">
        <f t="shared" si="113"/>
        <v>2059.0795848484845</v>
      </c>
      <c r="EY78" s="33">
        <f t="shared" si="114"/>
        <v>3082.724166666666</v>
      </c>
      <c r="EZ78" s="33">
        <f t="shared" si="103"/>
        <v>1319.7954000000002</v>
      </c>
      <c r="FA78" s="33">
        <f t="shared" si="104"/>
        <v>1539.5122727272728</v>
      </c>
      <c r="FB78" s="33">
        <f t="shared" si="105"/>
        <v>2294.2864999999997</v>
      </c>
      <c r="FC78" s="33" t="e">
        <f t="shared" si="115"/>
        <v>#DIV/0!</v>
      </c>
      <c r="FD78" s="33" t="e">
        <f t="shared" si="116"/>
        <v>#DIV/0!</v>
      </c>
      <c r="FE78" s="33" t="e">
        <f t="shared" si="117"/>
        <v>#DIV/0!</v>
      </c>
      <c r="FF78" s="66">
        <v>1</v>
      </c>
      <c r="FG78" s="85">
        <f t="shared" si="118"/>
        <v>2059.0795848484845</v>
      </c>
      <c r="FH78" s="33">
        <f t="shared" si="119"/>
        <v>3082.724166666666</v>
      </c>
      <c r="FI78" s="33">
        <f t="shared" si="120"/>
        <v>1319.7954000000002</v>
      </c>
      <c r="FJ78" s="33">
        <f t="shared" si="121"/>
        <v>1539.5122727272728</v>
      </c>
      <c r="FK78" s="33">
        <f t="shared" si="122"/>
        <v>2294.2864999999997</v>
      </c>
      <c r="FL78" s="33" t="e">
        <f t="shared" si="123"/>
        <v>#DIV/0!</v>
      </c>
      <c r="FM78" s="33" t="e">
        <f t="shared" si="124"/>
        <v>#DIV/0!</v>
      </c>
      <c r="FN78" s="33" t="e">
        <f t="shared" si="125"/>
        <v>#DIV/0!</v>
      </c>
      <c r="FO78" s="66">
        <v>10</v>
      </c>
      <c r="FP78" s="85">
        <f t="shared" si="126"/>
        <v>2059.0795848484845</v>
      </c>
      <c r="FQ78" s="33">
        <f t="shared" si="106"/>
        <v>3082.724166666666</v>
      </c>
      <c r="FR78" s="33">
        <f t="shared" si="107"/>
        <v>1319.7954000000002</v>
      </c>
      <c r="FS78" s="33">
        <f t="shared" si="108"/>
        <v>1539.5122727272728</v>
      </c>
      <c r="FT78" s="33">
        <f t="shared" si="109"/>
        <v>2294.2864999999997</v>
      </c>
      <c r="FU78" s="33" t="e">
        <f t="shared" si="110"/>
        <v>#DIV/0!</v>
      </c>
      <c r="FV78" s="33" t="e">
        <f t="shared" si="111"/>
        <v>#DIV/0!</v>
      </c>
      <c r="FW78" s="33" t="e">
        <f t="shared" si="112"/>
        <v>#DIV/0!</v>
      </c>
      <c r="FX78" s="66">
        <v>100</v>
      </c>
      <c r="FY78" s="53">
        <f t="shared" si="127"/>
        <v>273.34499999999997</v>
      </c>
      <c r="FZ78" s="2">
        <v>8.1447963800904979E-2</v>
      </c>
      <c r="GA78" s="2">
        <v>2733.45</v>
      </c>
      <c r="GB78" s="53">
        <f t="shared" si="128"/>
        <v>269.346</v>
      </c>
      <c r="GC78" s="2">
        <v>0.16949152542372881</v>
      </c>
      <c r="GD78" s="2">
        <v>2693.46</v>
      </c>
      <c r="GE78" s="53">
        <f t="shared" si="129"/>
        <v>199.23099999999999</v>
      </c>
      <c r="GF78" s="2">
        <v>0.11458333333333333</v>
      </c>
      <c r="GG78" s="2">
        <v>1992.31</v>
      </c>
      <c r="GH78" s="53">
        <f t="shared" si="130"/>
        <v>213.42199999999997</v>
      </c>
      <c r="GI78" s="1">
        <v>8.5106382978723402E-2</v>
      </c>
      <c r="GJ78" s="2">
        <v>2134.2199999999998</v>
      </c>
      <c r="GK78" s="53">
        <f t="shared" si="131"/>
        <v>0</v>
      </c>
      <c r="GL78" s="2"/>
      <c r="GM78" s="9"/>
      <c r="GN78" s="53">
        <f t="shared" si="132"/>
        <v>0</v>
      </c>
      <c r="GO78" s="2"/>
      <c r="GP78" s="9"/>
      <c r="GQ78" s="53">
        <f t="shared" si="133"/>
        <v>0</v>
      </c>
      <c r="GR78" s="2"/>
      <c r="GS78" s="9"/>
      <c r="GT78" s="53"/>
      <c r="GU78" s="169"/>
      <c r="GV78" s="96">
        <v>9.1836734693877556E-2</v>
      </c>
      <c r="GW78" s="96">
        <v>1696.59</v>
      </c>
      <c r="GX78" s="94">
        <f t="shared" si="83"/>
        <v>169.65899999999999</v>
      </c>
      <c r="GY78" s="89">
        <v>1</v>
      </c>
      <c r="GZ78" s="89">
        <v>10</v>
      </c>
      <c r="HA78" s="90">
        <v>100</v>
      </c>
      <c r="HB78" s="52">
        <f t="shared" si="84"/>
        <v>1677.7389999999996</v>
      </c>
      <c r="HC78" s="1">
        <f t="shared" si="85"/>
        <v>1677.7389999999996</v>
      </c>
      <c r="HD78" s="10">
        <f t="shared" si="86"/>
        <v>1677.7389999999996</v>
      </c>
      <c r="HE78" s="1"/>
      <c r="HF78" s="96">
        <v>0.41095890410958902</v>
      </c>
      <c r="HG78" s="96">
        <v>1736.31</v>
      </c>
      <c r="HH78" s="96">
        <f t="shared" si="79"/>
        <v>173.631</v>
      </c>
      <c r="HI78" s="82">
        <v>1</v>
      </c>
      <c r="HJ78" s="89">
        <v>10</v>
      </c>
      <c r="HK78" s="87">
        <v>100</v>
      </c>
      <c r="HL78" s="52">
        <f t="shared" si="80"/>
        <v>248.87110000000004</v>
      </c>
      <c r="HM78" s="1">
        <f t="shared" si="81"/>
        <v>248.87110000000004</v>
      </c>
      <c r="HN78" s="10">
        <f t="shared" si="82"/>
        <v>248.87110000000004</v>
      </c>
    </row>
    <row r="79" spans="1:222" x14ac:dyDescent="0.35">
      <c r="A79" s="2"/>
      <c r="B79" s="185"/>
      <c r="C79" s="71" t="s">
        <v>76</v>
      </c>
      <c r="D79" s="53"/>
      <c r="E79" s="2">
        <v>1188.17</v>
      </c>
      <c r="F79" s="9">
        <v>1247.82</v>
      </c>
      <c r="G79" s="53">
        <v>1106.8399999999999</v>
      </c>
      <c r="H79" s="2">
        <v>1245</v>
      </c>
      <c r="I79" s="9">
        <v>1222.46</v>
      </c>
      <c r="J79" s="53">
        <v>1305</v>
      </c>
      <c r="K79" s="2">
        <v>566.08000000000004</v>
      </c>
      <c r="L79" s="9">
        <v>670.87</v>
      </c>
      <c r="M79" s="53">
        <v>1087.3900000000001</v>
      </c>
      <c r="N79" s="2">
        <v>808.48</v>
      </c>
      <c r="O79" s="9">
        <v>1273.8800000000001</v>
      </c>
      <c r="P79" s="53"/>
      <c r="Q79" s="2"/>
      <c r="R79" s="9"/>
      <c r="S79" s="53"/>
      <c r="T79" s="2"/>
      <c r="U79" s="9"/>
      <c r="V79" s="53"/>
      <c r="W79" s="2"/>
      <c r="X79" s="9"/>
      <c r="Y79" s="2"/>
      <c r="Z79" s="2"/>
      <c r="AA79" s="54" t="s">
        <v>9</v>
      </c>
      <c r="AB79" s="77" t="s">
        <v>75</v>
      </c>
      <c r="AC79" s="2">
        <v>0.10669806205282888</v>
      </c>
      <c r="AD79" s="2">
        <v>0.14533752419990251</v>
      </c>
      <c r="AE79" s="9">
        <v>8.7967457306160554E-2</v>
      </c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9"/>
      <c r="BG79" s="53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9"/>
      <c r="CP79" s="18">
        <v>500</v>
      </c>
      <c r="CQ79" s="19">
        <v>1</v>
      </c>
      <c r="CR79" s="2">
        <v>350</v>
      </c>
      <c r="CS79" s="2">
        <f t="shared" si="99"/>
        <v>3500</v>
      </c>
      <c r="CT79" s="2">
        <f t="shared" si="91"/>
        <v>0.41147980685246921</v>
      </c>
      <c r="CU79" s="9">
        <f t="shared" si="92"/>
        <v>41.147980685246921</v>
      </c>
      <c r="CV79" s="18">
        <v>500</v>
      </c>
      <c r="CW79" s="21">
        <v>10</v>
      </c>
      <c r="CX79" s="2">
        <v>350</v>
      </c>
      <c r="CY79" s="2">
        <f t="shared" si="100"/>
        <v>3500</v>
      </c>
      <c r="CZ79" s="2">
        <f t="shared" si="93"/>
        <v>0.40892112190629176</v>
      </c>
      <c r="DA79" s="9">
        <f t="shared" si="94"/>
        <v>40.892112190629177</v>
      </c>
      <c r="DB79" s="18">
        <v>500</v>
      </c>
      <c r="DC79" s="24">
        <v>100</v>
      </c>
      <c r="DD79" s="2">
        <v>350</v>
      </c>
      <c r="DE79" s="2">
        <f t="shared" si="101"/>
        <v>3500</v>
      </c>
      <c r="DF79" s="2">
        <f t="shared" si="95"/>
        <v>0.38393770085675499</v>
      </c>
      <c r="DG79" s="9">
        <f t="shared" si="96"/>
        <v>38.393770085675499</v>
      </c>
      <c r="DH79" s="20">
        <v>500</v>
      </c>
      <c r="DI79" s="27">
        <v>1000</v>
      </c>
      <c r="DJ79" s="2">
        <v>350</v>
      </c>
      <c r="DK79" s="2">
        <f t="shared" si="102"/>
        <v>3500</v>
      </c>
      <c r="DL79" s="2">
        <f t="shared" si="97"/>
        <v>0.21392686733360541</v>
      </c>
      <c r="DM79" s="9">
        <f t="shared" si="98"/>
        <v>21.392686733360541</v>
      </c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9"/>
      <c r="EW79" s="70" t="s">
        <v>25</v>
      </c>
      <c r="EX79" s="85">
        <f t="shared" si="113"/>
        <v>540.95980672166525</v>
      </c>
      <c r="EY79" s="33">
        <f t="shared" si="114"/>
        <v>1036.9245370370372</v>
      </c>
      <c r="EZ79" s="33">
        <f t="shared" si="103"/>
        <v>229.8693684210526</v>
      </c>
      <c r="FA79" s="33">
        <f t="shared" si="104"/>
        <v>620.32657142857124</v>
      </c>
      <c r="FB79" s="33">
        <f t="shared" si="105"/>
        <v>276.71875</v>
      </c>
      <c r="FC79" s="33" t="e">
        <f t="shared" si="115"/>
        <v>#DIV/0!</v>
      </c>
      <c r="FD79" s="33" t="e">
        <f t="shared" si="116"/>
        <v>#DIV/0!</v>
      </c>
      <c r="FE79" s="33" t="e">
        <f t="shared" si="117"/>
        <v>#DIV/0!</v>
      </c>
      <c r="FF79" s="66">
        <v>1</v>
      </c>
      <c r="FG79" s="85">
        <f t="shared" si="118"/>
        <v>540.95980672166525</v>
      </c>
      <c r="FH79" s="33">
        <f t="shared" si="119"/>
        <v>1036.9245370370372</v>
      </c>
      <c r="FI79" s="33">
        <f t="shared" si="120"/>
        <v>229.8693684210526</v>
      </c>
      <c r="FJ79" s="33">
        <f t="shared" si="121"/>
        <v>620.32657142857124</v>
      </c>
      <c r="FK79" s="33">
        <f t="shared" si="122"/>
        <v>276.71875</v>
      </c>
      <c r="FL79" s="33" t="e">
        <f t="shared" si="123"/>
        <v>#DIV/0!</v>
      </c>
      <c r="FM79" s="33" t="e">
        <f t="shared" si="124"/>
        <v>#DIV/0!</v>
      </c>
      <c r="FN79" s="33" t="e">
        <f t="shared" si="125"/>
        <v>#DIV/0!</v>
      </c>
      <c r="FO79" s="66">
        <v>10</v>
      </c>
      <c r="FP79" s="85">
        <f t="shared" si="126"/>
        <v>540.95980672166525</v>
      </c>
      <c r="FQ79" s="33">
        <f t="shared" si="106"/>
        <v>1036.9245370370372</v>
      </c>
      <c r="FR79" s="33">
        <f t="shared" si="107"/>
        <v>229.8693684210526</v>
      </c>
      <c r="FS79" s="33">
        <f t="shared" si="108"/>
        <v>620.32657142857124</v>
      </c>
      <c r="FT79" s="33">
        <f t="shared" si="109"/>
        <v>276.71875</v>
      </c>
      <c r="FU79" s="33" t="e">
        <f t="shared" si="110"/>
        <v>#DIV/0!</v>
      </c>
      <c r="FV79" s="33" t="e">
        <f t="shared" si="111"/>
        <v>#DIV/0!</v>
      </c>
      <c r="FW79" s="33" t="e">
        <f t="shared" si="112"/>
        <v>#DIV/0!</v>
      </c>
      <c r="FX79" s="66">
        <v>100</v>
      </c>
      <c r="FY79" s="53">
        <f t="shared" si="127"/>
        <v>148.52500000000001</v>
      </c>
      <c r="FZ79" s="2">
        <v>0.12529002320185614</v>
      </c>
      <c r="GA79" s="2">
        <v>1485.25</v>
      </c>
      <c r="GB79" s="53">
        <f t="shared" si="128"/>
        <v>82.405999999999992</v>
      </c>
      <c r="GC79" s="2">
        <v>0.2638888888888889</v>
      </c>
      <c r="GD79" s="2">
        <v>824.06</v>
      </c>
      <c r="GE79" s="53">
        <f t="shared" si="129"/>
        <v>74.86699999999999</v>
      </c>
      <c r="GF79" s="2">
        <v>0.1076923076923077</v>
      </c>
      <c r="GG79" s="2">
        <v>748.67</v>
      </c>
      <c r="GH79" s="53">
        <f t="shared" si="130"/>
        <v>100.625</v>
      </c>
      <c r="GI79" s="1">
        <v>0.26666666666666666</v>
      </c>
      <c r="GJ79" s="2">
        <v>1006.25</v>
      </c>
      <c r="GK79" s="53">
        <f t="shared" si="131"/>
        <v>0</v>
      </c>
      <c r="GL79" s="2"/>
      <c r="GM79" s="9"/>
      <c r="GN79" s="53">
        <f t="shared" si="132"/>
        <v>0</v>
      </c>
      <c r="GO79" s="2"/>
      <c r="GP79" s="9"/>
      <c r="GQ79" s="53">
        <f t="shared" si="133"/>
        <v>0</v>
      </c>
      <c r="GR79" s="2"/>
      <c r="GS79" s="9"/>
      <c r="GT79" s="53"/>
      <c r="GU79" s="131"/>
      <c r="GV79" s="96">
        <v>2.5974025974025976E-2</v>
      </c>
      <c r="GW79" s="96">
        <v>33.520000000000003</v>
      </c>
      <c r="GX79" s="94">
        <f t="shared" si="83"/>
        <v>3.3520000000000003</v>
      </c>
      <c r="GY79" s="89">
        <v>1</v>
      </c>
      <c r="GZ79" s="89">
        <v>10</v>
      </c>
      <c r="HA79" s="90">
        <v>100</v>
      </c>
      <c r="HB79" s="52">
        <f t="shared" si="84"/>
        <v>125.70000000000002</v>
      </c>
      <c r="HC79" s="1">
        <f t="shared" si="85"/>
        <v>125.70000000000002</v>
      </c>
      <c r="HD79" s="10">
        <f t="shared" si="86"/>
        <v>125.70000000000002</v>
      </c>
      <c r="HE79" s="1"/>
      <c r="HF79" s="96">
        <v>0.41666666666666669</v>
      </c>
      <c r="HG79" s="96">
        <v>671.63</v>
      </c>
      <c r="HH79" s="96">
        <f t="shared" si="79"/>
        <v>67.162999999999997</v>
      </c>
      <c r="HI79" s="82">
        <v>1</v>
      </c>
      <c r="HJ79" s="89">
        <v>10</v>
      </c>
      <c r="HK79" s="87">
        <v>100</v>
      </c>
      <c r="HL79" s="52">
        <f t="shared" si="80"/>
        <v>94.028199999999984</v>
      </c>
      <c r="HM79" s="1">
        <f t="shared" si="81"/>
        <v>94.028199999999984</v>
      </c>
      <c r="HN79" s="10">
        <f t="shared" si="82"/>
        <v>94.028199999999984</v>
      </c>
    </row>
    <row r="80" spans="1:222" x14ac:dyDescent="0.35">
      <c r="A80" s="2"/>
      <c r="B80" s="186" t="s">
        <v>34</v>
      </c>
      <c r="C80" s="71" t="s">
        <v>75</v>
      </c>
      <c r="D80" s="53"/>
      <c r="E80" s="2">
        <v>9.7560975609756101E-2</v>
      </c>
      <c r="F80" s="9">
        <v>0.14000000000000001</v>
      </c>
      <c r="G80" s="53">
        <v>5.9431524547803614E-2</v>
      </c>
      <c r="H80" s="2">
        <v>8.7962962962962965E-2</v>
      </c>
      <c r="I80" s="9">
        <v>0.17971014492753623</v>
      </c>
      <c r="J80" s="53">
        <v>8.387096774193549E-2</v>
      </c>
      <c r="K80" s="2">
        <v>0.15841584158415842</v>
      </c>
      <c r="L80" s="9">
        <v>0.17</v>
      </c>
      <c r="M80" s="53">
        <v>0.16129032258064516</v>
      </c>
      <c r="N80" s="2">
        <v>0.12612612612612611</v>
      </c>
      <c r="O80" s="9">
        <v>0.14806866952789699</v>
      </c>
      <c r="P80" s="53"/>
      <c r="Q80" s="2"/>
      <c r="R80" s="9"/>
      <c r="S80" s="53"/>
      <c r="T80" s="2"/>
      <c r="U80" s="9"/>
      <c r="V80" s="53"/>
      <c r="W80" s="2"/>
      <c r="X80" s="9"/>
      <c r="Y80" s="2"/>
      <c r="Z80" s="2"/>
      <c r="AA80" s="76"/>
      <c r="AB80" s="77" t="s">
        <v>76</v>
      </c>
      <c r="AC80" s="2">
        <v>3037.56</v>
      </c>
      <c r="AD80" s="2">
        <v>3468.4866666666671</v>
      </c>
      <c r="AE80" s="9">
        <v>3426.88</v>
      </c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9"/>
      <c r="BG80" s="53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9"/>
      <c r="CP80" s="18">
        <v>500</v>
      </c>
      <c r="CQ80" s="19">
        <v>1</v>
      </c>
      <c r="CR80" s="2">
        <v>375</v>
      </c>
      <c r="CS80" s="2">
        <f t="shared" si="99"/>
        <v>3750</v>
      </c>
      <c r="CT80" s="2">
        <f t="shared" si="91"/>
        <v>0.42829159096675085</v>
      </c>
      <c r="CU80" s="9">
        <f t="shared" si="92"/>
        <v>42.829159096675085</v>
      </c>
      <c r="CV80" s="18">
        <v>500</v>
      </c>
      <c r="CW80" s="21">
        <v>10</v>
      </c>
      <c r="CX80" s="2">
        <v>375</v>
      </c>
      <c r="CY80" s="2">
        <f t="shared" si="100"/>
        <v>3750</v>
      </c>
      <c r="CZ80" s="2">
        <f t="shared" si="93"/>
        <v>0.42577724591113791</v>
      </c>
      <c r="DA80" s="9">
        <f t="shared" si="94"/>
        <v>42.577724591113792</v>
      </c>
      <c r="DB80" s="18">
        <v>500</v>
      </c>
      <c r="DC80" s="24">
        <v>100</v>
      </c>
      <c r="DD80" s="2">
        <v>375</v>
      </c>
      <c r="DE80" s="2">
        <f t="shared" si="101"/>
        <v>3750</v>
      </c>
      <c r="DF80" s="2">
        <f t="shared" si="95"/>
        <v>0.40111745795668013</v>
      </c>
      <c r="DG80" s="9">
        <f t="shared" si="96"/>
        <v>40.111745795668014</v>
      </c>
      <c r="DH80" s="20">
        <v>500</v>
      </c>
      <c r="DI80" s="27">
        <v>1000</v>
      </c>
      <c r="DJ80" s="2">
        <v>375</v>
      </c>
      <c r="DK80" s="2">
        <f t="shared" si="102"/>
        <v>3750</v>
      </c>
      <c r="DL80" s="2">
        <f t="shared" si="97"/>
        <v>0.22763645677496583</v>
      </c>
      <c r="DM80" s="9">
        <f t="shared" si="98"/>
        <v>22.763645677496584</v>
      </c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9"/>
      <c r="EW80" s="70" t="s">
        <v>53</v>
      </c>
      <c r="EX80" s="85">
        <f>AVERAGE(EY80:FD80)</f>
        <v>522.14701477154267</v>
      </c>
      <c r="EY80" s="33">
        <f t="shared" si="114"/>
        <v>1011.6062068965517</v>
      </c>
      <c r="EZ80" s="33">
        <f t="shared" si="103"/>
        <v>527.85052631578958</v>
      </c>
      <c r="FA80" s="33">
        <f t="shared" si="104"/>
        <v>638.7585185185186</v>
      </c>
      <c r="FB80" s="33">
        <f t="shared" si="105"/>
        <v>403.21811764705888</v>
      </c>
      <c r="FC80" s="33">
        <f t="shared" si="115"/>
        <v>123.80776470588241</v>
      </c>
      <c r="FD80" s="33">
        <f t="shared" si="116"/>
        <v>427.64095454545452</v>
      </c>
      <c r="FE80" s="33" t="e">
        <f t="shared" si="117"/>
        <v>#DIV/0!</v>
      </c>
      <c r="FF80" s="66">
        <v>1</v>
      </c>
      <c r="FG80" s="85">
        <f>AVERAGE(FH80:FM80)</f>
        <v>522.14701477154267</v>
      </c>
      <c r="FH80" s="33">
        <f t="shared" si="119"/>
        <v>1011.6062068965517</v>
      </c>
      <c r="FI80" s="33">
        <f t="shared" si="120"/>
        <v>527.85052631578958</v>
      </c>
      <c r="FJ80" s="33">
        <f t="shared" si="121"/>
        <v>638.7585185185186</v>
      </c>
      <c r="FK80" s="33">
        <f t="shared" si="122"/>
        <v>403.21811764705888</v>
      </c>
      <c r="FL80" s="33">
        <f t="shared" si="123"/>
        <v>123.80776470588241</v>
      </c>
      <c r="FM80" s="33">
        <f t="shared" si="124"/>
        <v>427.64095454545452</v>
      </c>
      <c r="FN80" s="33" t="e">
        <f t="shared" si="125"/>
        <v>#DIV/0!</v>
      </c>
      <c r="FO80" s="66">
        <v>10</v>
      </c>
      <c r="FP80" s="85">
        <f>AVERAGE(FQ80:FV80)</f>
        <v>522.14701477154267</v>
      </c>
      <c r="FQ80" s="33">
        <f t="shared" si="106"/>
        <v>1011.6062068965517</v>
      </c>
      <c r="FR80" s="33">
        <f t="shared" si="107"/>
        <v>527.85052631578958</v>
      </c>
      <c r="FS80" s="33">
        <f t="shared" si="108"/>
        <v>638.7585185185186</v>
      </c>
      <c r="FT80" s="33">
        <f t="shared" si="109"/>
        <v>403.21811764705888</v>
      </c>
      <c r="FU80" s="33">
        <f t="shared" si="110"/>
        <v>123.80776470588241</v>
      </c>
      <c r="FV80" s="33">
        <f t="shared" si="111"/>
        <v>427.64095454545452</v>
      </c>
      <c r="FW80" s="33" t="e">
        <f t="shared" si="112"/>
        <v>#DIV/0!</v>
      </c>
      <c r="FX80" s="66">
        <v>100</v>
      </c>
      <c r="FY80" s="53">
        <f t="shared" si="127"/>
        <v>349.245</v>
      </c>
      <c r="FZ80" s="2">
        <v>0.25663716814159293</v>
      </c>
      <c r="GA80" s="2">
        <v>3492.45</v>
      </c>
      <c r="GB80" s="53">
        <f t="shared" si="128"/>
        <v>250.72899999999998</v>
      </c>
      <c r="GC80" s="2">
        <v>0.32203389830508472</v>
      </c>
      <c r="GD80" s="2">
        <v>2507.29</v>
      </c>
      <c r="GE80" s="53">
        <f t="shared" si="129"/>
        <v>215.58099999999999</v>
      </c>
      <c r="GF80" s="2">
        <v>0.25233644859813081</v>
      </c>
      <c r="GG80" s="2">
        <v>2155.81</v>
      </c>
      <c r="GH80" s="53">
        <f t="shared" si="130"/>
        <v>279.78399999999999</v>
      </c>
      <c r="GI80" s="1">
        <v>0.40963855421686746</v>
      </c>
      <c r="GJ80" s="2">
        <v>2797.84</v>
      </c>
      <c r="GK80" s="53">
        <f t="shared" si="131"/>
        <v>150.33800000000002</v>
      </c>
      <c r="GL80" s="1">
        <v>0.54838709677419351</v>
      </c>
      <c r="GM80" s="2">
        <v>1503.38</v>
      </c>
      <c r="GN80" s="53">
        <f t="shared" si="132"/>
        <v>254.273</v>
      </c>
      <c r="GO80" s="1">
        <v>0.3728813559322034</v>
      </c>
      <c r="GP80" s="2">
        <v>2542.73</v>
      </c>
      <c r="GQ80" s="53">
        <f t="shared" si="133"/>
        <v>0</v>
      </c>
      <c r="GR80" s="2"/>
      <c r="GS80" s="9"/>
      <c r="GT80" s="53"/>
      <c r="GU80" s="131"/>
      <c r="GV80" s="96">
        <v>1.1787819253438114E-2</v>
      </c>
      <c r="GW80" s="96">
        <v>3535.21</v>
      </c>
      <c r="GX80" s="94">
        <f t="shared" si="83"/>
        <v>353.52100000000002</v>
      </c>
      <c r="GY80" s="89">
        <v>1</v>
      </c>
      <c r="GZ80" s="89">
        <v>10</v>
      </c>
      <c r="HA80" s="90">
        <v>100</v>
      </c>
      <c r="HB80" s="52">
        <f t="shared" si="84"/>
        <v>29636.843833333332</v>
      </c>
      <c r="HC80" s="1">
        <f t="shared" si="85"/>
        <v>29636.843833333332</v>
      </c>
      <c r="HD80" s="10">
        <f t="shared" si="86"/>
        <v>29636.843833333332</v>
      </c>
      <c r="HE80" s="1"/>
      <c r="HF80" s="96">
        <v>0.45132743362831856</v>
      </c>
      <c r="HG80" s="96">
        <v>1398.04</v>
      </c>
      <c r="HH80" s="96">
        <f t="shared" si="79"/>
        <v>139.804</v>
      </c>
      <c r="HI80" s="82">
        <v>1</v>
      </c>
      <c r="HJ80" s="89">
        <v>10</v>
      </c>
      <c r="HK80" s="87">
        <v>100</v>
      </c>
      <c r="HL80" s="52">
        <f t="shared" si="80"/>
        <v>169.95780392156865</v>
      </c>
      <c r="HM80" s="1">
        <f t="shared" si="81"/>
        <v>169.95780392156865</v>
      </c>
      <c r="HN80" s="10">
        <f t="shared" si="82"/>
        <v>169.95780392156865</v>
      </c>
    </row>
    <row r="81" spans="1:222" x14ac:dyDescent="0.35">
      <c r="A81" s="2"/>
      <c r="B81" s="185"/>
      <c r="C81" s="71" t="s">
        <v>76</v>
      </c>
      <c r="D81" s="53"/>
      <c r="E81" s="2">
        <v>4481.34</v>
      </c>
      <c r="F81" s="9">
        <v>4577.6000000000004</v>
      </c>
      <c r="G81" s="53">
        <v>4522.75</v>
      </c>
      <c r="H81" s="2">
        <v>4398.95</v>
      </c>
      <c r="I81" s="9">
        <v>4126.97</v>
      </c>
      <c r="J81" s="53">
        <v>3436.04</v>
      </c>
      <c r="K81" s="2">
        <v>2684.99</v>
      </c>
      <c r="L81" s="9">
        <v>2963.98</v>
      </c>
      <c r="M81" s="53">
        <v>3627.23</v>
      </c>
      <c r="N81" s="2">
        <v>3101.76</v>
      </c>
      <c r="O81" s="9">
        <v>3111.43</v>
      </c>
      <c r="P81" s="53"/>
      <c r="Q81" s="2"/>
      <c r="R81" s="9"/>
      <c r="S81" s="53"/>
      <c r="T81" s="2"/>
      <c r="U81" s="9"/>
      <c r="V81" s="53"/>
      <c r="W81" s="2"/>
      <c r="X81" s="9"/>
      <c r="Y81" s="2"/>
      <c r="Z81" s="2"/>
      <c r="AA81" s="54" t="s">
        <v>28</v>
      </c>
      <c r="AB81" s="77" t="s">
        <v>75</v>
      </c>
      <c r="AC81" s="2">
        <v>6.4925373855436119E-2</v>
      </c>
      <c r="AD81" s="2">
        <v>0.12701138716313631</v>
      </c>
      <c r="AE81" s="9">
        <v>8.7366071706591372E-2</v>
      </c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9"/>
      <c r="BG81" s="53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9"/>
      <c r="CP81" s="18">
        <v>500</v>
      </c>
      <c r="CQ81" s="19">
        <v>1</v>
      </c>
      <c r="CR81" s="2">
        <v>400</v>
      </c>
      <c r="CS81" s="2">
        <f t="shared" si="99"/>
        <v>4000</v>
      </c>
      <c r="CT81" s="2">
        <f t="shared" si="91"/>
        <v>0.44417012997155325</v>
      </c>
      <c r="CU81" s="9">
        <f t="shared" si="92"/>
        <v>44.417012997155325</v>
      </c>
      <c r="CV81" s="18">
        <v>500</v>
      </c>
      <c r="CW81" s="21">
        <v>10</v>
      </c>
      <c r="CX81" s="2">
        <v>400</v>
      </c>
      <c r="CY81" s="2">
        <f t="shared" si="100"/>
        <v>4000</v>
      </c>
      <c r="CZ81" s="2">
        <f t="shared" si="93"/>
        <v>0.44170442637671387</v>
      </c>
      <c r="DA81" s="9">
        <f t="shared" si="94"/>
        <v>44.170442637671385</v>
      </c>
      <c r="DB81" s="18">
        <v>500</v>
      </c>
      <c r="DC81" s="24">
        <v>100</v>
      </c>
      <c r="DD81" s="2">
        <v>400</v>
      </c>
      <c r="DE81" s="2">
        <f t="shared" si="101"/>
        <v>4000</v>
      </c>
      <c r="DF81" s="2">
        <f t="shared" si="95"/>
        <v>0.41742430504416006</v>
      </c>
      <c r="DG81" s="9">
        <f t="shared" si="96"/>
        <v>41.742430504416006</v>
      </c>
      <c r="DH81" s="20">
        <v>500</v>
      </c>
      <c r="DI81" s="27">
        <v>1000</v>
      </c>
      <c r="DJ81" s="2">
        <v>400</v>
      </c>
      <c r="DK81" s="2">
        <f t="shared" si="102"/>
        <v>4000</v>
      </c>
      <c r="DL81" s="2">
        <f t="shared" si="97"/>
        <v>0.2411276560621087</v>
      </c>
      <c r="DM81" s="9">
        <f t="shared" si="98"/>
        <v>24.112765606210871</v>
      </c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9"/>
      <c r="EW81" s="70" t="s">
        <v>55</v>
      </c>
      <c r="EX81" s="85">
        <f>AVERAGE(EY81:FA81)</f>
        <v>819.43713071895434</v>
      </c>
      <c r="EY81" s="33">
        <f t="shared" si="114"/>
        <v>1404.5515588235296</v>
      </c>
      <c r="EZ81" s="33">
        <f t="shared" si="103"/>
        <v>489.81549999999993</v>
      </c>
      <c r="FA81" s="33">
        <f t="shared" si="104"/>
        <v>563.94433333333336</v>
      </c>
      <c r="FB81" s="33" t="e">
        <f t="shared" si="105"/>
        <v>#VALUE!</v>
      </c>
      <c r="FC81" s="33" t="e">
        <f t="shared" si="115"/>
        <v>#DIV/0!</v>
      </c>
      <c r="FD81" s="33" t="e">
        <f t="shared" si="116"/>
        <v>#DIV/0!</v>
      </c>
      <c r="FE81" s="33" t="e">
        <f t="shared" si="117"/>
        <v>#DIV/0!</v>
      </c>
      <c r="FF81" s="66">
        <v>1</v>
      </c>
      <c r="FG81" s="85">
        <f>AVERAGE(FH81:FJ81)</f>
        <v>819.43713071895434</v>
      </c>
      <c r="FH81" s="33">
        <f t="shared" si="119"/>
        <v>1404.5515588235296</v>
      </c>
      <c r="FI81" s="33">
        <f t="shared" si="120"/>
        <v>489.81549999999993</v>
      </c>
      <c r="FJ81" s="33">
        <f t="shared" si="121"/>
        <v>563.94433333333336</v>
      </c>
      <c r="FK81" s="33" t="e">
        <f t="shared" si="122"/>
        <v>#VALUE!</v>
      </c>
      <c r="FL81" s="33" t="e">
        <f t="shared" si="123"/>
        <v>#DIV/0!</v>
      </c>
      <c r="FM81" s="33" t="e">
        <f t="shared" si="124"/>
        <v>#DIV/0!</v>
      </c>
      <c r="FN81" s="33" t="e">
        <f t="shared" si="125"/>
        <v>#DIV/0!</v>
      </c>
      <c r="FO81" s="66">
        <v>10</v>
      </c>
      <c r="FP81" s="85">
        <f>AVERAGE(FQ81:FS81)</f>
        <v>819.43713071895434</v>
      </c>
      <c r="FQ81" s="33">
        <f t="shared" si="106"/>
        <v>1404.5515588235296</v>
      </c>
      <c r="FR81" s="33">
        <f t="shared" si="107"/>
        <v>489.81549999999993</v>
      </c>
      <c r="FS81" s="33">
        <f t="shared" si="108"/>
        <v>563.94433333333336</v>
      </c>
      <c r="FT81" s="33" t="e">
        <f t="shared" si="109"/>
        <v>#VALUE!</v>
      </c>
      <c r="FU81" s="33" t="e">
        <f t="shared" si="110"/>
        <v>#DIV/0!</v>
      </c>
      <c r="FV81" s="33" t="e">
        <f t="shared" si="111"/>
        <v>#DIV/0!</v>
      </c>
      <c r="FW81" s="33" t="e">
        <f t="shared" si="112"/>
        <v>#DIV/0!</v>
      </c>
      <c r="FX81" s="66">
        <v>100</v>
      </c>
      <c r="FY81" s="53">
        <f t="shared" si="127"/>
        <v>146.03900000000002</v>
      </c>
      <c r="FZ81" s="2">
        <v>9.4182825484764546E-2</v>
      </c>
      <c r="GA81" s="2">
        <v>1460.39</v>
      </c>
      <c r="GB81" s="53">
        <f t="shared" si="128"/>
        <v>94.802999999999997</v>
      </c>
      <c r="GC81" s="2">
        <v>0.16216216216216217</v>
      </c>
      <c r="GD81" s="2">
        <v>948.03</v>
      </c>
      <c r="GE81" s="53">
        <f t="shared" si="129"/>
        <v>153.803</v>
      </c>
      <c r="GF81" s="2">
        <v>0.21428571428571427</v>
      </c>
      <c r="GG81" s="2">
        <v>1538.03</v>
      </c>
      <c r="GH81" s="53">
        <f t="shared" si="130"/>
        <v>0</v>
      </c>
      <c r="GI81" s="2" t="s">
        <v>74</v>
      </c>
      <c r="GJ81" s="9"/>
      <c r="GK81" s="53">
        <f t="shared" si="131"/>
        <v>0</v>
      </c>
      <c r="GL81" s="2"/>
      <c r="GM81" s="9"/>
      <c r="GN81" s="53">
        <f t="shared" si="132"/>
        <v>0</v>
      </c>
      <c r="GO81" s="2"/>
      <c r="GP81" s="9"/>
      <c r="GQ81" s="53">
        <f t="shared" si="133"/>
        <v>0</v>
      </c>
      <c r="GR81" s="2"/>
      <c r="GS81" s="9"/>
      <c r="GT81" s="53"/>
      <c r="GU81" s="131"/>
      <c r="GV81" s="96">
        <v>5.2669552669552672E-2</v>
      </c>
      <c r="GW81" s="96">
        <v>3571.68</v>
      </c>
      <c r="GX81" s="94">
        <f t="shared" si="83"/>
        <v>357.16800000000001</v>
      </c>
      <c r="GY81" s="89">
        <v>1</v>
      </c>
      <c r="GZ81" s="89">
        <v>10</v>
      </c>
      <c r="HA81" s="90">
        <v>100</v>
      </c>
      <c r="HB81" s="52">
        <f t="shared" si="84"/>
        <v>6424.1312876712327</v>
      </c>
      <c r="HC81" s="1">
        <f t="shared" si="85"/>
        <v>6424.1312876712327</v>
      </c>
      <c r="HD81" s="10">
        <f t="shared" si="86"/>
        <v>6424.1312876712327</v>
      </c>
      <c r="HE81" s="1"/>
      <c r="HF81" s="96">
        <v>0.49261083743842365</v>
      </c>
      <c r="HG81" s="96">
        <v>1441.04</v>
      </c>
      <c r="HH81" s="96">
        <f t="shared" si="79"/>
        <v>144.10399999999998</v>
      </c>
      <c r="HI81" s="82">
        <v>1</v>
      </c>
      <c r="HJ81" s="89">
        <v>10</v>
      </c>
      <c r="HK81" s="87">
        <v>100</v>
      </c>
      <c r="HL81" s="52">
        <f t="shared" si="80"/>
        <v>148.42711999999995</v>
      </c>
      <c r="HM81" s="1">
        <f t="shared" si="81"/>
        <v>148.42711999999995</v>
      </c>
      <c r="HN81" s="10">
        <f t="shared" si="82"/>
        <v>148.42711999999995</v>
      </c>
    </row>
    <row r="82" spans="1:222" x14ac:dyDescent="0.35">
      <c r="A82" s="2"/>
      <c r="B82" s="186" t="s">
        <v>9</v>
      </c>
      <c r="C82" s="71" t="s">
        <v>75</v>
      </c>
      <c r="D82" s="53"/>
      <c r="E82" s="2">
        <v>7.650273224043716E-2</v>
      </c>
      <c r="F82" s="9">
        <v>9.4224924012158054E-2</v>
      </c>
      <c r="G82" s="53">
        <v>7.0351758793969849E-2</v>
      </c>
      <c r="H82" s="2">
        <v>0.20754716981132076</v>
      </c>
      <c r="I82" s="9">
        <v>0.12612612612612611</v>
      </c>
      <c r="J82" s="53">
        <v>0.17391304347826086</v>
      </c>
      <c r="K82" s="2">
        <v>0.12643678160919541</v>
      </c>
      <c r="L82" s="9">
        <v>5.9132720105124839E-2</v>
      </c>
      <c r="M82" s="53">
        <v>7.582938388625593E-2</v>
      </c>
      <c r="N82" s="2">
        <v>0.15384615384615385</v>
      </c>
      <c r="O82" s="9">
        <v>7.2386058981233251E-2</v>
      </c>
      <c r="P82" s="53"/>
      <c r="Q82" s="2"/>
      <c r="R82" s="9"/>
      <c r="S82" s="53"/>
      <c r="T82" s="2"/>
      <c r="U82" s="9"/>
      <c r="V82" s="53"/>
      <c r="W82" s="2"/>
      <c r="X82" s="9"/>
      <c r="Y82" s="2"/>
      <c r="Z82" s="2"/>
      <c r="AA82" s="76"/>
      <c r="AB82" s="77" t="s">
        <v>76</v>
      </c>
      <c r="AC82" s="2">
        <v>2879.7633333333338</v>
      </c>
      <c r="AD82" s="2">
        <v>3300.3449999999998</v>
      </c>
      <c r="AE82" s="9">
        <v>3855.71</v>
      </c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9"/>
      <c r="BG82" s="53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9"/>
      <c r="CP82" s="18">
        <v>500</v>
      </c>
      <c r="CQ82" s="19">
        <v>1</v>
      </c>
      <c r="CR82" s="2">
        <f t="shared" ref="CR82:CR88" si="134">CS82/10</f>
        <v>425</v>
      </c>
      <c r="CS82" s="2">
        <f>CS81+250</f>
        <v>4250</v>
      </c>
      <c r="CT82" s="2">
        <f t="shared" si="91"/>
        <v>0.45919098959495841</v>
      </c>
      <c r="CU82" s="9">
        <f t="shared" si="92"/>
        <v>45.919098959495841</v>
      </c>
      <c r="CV82" s="18">
        <v>500</v>
      </c>
      <c r="CW82" s="21">
        <v>10</v>
      </c>
      <c r="CX82" s="2">
        <f t="shared" ref="CX82:CX88" si="135">CY82/10</f>
        <v>425</v>
      </c>
      <c r="CY82" s="2">
        <f>CY81+250</f>
        <v>4250</v>
      </c>
      <c r="CZ82" s="2">
        <f t="shared" si="93"/>
        <v>0.45677695385641071</v>
      </c>
      <c r="DA82" s="9">
        <f t="shared" si="94"/>
        <v>45.677695385641073</v>
      </c>
      <c r="DB82" s="18">
        <v>500</v>
      </c>
      <c r="DC82" s="24">
        <v>100</v>
      </c>
      <c r="DD82" s="2">
        <f t="shared" ref="DD82:DD88" si="136">DE82/10</f>
        <v>425</v>
      </c>
      <c r="DE82" s="2">
        <f>DE81+250</f>
        <v>4250</v>
      </c>
      <c r="DF82" s="2">
        <f t="shared" si="95"/>
        <v>0.43291890521913501</v>
      </c>
      <c r="DG82" s="9">
        <f t="shared" si="96"/>
        <v>43.291890521913501</v>
      </c>
      <c r="DH82" s="20">
        <v>500</v>
      </c>
      <c r="DI82" s="27">
        <v>1000</v>
      </c>
      <c r="DJ82" s="2">
        <f t="shared" ref="DJ82:DJ88" si="137">DK82/10</f>
        <v>425</v>
      </c>
      <c r="DK82" s="2">
        <f>DK81+250</f>
        <v>4250</v>
      </c>
      <c r="DL82" s="2">
        <f t="shared" si="97"/>
        <v>0.25439954808657261</v>
      </c>
      <c r="DM82" s="9">
        <f t="shared" si="98"/>
        <v>25.439954808657262</v>
      </c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9"/>
      <c r="EW82" s="70" t="s">
        <v>56</v>
      </c>
      <c r="EX82" s="85">
        <f>AVERAGE(EY82:FA82)</f>
        <v>1787.1304499999999</v>
      </c>
      <c r="EY82" s="33">
        <f t="shared" si="114"/>
        <v>2431.0359999999996</v>
      </c>
      <c r="EZ82" s="33">
        <f t="shared" si="103"/>
        <v>1946.9937500000001</v>
      </c>
      <c r="FA82" s="33">
        <f t="shared" si="104"/>
        <v>983.36160000000007</v>
      </c>
      <c r="FB82" s="33" t="e">
        <f t="shared" si="105"/>
        <v>#DIV/0!</v>
      </c>
      <c r="FC82" s="33" t="e">
        <f t="shared" si="115"/>
        <v>#DIV/0!</v>
      </c>
      <c r="FD82" s="33" t="e">
        <f t="shared" si="116"/>
        <v>#DIV/0!</v>
      </c>
      <c r="FE82" s="33" t="e">
        <f t="shared" si="117"/>
        <v>#DIV/0!</v>
      </c>
      <c r="FF82" s="66">
        <v>1</v>
      </c>
      <c r="FG82" s="85">
        <f>AVERAGE(FH82:FJ82)</f>
        <v>1787.1304499999999</v>
      </c>
      <c r="FH82" s="33">
        <f t="shared" si="119"/>
        <v>2431.0359999999996</v>
      </c>
      <c r="FI82" s="33">
        <f t="shared" si="120"/>
        <v>1946.9937500000001</v>
      </c>
      <c r="FJ82" s="33">
        <f t="shared" si="121"/>
        <v>983.36160000000007</v>
      </c>
      <c r="FK82" s="33" t="e">
        <f t="shared" si="122"/>
        <v>#DIV/0!</v>
      </c>
      <c r="FL82" s="33" t="e">
        <f t="shared" si="123"/>
        <v>#DIV/0!</v>
      </c>
      <c r="FM82" s="33" t="e">
        <f t="shared" si="124"/>
        <v>#DIV/0!</v>
      </c>
      <c r="FN82" s="33" t="e">
        <f t="shared" si="125"/>
        <v>#DIV/0!</v>
      </c>
      <c r="FO82" s="66">
        <v>10</v>
      </c>
      <c r="FP82" s="85">
        <f>AVERAGE(FQ82:FS82)</f>
        <v>1787.1304499999999</v>
      </c>
      <c r="FQ82" s="33">
        <f t="shared" si="106"/>
        <v>2431.0359999999996</v>
      </c>
      <c r="FR82" s="33">
        <f t="shared" si="107"/>
        <v>1946.9937500000001</v>
      </c>
      <c r="FS82" s="33">
        <f t="shared" si="108"/>
        <v>983.36160000000007</v>
      </c>
      <c r="FT82" s="33" t="e">
        <f t="shared" si="109"/>
        <v>#DIV/0!</v>
      </c>
      <c r="FU82" s="33" t="e">
        <f t="shared" si="110"/>
        <v>#DIV/0!</v>
      </c>
      <c r="FV82" s="33" t="e">
        <f t="shared" si="111"/>
        <v>#DIV/0!</v>
      </c>
      <c r="FW82" s="33" t="e">
        <f t="shared" si="112"/>
        <v>#DIV/0!</v>
      </c>
      <c r="FX82" s="66">
        <v>100</v>
      </c>
      <c r="FY82" s="53">
        <f t="shared" si="127"/>
        <v>257.52499999999998</v>
      </c>
      <c r="FZ82" s="2">
        <v>9.5785440613026823E-2</v>
      </c>
      <c r="GA82" s="2">
        <v>2575.25</v>
      </c>
      <c r="GB82" s="53">
        <f t="shared" si="128"/>
        <v>150.73499999999999</v>
      </c>
      <c r="GC82" s="2">
        <v>7.1856287425149698E-2</v>
      </c>
      <c r="GD82" s="2">
        <v>1507.35</v>
      </c>
      <c r="GE82" s="53">
        <f t="shared" si="129"/>
        <v>192.816</v>
      </c>
      <c r="GF82" s="2">
        <v>0.16393442622950818</v>
      </c>
      <c r="GG82" s="2">
        <v>1928.16</v>
      </c>
      <c r="GH82" s="53">
        <f t="shared" si="130"/>
        <v>0</v>
      </c>
      <c r="GI82" s="2"/>
      <c r="GJ82" s="9"/>
      <c r="GK82" s="53">
        <f t="shared" si="131"/>
        <v>0</v>
      </c>
      <c r="GL82" s="2"/>
      <c r="GM82" s="9"/>
      <c r="GN82" s="53">
        <f t="shared" si="132"/>
        <v>0</v>
      </c>
      <c r="GO82" s="2"/>
      <c r="GP82" s="9"/>
      <c r="GQ82" s="53">
        <f t="shared" si="133"/>
        <v>0</v>
      </c>
      <c r="GR82" s="2"/>
      <c r="GS82" s="9"/>
      <c r="GT82" s="53"/>
      <c r="GU82" s="131"/>
      <c r="GV82" s="96">
        <v>9.6815286624203828E-2</v>
      </c>
      <c r="GW82" s="96">
        <v>4155.78</v>
      </c>
      <c r="GX82" s="94">
        <f t="shared" si="83"/>
        <v>415.57799999999997</v>
      </c>
      <c r="GY82" s="89">
        <v>1</v>
      </c>
      <c r="GZ82" s="89">
        <v>10</v>
      </c>
      <c r="HA82" s="90">
        <v>100</v>
      </c>
      <c r="HB82" s="52">
        <f t="shared" si="84"/>
        <v>3876.9052894736833</v>
      </c>
      <c r="HC82" s="1">
        <f t="shared" si="85"/>
        <v>3876.9052894736833</v>
      </c>
      <c r="HD82" s="10">
        <f t="shared" si="86"/>
        <v>3876.9052894736833</v>
      </c>
      <c r="HE82" s="1"/>
      <c r="HF82" s="96">
        <v>0.4956521739130435</v>
      </c>
      <c r="HG82" s="96">
        <v>1055.92</v>
      </c>
      <c r="HH82" s="96">
        <f t="shared" si="79"/>
        <v>105.59200000000001</v>
      </c>
      <c r="HI82" s="82">
        <v>1</v>
      </c>
      <c r="HJ82" s="89">
        <v>10</v>
      </c>
      <c r="HK82" s="87">
        <v>100</v>
      </c>
      <c r="HL82" s="52">
        <f t="shared" si="80"/>
        <v>107.44449122807019</v>
      </c>
      <c r="HM82" s="1">
        <f t="shared" si="81"/>
        <v>107.44449122807019</v>
      </c>
      <c r="HN82" s="10">
        <f t="shared" si="82"/>
        <v>107.44449122807019</v>
      </c>
    </row>
    <row r="83" spans="1:222" ht="15" thickBot="1" x14ac:dyDescent="0.4">
      <c r="A83" s="2"/>
      <c r="B83" s="185"/>
      <c r="C83" s="71" t="s">
        <v>76</v>
      </c>
      <c r="D83" s="53"/>
      <c r="E83" s="2">
        <v>3914.01</v>
      </c>
      <c r="F83" s="9">
        <v>3627.92</v>
      </c>
      <c r="G83" s="53">
        <v>2923.14</v>
      </c>
      <c r="H83" s="2">
        <v>2884.67</v>
      </c>
      <c r="I83" s="9">
        <v>2466.15</v>
      </c>
      <c r="J83" s="53">
        <v>2412.96</v>
      </c>
      <c r="K83" s="2">
        <v>2347.04</v>
      </c>
      <c r="L83" s="9">
        <v>3114.32</v>
      </c>
      <c r="M83" s="53">
        <v>3776.58</v>
      </c>
      <c r="N83" s="2">
        <v>3888.4</v>
      </c>
      <c r="O83" s="9">
        <v>4499.13</v>
      </c>
      <c r="P83" s="53"/>
      <c r="Q83" s="2"/>
      <c r="R83" s="9"/>
      <c r="S83" s="53"/>
      <c r="T83" s="2"/>
      <c r="U83" s="9"/>
      <c r="V83" s="53"/>
      <c r="W83" s="2"/>
      <c r="X83" s="9"/>
      <c r="Y83" s="2"/>
      <c r="Z83" s="2"/>
      <c r="AA83" s="54" t="s">
        <v>12</v>
      </c>
      <c r="AB83" s="77" t="s">
        <v>75</v>
      </c>
      <c r="AC83" s="2">
        <v>0.12129566340092655</v>
      </c>
      <c r="AD83" s="2">
        <v>0.10461826608935836</v>
      </c>
      <c r="AE83" s="9">
        <v>0.21051202203727687</v>
      </c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9"/>
      <c r="BG83" s="53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9"/>
      <c r="CP83" s="29">
        <v>500</v>
      </c>
      <c r="CQ83" s="22">
        <v>1</v>
      </c>
      <c r="CR83" s="13">
        <f t="shared" si="134"/>
        <v>450</v>
      </c>
      <c r="CS83" s="13">
        <f>CS82+250</f>
        <v>4500</v>
      </c>
      <c r="CT83" s="13">
        <f t="shared" si="91"/>
        <v>0.47342179621148262</v>
      </c>
      <c r="CU83" s="14">
        <f t="shared" si="92"/>
        <v>47.342179621148262</v>
      </c>
      <c r="CV83" s="29">
        <v>500</v>
      </c>
      <c r="CW83" s="23">
        <v>10</v>
      </c>
      <c r="CX83" s="13">
        <f t="shared" si="135"/>
        <v>450</v>
      </c>
      <c r="CY83" s="13">
        <f>CY82+250</f>
        <v>4500</v>
      </c>
      <c r="CZ83" s="13">
        <f t="shared" si="93"/>
        <v>0.47106144673542188</v>
      </c>
      <c r="DA83" s="14">
        <f t="shared" si="94"/>
        <v>47.10614467354219</v>
      </c>
      <c r="DB83" s="29">
        <v>500</v>
      </c>
      <c r="DC83" s="25">
        <v>100</v>
      </c>
      <c r="DD83" s="13">
        <f t="shared" si="136"/>
        <v>450</v>
      </c>
      <c r="DE83" s="13">
        <f>DE82+250</f>
        <v>4500</v>
      </c>
      <c r="DF83" s="13">
        <f t="shared" si="95"/>
        <v>0.4476568219253636</v>
      </c>
      <c r="DG83" s="14">
        <f t="shared" si="96"/>
        <v>44.76568219253636</v>
      </c>
      <c r="DH83" s="30">
        <v>500</v>
      </c>
      <c r="DI83" s="28">
        <v>1000</v>
      </c>
      <c r="DJ83" s="13">
        <f t="shared" si="137"/>
        <v>450</v>
      </c>
      <c r="DK83" s="13">
        <f>DK82+250</f>
        <v>4500</v>
      </c>
      <c r="DL83" s="13">
        <f t="shared" si="97"/>
        <v>0.26745141509575465</v>
      </c>
      <c r="DM83" s="14">
        <f t="shared" si="98"/>
        <v>26.745141509575465</v>
      </c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9"/>
      <c r="EW83" s="70" t="s">
        <v>70</v>
      </c>
      <c r="EX83" s="85">
        <f>AVERAGE(EY83:FD83)</f>
        <v>1669.5127405886512</v>
      </c>
      <c r="EY83" s="33">
        <f t="shared" si="114"/>
        <v>2469.9035263157898</v>
      </c>
      <c r="EZ83" s="33">
        <f t="shared" si="103"/>
        <v>1360.0006666666666</v>
      </c>
      <c r="FA83" s="33">
        <f t="shared" si="104"/>
        <v>707.21659999999997</v>
      </c>
      <c r="FB83" s="33">
        <f t="shared" si="105"/>
        <v>1141.4243076923076</v>
      </c>
      <c r="FC83" s="33">
        <f t="shared" si="115"/>
        <v>2268.8871428571429</v>
      </c>
      <c r="FD83" s="33">
        <f t="shared" si="116"/>
        <v>2069.6442000000002</v>
      </c>
      <c r="FE83" s="33" t="e">
        <f t="shared" si="117"/>
        <v>#DIV/0!</v>
      </c>
      <c r="FF83" s="66">
        <v>1</v>
      </c>
      <c r="FG83" s="85">
        <f>AVERAGE(FH83:FM83)</f>
        <v>1669.5127405886512</v>
      </c>
      <c r="FH83" s="33">
        <f t="shared" si="119"/>
        <v>2469.9035263157898</v>
      </c>
      <c r="FI83" s="33">
        <f t="shared" si="120"/>
        <v>1360.0006666666666</v>
      </c>
      <c r="FJ83" s="33">
        <f t="shared" si="121"/>
        <v>707.21659999999997</v>
      </c>
      <c r="FK83" s="33">
        <f t="shared" si="122"/>
        <v>1141.4243076923076</v>
      </c>
      <c r="FL83" s="33">
        <f t="shared" si="123"/>
        <v>2268.8871428571429</v>
      </c>
      <c r="FM83" s="33">
        <f t="shared" si="124"/>
        <v>2069.6442000000002</v>
      </c>
      <c r="FN83" s="33" t="e">
        <f t="shared" si="125"/>
        <v>#DIV/0!</v>
      </c>
      <c r="FO83" s="66">
        <v>10</v>
      </c>
      <c r="FP83" s="85">
        <f>AVERAGE(FQ83:FV83)</f>
        <v>1669.5127405886512</v>
      </c>
      <c r="FQ83" s="33">
        <f t="shared" si="106"/>
        <v>2469.9035263157898</v>
      </c>
      <c r="FR83" s="33">
        <f t="shared" si="107"/>
        <v>1360.0006666666666</v>
      </c>
      <c r="FS83" s="33">
        <f t="shared" si="108"/>
        <v>707.21659999999997</v>
      </c>
      <c r="FT83" s="33">
        <f t="shared" si="109"/>
        <v>1141.4243076923076</v>
      </c>
      <c r="FU83" s="33">
        <f t="shared" si="110"/>
        <v>2268.8871428571429</v>
      </c>
      <c r="FV83" s="33">
        <f t="shared" si="111"/>
        <v>2069.6442000000002</v>
      </c>
      <c r="FW83" s="33" t="e">
        <f t="shared" si="112"/>
        <v>#DIV/0!</v>
      </c>
      <c r="FX83" s="66">
        <v>100</v>
      </c>
      <c r="FY83" s="53">
        <f t="shared" si="127"/>
        <v>438.58100000000002</v>
      </c>
      <c r="FZ83" s="2">
        <v>0.15079365079365079</v>
      </c>
      <c r="GA83" s="2">
        <v>4385.8100000000004</v>
      </c>
      <c r="GB83" s="53">
        <f t="shared" si="128"/>
        <v>192.756</v>
      </c>
      <c r="GC83" s="2">
        <v>0.12413793103448276</v>
      </c>
      <c r="GD83" s="2">
        <v>1927.56</v>
      </c>
      <c r="GE83" s="53">
        <f t="shared" si="129"/>
        <v>134.965</v>
      </c>
      <c r="GF83" s="2">
        <v>0.16025641025641027</v>
      </c>
      <c r="GG83" s="2">
        <v>1349.65</v>
      </c>
      <c r="GH83" s="53">
        <f t="shared" si="130"/>
        <v>235.53200000000001</v>
      </c>
      <c r="GI83" s="2">
        <v>0.17105263157894737</v>
      </c>
      <c r="GJ83" s="2">
        <v>2355.3200000000002</v>
      </c>
      <c r="GK83" s="53">
        <f t="shared" si="131"/>
        <v>269.19</v>
      </c>
      <c r="GL83" s="2">
        <v>0.10606060606060606</v>
      </c>
      <c r="GM83" s="2">
        <v>2691.9</v>
      </c>
      <c r="GN83" s="53">
        <f t="shared" si="132"/>
        <v>265.339</v>
      </c>
      <c r="GO83" s="1">
        <v>0.11363636363636363</v>
      </c>
      <c r="GP83" s="2">
        <v>2653.39</v>
      </c>
      <c r="GQ83" s="53">
        <f t="shared" si="133"/>
        <v>0</v>
      </c>
      <c r="GR83" s="2"/>
      <c r="GS83" s="9"/>
      <c r="GT83" s="53"/>
      <c r="GU83" s="131"/>
      <c r="GV83" s="96">
        <v>5.1643192488262914E-2</v>
      </c>
      <c r="GW83" s="96">
        <v>4293.4799999999996</v>
      </c>
      <c r="GX83" s="94">
        <f t="shared" si="83"/>
        <v>429.34799999999996</v>
      </c>
      <c r="GY83" s="89">
        <v>1</v>
      </c>
      <c r="GZ83" s="89">
        <v>10</v>
      </c>
      <c r="HA83" s="90">
        <v>100</v>
      </c>
      <c r="HB83" s="52">
        <f t="shared" si="84"/>
        <v>7884.3905454545447</v>
      </c>
      <c r="HC83" s="1">
        <f t="shared" si="85"/>
        <v>7884.3905454545447</v>
      </c>
      <c r="HD83" s="10">
        <f t="shared" si="86"/>
        <v>7884.3905454545447</v>
      </c>
      <c r="HE83" s="1"/>
      <c r="HF83" s="96">
        <v>0.44383561643835617</v>
      </c>
      <c r="HG83" s="96">
        <v>1933.32</v>
      </c>
      <c r="HH83" s="96">
        <f t="shared" si="79"/>
        <v>193.33199999999999</v>
      </c>
      <c r="HI83" s="82">
        <v>1</v>
      </c>
      <c r="HJ83" s="89">
        <v>10</v>
      </c>
      <c r="HK83" s="87">
        <v>100</v>
      </c>
      <c r="HL83" s="52">
        <f t="shared" si="80"/>
        <v>242.26170370370366</v>
      </c>
      <c r="HM83" s="1">
        <f t="shared" si="81"/>
        <v>242.26170370370366</v>
      </c>
      <c r="HN83" s="10">
        <f t="shared" si="82"/>
        <v>242.26170370370366</v>
      </c>
    </row>
    <row r="84" spans="1:222" x14ac:dyDescent="0.35">
      <c r="A84" s="2"/>
      <c r="B84" s="186" t="s">
        <v>28</v>
      </c>
      <c r="C84" s="71" t="s">
        <v>75</v>
      </c>
      <c r="D84" s="53"/>
      <c r="E84" s="2">
        <v>0.109375</v>
      </c>
      <c r="F84" s="9">
        <v>8.8586030664395229E-2</v>
      </c>
      <c r="G84" s="53">
        <v>7.9656862745098034E-2</v>
      </c>
      <c r="H84" s="2">
        <v>6.4579256360078274E-2</v>
      </c>
      <c r="I84" s="9">
        <v>8.3204930662557783E-2</v>
      </c>
      <c r="J84" s="53">
        <v>4.49438202247191E-2</v>
      </c>
      <c r="K84" s="2">
        <v>3.4267912772585667E-2</v>
      </c>
      <c r="L84" s="9">
        <v>0.10810810810810811</v>
      </c>
      <c r="M84" s="53">
        <v>7.0175438596491224E-2</v>
      </c>
      <c r="N84" s="2">
        <v>0.18461538461538463</v>
      </c>
      <c r="O84" s="9">
        <v>6.9565217391304349E-2</v>
      </c>
      <c r="P84" s="53"/>
      <c r="Q84" s="2"/>
      <c r="R84" s="9"/>
      <c r="S84" s="53"/>
      <c r="T84" s="2"/>
      <c r="U84" s="9"/>
      <c r="V84" s="53"/>
      <c r="W84" s="2"/>
      <c r="X84" s="9"/>
      <c r="Y84" s="2"/>
      <c r="Z84" s="2"/>
      <c r="AA84" s="76"/>
      <c r="AB84" s="77" t="s">
        <v>76</v>
      </c>
      <c r="AC84" s="2">
        <v>2170.5066666666667</v>
      </c>
      <c r="AD84" s="2">
        <v>2222.1716666666666</v>
      </c>
      <c r="AE84" s="9">
        <v>2091.2550000000001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9"/>
      <c r="BG84" s="53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9"/>
      <c r="CP84" s="35">
        <v>1000</v>
      </c>
      <c r="CQ84" s="19">
        <v>1</v>
      </c>
      <c r="CR84" s="2">
        <f t="shared" si="134"/>
        <v>0</v>
      </c>
      <c r="CS84" s="2">
        <v>0</v>
      </c>
      <c r="CT84" s="2">
        <f t="shared" si="91"/>
        <v>0</v>
      </c>
      <c r="CU84" s="9">
        <f t="shared" si="92"/>
        <v>0</v>
      </c>
      <c r="CV84" s="35">
        <v>1000</v>
      </c>
      <c r="CW84" s="21">
        <v>10</v>
      </c>
      <c r="CX84" s="2">
        <f t="shared" si="135"/>
        <v>0</v>
      </c>
      <c r="CY84" s="2">
        <v>0</v>
      </c>
      <c r="CZ84" s="2">
        <f t="shared" si="93"/>
        <v>0</v>
      </c>
      <c r="DA84" s="9">
        <f t="shared" si="94"/>
        <v>0</v>
      </c>
      <c r="DB84" s="35">
        <v>1000</v>
      </c>
      <c r="DC84" s="24">
        <v>100</v>
      </c>
      <c r="DD84" s="2">
        <f t="shared" si="136"/>
        <v>0</v>
      </c>
      <c r="DE84" s="2">
        <v>0</v>
      </c>
      <c r="DF84" s="2">
        <f t="shared" si="95"/>
        <v>0</v>
      </c>
      <c r="DG84" s="9">
        <f t="shared" si="96"/>
        <v>0</v>
      </c>
      <c r="DH84" s="37">
        <v>1000</v>
      </c>
      <c r="DI84" s="27">
        <v>1000</v>
      </c>
      <c r="DJ84" s="2">
        <f t="shared" si="137"/>
        <v>0</v>
      </c>
      <c r="DK84" s="2">
        <v>0</v>
      </c>
      <c r="DL84" s="2">
        <f t="shared" si="97"/>
        <v>0</v>
      </c>
      <c r="DM84" s="9">
        <f t="shared" si="98"/>
        <v>0</v>
      </c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9"/>
      <c r="EW84" s="70" t="s">
        <v>61</v>
      </c>
      <c r="EX84" s="85">
        <f t="shared" si="113"/>
        <v>2054.5300823451907</v>
      </c>
      <c r="EY84" s="33">
        <f t="shared" si="114"/>
        <v>624.84066666666672</v>
      </c>
      <c r="EZ84" s="33">
        <f t="shared" si="103"/>
        <v>1745.6399999999999</v>
      </c>
      <c r="FA84" s="33">
        <f t="shared" si="104"/>
        <v>542.86357575757563</v>
      </c>
      <c r="FB84" s="33">
        <f t="shared" si="105"/>
        <v>5304.7760869565209</v>
      </c>
      <c r="FC84" s="33" t="e">
        <f t="shared" si="115"/>
        <v>#DIV/0!</v>
      </c>
      <c r="FD84" s="33" t="e">
        <f t="shared" si="116"/>
        <v>#DIV/0!</v>
      </c>
      <c r="FE84" s="33" t="e">
        <f t="shared" si="117"/>
        <v>#DIV/0!</v>
      </c>
      <c r="FF84" s="66">
        <v>1</v>
      </c>
      <c r="FG84" s="85">
        <f t="shared" si="118"/>
        <v>2054.5300823451907</v>
      </c>
      <c r="FH84" s="33">
        <f t="shared" si="119"/>
        <v>624.84066666666672</v>
      </c>
      <c r="FI84" s="33">
        <f t="shared" si="120"/>
        <v>1745.6399999999999</v>
      </c>
      <c r="FJ84" s="33">
        <f t="shared" si="121"/>
        <v>542.86357575757563</v>
      </c>
      <c r="FK84" s="33">
        <f t="shared" si="122"/>
        <v>5304.7760869565209</v>
      </c>
      <c r="FL84" s="33" t="e">
        <f t="shared" si="123"/>
        <v>#DIV/0!</v>
      </c>
      <c r="FM84" s="33" t="e">
        <f t="shared" si="124"/>
        <v>#DIV/0!</v>
      </c>
      <c r="FN84" s="33" t="e">
        <f t="shared" si="125"/>
        <v>#DIV/0!</v>
      </c>
      <c r="FO84" s="66">
        <v>10</v>
      </c>
      <c r="FP84" s="85">
        <f t="shared" si="126"/>
        <v>2054.5300823451907</v>
      </c>
      <c r="FQ84" s="33">
        <f t="shared" si="106"/>
        <v>624.84066666666672</v>
      </c>
      <c r="FR84" s="33">
        <f t="shared" si="107"/>
        <v>1745.6399999999999</v>
      </c>
      <c r="FS84" s="33">
        <f t="shared" si="108"/>
        <v>542.86357575757563</v>
      </c>
      <c r="FT84" s="33">
        <f t="shared" si="109"/>
        <v>5304.7760869565209</v>
      </c>
      <c r="FU84" s="33" t="e">
        <f t="shared" si="110"/>
        <v>#DIV/0!</v>
      </c>
      <c r="FV84" s="33" t="e">
        <f t="shared" si="111"/>
        <v>#DIV/0!</v>
      </c>
      <c r="FW84" s="33" t="e">
        <f t="shared" si="112"/>
        <v>#DIV/0!</v>
      </c>
      <c r="FX84" s="66">
        <v>100</v>
      </c>
      <c r="FY84" s="53">
        <f t="shared" si="127"/>
        <v>144.19400000000002</v>
      </c>
      <c r="FZ84" s="2">
        <v>0.1875</v>
      </c>
      <c r="GA84" s="2">
        <v>1441.94</v>
      </c>
      <c r="GB84" s="53">
        <f t="shared" si="128"/>
        <v>368.524</v>
      </c>
      <c r="GC84" s="1">
        <v>0.1743119266055046</v>
      </c>
      <c r="GD84" s="2">
        <v>3685.24</v>
      </c>
      <c r="GE84" s="53">
        <f t="shared" si="129"/>
        <v>150.542</v>
      </c>
      <c r="GF84" s="1">
        <v>0.21710526315789475</v>
      </c>
      <c r="GG84" s="2">
        <v>1505.42</v>
      </c>
      <c r="GH84" s="53">
        <f t="shared" si="130"/>
        <v>330.65</v>
      </c>
      <c r="GI84" s="1">
        <v>5.8673469387755105E-2</v>
      </c>
      <c r="GJ84" s="2">
        <v>3306.5</v>
      </c>
      <c r="GK84" s="53">
        <f t="shared" si="131"/>
        <v>0</v>
      </c>
      <c r="GL84" s="2"/>
      <c r="GM84" s="9"/>
      <c r="GN84" s="53">
        <f t="shared" si="132"/>
        <v>0</v>
      </c>
      <c r="GO84" s="2"/>
      <c r="GP84" s="9"/>
      <c r="GQ84" s="53">
        <f t="shared" si="133"/>
        <v>0</v>
      </c>
      <c r="GR84" s="2"/>
      <c r="GS84" s="9"/>
      <c r="GT84" s="53"/>
      <c r="GU84" s="131"/>
      <c r="GV84" s="96">
        <v>6.0855263157894739E-2</v>
      </c>
      <c r="GW84" s="96">
        <v>4846.46</v>
      </c>
      <c r="GX84" s="94">
        <f t="shared" si="83"/>
        <v>484.64600000000002</v>
      </c>
      <c r="GY84" s="89">
        <v>1</v>
      </c>
      <c r="GZ84" s="89">
        <v>10</v>
      </c>
      <c r="HA84" s="90">
        <v>100</v>
      </c>
      <c r="HB84" s="52">
        <f t="shared" si="84"/>
        <v>7479.2666486486487</v>
      </c>
      <c r="HC84" s="1">
        <f t="shared" si="85"/>
        <v>7479.2666486486487</v>
      </c>
      <c r="HD84" s="10">
        <f t="shared" si="86"/>
        <v>7479.2666486486487</v>
      </c>
      <c r="HE84" s="1"/>
      <c r="HF84" s="96">
        <v>0.53333333333333333</v>
      </c>
      <c r="HG84" s="96">
        <v>1894.83</v>
      </c>
      <c r="HH84" s="96">
        <f t="shared" si="79"/>
        <v>189.483</v>
      </c>
      <c r="HI84" s="82">
        <v>1</v>
      </c>
      <c r="HJ84" s="89">
        <v>10</v>
      </c>
      <c r="HK84" s="87">
        <v>100</v>
      </c>
      <c r="HL84" s="52">
        <f t="shared" si="80"/>
        <v>165.79762500000001</v>
      </c>
      <c r="HM84" s="1">
        <f t="shared" si="81"/>
        <v>165.79762500000001</v>
      </c>
      <c r="HN84" s="10">
        <f t="shared" si="82"/>
        <v>165.79762500000001</v>
      </c>
    </row>
    <row r="85" spans="1:222" x14ac:dyDescent="0.35">
      <c r="A85" s="2"/>
      <c r="B85" s="185"/>
      <c r="C85" s="71" t="s">
        <v>76</v>
      </c>
      <c r="D85" s="53"/>
      <c r="E85" s="2">
        <v>5095.09</v>
      </c>
      <c r="F85" s="9">
        <v>5049.3100000000004</v>
      </c>
      <c r="G85" s="53">
        <v>2529.88</v>
      </c>
      <c r="H85" s="2">
        <v>3170.21</v>
      </c>
      <c r="I85" s="9">
        <v>3745.31</v>
      </c>
      <c r="J85" s="53">
        <v>2303.08</v>
      </c>
      <c r="K85" s="2">
        <v>2375.58</v>
      </c>
      <c r="L85" s="9">
        <v>2936.98</v>
      </c>
      <c r="M85" s="53">
        <v>3806.33</v>
      </c>
      <c r="N85" s="2">
        <v>3053.73</v>
      </c>
      <c r="O85" s="9">
        <v>3691.24</v>
      </c>
      <c r="P85" s="53"/>
      <c r="Q85" s="2"/>
      <c r="R85" s="9"/>
      <c r="S85" s="53"/>
      <c r="T85" s="2"/>
      <c r="U85" s="9"/>
      <c r="V85" s="53"/>
      <c r="W85" s="2"/>
      <c r="X85" s="9"/>
      <c r="Y85" s="2"/>
      <c r="Z85" s="2"/>
      <c r="AA85" s="54" t="s">
        <v>66</v>
      </c>
      <c r="AB85" s="77" t="s">
        <v>75</v>
      </c>
      <c r="AC85" s="2">
        <v>8.594682418675921E-2</v>
      </c>
      <c r="AD85" s="2">
        <v>9.7741089956996416E-2</v>
      </c>
      <c r="AE85" s="9">
        <v>7.3062425692605334E-2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9"/>
      <c r="BG85" s="53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9"/>
      <c r="CP85" s="35">
        <v>1000</v>
      </c>
      <c r="CQ85" s="19">
        <v>1</v>
      </c>
      <c r="CR85" s="2">
        <f t="shared" si="134"/>
        <v>5</v>
      </c>
      <c r="CS85" s="2">
        <v>50</v>
      </c>
      <c r="CT85" s="2">
        <f t="shared" si="91"/>
        <v>4.9702034820029439E-3</v>
      </c>
      <c r="CU85" s="9">
        <f t="shared" si="92"/>
        <v>0.49702034820029439</v>
      </c>
      <c r="CV85" s="35">
        <v>1000</v>
      </c>
      <c r="CW85" s="21">
        <v>10</v>
      </c>
      <c r="CX85" s="2">
        <f t="shared" si="135"/>
        <v>5</v>
      </c>
      <c r="CY85" s="2">
        <v>50</v>
      </c>
      <c r="CZ85" s="2">
        <f t="shared" si="93"/>
        <v>4.9263474768395099E-3</v>
      </c>
      <c r="DA85" s="9">
        <f t="shared" si="94"/>
        <v>0.49263474768395099</v>
      </c>
      <c r="DB85" s="35">
        <v>1000</v>
      </c>
      <c r="DC85" s="24">
        <v>100</v>
      </c>
      <c r="DD85" s="2">
        <f t="shared" si="136"/>
        <v>5</v>
      </c>
      <c r="DE85" s="2">
        <v>50</v>
      </c>
      <c r="DF85" s="2">
        <f t="shared" si="95"/>
        <v>4.5267413019746527E-3</v>
      </c>
      <c r="DG85" s="9">
        <f t="shared" si="96"/>
        <v>0.45267413019746527</v>
      </c>
      <c r="DH85" s="37">
        <v>1000</v>
      </c>
      <c r="DI85" s="27">
        <v>1000</v>
      </c>
      <c r="DJ85" s="2">
        <f t="shared" si="137"/>
        <v>5</v>
      </c>
      <c r="DK85" s="2">
        <v>50</v>
      </c>
      <c r="DL85" s="2">
        <f t="shared" si="97"/>
        <v>2.4968750048827816E-3</v>
      </c>
      <c r="DM85" s="9">
        <f t="shared" si="98"/>
        <v>0.24968750048827817</v>
      </c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9"/>
      <c r="EW85" s="70" t="s">
        <v>42</v>
      </c>
      <c r="EX85" s="85">
        <f t="shared" si="113"/>
        <v>1316.2877523310024</v>
      </c>
      <c r="EY85" s="33">
        <f t="shared" si="114"/>
        <v>1478.6606153846155</v>
      </c>
      <c r="EZ85" s="33">
        <f t="shared" si="103"/>
        <v>1773.037393939394</v>
      </c>
      <c r="FA85" s="33">
        <f t="shared" si="104"/>
        <v>197.14049999999997</v>
      </c>
      <c r="FB85" s="33">
        <f t="shared" si="105"/>
        <v>1816.3125</v>
      </c>
      <c r="FC85" s="33" t="e">
        <f t="shared" si="115"/>
        <v>#DIV/0!</v>
      </c>
      <c r="FD85" s="33" t="e">
        <f t="shared" si="116"/>
        <v>#DIV/0!</v>
      </c>
      <c r="FE85" s="33" t="e">
        <f t="shared" si="117"/>
        <v>#DIV/0!</v>
      </c>
      <c r="FF85" s="66">
        <v>1</v>
      </c>
      <c r="FG85" s="85">
        <f t="shared" si="118"/>
        <v>1316.2877523310024</v>
      </c>
      <c r="FH85" s="33">
        <f t="shared" si="119"/>
        <v>1478.6606153846155</v>
      </c>
      <c r="FI85" s="33">
        <f t="shared" si="120"/>
        <v>1773.037393939394</v>
      </c>
      <c r="FJ85" s="33">
        <f t="shared" si="121"/>
        <v>197.14049999999997</v>
      </c>
      <c r="FK85" s="33">
        <f t="shared" si="122"/>
        <v>1816.3125</v>
      </c>
      <c r="FL85" s="33" t="e">
        <f t="shared" si="123"/>
        <v>#DIV/0!</v>
      </c>
      <c r="FM85" s="33" t="e">
        <f t="shared" si="124"/>
        <v>#DIV/0!</v>
      </c>
      <c r="FN85" s="33" t="e">
        <f t="shared" si="125"/>
        <v>#DIV/0!</v>
      </c>
      <c r="FO85" s="66">
        <v>10</v>
      </c>
      <c r="FP85" s="85">
        <f t="shared" si="126"/>
        <v>1316.2877523310024</v>
      </c>
      <c r="FQ85" s="33">
        <f t="shared" si="106"/>
        <v>1478.6606153846155</v>
      </c>
      <c r="FR85" s="33">
        <f t="shared" si="107"/>
        <v>1773.037393939394</v>
      </c>
      <c r="FS85" s="33">
        <f t="shared" si="108"/>
        <v>197.14049999999997</v>
      </c>
      <c r="FT85" s="33">
        <f t="shared" si="109"/>
        <v>1816.3125</v>
      </c>
      <c r="FU85" s="33" t="e">
        <f t="shared" si="110"/>
        <v>#DIV/0!</v>
      </c>
      <c r="FV85" s="33" t="e">
        <f t="shared" si="111"/>
        <v>#DIV/0!</v>
      </c>
      <c r="FW85" s="33" t="e">
        <f t="shared" si="112"/>
        <v>#DIV/0!</v>
      </c>
      <c r="FX85" s="66">
        <v>100</v>
      </c>
      <c r="FY85" s="53">
        <f t="shared" si="127"/>
        <v>187.233</v>
      </c>
      <c r="FZ85" s="2">
        <v>0.11239193083573487</v>
      </c>
      <c r="GA85" s="2">
        <v>1872.33</v>
      </c>
      <c r="GB85" s="53">
        <f t="shared" si="128"/>
        <v>213.541</v>
      </c>
      <c r="GC85" s="2">
        <v>0.10749185667752444</v>
      </c>
      <c r="GD85" s="2">
        <v>2135.41</v>
      </c>
      <c r="GE85" s="53">
        <f t="shared" si="129"/>
        <v>43.808999999999997</v>
      </c>
      <c r="GF85" s="2">
        <v>0.18181818181818182</v>
      </c>
      <c r="GG85" s="2">
        <v>438.09</v>
      </c>
      <c r="GH85" s="53">
        <f t="shared" si="130"/>
        <v>145.30500000000001</v>
      </c>
      <c r="GI85" s="1">
        <v>7.407407407407407E-2</v>
      </c>
      <c r="GJ85" s="2">
        <v>1453.05</v>
      </c>
      <c r="GK85" s="53">
        <f t="shared" si="131"/>
        <v>0</v>
      </c>
      <c r="GL85" s="2"/>
      <c r="GM85" s="9"/>
      <c r="GN85" s="53">
        <f t="shared" si="132"/>
        <v>0</v>
      </c>
      <c r="GO85" s="2"/>
      <c r="GP85" s="9"/>
      <c r="GQ85" s="53">
        <f t="shared" si="133"/>
        <v>0</v>
      </c>
      <c r="GR85" s="2"/>
      <c r="GS85" s="9"/>
      <c r="GT85" s="53"/>
      <c r="GU85" s="131"/>
      <c r="GV85" s="96">
        <v>2.6315789473684209E-2</v>
      </c>
      <c r="GW85" s="96">
        <v>5925.31</v>
      </c>
      <c r="GX85" s="94">
        <f t="shared" si="83"/>
        <v>592.53100000000006</v>
      </c>
      <c r="GY85" s="89">
        <v>1</v>
      </c>
      <c r="GZ85" s="89">
        <v>10</v>
      </c>
      <c r="HA85" s="90">
        <v>100</v>
      </c>
      <c r="HB85" s="52">
        <f t="shared" si="84"/>
        <v>21923.647000000001</v>
      </c>
      <c r="HC85" s="1">
        <f t="shared" si="85"/>
        <v>21923.647000000001</v>
      </c>
      <c r="HD85" s="10">
        <f t="shared" si="86"/>
        <v>21923.647000000001</v>
      </c>
      <c r="HE85" s="1"/>
      <c r="HF85" s="96">
        <v>0.54545454545454541</v>
      </c>
      <c r="HG85" s="96">
        <v>2433.86</v>
      </c>
      <c r="HH85" s="96">
        <f t="shared" si="79"/>
        <v>243.38600000000002</v>
      </c>
      <c r="HI85" s="82">
        <v>1</v>
      </c>
      <c r="HJ85" s="89">
        <v>10</v>
      </c>
      <c r="HK85" s="87">
        <v>100</v>
      </c>
      <c r="HL85" s="52">
        <f t="shared" si="80"/>
        <v>202.82166666666672</v>
      </c>
      <c r="HM85" s="1">
        <f t="shared" si="81"/>
        <v>202.82166666666672</v>
      </c>
      <c r="HN85" s="10">
        <f t="shared" si="82"/>
        <v>202.82166666666672</v>
      </c>
    </row>
    <row r="86" spans="1:222" x14ac:dyDescent="0.35">
      <c r="A86" s="2"/>
      <c r="B86" s="186" t="s">
        <v>12</v>
      </c>
      <c r="C86" s="71" t="s">
        <v>75</v>
      </c>
      <c r="D86" s="53"/>
      <c r="E86" s="2">
        <v>0.12162162162162163</v>
      </c>
      <c r="F86" s="9">
        <v>0.16733067729083664</v>
      </c>
      <c r="G86" s="53">
        <v>0.16363636363636364</v>
      </c>
      <c r="H86" s="2">
        <v>0.19827586206896552</v>
      </c>
      <c r="I86" s="9">
        <v>0.29230769230769232</v>
      </c>
      <c r="J86" s="53">
        <v>0.11428571428571428</v>
      </c>
      <c r="K86" s="2">
        <v>7.4935400516795869E-2</v>
      </c>
      <c r="L86" s="9">
        <v>0.19760479041916168</v>
      </c>
      <c r="M86" s="53">
        <v>8.5964912280701758E-2</v>
      </c>
      <c r="N86" s="2">
        <v>7.7625570776255703E-2</v>
      </c>
      <c r="O86" s="9">
        <v>0.18480492813141683</v>
      </c>
      <c r="P86" s="53"/>
      <c r="Q86" s="2"/>
      <c r="R86" s="9"/>
      <c r="S86" s="53"/>
      <c r="T86" s="2"/>
      <c r="U86" s="9"/>
      <c r="V86" s="53"/>
      <c r="W86" s="2"/>
      <c r="X86" s="9"/>
      <c r="Y86" s="2"/>
      <c r="Z86" s="2"/>
      <c r="AA86" s="76"/>
      <c r="AB86" s="77" t="s">
        <v>76</v>
      </c>
      <c r="AC86" s="2">
        <v>3993.5766666666664</v>
      </c>
      <c r="AD86" s="2">
        <v>3632.6966666666667</v>
      </c>
      <c r="AE86" s="9">
        <v>3807.9333333333329</v>
      </c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9"/>
      <c r="BG86" s="53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9"/>
      <c r="CP86" s="35">
        <v>1000</v>
      </c>
      <c r="CQ86" s="19">
        <v>1</v>
      </c>
      <c r="CR86" s="2">
        <f t="shared" si="134"/>
        <v>25</v>
      </c>
      <c r="CS86" s="2">
        <f>CS87-250</f>
        <v>250</v>
      </c>
      <c r="CT86" s="2">
        <f t="shared" si="91"/>
        <v>2.4367050441696847E-2</v>
      </c>
      <c r="CU86" s="9">
        <f t="shared" si="92"/>
        <v>2.4367050441696847</v>
      </c>
      <c r="CV86" s="35">
        <v>1000</v>
      </c>
      <c r="CW86" s="21">
        <v>10</v>
      </c>
      <c r="CX86" s="2">
        <f t="shared" si="135"/>
        <v>25</v>
      </c>
      <c r="CY86" s="2">
        <f>CY87-250</f>
        <v>250</v>
      </c>
      <c r="CZ86" s="2">
        <f t="shared" si="93"/>
        <v>2.4160229146593791E-2</v>
      </c>
      <c r="DA86" s="9">
        <f t="shared" si="94"/>
        <v>2.4160229146593792</v>
      </c>
      <c r="DB86" s="35">
        <v>1000</v>
      </c>
      <c r="DC86" s="24">
        <v>100</v>
      </c>
      <c r="DD86" s="2">
        <f t="shared" si="136"/>
        <v>25</v>
      </c>
      <c r="DE86" s="2">
        <f>DE87-250</f>
        <v>250</v>
      </c>
      <c r="DF86" s="2">
        <f t="shared" si="95"/>
        <v>2.2266292246257535E-2</v>
      </c>
      <c r="DG86" s="9">
        <f t="shared" si="96"/>
        <v>2.2266292246257535</v>
      </c>
      <c r="DH86" s="37">
        <v>1000</v>
      </c>
      <c r="DI86" s="27">
        <v>1000</v>
      </c>
      <c r="DJ86" s="2">
        <f t="shared" si="137"/>
        <v>25</v>
      </c>
      <c r="DK86" s="2">
        <f>DK87-250</f>
        <v>250</v>
      </c>
      <c r="DL86" s="2">
        <f t="shared" si="97"/>
        <v>1.2421878051519456E-2</v>
      </c>
      <c r="DM86" s="9">
        <f t="shared" si="98"/>
        <v>1.2421878051519457</v>
      </c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9"/>
      <c r="EW86" s="70" t="s">
        <v>18</v>
      </c>
      <c r="EX86" s="85">
        <f t="shared" si="113"/>
        <v>3549.9549764852472</v>
      </c>
      <c r="EY86" s="33">
        <f t="shared" si="114"/>
        <v>3091.1773818181819</v>
      </c>
      <c r="EZ86" s="33">
        <f t="shared" si="103"/>
        <v>3153.6742083333338</v>
      </c>
      <c r="FA86" s="33">
        <f t="shared" si="104"/>
        <v>2211.9243157894734</v>
      </c>
      <c r="FB86" s="33">
        <f t="shared" si="105"/>
        <v>5743.043999999999</v>
      </c>
      <c r="FC86" s="33" t="e">
        <f t="shared" si="115"/>
        <v>#DIV/0!</v>
      </c>
      <c r="FD86" s="33" t="e">
        <f t="shared" si="116"/>
        <v>#DIV/0!</v>
      </c>
      <c r="FE86" s="33" t="e">
        <f t="shared" si="117"/>
        <v>#DIV/0!</v>
      </c>
      <c r="FF86" s="66">
        <v>1</v>
      </c>
      <c r="FG86" s="85">
        <f t="shared" si="118"/>
        <v>3549.9549764852472</v>
      </c>
      <c r="FH86" s="33">
        <f t="shared" si="119"/>
        <v>3091.1773818181819</v>
      </c>
      <c r="FI86" s="33">
        <f t="shared" si="120"/>
        <v>3153.6742083333338</v>
      </c>
      <c r="FJ86" s="33">
        <f t="shared" si="121"/>
        <v>2211.9243157894734</v>
      </c>
      <c r="FK86" s="33">
        <f t="shared" si="122"/>
        <v>5743.043999999999</v>
      </c>
      <c r="FL86" s="33" t="e">
        <f t="shared" si="123"/>
        <v>#DIV/0!</v>
      </c>
      <c r="FM86" s="33" t="e">
        <f t="shared" si="124"/>
        <v>#DIV/0!</v>
      </c>
      <c r="FN86" s="33" t="e">
        <f t="shared" si="125"/>
        <v>#DIV/0!</v>
      </c>
      <c r="FO86" s="66">
        <v>10</v>
      </c>
      <c r="FP86" s="85">
        <f t="shared" si="126"/>
        <v>3549.9549764852472</v>
      </c>
      <c r="FQ86" s="33">
        <f t="shared" si="106"/>
        <v>3091.1773818181819</v>
      </c>
      <c r="FR86" s="33">
        <f t="shared" si="107"/>
        <v>3153.6742083333338</v>
      </c>
      <c r="FS86" s="33">
        <f t="shared" si="108"/>
        <v>2211.9243157894734</v>
      </c>
      <c r="FT86" s="33">
        <f t="shared" si="109"/>
        <v>5743.043999999999</v>
      </c>
      <c r="FU86" s="33" t="e">
        <f t="shared" si="110"/>
        <v>#DIV/0!</v>
      </c>
      <c r="FV86" s="33" t="e">
        <f t="shared" si="111"/>
        <v>#DIV/0!</v>
      </c>
      <c r="FW86" s="33" t="e">
        <f t="shared" si="112"/>
        <v>#DIV/0!</v>
      </c>
      <c r="FX86" s="66">
        <v>100</v>
      </c>
      <c r="FY86" s="53">
        <f t="shared" si="127"/>
        <v>415.68400000000003</v>
      </c>
      <c r="FZ86" s="2">
        <v>0.11853448275862069</v>
      </c>
      <c r="GA86" s="2">
        <v>4156.84</v>
      </c>
      <c r="GB86" s="53">
        <f t="shared" si="128"/>
        <v>422.83900000000006</v>
      </c>
      <c r="GC86" s="2">
        <v>0.11822660098522167</v>
      </c>
      <c r="GD86" s="2">
        <v>4228.3900000000003</v>
      </c>
      <c r="GE86" s="53">
        <f t="shared" si="129"/>
        <v>132.15899999999999</v>
      </c>
      <c r="GF86" s="2">
        <v>5.637982195845697E-2</v>
      </c>
      <c r="GG86" s="2">
        <v>1321.59</v>
      </c>
      <c r="GH86" s="53">
        <f t="shared" si="130"/>
        <v>363.06599999999997</v>
      </c>
      <c r="GI86" s="1">
        <v>5.9459459459459463E-2</v>
      </c>
      <c r="GJ86" s="2">
        <v>3630.66</v>
      </c>
      <c r="GK86" s="53">
        <f t="shared" si="131"/>
        <v>0</v>
      </c>
      <c r="GL86" s="2"/>
      <c r="GM86" s="9"/>
      <c r="GN86" s="53">
        <f t="shared" si="132"/>
        <v>0</v>
      </c>
      <c r="GO86" s="2"/>
      <c r="GP86" s="9"/>
      <c r="GQ86" s="53">
        <f t="shared" si="133"/>
        <v>0</v>
      </c>
      <c r="GR86" s="2"/>
      <c r="GS86" s="9"/>
      <c r="GT86" s="53"/>
      <c r="GU86" s="131"/>
      <c r="GV86" s="96">
        <v>1.8720748829953199E-2</v>
      </c>
      <c r="GW86" s="96">
        <v>3536.21</v>
      </c>
      <c r="GX86" s="94">
        <f t="shared" si="83"/>
        <v>353.62099999999998</v>
      </c>
      <c r="GY86" s="89">
        <v>1</v>
      </c>
      <c r="GZ86" s="89">
        <v>10</v>
      </c>
      <c r="HA86" s="90">
        <v>100</v>
      </c>
      <c r="HB86" s="52">
        <f t="shared" si="84"/>
        <v>18535.634083333331</v>
      </c>
      <c r="HC86" s="1">
        <f t="shared" si="85"/>
        <v>18535.634083333331</v>
      </c>
      <c r="HD86" s="10">
        <f t="shared" si="86"/>
        <v>18535.634083333331</v>
      </c>
      <c r="HE86" s="1"/>
      <c r="HF86" s="96">
        <v>0.67272727272727273</v>
      </c>
      <c r="HG86" s="96">
        <v>1516.79</v>
      </c>
      <c r="HH86" s="96">
        <f t="shared" si="79"/>
        <v>151.679</v>
      </c>
      <c r="HI86" s="82">
        <v>1</v>
      </c>
      <c r="HJ86" s="89">
        <v>10</v>
      </c>
      <c r="HK86" s="87">
        <v>100</v>
      </c>
      <c r="HL86" s="52">
        <f t="shared" si="80"/>
        <v>73.789783783783776</v>
      </c>
      <c r="HM86" s="1">
        <f t="shared" si="81"/>
        <v>73.789783783783776</v>
      </c>
      <c r="HN86" s="10">
        <f t="shared" si="82"/>
        <v>73.789783783783776</v>
      </c>
    </row>
    <row r="87" spans="1:222" x14ac:dyDescent="0.35">
      <c r="A87" s="2"/>
      <c r="B87" s="185"/>
      <c r="C87" s="71" t="s">
        <v>76</v>
      </c>
      <c r="D87" s="53"/>
      <c r="E87" s="2">
        <v>2124.12</v>
      </c>
      <c r="F87" s="9">
        <v>1987.51</v>
      </c>
      <c r="G87" s="53">
        <v>2049.71</v>
      </c>
      <c r="H87" s="2">
        <v>2058.35</v>
      </c>
      <c r="I87" s="9">
        <v>1640.22</v>
      </c>
      <c r="J87" s="53">
        <v>1843.23</v>
      </c>
      <c r="K87" s="2">
        <v>1603.91</v>
      </c>
      <c r="L87" s="9">
        <v>2121.09</v>
      </c>
      <c r="M87" s="53">
        <v>2618.58</v>
      </c>
      <c r="N87" s="2">
        <v>2515.5500000000002</v>
      </c>
      <c r="O87" s="9">
        <v>2616.1999999999998</v>
      </c>
      <c r="P87" s="53"/>
      <c r="Q87" s="2"/>
      <c r="R87" s="9"/>
      <c r="S87" s="53"/>
      <c r="T87" s="2"/>
      <c r="U87" s="9"/>
      <c r="V87" s="53"/>
      <c r="W87" s="2"/>
      <c r="X87" s="9"/>
      <c r="Y87" s="2"/>
      <c r="Z87" s="2"/>
      <c r="AA87" s="54" t="s">
        <v>38</v>
      </c>
      <c r="AB87" s="77" t="s">
        <v>75</v>
      </c>
      <c r="AC87" s="2">
        <v>7.1595765319531948E-2</v>
      </c>
      <c r="AD87" s="2">
        <v>0.17267957511291465</v>
      </c>
      <c r="AE87" s="9">
        <v>0.1289009237918555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9"/>
      <c r="BG87" s="53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9"/>
      <c r="CP87" s="35">
        <v>1000</v>
      </c>
      <c r="CQ87" s="19">
        <v>1</v>
      </c>
      <c r="CR87" s="2">
        <f t="shared" si="134"/>
        <v>50</v>
      </c>
      <c r="CS87" s="2">
        <f>CS88-250</f>
        <v>500</v>
      </c>
      <c r="CT87" s="2">
        <f t="shared" si="91"/>
        <v>4.7575892926374763E-2</v>
      </c>
      <c r="CU87" s="9">
        <f t="shared" si="92"/>
        <v>4.7575892926374763</v>
      </c>
      <c r="CV87" s="35">
        <v>1000</v>
      </c>
      <c r="CW87" s="21">
        <v>10</v>
      </c>
      <c r="CX87" s="2">
        <f t="shared" si="135"/>
        <v>50</v>
      </c>
      <c r="CY87" s="2">
        <f>CY88-250</f>
        <v>500</v>
      </c>
      <c r="CZ87" s="2">
        <f t="shared" si="93"/>
        <v>4.7190820505090866E-2</v>
      </c>
      <c r="DA87" s="9">
        <f t="shared" si="94"/>
        <v>4.7190820505090869</v>
      </c>
      <c r="DB87" s="35">
        <v>1000</v>
      </c>
      <c r="DC87" s="24">
        <v>100</v>
      </c>
      <c r="DD87" s="2">
        <f t="shared" si="136"/>
        <v>50</v>
      </c>
      <c r="DE87" s="2">
        <f>DE88-250</f>
        <v>500</v>
      </c>
      <c r="DF87" s="2">
        <f t="shared" si="95"/>
        <v>4.3643894743336208E-2</v>
      </c>
      <c r="DG87" s="9">
        <f t="shared" si="96"/>
        <v>4.3643894743336205</v>
      </c>
      <c r="DH87" s="37">
        <v>1000</v>
      </c>
      <c r="DI87" s="27">
        <v>1000</v>
      </c>
      <c r="DJ87" s="2">
        <f t="shared" si="137"/>
        <v>50</v>
      </c>
      <c r="DK87" s="2">
        <f>DK88-250</f>
        <v>500</v>
      </c>
      <c r="DL87" s="2">
        <f t="shared" si="97"/>
        <v>2.4687548812872138E-2</v>
      </c>
      <c r="DM87" s="9">
        <f t="shared" si="98"/>
        <v>2.468754881287214</v>
      </c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9"/>
      <c r="EW87" s="70" t="s">
        <v>41</v>
      </c>
      <c r="EX87" s="85">
        <f t="shared" si="113"/>
        <v>2519.5204100649353</v>
      </c>
      <c r="EY87" s="33">
        <f t="shared" si="114"/>
        <v>3407.5104545454542</v>
      </c>
      <c r="EZ87" s="33">
        <f t="shared" si="103"/>
        <v>1747.7508571428571</v>
      </c>
      <c r="FA87" s="33">
        <f t="shared" si="104"/>
        <v>523.04340000000013</v>
      </c>
      <c r="FB87" s="33">
        <f t="shared" si="105"/>
        <v>4399.7769285714285</v>
      </c>
      <c r="FC87" s="33" t="e">
        <f t="shared" si="115"/>
        <v>#DIV/0!</v>
      </c>
      <c r="FD87" s="33" t="e">
        <f t="shared" si="116"/>
        <v>#DIV/0!</v>
      </c>
      <c r="FE87" s="33" t="e">
        <f t="shared" si="117"/>
        <v>#DIV/0!</v>
      </c>
      <c r="FF87" s="66">
        <v>1</v>
      </c>
      <c r="FG87" s="85">
        <f t="shared" si="118"/>
        <v>2519.5204100649353</v>
      </c>
      <c r="FH87" s="33">
        <f t="shared" si="119"/>
        <v>3407.5104545454542</v>
      </c>
      <c r="FI87" s="33">
        <f t="shared" si="120"/>
        <v>1747.7508571428571</v>
      </c>
      <c r="FJ87" s="33">
        <f t="shared" si="121"/>
        <v>523.04340000000013</v>
      </c>
      <c r="FK87" s="33">
        <f t="shared" si="122"/>
        <v>4399.7769285714285</v>
      </c>
      <c r="FL87" s="33" t="e">
        <f t="shared" si="123"/>
        <v>#DIV/0!</v>
      </c>
      <c r="FM87" s="33" t="e">
        <f t="shared" si="124"/>
        <v>#DIV/0!</v>
      </c>
      <c r="FN87" s="33" t="e">
        <f t="shared" si="125"/>
        <v>#DIV/0!</v>
      </c>
      <c r="FO87" s="66">
        <v>10</v>
      </c>
      <c r="FP87" s="85">
        <f t="shared" si="126"/>
        <v>2519.5204100649353</v>
      </c>
      <c r="FQ87" s="33">
        <f t="shared" si="106"/>
        <v>3407.5104545454542</v>
      </c>
      <c r="FR87" s="33">
        <f t="shared" si="107"/>
        <v>1747.7508571428571</v>
      </c>
      <c r="FS87" s="33">
        <f t="shared" si="108"/>
        <v>523.04340000000013</v>
      </c>
      <c r="FT87" s="33">
        <f t="shared" si="109"/>
        <v>4399.7769285714285</v>
      </c>
      <c r="FU87" s="33" t="e">
        <f t="shared" si="110"/>
        <v>#DIV/0!</v>
      </c>
      <c r="FV87" s="33" t="e">
        <f t="shared" si="111"/>
        <v>#DIV/0!</v>
      </c>
      <c r="FW87" s="33" t="e">
        <f t="shared" si="112"/>
        <v>#DIV/0!</v>
      </c>
      <c r="FX87" s="66">
        <v>100</v>
      </c>
      <c r="FY87" s="53">
        <f t="shared" si="127"/>
        <v>148.446</v>
      </c>
      <c r="FZ87" s="2">
        <v>4.1745730550284632E-2</v>
      </c>
      <c r="GA87" s="2">
        <v>1484.46</v>
      </c>
      <c r="GB87" s="53">
        <f t="shared" si="128"/>
        <v>154.864</v>
      </c>
      <c r="GC87" s="2">
        <v>8.1395348837209308E-2</v>
      </c>
      <c r="GD87" s="2">
        <v>1548.64</v>
      </c>
      <c r="GE87" s="53">
        <f t="shared" si="129"/>
        <v>53.922000000000004</v>
      </c>
      <c r="GF87" s="2">
        <v>9.3457943925233641E-2</v>
      </c>
      <c r="GG87" s="2">
        <v>539.22</v>
      </c>
      <c r="GH87" s="53">
        <f t="shared" si="130"/>
        <v>122.45899999999999</v>
      </c>
      <c r="GI87" s="1">
        <v>2.7079303675048357E-2</v>
      </c>
      <c r="GJ87" s="2">
        <v>1224.5899999999999</v>
      </c>
      <c r="GK87" s="53">
        <f t="shared" si="131"/>
        <v>0</v>
      </c>
      <c r="GL87" s="2"/>
      <c r="GM87" s="9"/>
      <c r="GN87" s="53">
        <f t="shared" si="132"/>
        <v>0</v>
      </c>
      <c r="GO87" s="2"/>
      <c r="GP87" s="9"/>
      <c r="GQ87" s="53">
        <f t="shared" si="133"/>
        <v>0</v>
      </c>
      <c r="GR87" s="2"/>
      <c r="GS87" s="9"/>
      <c r="GT87" s="53"/>
      <c r="GU87" s="131"/>
      <c r="GV87" s="96">
        <v>0.22388059701492538</v>
      </c>
      <c r="GW87" s="96">
        <v>2784.53</v>
      </c>
      <c r="GX87" s="94">
        <f t="shared" si="83"/>
        <v>278.45300000000003</v>
      </c>
      <c r="GY87" s="89">
        <v>1</v>
      </c>
      <c r="GZ87" s="89">
        <v>10</v>
      </c>
      <c r="HA87" s="90">
        <v>100</v>
      </c>
      <c r="HB87" s="52">
        <f t="shared" si="84"/>
        <v>965.30373333333353</v>
      </c>
      <c r="HC87" s="1">
        <f t="shared" si="85"/>
        <v>965.30373333333353</v>
      </c>
      <c r="HD87" s="10">
        <f t="shared" si="86"/>
        <v>965.30373333333353</v>
      </c>
      <c r="HE87" s="1"/>
      <c r="HF87" s="96">
        <v>0.55737704918032782</v>
      </c>
      <c r="HG87" s="96">
        <v>1719.06</v>
      </c>
      <c r="HH87" s="96">
        <f t="shared" si="79"/>
        <v>171.90600000000001</v>
      </c>
      <c r="HI87" s="82">
        <v>1</v>
      </c>
      <c r="HJ87" s="89">
        <v>10</v>
      </c>
      <c r="HK87" s="87">
        <v>100</v>
      </c>
      <c r="HL87" s="52">
        <f t="shared" si="80"/>
        <v>136.51358823529412</v>
      </c>
      <c r="HM87" s="1">
        <f t="shared" si="81"/>
        <v>136.51358823529412</v>
      </c>
      <c r="HN87" s="10">
        <f t="shared" si="82"/>
        <v>136.51358823529412</v>
      </c>
    </row>
    <row r="88" spans="1:222" x14ac:dyDescent="0.35">
      <c r="A88" s="2"/>
      <c r="B88" s="186" t="s">
        <v>66</v>
      </c>
      <c r="C88" s="71" t="s">
        <v>75</v>
      </c>
      <c r="D88" s="53">
        <v>0.10024449877750612</v>
      </c>
      <c r="E88" s="2">
        <v>6.4896755162241887E-2</v>
      </c>
      <c r="F88" s="9">
        <v>6.363636363636363E-2</v>
      </c>
      <c r="G88" s="53">
        <v>6.7708333333333329E-2</v>
      </c>
      <c r="H88" s="2">
        <v>9.03954802259887E-2</v>
      </c>
      <c r="I88" s="9">
        <v>4.9356223175965663E-2</v>
      </c>
      <c r="J88" s="53">
        <v>8.98876404494382E-2</v>
      </c>
      <c r="K88" s="2">
        <v>0.13793103448275862</v>
      </c>
      <c r="L88" s="9">
        <v>0.10619469026548672</v>
      </c>
      <c r="M88" s="53"/>
      <c r="N88" s="2"/>
      <c r="O88" s="9"/>
      <c r="P88" s="53"/>
      <c r="Q88" s="2"/>
      <c r="R88" s="9"/>
      <c r="S88" s="53"/>
      <c r="T88" s="2"/>
      <c r="U88" s="9"/>
      <c r="V88" s="53"/>
      <c r="W88" s="2"/>
      <c r="X88" s="9"/>
      <c r="Y88" s="2"/>
      <c r="Z88" s="2"/>
      <c r="AA88" s="76"/>
      <c r="AB88" s="77" t="s">
        <v>76</v>
      </c>
      <c r="AC88" s="2">
        <v>3331.6800000000003</v>
      </c>
      <c r="AD88" s="2">
        <v>3407.9457142857145</v>
      </c>
      <c r="AE88" s="9">
        <v>3390.3380000000006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9"/>
      <c r="BG88" s="53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9"/>
      <c r="CP88" s="35">
        <v>1000</v>
      </c>
      <c r="CQ88" s="19">
        <v>1</v>
      </c>
      <c r="CR88" s="2">
        <f t="shared" si="134"/>
        <v>75</v>
      </c>
      <c r="CS88" s="2">
        <f>CS89-250</f>
        <v>750</v>
      </c>
      <c r="CT88" s="2">
        <f t="shared" si="91"/>
        <v>6.9707118106293819E-2</v>
      </c>
      <c r="CU88" s="9">
        <f t="shared" si="92"/>
        <v>6.9707118106293819</v>
      </c>
      <c r="CV88" s="35">
        <v>1000</v>
      </c>
      <c r="CW88" s="21">
        <v>10</v>
      </c>
      <c r="CX88" s="2">
        <f t="shared" si="135"/>
        <v>75</v>
      </c>
      <c r="CY88" s="2">
        <f>CY89-250</f>
        <v>750</v>
      </c>
      <c r="CZ88" s="2">
        <f t="shared" si="93"/>
        <v>6.9168518746414526E-2</v>
      </c>
      <c r="DA88" s="9">
        <f t="shared" si="94"/>
        <v>6.9168518746414529</v>
      </c>
      <c r="DB88" s="35">
        <v>1000</v>
      </c>
      <c r="DC88" s="24">
        <v>100</v>
      </c>
      <c r="DD88" s="2">
        <f t="shared" si="136"/>
        <v>75</v>
      </c>
      <c r="DE88" s="2">
        <f>DE89-250</f>
        <v>750</v>
      </c>
      <c r="DF88" s="2">
        <f t="shared" si="95"/>
        <v>6.4180350415269913E-2</v>
      </c>
      <c r="DG88" s="9">
        <f t="shared" si="96"/>
        <v>6.4180350415269913</v>
      </c>
      <c r="DH88" s="37">
        <v>1000</v>
      </c>
      <c r="DI88" s="27">
        <v>1000</v>
      </c>
      <c r="DJ88" s="2">
        <f t="shared" si="137"/>
        <v>75</v>
      </c>
      <c r="DK88" s="2">
        <f>DK89-250</f>
        <v>750</v>
      </c>
      <c r="DL88" s="2">
        <f t="shared" si="97"/>
        <v>3.6797122018728257E-2</v>
      </c>
      <c r="DM88" s="9">
        <f t="shared" si="98"/>
        <v>3.6797122018728254</v>
      </c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9"/>
      <c r="EW88" s="70" t="s">
        <v>45</v>
      </c>
      <c r="EX88" s="85">
        <f t="shared" si="113"/>
        <v>475.87175929022663</v>
      </c>
      <c r="EY88" s="33">
        <f t="shared" si="114"/>
        <v>553.73155555555547</v>
      </c>
      <c r="EZ88" s="33">
        <f t="shared" si="103"/>
        <v>293.01217391304351</v>
      </c>
      <c r="FA88" s="33">
        <f t="shared" si="104"/>
        <v>527.76830769230764</v>
      </c>
      <c r="FB88" s="33">
        <f t="shared" si="105"/>
        <v>528.97499999999991</v>
      </c>
      <c r="FC88" s="33" t="e">
        <f t="shared" si="115"/>
        <v>#DIV/0!</v>
      </c>
      <c r="FD88" s="33" t="e">
        <f t="shared" si="116"/>
        <v>#DIV/0!</v>
      </c>
      <c r="FE88" s="33" t="e">
        <f t="shared" si="117"/>
        <v>#DIV/0!</v>
      </c>
      <c r="FF88" s="66">
        <v>1</v>
      </c>
      <c r="FG88" s="85">
        <f t="shared" si="118"/>
        <v>475.87175929022663</v>
      </c>
      <c r="FH88" s="33">
        <f t="shared" si="119"/>
        <v>553.73155555555547</v>
      </c>
      <c r="FI88" s="33">
        <f t="shared" si="120"/>
        <v>293.01217391304351</v>
      </c>
      <c r="FJ88" s="33">
        <f t="shared" si="121"/>
        <v>527.76830769230764</v>
      </c>
      <c r="FK88" s="33">
        <f t="shared" si="122"/>
        <v>528.97499999999991</v>
      </c>
      <c r="FL88" s="33" t="e">
        <f t="shared" si="123"/>
        <v>#DIV/0!</v>
      </c>
      <c r="FM88" s="33" t="e">
        <f t="shared" si="124"/>
        <v>#DIV/0!</v>
      </c>
      <c r="FN88" s="33" t="e">
        <f t="shared" si="125"/>
        <v>#DIV/0!</v>
      </c>
      <c r="FO88" s="66">
        <v>10</v>
      </c>
      <c r="FP88" s="85">
        <f t="shared" si="126"/>
        <v>475.87175929022663</v>
      </c>
      <c r="FQ88" s="33">
        <f t="shared" si="106"/>
        <v>553.73155555555547</v>
      </c>
      <c r="FR88" s="33">
        <f t="shared" si="107"/>
        <v>293.01217391304351</v>
      </c>
      <c r="FS88" s="33">
        <f t="shared" si="108"/>
        <v>527.76830769230764</v>
      </c>
      <c r="FT88" s="33">
        <f t="shared" si="109"/>
        <v>528.97499999999991</v>
      </c>
      <c r="FU88" s="33" t="e">
        <f t="shared" si="110"/>
        <v>#DIV/0!</v>
      </c>
      <c r="FV88" s="33" t="e">
        <f t="shared" si="111"/>
        <v>#DIV/0!</v>
      </c>
      <c r="FW88" s="33" t="e">
        <f t="shared" si="112"/>
        <v>#DIV/0!</v>
      </c>
      <c r="FX88" s="66">
        <v>100</v>
      </c>
      <c r="FY88" s="53">
        <f t="shared" si="127"/>
        <v>311.47399999999999</v>
      </c>
      <c r="FZ88" s="2">
        <v>0.36</v>
      </c>
      <c r="GA88" s="2">
        <v>3114.74</v>
      </c>
      <c r="GB88" s="53">
        <f t="shared" si="128"/>
        <v>336.964</v>
      </c>
      <c r="GC88" s="2">
        <v>0.53488372093023251</v>
      </c>
      <c r="GD88" s="2">
        <v>3369.64</v>
      </c>
      <c r="GE88" s="53">
        <f t="shared" si="129"/>
        <v>190.583</v>
      </c>
      <c r="GF88" s="2">
        <v>0.26530612244897961</v>
      </c>
      <c r="GG88" s="2">
        <v>1905.83</v>
      </c>
      <c r="GH88" s="53">
        <f t="shared" si="130"/>
        <v>317.38499999999999</v>
      </c>
      <c r="GI88" s="1">
        <v>0.375</v>
      </c>
      <c r="GJ88" s="2">
        <v>3173.85</v>
      </c>
      <c r="GK88" s="53">
        <f t="shared" si="131"/>
        <v>0</v>
      </c>
      <c r="GL88" s="2"/>
      <c r="GM88" s="9"/>
      <c r="GN88" s="53">
        <f t="shared" si="132"/>
        <v>0</v>
      </c>
      <c r="GO88" s="2"/>
      <c r="GP88" s="9"/>
      <c r="GQ88" s="53">
        <f t="shared" si="133"/>
        <v>0</v>
      </c>
      <c r="GR88" s="2"/>
      <c r="GS88" s="9"/>
      <c r="GT88" s="53"/>
      <c r="GU88" s="131"/>
      <c r="GV88" s="94">
        <v>4.4083526682134569E-2</v>
      </c>
      <c r="GW88" s="96">
        <v>4534.7</v>
      </c>
      <c r="GX88" s="94">
        <f t="shared" si="83"/>
        <v>453.46999999999997</v>
      </c>
      <c r="GY88" s="89">
        <v>1</v>
      </c>
      <c r="GZ88" s="89">
        <v>10</v>
      </c>
      <c r="HA88" s="90">
        <v>100</v>
      </c>
      <c r="HB88" s="52">
        <f t="shared" si="84"/>
        <v>9833.1389473684212</v>
      </c>
      <c r="HC88" s="1">
        <f t="shared" si="85"/>
        <v>9833.1389473684212</v>
      </c>
      <c r="HD88" s="10">
        <f t="shared" si="86"/>
        <v>9833.1389473684212</v>
      </c>
      <c r="HE88" s="1"/>
      <c r="HF88" s="96">
        <v>0.48181818181818181</v>
      </c>
      <c r="HG88" s="96">
        <v>2293.4499999999998</v>
      </c>
      <c r="HH88" s="96">
        <f t="shared" si="79"/>
        <v>229.34499999999997</v>
      </c>
      <c r="HI88" s="82">
        <v>1</v>
      </c>
      <c r="HJ88" s="89">
        <v>10</v>
      </c>
      <c r="HK88" s="87">
        <v>100</v>
      </c>
      <c r="HL88" s="52">
        <f t="shared" si="80"/>
        <v>246.65405660377354</v>
      </c>
      <c r="HM88" s="1">
        <f t="shared" si="81"/>
        <v>246.65405660377354</v>
      </c>
      <c r="HN88" s="10">
        <f t="shared" si="82"/>
        <v>246.65405660377354</v>
      </c>
    </row>
    <row r="89" spans="1:222" x14ac:dyDescent="0.35">
      <c r="A89" s="2"/>
      <c r="B89" s="185"/>
      <c r="C89" s="71" t="s">
        <v>76</v>
      </c>
      <c r="D89" s="53">
        <v>3835.36</v>
      </c>
      <c r="E89" s="2">
        <v>3522.19</v>
      </c>
      <c r="F89" s="9">
        <v>3632.81</v>
      </c>
      <c r="G89" s="53">
        <v>4165.67</v>
      </c>
      <c r="H89" s="2">
        <v>2510.37</v>
      </c>
      <c r="I89" s="9">
        <v>3787.35</v>
      </c>
      <c r="J89" s="53">
        <v>3979.7</v>
      </c>
      <c r="K89" s="2">
        <v>4865.53</v>
      </c>
      <c r="L89" s="9">
        <v>4003.64</v>
      </c>
      <c r="M89" s="53"/>
      <c r="N89" s="2"/>
      <c r="O89" s="9"/>
      <c r="P89" s="53"/>
      <c r="Q89" s="2"/>
      <c r="R89" s="9"/>
      <c r="S89" s="53"/>
      <c r="T89" s="2"/>
      <c r="U89" s="9"/>
      <c r="V89" s="53"/>
      <c r="W89" s="2"/>
      <c r="X89" s="9"/>
      <c r="Y89" s="2"/>
      <c r="Z89" s="2"/>
      <c r="AA89" s="54" t="s">
        <v>26</v>
      </c>
      <c r="AB89" s="77" t="s">
        <v>75</v>
      </c>
      <c r="AC89" s="2">
        <v>0.12246305260183959</v>
      </c>
      <c r="AD89" s="2">
        <v>0.19586409896814846</v>
      </c>
      <c r="AE89" s="9">
        <v>0.20038614317801021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9"/>
      <c r="BG89" s="53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9"/>
      <c r="CP89" s="35">
        <v>1000</v>
      </c>
      <c r="CQ89" s="19">
        <v>1</v>
      </c>
      <c r="CR89" s="2">
        <v>100</v>
      </c>
      <c r="CS89" s="2">
        <f t="shared" ref="CS89:CS101" si="138">CR89*10</f>
        <v>1000</v>
      </c>
      <c r="CT89" s="2">
        <f t="shared" si="91"/>
        <v>9.0834015275504498E-2</v>
      </c>
      <c r="CU89" s="9">
        <f t="shared" si="92"/>
        <v>9.0834015275504498</v>
      </c>
      <c r="CV89" s="35">
        <v>1000</v>
      </c>
      <c r="CW89" s="21">
        <v>10</v>
      </c>
      <c r="CX89" s="2">
        <v>100</v>
      </c>
      <c r="CY89" s="2">
        <f>CX89*10</f>
        <v>1000</v>
      </c>
      <c r="CZ89" s="2">
        <f t="shared" si="93"/>
        <v>9.0163328159860612E-2</v>
      </c>
      <c r="DA89" s="9">
        <f t="shared" si="94"/>
        <v>9.0163328159860612</v>
      </c>
      <c r="DB89" s="35">
        <v>1000</v>
      </c>
      <c r="DC89" s="24">
        <v>100</v>
      </c>
      <c r="DD89" s="2">
        <v>100</v>
      </c>
      <c r="DE89" s="2">
        <f t="shared" ref="DE89:DE101" si="139">DD89*10</f>
        <v>1000</v>
      </c>
      <c r="DF89" s="2">
        <f t="shared" si="95"/>
        <v>8.3920216900384051E-2</v>
      </c>
      <c r="DG89" s="9">
        <f t="shared" si="96"/>
        <v>8.3920216900384048</v>
      </c>
      <c r="DH89" s="37">
        <v>1000</v>
      </c>
      <c r="DI89" s="27">
        <v>1000</v>
      </c>
      <c r="DJ89" s="2">
        <v>100</v>
      </c>
      <c r="DK89" s="2">
        <f t="shared" ref="DK89:DK101" si="140">DJ89*10</f>
        <v>1000</v>
      </c>
      <c r="DL89" s="2">
        <f t="shared" si="97"/>
        <v>4.8750780274960673E-2</v>
      </c>
      <c r="DM89" s="9">
        <f t="shared" si="98"/>
        <v>4.875078027496067</v>
      </c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9"/>
      <c r="EW89" s="70" t="s">
        <v>29</v>
      </c>
      <c r="EX89" s="85">
        <f t="shared" si="113"/>
        <v>391.29901797082232</v>
      </c>
      <c r="EY89" s="33">
        <f t="shared" si="114"/>
        <v>617.4693103448277</v>
      </c>
      <c r="EZ89" s="33">
        <f t="shared" si="103"/>
        <v>405.21173076923071</v>
      </c>
      <c r="FA89" s="33">
        <f t="shared" si="104"/>
        <v>405.21173076923071</v>
      </c>
      <c r="FB89" s="33">
        <f t="shared" si="105"/>
        <v>137.30330000000001</v>
      </c>
      <c r="FC89" s="33" t="e">
        <f t="shared" si="115"/>
        <v>#DIV/0!</v>
      </c>
      <c r="FD89" s="33" t="e">
        <f t="shared" si="116"/>
        <v>#DIV/0!</v>
      </c>
      <c r="FE89" s="33" t="e">
        <f t="shared" si="117"/>
        <v>#DIV/0!</v>
      </c>
      <c r="FF89" s="66">
        <v>1</v>
      </c>
      <c r="FG89" s="85">
        <f t="shared" si="118"/>
        <v>391.29901797082232</v>
      </c>
      <c r="FH89" s="33">
        <f t="shared" si="119"/>
        <v>617.4693103448277</v>
      </c>
      <c r="FI89" s="33">
        <f t="shared" si="120"/>
        <v>405.21173076923071</v>
      </c>
      <c r="FJ89" s="33">
        <f t="shared" si="121"/>
        <v>405.21173076923071</v>
      </c>
      <c r="FK89" s="33">
        <f t="shared" si="122"/>
        <v>137.30330000000001</v>
      </c>
      <c r="FL89" s="33" t="e">
        <f t="shared" si="123"/>
        <v>#DIV/0!</v>
      </c>
      <c r="FM89" s="33" t="e">
        <f t="shared" si="124"/>
        <v>#DIV/0!</v>
      </c>
      <c r="FN89" s="33" t="e">
        <f t="shared" si="125"/>
        <v>#DIV/0!</v>
      </c>
      <c r="FO89" s="66">
        <v>10</v>
      </c>
      <c r="FP89" s="85">
        <f t="shared" si="126"/>
        <v>391.29901797082232</v>
      </c>
      <c r="FQ89" s="33">
        <f t="shared" si="106"/>
        <v>617.4693103448277</v>
      </c>
      <c r="FR89" s="33">
        <f t="shared" si="107"/>
        <v>405.21173076923071</v>
      </c>
      <c r="FS89" s="33">
        <f t="shared" si="108"/>
        <v>405.21173076923071</v>
      </c>
      <c r="FT89" s="33">
        <f t="shared" si="109"/>
        <v>137.30330000000001</v>
      </c>
      <c r="FU89" s="33" t="e">
        <f t="shared" si="110"/>
        <v>#DIV/0!</v>
      </c>
      <c r="FV89" s="33" t="e">
        <f t="shared" si="111"/>
        <v>#DIV/0!</v>
      </c>
      <c r="FW89" s="33" t="e">
        <f t="shared" si="112"/>
        <v>#DIV/0!</v>
      </c>
      <c r="FX89" s="66">
        <v>100</v>
      </c>
      <c r="FY89" s="53">
        <f t="shared" si="127"/>
        <v>351.11</v>
      </c>
      <c r="FZ89" s="2">
        <v>0.36249999999999999</v>
      </c>
      <c r="GA89" s="2">
        <v>3511.1</v>
      </c>
      <c r="GB89" s="53">
        <f t="shared" si="128"/>
        <v>226.57</v>
      </c>
      <c r="GC89" s="2">
        <v>0.35862068965517241</v>
      </c>
      <c r="GD89" s="2">
        <v>2265.6999999999998</v>
      </c>
      <c r="GE89" s="53">
        <f t="shared" si="129"/>
        <v>226.57</v>
      </c>
      <c r="GF89" s="2">
        <v>0.35862068965517241</v>
      </c>
      <c r="GG89" s="2">
        <v>2265.6999999999998</v>
      </c>
      <c r="GH89" s="53">
        <f t="shared" si="130"/>
        <v>95.792999999999992</v>
      </c>
      <c r="GI89" s="1">
        <v>0.41095890410958902</v>
      </c>
      <c r="GJ89" s="2">
        <v>957.93</v>
      </c>
      <c r="GK89" s="53">
        <f t="shared" si="131"/>
        <v>0</v>
      </c>
      <c r="GL89" s="2"/>
      <c r="GM89" s="9"/>
      <c r="GN89" s="53">
        <f t="shared" si="132"/>
        <v>0</v>
      </c>
      <c r="GO89" s="2"/>
      <c r="GP89" s="9"/>
      <c r="GQ89" s="53">
        <f t="shared" si="133"/>
        <v>0</v>
      </c>
      <c r="GR89" s="2"/>
      <c r="GS89" s="9"/>
      <c r="GT89" s="53"/>
      <c r="GU89" s="131"/>
      <c r="GV89" s="94">
        <v>8.0183276059564726E-2</v>
      </c>
      <c r="GW89" s="96">
        <v>4182.59</v>
      </c>
      <c r="GX89" s="94">
        <f t="shared" si="83"/>
        <v>418.25900000000001</v>
      </c>
      <c r="GY89" s="89">
        <v>1</v>
      </c>
      <c r="GZ89" s="89">
        <v>10</v>
      </c>
      <c r="HA89" s="90">
        <v>100</v>
      </c>
      <c r="HB89" s="52">
        <f t="shared" si="84"/>
        <v>4798.0282428571427</v>
      </c>
      <c r="HC89" s="1">
        <f t="shared" si="85"/>
        <v>4798.0282428571427</v>
      </c>
      <c r="HD89" s="10">
        <f t="shared" si="86"/>
        <v>4798.0282428571427</v>
      </c>
      <c r="HE89" s="1"/>
      <c r="HF89" s="96">
        <v>0.52419354838709675</v>
      </c>
      <c r="HG89" s="96">
        <v>2512.64</v>
      </c>
      <c r="HH89" s="96">
        <f t="shared" si="79"/>
        <v>251.26399999999998</v>
      </c>
      <c r="HI89" s="82">
        <v>1</v>
      </c>
      <c r="HJ89" s="89">
        <v>10</v>
      </c>
      <c r="HK89" s="87">
        <v>100</v>
      </c>
      <c r="HL89" s="52">
        <f t="shared" si="80"/>
        <v>228.07040000000001</v>
      </c>
      <c r="HM89" s="1">
        <f t="shared" si="81"/>
        <v>228.07040000000001</v>
      </c>
      <c r="HN89" s="10">
        <f t="shared" si="82"/>
        <v>228.07040000000001</v>
      </c>
    </row>
    <row r="90" spans="1:222" x14ac:dyDescent="0.35">
      <c r="A90" s="2"/>
      <c r="B90" s="186" t="s">
        <v>38</v>
      </c>
      <c r="C90" s="71" t="s">
        <v>75</v>
      </c>
      <c r="D90" s="53"/>
      <c r="E90" s="2">
        <v>0.13461538461538461</v>
      </c>
      <c r="F90" s="9">
        <v>0.10335195530726257</v>
      </c>
      <c r="G90" s="53">
        <v>7.1129707112970716E-2</v>
      </c>
      <c r="H90" s="2">
        <v>0.17741935483870969</v>
      </c>
      <c r="I90" s="9">
        <v>0.11180124223602485</v>
      </c>
      <c r="J90" s="53">
        <v>7.7057793345008757E-2</v>
      </c>
      <c r="K90" s="2">
        <v>0.16129032258064516</v>
      </c>
      <c r="L90" s="9">
        <v>0.10824742268041238</v>
      </c>
      <c r="M90" s="53">
        <v>9.417040358744394E-2</v>
      </c>
      <c r="N90" s="2">
        <v>0.22972972972972974</v>
      </c>
      <c r="O90" s="9">
        <v>0.21637426900584794</v>
      </c>
      <c r="P90" s="53">
        <v>4.40251572327044E-2</v>
      </c>
      <c r="Q90" s="2">
        <v>4.6242774566473986E-2</v>
      </c>
      <c r="R90" s="9">
        <v>0.10472972972972973</v>
      </c>
      <c r="S90" s="53"/>
      <c r="T90" s="2"/>
      <c r="U90" s="9"/>
      <c r="V90" s="53"/>
      <c r="W90" s="2"/>
      <c r="X90" s="9"/>
      <c r="Y90" s="2"/>
      <c r="Z90" s="2"/>
      <c r="AA90" s="76"/>
      <c r="AB90" s="77" t="s">
        <v>76</v>
      </c>
      <c r="AC90" s="2">
        <v>1730.855</v>
      </c>
      <c r="AD90" s="2">
        <v>1626.8</v>
      </c>
      <c r="AE90" s="9">
        <v>1688.8820000000001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9"/>
      <c r="BG90" s="53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9"/>
      <c r="CP90" s="35">
        <v>1000</v>
      </c>
      <c r="CQ90" s="19">
        <v>1</v>
      </c>
      <c r="CR90" s="2">
        <v>125</v>
      </c>
      <c r="CS90" s="2">
        <f t="shared" si="138"/>
        <v>1250</v>
      </c>
      <c r="CT90" s="2">
        <f t="shared" si="91"/>
        <v>0.11102338027615133</v>
      </c>
      <c r="CU90" s="9">
        <f t="shared" si="92"/>
        <v>11.102338027615133</v>
      </c>
      <c r="CV90" s="35">
        <v>1000</v>
      </c>
      <c r="CW90" s="21">
        <v>10</v>
      </c>
      <c r="CX90" s="2">
        <v>125</v>
      </c>
      <c r="CY90" s="2">
        <f t="shared" ref="CY90:CY101" si="141">CX90*10</f>
        <v>1250</v>
      </c>
      <c r="CZ90" s="2">
        <f t="shared" si="93"/>
        <v>0.11023923073121296</v>
      </c>
      <c r="DA90" s="9">
        <f t="shared" si="94"/>
        <v>11.023923073121296</v>
      </c>
      <c r="DB90" s="35">
        <v>1000</v>
      </c>
      <c r="DC90" s="24">
        <v>100</v>
      </c>
      <c r="DD90" s="2">
        <v>125</v>
      </c>
      <c r="DE90" s="2">
        <f t="shared" si="139"/>
        <v>1250</v>
      </c>
      <c r="DF90" s="2">
        <f t="shared" si="95"/>
        <v>0.10290526477704816</v>
      </c>
      <c r="DG90" s="9">
        <f t="shared" si="96"/>
        <v>10.290526477704816</v>
      </c>
      <c r="DH90" s="37">
        <v>1000</v>
      </c>
      <c r="DI90" s="27">
        <v>1000</v>
      </c>
      <c r="DJ90" s="2">
        <v>125</v>
      </c>
      <c r="DK90" s="2">
        <f t="shared" si="140"/>
        <v>1250</v>
      </c>
      <c r="DL90" s="2">
        <f t="shared" si="97"/>
        <v>6.0548778632412675E-2</v>
      </c>
      <c r="DM90" s="9">
        <f t="shared" si="98"/>
        <v>6.0548778632412672</v>
      </c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9"/>
      <c r="EW90" s="70" t="s">
        <v>47</v>
      </c>
      <c r="EX90" s="85">
        <f t="shared" si="113"/>
        <v>355.90371344421345</v>
      </c>
      <c r="EY90" s="33">
        <f t="shared" si="114"/>
        <v>329.06664864864877</v>
      </c>
      <c r="EZ90" s="33">
        <f t="shared" si="103"/>
        <v>357.63666666666666</v>
      </c>
      <c r="FA90" s="33">
        <f t="shared" si="104"/>
        <v>523.92200000000003</v>
      </c>
      <c r="FB90" s="33">
        <f t="shared" si="105"/>
        <v>212.98953846153844</v>
      </c>
      <c r="FC90" s="33" t="e">
        <f t="shared" si="115"/>
        <v>#DIV/0!</v>
      </c>
      <c r="FD90" s="33" t="e">
        <f t="shared" si="116"/>
        <v>#DIV/0!</v>
      </c>
      <c r="FE90" s="33" t="e">
        <f t="shared" si="117"/>
        <v>#DIV/0!</v>
      </c>
      <c r="FF90" s="66">
        <v>1</v>
      </c>
      <c r="FG90" s="85">
        <f t="shared" si="118"/>
        <v>355.90371344421345</v>
      </c>
      <c r="FH90" s="33">
        <f t="shared" si="119"/>
        <v>329.06664864864877</v>
      </c>
      <c r="FI90" s="33">
        <f t="shared" si="120"/>
        <v>357.63666666666666</v>
      </c>
      <c r="FJ90" s="33">
        <f t="shared" si="121"/>
        <v>523.92200000000003</v>
      </c>
      <c r="FK90" s="33">
        <f t="shared" si="122"/>
        <v>212.98953846153844</v>
      </c>
      <c r="FL90" s="33" t="e">
        <f t="shared" si="123"/>
        <v>#DIV/0!</v>
      </c>
      <c r="FM90" s="33" t="e">
        <f t="shared" si="124"/>
        <v>#DIV/0!</v>
      </c>
      <c r="FN90" s="33" t="e">
        <f t="shared" si="125"/>
        <v>#DIV/0!</v>
      </c>
      <c r="FO90" s="66">
        <v>10</v>
      </c>
      <c r="FP90" s="85">
        <f t="shared" si="126"/>
        <v>355.90371344421345</v>
      </c>
      <c r="FQ90" s="33">
        <f t="shared" si="106"/>
        <v>329.06664864864877</v>
      </c>
      <c r="FR90" s="33">
        <f t="shared" si="107"/>
        <v>357.63666666666666</v>
      </c>
      <c r="FS90" s="33">
        <f t="shared" si="108"/>
        <v>523.92200000000003</v>
      </c>
      <c r="FT90" s="33">
        <f t="shared" si="109"/>
        <v>212.98953846153844</v>
      </c>
      <c r="FU90" s="33" t="e">
        <f t="shared" si="110"/>
        <v>#DIV/0!</v>
      </c>
      <c r="FV90" s="33" t="e">
        <f t="shared" si="111"/>
        <v>#DIV/0!</v>
      </c>
      <c r="FW90" s="33" t="e">
        <f t="shared" si="112"/>
        <v>#DIV/0!</v>
      </c>
      <c r="FX90" s="66">
        <v>100</v>
      </c>
      <c r="FY90" s="53">
        <f t="shared" si="127"/>
        <v>320.40700000000004</v>
      </c>
      <c r="FZ90" s="2">
        <v>0.49333333333333335</v>
      </c>
      <c r="GA90" s="2">
        <v>3204.07</v>
      </c>
      <c r="GB90" s="53">
        <f t="shared" si="128"/>
        <v>321.87299999999999</v>
      </c>
      <c r="GC90" s="2">
        <v>0.47368421052631576</v>
      </c>
      <c r="GD90" s="2">
        <v>3218.73</v>
      </c>
      <c r="GE90" s="53">
        <f t="shared" si="129"/>
        <v>187.11500000000001</v>
      </c>
      <c r="GF90" s="2">
        <v>0.26315789473684209</v>
      </c>
      <c r="GG90" s="2">
        <v>1871.15</v>
      </c>
      <c r="GH90" s="53">
        <f t="shared" si="130"/>
        <v>235.648</v>
      </c>
      <c r="GI90" s="1">
        <v>0.5252525252525253</v>
      </c>
      <c r="GJ90" s="2">
        <v>2356.48</v>
      </c>
      <c r="GK90" s="53">
        <f t="shared" si="131"/>
        <v>0</v>
      </c>
      <c r="GL90" s="2"/>
      <c r="GM90" s="9"/>
      <c r="GN90" s="53">
        <f t="shared" si="132"/>
        <v>0</v>
      </c>
      <c r="GO90" s="2"/>
      <c r="GP90" s="9"/>
      <c r="GQ90" s="53">
        <f t="shared" si="133"/>
        <v>0</v>
      </c>
      <c r="GR90" s="2"/>
      <c r="GS90" s="9"/>
      <c r="GT90" s="53"/>
      <c r="GU90" s="131"/>
      <c r="GV90" s="94">
        <v>2.8070175438596492E-2</v>
      </c>
      <c r="GW90" s="96">
        <v>3732.21</v>
      </c>
      <c r="GX90" s="94">
        <f t="shared" si="83"/>
        <v>373.221</v>
      </c>
      <c r="GY90" s="89">
        <v>1</v>
      </c>
      <c r="GZ90" s="89">
        <v>10</v>
      </c>
      <c r="HA90" s="90">
        <v>100</v>
      </c>
      <c r="HB90" s="52">
        <f t="shared" si="84"/>
        <v>12922.777125000001</v>
      </c>
      <c r="HC90" s="1">
        <f t="shared" si="85"/>
        <v>12922.777125000001</v>
      </c>
      <c r="HD90" s="10">
        <f t="shared" si="86"/>
        <v>12922.777125000001</v>
      </c>
      <c r="HE90" s="1"/>
      <c r="HF90" s="96">
        <v>0.5357142857142857</v>
      </c>
      <c r="HG90" s="96">
        <v>1768.08</v>
      </c>
      <c r="HH90" s="96">
        <f t="shared" si="79"/>
        <v>176.80799999999999</v>
      </c>
      <c r="HI90" s="82">
        <v>1</v>
      </c>
      <c r="HJ90" s="89">
        <v>10</v>
      </c>
      <c r="HK90" s="87">
        <v>100</v>
      </c>
      <c r="HL90" s="52">
        <f t="shared" si="80"/>
        <v>153.2336</v>
      </c>
      <c r="HM90" s="1">
        <f t="shared" si="81"/>
        <v>153.2336</v>
      </c>
      <c r="HN90" s="10">
        <f t="shared" si="82"/>
        <v>153.2336</v>
      </c>
    </row>
    <row r="91" spans="1:222" x14ac:dyDescent="0.35">
      <c r="A91" s="2"/>
      <c r="B91" s="185"/>
      <c r="C91" s="71" t="s">
        <v>76</v>
      </c>
      <c r="D91" s="53"/>
      <c r="E91" s="2">
        <v>2909.56</v>
      </c>
      <c r="F91" s="9">
        <v>3022.75</v>
      </c>
      <c r="G91" s="53">
        <v>3547.7</v>
      </c>
      <c r="H91" s="2">
        <v>3817.45</v>
      </c>
      <c r="I91" s="9">
        <v>2814.18</v>
      </c>
      <c r="J91" s="53">
        <v>2658.07</v>
      </c>
      <c r="K91" s="2">
        <v>2663.6</v>
      </c>
      <c r="L91" s="9">
        <v>3146.69</v>
      </c>
      <c r="M91" s="53">
        <v>3899.24</v>
      </c>
      <c r="N91" s="2">
        <v>3075.28</v>
      </c>
      <c r="O91" s="9">
        <v>3396.31</v>
      </c>
      <c r="P91" s="53">
        <v>3221.71</v>
      </c>
      <c r="Q91" s="2">
        <v>5239.17</v>
      </c>
      <c r="R91" s="9">
        <v>4571.76</v>
      </c>
      <c r="S91" s="53"/>
      <c r="T91" s="2"/>
      <c r="U91" s="9"/>
      <c r="V91" s="53"/>
      <c r="W91" s="2"/>
      <c r="X91" s="9"/>
      <c r="Y91" s="2"/>
      <c r="Z91" s="2"/>
      <c r="AA91" s="54" t="s">
        <v>32</v>
      </c>
      <c r="AB91" s="77" t="s">
        <v>75</v>
      </c>
      <c r="AC91" s="2">
        <v>8.2735507547258599E-2</v>
      </c>
      <c r="AD91" s="2">
        <v>0.11637472005119061</v>
      </c>
      <c r="AE91" s="9">
        <v>0.11118635796669474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9"/>
      <c r="BG91" s="53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9"/>
      <c r="CP91" s="35">
        <v>1000</v>
      </c>
      <c r="CQ91" s="19">
        <v>1</v>
      </c>
      <c r="CR91" s="2">
        <v>150</v>
      </c>
      <c r="CS91" s="2">
        <f t="shared" si="138"/>
        <v>1500</v>
      </c>
      <c r="CT91" s="2">
        <f t="shared" si="91"/>
        <v>0.13033621853162458</v>
      </c>
      <c r="CU91" s="9">
        <f t="shared" si="92"/>
        <v>13.033621853162458</v>
      </c>
      <c r="CV91" s="35">
        <v>1000</v>
      </c>
      <c r="CW91" s="21">
        <v>10</v>
      </c>
      <c r="CX91" s="2">
        <v>150</v>
      </c>
      <c r="CY91" s="2">
        <f t="shared" si="141"/>
        <v>1500</v>
      </c>
      <c r="CZ91" s="2">
        <f t="shared" si="93"/>
        <v>0.12945481507885007</v>
      </c>
      <c r="DA91" s="9">
        <f t="shared" si="94"/>
        <v>12.945481507885006</v>
      </c>
      <c r="DB91" s="35">
        <v>1000</v>
      </c>
      <c r="DC91" s="24">
        <v>100</v>
      </c>
      <c r="DD91" s="2">
        <v>150</v>
      </c>
      <c r="DE91" s="2">
        <f t="shared" si="139"/>
        <v>1500</v>
      </c>
      <c r="DF91" s="2">
        <f t="shared" si="95"/>
        <v>0.12117466393436871</v>
      </c>
      <c r="DG91" s="9">
        <f t="shared" si="96"/>
        <v>12.117466393436871</v>
      </c>
      <c r="DH91" s="37">
        <v>1000</v>
      </c>
      <c r="DI91" s="27">
        <v>1000</v>
      </c>
      <c r="DJ91" s="2">
        <v>150</v>
      </c>
      <c r="DK91" s="2">
        <f t="shared" si="140"/>
        <v>1500</v>
      </c>
      <c r="DL91" s="2">
        <f t="shared" si="97"/>
        <v>7.2191443993420992E-2</v>
      </c>
      <c r="DM91" s="9">
        <f t="shared" si="98"/>
        <v>7.219144399342099</v>
      </c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9"/>
      <c r="EW91" s="70" t="s">
        <v>16</v>
      </c>
      <c r="EX91" s="85">
        <f t="shared" si="113"/>
        <v>3194.6750384779516</v>
      </c>
      <c r="EY91" s="33">
        <f t="shared" si="114"/>
        <v>2981.0144</v>
      </c>
      <c r="EZ91" s="33">
        <f t="shared" si="103"/>
        <v>3727.7249999999999</v>
      </c>
      <c r="FA91" s="33">
        <f t="shared" si="104"/>
        <v>1800.6946486486488</v>
      </c>
      <c r="FB91" s="33">
        <f t="shared" si="105"/>
        <v>4269.2661052631584</v>
      </c>
      <c r="FC91" s="33" t="e">
        <f t="shared" si="115"/>
        <v>#DIV/0!</v>
      </c>
      <c r="FD91" s="33" t="e">
        <f t="shared" si="116"/>
        <v>#DIV/0!</v>
      </c>
      <c r="FE91" s="33" t="e">
        <f t="shared" si="117"/>
        <v>#DIV/0!</v>
      </c>
      <c r="FF91" s="66">
        <v>1</v>
      </c>
      <c r="FG91" s="85">
        <f t="shared" si="118"/>
        <v>3194.6750384779516</v>
      </c>
      <c r="FH91" s="33">
        <f t="shared" si="119"/>
        <v>2981.0144</v>
      </c>
      <c r="FI91" s="33">
        <f t="shared" si="120"/>
        <v>3727.7249999999999</v>
      </c>
      <c r="FJ91" s="33">
        <f t="shared" si="121"/>
        <v>1800.6946486486488</v>
      </c>
      <c r="FK91" s="33">
        <f t="shared" si="122"/>
        <v>4269.2661052631584</v>
      </c>
      <c r="FL91" s="33" t="e">
        <f t="shared" si="123"/>
        <v>#DIV/0!</v>
      </c>
      <c r="FM91" s="33" t="e">
        <f t="shared" si="124"/>
        <v>#DIV/0!</v>
      </c>
      <c r="FN91" s="33" t="e">
        <f t="shared" si="125"/>
        <v>#DIV/0!</v>
      </c>
      <c r="FO91" s="66">
        <v>10</v>
      </c>
      <c r="FP91" s="85">
        <f t="shared" si="126"/>
        <v>3194.6750384779516</v>
      </c>
      <c r="FQ91" s="33">
        <f t="shared" si="106"/>
        <v>2981.0144</v>
      </c>
      <c r="FR91" s="33">
        <f t="shared" si="107"/>
        <v>3727.7249999999999</v>
      </c>
      <c r="FS91" s="33">
        <f t="shared" si="108"/>
        <v>1800.6946486486488</v>
      </c>
      <c r="FT91" s="33">
        <f t="shared" si="109"/>
        <v>4269.2661052631584</v>
      </c>
      <c r="FU91" s="33" t="e">
        <f t="shared" si="110"/>
        <v>#DIV/0!</v>
      </c>
      <c r="FV91" s="33" t="e">
        <f t="shared" si="111"/>
        <v>#DIV/0!</v>
      </c>
      <c r="FW91" s="33" t="e">
        <f t="shared" si="112"/>
        <v>#DIV/0!</v>
      </c>
      <c r="FX91" s="66">
        <v>100</v>
      </c>
      <c r="FY91" s="53">
        <f t="shared" si="127"/>
        <v>220.27199999999999</v>
      </c>
      <c r="FZ91" s="2">
        <v>6.8807339449541288E-2</v>
      </c>
      <c r="GA91" s="2">
        <v>2202.7199999999998</v>
      </c>
      <c r="GB91" s="53">
        <f t="shared" si="128"/>
        <v>129.66</v>
      </c>
      <c r="GC91" s="2">
        <v>3.3613445378151259E-2</v>
      </c>
      <c r="GD91" s="2">
        <v>1296.5999999999999</v>
      </c>
      <c r="GE91" s="53">
        <f t="shared" si="129"/>
        <v>120.26300000000001</v>
      </c>
      <c r="GF91" s="2">
        <v>6.2605752961082908E-2</v>
      </c>
      <c r="GG91" s="2">
        <v>1202.6300000000001</v>
      </c>
      <c r="GH91" s="53">
        <f t="shared" si="130"/>
        <v>186.04599999999999</v>
      </c>
      <c r="GI91" s="1">
        <v>4.1758241758241756E-2</v>
      </c>
      <c r="GJ91" s="2">
        <v>1860.46</v>
      </c>
      <c r="GK91" s="53">
        <f t="shared" si="131"/>
        <v>0</v>
      </c>
      <c r="GL91" s="2"/>
      <c r="GM91" s="9"/>
      <c r="GN91" s="53">
        <f t="shared" si="132"/>
        <v>0</v>
      </c>
      <c r="GO91" s="2"/>
      <c r="GP91" s="9"/>
      <c r="GQ91" s="53">
        <f t="shared" si="133"/>
        <v>0</v>
      </c>
      <c r="GR91" s="2"/>
      <c r="GS91" s="9"/>
      <c r="GT91" s="53"/>
      <c r="GU91" s="131"/>
      <c r="GV91" s="94">
        <v>9.6625766871165641E-2</v>
      </c>
      <c r="GW91" s="96">
        <v>3910.86</v>
      </c>
      <c r="GX91" s="94">
        <f t="shared" si="83"/>
        <v>391.08600000000001</v>
      </c>
      <c r="GY91" s="89">
        <v>1</v>
      </c>
      <c r="GZ91" s="89">
        <v>10</v>
      </c>
      <c r="HA91" s="90">
        <v>100</v>
      </c>
      <c r="HB91" s="52">
        <f t="shared" si="84"/>
        <v>3656.3437142857147</v>
      </c>
      <c r="HC91" s="1">
        <f t="shared" si="85"/>
        <v>3656.3437142857147</v>
      </c>
      <c r="HD91" s="10">
        <f t="shared" si="86"/>
        <v>3656.3437142857147</v>
      </c>
      <c r="HE91" s="1"/>
      <c r="HF91" s="96">
        <v>0.60465116279069764</v>
      </c>
      <c r="HG91" s="96">
        <v>1848.52</v>
      </c>
      <c r="HH91" s="96">
        <f t="shared" si="79"/>
        <v>184.852</v>
      </c>
      <c r="HI91" s="82">
        <v>1</v>
      </c>
      <c r="HJ91" s="89">
        <v>10</v>
      </c>
      <c r="HK91" s="87">
        <v>100</v>
      </c>
      <c r="HL91" s="52">
        <f t="shared" si="80"/>
        <v>120.86476923076926</v>
      </c>
      <c r="HM91" s="1">
        <f t="shared" si="81"/>
        <v>120.86476923076926</v>
      </c>
      <c r="HN91" s="10">
        <f t="shared" si="82"/>
        <v>120.86476923076926</v>
      </c>
    </row>
    <row r="92" spans="1:222" x14ac:dyDescent="0.35">
      <c r="A92" s="2"/>
      <c r="B92" s="186" t="s">
        <v>26</v>
      </c>
      <c r="C92" s="71" t="s">
        <v>75</v>
      </c>
      <c r="D92" s="53">
        <v>0.10982658959537572</v>
      </c>
      <c r="E92" s="2">
        <v>0.11616161616161616</v>
      </c>
      <c r="F92" s="9">
        <v>0.21364985163204747</v>
      </c>
      <c r="G92" s="53"/>
      <c r="H92" s="2">
        <v>0.17322834645669291</v>
      </c>
      <c r="I92" s="9">
        <v>0.26185101580135439</v>
      </c>
      <c r="J92" s="53">
        <v>0.12790697674418605</v>
      </c>
      <c r="K92" s="2">
        <v>0.16400000000000001</v>
      </c>
      <c r="L92" s="9">
        <v>0.15577889447236182</v>
      </c>
      <c r="M92" s="53">
        <v>0.1271186440677966</v>
      </c>
      <c r="N92" s="2">
        <v>0.25925925925925924</v>
      </c>
      <c r="O92" s="9">
        <v>0.15151515151515152</v>
      </c>
      <c r="P92" s="53">
        <v>0.125</v>
      </c>
      <c r="Q92" s="2">
        <v>0.13988095238095238</v>
      </c>
      <c r="R92" s="9">
        <v>0.2191358024691358</v>
      </c>
      <c r="S92" s="53"/>
      <c r="T92" s="2"/>
      <c r="U92" s="9"/>
      <c r="V92" s="53"/>
      <c r="W92" s="2"/>
      <c r="X92" s="9"/>
      <c r="Y92" s="2"/>
      <c r="Z92" s="2"/>
      <c r="AA92" s="76"/>
      <c r="AB92" s="77" t="s">
        <v>76</v>
      </c>
      <c r="AC92" s="2">
        <v>2477.11</v>
      </c>
      <c r="AD92" s="2">
        <v>2419.376666666667</v>
      </c>
      <c r="AE92" s="9">
        <v>2568.3674999999998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9"/>
      <c r="BG92" s="53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9"/>
      <c r="CP92" s="35">
        <v>1000</v>
      </c>
      <c r="CQ92" s="19">
        <v>1</v>
      </c>
      <c r="CR92" s="2">
        <v>175</v>
      </c>
      <c r="CS92" s="2">
        <f t="shared" si="138"/>
        <v>1750</v>
      </c>
      <c r="CT92" s="2">
        <f t="shared" si="91"/>
        <v>0.14882835874175271</v>
      </c>
      <c r="CU92" s="9">
        <f t="shared" si="92"/>
        <v>14.882835874175271</v>
      </c>
      <c r="CV92" s="35">
        <v>1000</v>
      </c>
      <c r="CW92" s="21">
        <v>10</v>
      </c>
      <c r="CX92" s="2">
        <v>175</v>
      </c>
      <c r="CY92" s="2">
        <f t="shared" si="141"/>
        <v>1750</v>
      </c>
      <c r="CZ92" s="2">
        <f t="shared" si="93"/>
        <v>0.14786382879210577</v>
      </c>
      <c r="DA92" s="9">
        <f t="shared" si="94"/>
        <v>14.786382879210578</v>
      </c>
      <c r="DB92" s="35">
        <v>1000</v>
      </c>
      <c r="DC92" s="24">
        <v>100</v>
      </c>
      <c r="DD92" s="2">
        <v>175</v>
      </c>
      <c r="DE92" s="2">
        <f t="shared" si="139"/>
        <v>1750</v>
      </c>
      <c r="DF92" s="2">
        <f t="shared" si="95"/>
        <v>0.1387651583667889</v>
      </c>
      <c r="DG92" s="9">
        <f t="shared" si="96"/>
        <v>13.876515836678891</v>
      </c>
      <c r="DH92" s="37">
        <v>1000</v>
      </c>
      <c r="DI92" s="27">
        <v>1000</v>
      </c>
      <c r="DJ92" s="2">
        <v>175</v>
      </c>
      <c r="DK92" s="2">
        <f t="shared" si="140"/>
        <v>1750</v>
      </c>
      <c r="DL92" s="2">
        <f t="shared" si="97"/>
        <v>8.3679174354307412E-2</v>
      </c>
      <c r="DM92" s="9">
        <f t="shared" si="98"/>
        <v>8.3679174354307406</v>
      </c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9"/>
      <c r="EW92" s="70" t="s">
        <v>17</v>
      </c>
      <c r="EX92" s="85">
        <f>AVERAGE(EY92:FD92)</f>
        <v>1151.403586808367</v>
      </c>
      <c r="EY92" s="33">
        <f t="shared" si="114"/>
        <v>1993.7178947368418</v>
      </c>
      <c r="EZ92" s="33">
        <f t="shared" si="103"/>
        <v>708.53599999999994</v>
      </c>
      <c r="FA92" s="33">
        <f t="shared" si="104"/>
        <v>961.67444999999998</v>
      </c>
      <c r="FB92" s="33">
        <f t="shared" si="105"/>
        <v>976.42430769230759</v>
      </c>
      <c r="FC92" s="33">
        <f t="shared" si="115"/>
        <v>1112.1813684210526</v>
      </c>
      <c r="FD92" s="33">
        <f t="shared" si="116"/>
        <v>1155.8875</v>
      </c>
      <c r="FE92" s="33" t="e">
        <f t="shared" si="117"/>
        <v>#DIV/0!</v>
      </c>
      <c r="FF92" s="66">
        <v>1</v>
      </c>
      <c r="FG92" s="85">
        <f>AVERAGE(FH92:FM92)</f>
        <v>1151.403586808367</v>
      </c>
      <c r="FH92" s="33">
        <f t="shared" si="119"/>
        <v>1993.7178947368418</v>
      </c>
      <c r="FI92" s="33">
        <f t="shared" si="120"/>
        <v>708.53599999999994</v>
      </c>
      <c r="FJ92" s="33">
        <f t="shared" si="121"/>
        <v>961.67444999999998</v>
      </c>
      <c r="FK92" s="33">
        <f t="shared" si="122"/>
        <v>976.42430769230759</v>
      </c>
      <c r="FL92" s="33">
        <f t="shared" si="123"/>
        <v>1112.1813684210526</v>
      </c>
      <c r="FM92" s="33">
        <f t="shared" si="124"/>
        <v>1155.8875</v>
      </c>
      <c r="FN92" s="33" t="e">
        <f t="shared" si="125"/>
        <v>#DIV/0!</v>
      </c>
      <c r="FO92" s="66">
        <v>10</v>
      </c>
      <c r="FP92" s="85">
        <f>AVERAGE(FQ92:FV92)</f>
        <v>1151.403586808367</v>
      </c>
      <c r="FQ92" s="33">
        <f t="shared" si="106"/>
        <v>1993.7178947368418</v>
      </c>
      <c r="FR92" s="33">
        <f t="shared" si="107"/>
        <v>708.53599999999994</v>
      </c>
      <c r="FS92" s="33">
        <f t="shared" si="108"/>
        <v>961.67444999999998</v>
      </c>
      <c r="FT92" s="33">
        <f t="shared" si="109"/>
        <v>976.42430769230759</v>
      </c>
      <c r="FU92" s="33">
        <f t="shared" si="110"/>
        <v>1112.1813684210526</v>
      </c>
      <c r="FV92" s="33">
        <f t="shared" si="111"/>
        <v>1155.8875</v>
      </c>
      <c r="FW92" s="33" t="e">
        <f t="shared" si="112"/>
        <v>#DIV/0!</v>
      </c>
      <c r="FX92" s="66">
        <v>100</v>
      </c>
      <c r="FY92" s="53">
        <f t="shared" si="127"/>
        <v>180.38399999999999</v>
      </c>
      <c r="FZ92" s="2">
        <v>8.296943231441048E-2</v>
      </c>
      <c r="GA92" s="2">
        <v>1803.84</v>
      </c>
      <c r="GB92" s="53">
        <f t="shared" si="128"/>
        <v>88.566999999999993</v>
      </c>
      <c r="GC92" s="2">
        <v>0.1111111111111111</v>
      </c>
      <c r="GD92" s="2">
        <v>885.67</v>
      </c>
      <c r="GE92" s="53">
        <f t="shared" si="129"/>
        <v>191.37799999999999</v>
      </c>
      <c r="GF92" s="1">
        <v>0.16597510373443983</v>
      </c>
      <c r="GG92" s="2">
        <v>1913.78</v>
      </c>
      <c r="GH92" s="53">
        <f t="shared" si="130"/>
        <v>114.35599999999999</v>
      </c>
      <c r="GI92" s="1">
        <v>0.10483870967741936</v>
      </c>
      <c r="GJ92" s="2">
        <v>1143.56</v>
      </c>
      <c r="GK92" s="53">
        <f t="shared" si="131"/>
        <v>215.62700000000001</v>
      </c>
      <c r="GL92" s="1">
        <v>0.1623931623931624</v>
      </c>
      <c r="GM92" s="2">
        <v>2156.27</v>
      </c>
      <c r="GN92" s="53">
        <f t="shared" si="132"/>
        <v>184.94200000000001</v>
      </c>
      <c r="GO92" s="1">
        <v>0.13793103448275862</v>
      </c>
      <c r="GP92" s="2">
        <v>1849.42</v>
      </c>
      <c r="GQ92" s="53">
        <f t="shared" si="133"/>
        <v>0</v>
      </c>
      <c r="GR92" s="2"/>
      <c r="GS92" s="9"/>
      <c r="GT92" s="53"/>
      <c r="GU92" s="131"/>
      <c r="GV92" s="94">
        <v>1.9819819819819819E-2</v>
      </c>
      <c r="GW92" s="96">
        <v>6216.43</v>
      </c>
      <c r="GX92" s="94">
        <f t="shared" si="83"/>
        <v>621.64300000000003</v>
      </c>
      <c r="GY92" s="89">
        <v>1</v>
      </c>
      <c r="GZ92" s="89">
        <v>10</v>
      </c>
      <c r="HA92" s="90">
        <v>100</v>
      </c>
      <c r="HB92" s="52">
        <f t="shared" si="84"/>
        <v>30743.072000000004</v>
      </c>
      <c r="HC92" s="1">
        <f t="shared" si="85"/>
        <v>30743.072000000004</v>
      </c>
      <c r="HD92" s="10">
        <f t="shared" si="86"/>
        <v>30743.072000000004</v>
      </c>
      <c r="HE92" s="1"/>
      <c r="HF92" s="96">
        <v>0.39263803680981596</v>
      </c>
      <c r="HG92" s="96">
        <v>1942.15</v>
      </c>
      <c r="HH92" s="96">
        <f t="shared" si="79"/>
        <v>194.215</v>
      </c>
      <c r="HI92" s="82">
        <v>1</v>
      </c>
      <c r="HJ92" s="89">
        <v>10</v>
      </c>
      <c r="HK92" s="87">
        <v>100</v>
      </c>
      <c r="HL92" s="52">
        <f t="shared" si="80"/>
        <v>300.426328125</v>
      </c>
      <c r="HM92" s="1">
        <f t="shared" si="81"/>
        <v>300.426328125</v>
      </c>
      <c r="HN92" s="10">
        <f t="shared" si="82"/>
        <v>300.426328125</v>
      </c>
    </row>
    <row r="93" spans="1:222" x14ac:dyDescent="0.35">
      <c r="A93" s="2"/>
      <c r="B93" s="185"/>
      <c r="C93" s="71" t="s">
        <v>76</v>
      </c>
      <c r="D93" s="53">
        <v>833.61</v>
      </c>
      <c r="E93" s="2">
        <v>879.61</v>
      </c>
      <c r="F93" s="9">
        <v>1416.44</v>
      </c>
      <c r="G93" s="53"/>
      <c r="H93" s="2">
        <v>1455.74</v>
      </c>
      <c r="I93" s="9">
        <v>1321.09</v>
      </c>
      <c r="J93" s="53">
        <v>743.36</v>
      </c>
      <c r="K93" s="2">
        <v>725.38</v>
      </c>
      <c r="L93" s="9">
        <v>969.73</v>
      </c>
      <c r="M93" s="53">
        <v>4255.1899999999996</v>
      </c>
      <c r="N93" s="2">
        <v>2430.6</v>
      </c>
      <c r="O93" s="9">
        <v>3836.21</v>
      </c>
      <c r="P93" s="53">
        <v>1091.26</v>
      </c>
      <c r="Q93" s="2">
        <v>1035.07</v>
      </c>
      <c r="R93" s="9">
        <v>900.94</v>
      </c>
      <c r="S93" s="53"/>
      <c r="T93" s="2"/>
      <c r="U93" s="9"/>
      <c r="V93" s="53"/>
      <c r="W93" s="2"/>
      <c r="X93" s="9"/>
      <c r="Y93" s="2"/>
      <c r="Z93" s="2"/>
      <c r="AA93" s="54" t="s">
        <v>14</v>
      </c>
      <c r="AB93" s="77" t="s">
        <v>75</v>
      </c>
      <c r="AC93" s="2">
        <v>7.306886276881798E-2</v>
      </c>
      <c r="AD93" s="2">
        <v>9.0206685699071587E-2</v>
      </c>
      <c r="AE93" s="9">
        <v>9.2476652501061463E-2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9"/>
      <c r="BG93" s="53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9"/>
      <c r="CP93" s="35">
        <v>1000</v>
      </c>
      <c r="CQ93" s="19">
        <v>1</v>
      </c>
      <c r="CR93" s="2">
        <v>200</v>
      </c>
      <c r="CS93" s="2">
        <f t="shared" si="138"/>
        <v>2000</v>
      </c>
      <c r="CT93" s="2">
        <f t="shared" si="91"/>
        <v>0.16655099020181297</v>
      </c>
      <c r="CU93" s="9">
        <f t="shared" si="92"/>
        <v>16.655099020181297</v>
      </c>
      <c r="CV93" s="35">
        <v>1000</v>
      </c>
      <c r="CW93" s="21">
        <v>10</v>
      </c>
      <c r="CX93" s="2">
        <v>200</v>
      </c>
      <c r="CY93" s="2">
        <f t="shared" si="141"/>
        <v>2000</v>
      </c>
      <c r="CZ93" s="2">
        <f t="shared" ref="CZ93:CZ101" si="142">((CW93+CX93+CV93)-SQRT((CW93+CX93+CV93)^2-(4*CX93*CW93)))/(2*CW93)</f>
        <v>0.16551566475437768</v>
      </c>
      <c r="DA93" s="9">
        <f t="shared" si="94"/>
        <v>16.551566475437767</v>
      </c>
      <c r="DB93" s="35">
        <v>1000</v>
      </c>
      <c r="DC93" s="24">
        <v>100</v>
      </c>
      <c r="DD93" s="2">
        <v>200</v>
      </c>
      <c r="DE93" s="2">
        <f t="shared" si="139"/>
        <v>2000</v>
      </c>
      <c r="DF93" s="2">
        <f t="shared" si="95"/>
        <v>0.15571122977523941</v>
      </c>
      <c r="DG93" s="9">
        <f t="shared" si="96"/>
        <v>15.57112297752394</v>
      </c>
      <c r="DH93" s="37">
        <v>1000</v>
      </c>
      <c r="DI93" s="27">
        <v>1000</v>
      </c>
      <c r="DJ93" s="2">
        <v>200</v>
      </c>
      <c r="DK93" s="2">
        <f t="shared" si="140"/>
        <v>2000</v>
      </c>
      <c r="DL93" s="2">
        <f t="shared" si="97"/>
        <v>9.5012437887911E-2</v>
      </c>
      <c r="DM93" s="9">
        <f t="shared" si="98"/>
        <v>9.5012437887911005</v>
      </c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9"/>
      <c r="EW93" s="70" t="s">
        <v>72</v>
      </c>
      <c r="EX93" s="85" t="e">
        <f t="shared" si="113"/>
        <v>#DIV/0!</v>
      </c>
      <c r="EY93" s="33" t="e">
        <f t="shared" si="114"/>
        <v>#DIV/0!</v>
      </c>
      <c r="EZ93" s="33" t="e">
        <f t="shared" si="103"/>
        <v>#DIV/0!</v>
      </c>
      <c r="FA93" s="33" t="e">
        <f t="shared" si="104"/>
        <v>#DIV/0!</v>
      </c>
      <c r="FB93" s="33" t="e">
        <f t="shared" si="105"/>
        <v>#DIV/0!</v>
      </c>
      <c r="FC93" s="33" t="e">
        <f t="shared" si="115"/>
        <v>#DIV/0!</v>
      </c>
      <c r="FD93" s="33" t="e">
        <f t="shared" si="116"/>
        <v>#DIV/0!</v>
      </c>
      <c r="FE93" s="33" t="e">
        <f t="shared" si="117"/>
        <v>#DIV/0!</v>
      </c>
      <c r="FF93" s="66">
        <v>1</v>
      </c>
      <c r="FG93" s="85" t="e">
        <f t="shared" si="118"/>
        <v>#DIV/0!</v>
      </c>
      <c r="FH93" s="33" t="e">
        <f t="shared" si="119"/>
        <v>#DIV/0!</v>
      </c>
      <c r="FI93" s="33" t="e">
        <f t="shared" si="120"/>
        <v>#DIV/0!</v>
      </c>
      <c r="FJ93" s="33" t="e">
        <f t="shared" si="121"/>
        <v>#DIV/0!</v>
      </c>
      <c r="FK93" s="33" t="e">
        <f t="shared" si="122"/>
        <v>#DIV/0!</v>
      </c>
      <c r="FL93" s="33" t="e">
        <f t="shared" si="123"/>
        <v>#DIV/0!</v>
      </c>
      <c r="FM93" s="33" t="e">
        <f t="shared" si="124"/>
        <v>#DIV/0!</v>
      </c>
      <c r="FN93" s="33" t="e">
        <f t="shared" si="125"/>
        <v>#DIV/0!</v>
      </c>
      <c r="FO93" s="66">
        <v>10</v>
      </c>
      <c r="FP93" s="85" t="e">
        <f t="shared" si="126"/>
        <v>#DIV/0!</v>
      </c>
      <c r="FQ93" s="33" t="e">
        <f t="shared" si="106"/>
        <v>#DIV/0!</v>
      </c>
      <c r="FR93" s="33" t="e">
        <f t="shared" si="107"/>
        <v>#DIV/0!</v>
      </c>
      <c r="FS93" s="33" t="e">
        <f t="shared" si="108"/>
        <v>#DIV/0!</v>
      </c>
      <c r="FT93" s="33" t="e">
        <f t="shared" si="109"/>
        <v>#DIV/0!</v>
      </c>
      <c r="FU93" s="33" t="e">
        <f t="shared" si="110"/>
        <v>#DIV/0!</v>
      </c>
      <c r="FV93" s="33" t="e">
        <f t="shared" si="111"/>
        <v>#DIV/0!</v>
      </c>
      <c r="FW93" s="33" t="e">
        <f t="shared" si="112"/>
        <v>#DIV/0!</v>
      </c>
      <c r="FX93" s="66">
        <v>100</v>
      </c>
      <c r="FY93" s="53">
        <f t="shared" si="127"/>
        <v>0</v>
      </c>
      <c r="FZ93" s="2"/>
      <c r="GA93" s="9"/>
      <c r="GB93" s="53">
        <f t="shared" si="128"/>
        <v>0</v>
      </c>
      <c r="GC93" s="2"/>
      <c r="GD93" s="9"/>
      <c r="GE93" s="53">
        <f t="shared" si="129"/>
        <v>0</v>
      </c>
      <c r="GF93" s="2"/>
      <c r="GG93" s="9"/>
      <c r="GH93" s="53">
        <f t="shared" si="130"/>
        <v>0</v>
      </c>
      <c r="GI93" s="2"/>
      <c r="GJ93" s="9"/>
      <c r="GK93" s="53">
        <f t="shared" si="131"/>
        <v>0</v>
      </c>
      <c r="GL93" s="2"/>
      <c r="GM93" s="9"/>
      <c r="GN93" s="53">
        <f t="shared" si="132"/>
        <v>0</v>
      </c>
      <c r="GO93" s="2"/>
      <c r="GP93" s="9"/>
      <c r="GQ93" s="53">
        <f t="shared" si="133"/>
        <v>0</v>
      </c>
      <c r="GR93" s="2"/>
      <c r="GS93" s="9"/>
      <c r="GT93" s="53"/>
      <c r="GU93" s="131"/>
      <c r="GV93" s="94">
        <v>3.90625E-2</v>
      </c>
      <c r="GW93" s="96">
        <v>4985.92</v>
      </c>
      <c r="GX93" s="94">
        <f t="shared" si="83"/>
        <v>498.59199999999998</v>
      </c>
      <c r="GY93" s="89">
        <v>1</v>
      </c>
      <c r="GZ93" s="89">
        <v>10</v>
      </c>
      <c r="HA93" s="90">
        <v>100</v>
      </c>
      <c r="HB93" s="52">
        <f t="shared" si="84"/>
        <v>12265.3632</v>
      </c>
      <c r="HC93" s="1">
        <f t="shared" si="85"/>
        <v>12265.3632</v>
      </c>
      <c r="HD93" s="10">
        <f t="shared" si="86"/>
        <v>12265.3632</v>
      </c>
      <c r="HE93" s="1"/>
      <c r="HF93" s="96">
        <v>0.56338028169014087</v>
      </c>
      <c r="HG93" s="96">
        <v>1718.19</v>
      </c>
      <c r="HH93" s="96">
        <f t="shared" si="79"/>
        <v>171.81900000000002</v>
      </c>
      <c r="HI93" s="82">
        <v>1</v>
      </c>
      <c r="HJ93" s="89">
        <v>10</v>
      </c>
      <c r="HK93" s="87">
        <v>100</v>
      </c>
      <c r="HL93" s="52">
        <f t="shared" si="80"/>
        <v>133.15972500000001</v>
      </c>
      <c r="HM93" s="1">
        <f t="shared" si="81"/>
        <v>133.15972500000001</v>
      </c>
      <c r="HN93" s="10">
        <f t="shared" si="82"/>
        <v>133.15972500000001</v>
      </c>
    </row>
    <row r="94" spans="1:222" x14ac:dyDescent="0.35">
      <c r="A94" s="2"/>
      <c r="B94" s="186" t="s">
        <v>32</v>
      </c>
      <c r="C94" s="71" t="s">
        <v>75</v>
      </c>
      <c r="D94" s="53"/>
      <c r="E94" s="2">
        <v>0.1393939393939394</v>
      </c>
      <c r="F94" s="9">
        <v>0.1007905138339921</v>
      </c>
      <c r="G94" s="53">
        <v>0.13559322033898305</v>
      </c>
      <c r="H94" s="2">
        <v>9.6153846153846159E-2</v>
      </c>
      <c r="I94" s="9">
        <v>0.11666666666666667</v>
      </c>
      <c r="J94" s="53">
        <v>5.7324840764331211E-2</v>
      </c>
      <c r="K94" s="2">
        <v>8.0882352941176475E-2</v>
      </c>
      <c r="L94" s="9">
        <v>0.15625</v>
      </c>
      <c r="M94" s="53">
        <v>5.5288461538461536E-2</v>
      </c>
      <c r="N94" s="2">
        <v>0.12727272727272726</v>
      </c>
      <c r="O94" s="9">
        <v>7.1038251366120214E-2</v>
      </c>
      <c r="P94" s="53"/>
      <c r="Q94" s="2"/>
      <c r="R94" s="9"/>
      <c r="S94" s="53"/>
      <c r="T94" s="2"/>
      <c r="U94" s="9"/>
      <c r="V94" s="53"/>
      <c r="W94" s="2"/>
      <c r="X94" s="9"/>
      <c r="Y94" s="2"/>
      <c r="Z94" s="2"/>
      <c r="AA94" s="76"/>
      <c r="AB94" s="77" t="s">
        <v>76</v>
      </c>
      <c r="AC94" s="2">
        <v>1469.5</v>
      </c>
      <c r="AD94" s="2">
        <v>1516.7250000000001</v>
      </c>
      <c r="AE94" s="9">
        <v>1456.1975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9"/>
      <c r="BG94" s="53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9"/>
      <c r="CP94" s="35">
        <v>1000</v>
      </c>
      <c r="CQ94" s="19">
        <v>1</v>
      </c>
      <c r="CR94" s="2">
        <v>225</v>
      </c>
      <c r="CS94" s="2">
        <f t="shared" si="138"/>
        <v>2250</v>
      </c>
      <c r="CT94" s="2">
        <f t="shared" si="91"/>
        <v>0.18355113459949735</v>
      </c>
      <c r="CU94" s="9">
        <f t="shared" si="92"/>
        <v>18.355113459949735</v>
      </c>
      <c r="CV94" s="35">
        <v>1000</v>
      </c>
      <c r="CW94" s="21">
        <v>10</v>
      </c>
      <c r="CX94" s="2">
        <v>225</v>
      </c>
      <c r="CY94" s="2">
        <f t="shared" si="141"/>
        <v>2250</v>
      </c>
      <c r="CZ94" s="2">
        <f t="shared" si="142"/>
        <v>0.18245579040852816</v>
      </c>
      <c r="DA94" s="9">
        <f t="shared" si="94"/>
        <v>18.245579040852817</v>
      </c>
      <c r="DB94" s="35">
        <v>1000</v>
      </c>
      <c r="DC94" s="24">
        <v>100</v>
      </c>
      <c r="DD94" s="2">
        <v>225</v>
      </c>
      <c r="DE94" s="2">
        <f t="shared" si="139"/>
        <v>2250</v>
      </c>
      <c r="DF94" s="2">
        <f t="shared" si="95"/>
        <v>0.17204525042984642</v>
      </c>
      <c r="DG94" s="9">
        <f t="shared" si="96"/>
        <v>17.204525042984642</v>
      </c>
      <c r="DH94" s="37">
        <v>1000</v>
      </c>
      <c r="DI94" s="27">
        <v>1000</v>
      </c>
      <c r="DJ94" s="2">
        <v>225</v>
      </c>
      <c r="DK94" s="2">
        <f t="shared" si="140"/>
        <v>2250</v>
      </c>
      <c r="DL94" s="2">
        <f t="shared" si="97"/>
        <v>0.10619177187106334</v>
      </c>
      <c r="DM94" s="9">
        <f t="shared" si="98"/>
        <v>10.619177187106335</v>
      </c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9"/>
      <c r="EW94" s="70" t="s">
        <v>50</v>
      </c>
      <c r="EX94" s="85">
        <f t="shared" si="113"/>
        <v>2559.8635495448179</v>
      </c>
      <c r="EY94" s="33">
        <f t="shared" si="114"/>
        <v>2908.0642500000004</v>
      </c>
      <c r="EZ94" s="33">
        <f t="shared" si="103"/>
        <v>2136.9226666666673</v>
      </c>
      <c r="FA94" s="33">
        <f t="shared" si="104"/>
        <v>436.57835294117649</v>
      </c>
      <c r="FB94" s="33">
        <f t="shared" si="105"/>
        <v>4757.8889285714286</v>
      </c>
      <c r="FC94" s="33" t="e">
        <f t="shared" si="115"/>
        <v>#DIV/0!</v>
      </c>
      <c r="FD94" s="33" t="e">
        <f t="shared" si="116"/>
        <v>#DIV/0!</v>
      </c>
      <c r="FE94" s="33" t="e">
        <f t="shared" si="117"/>
        <v>#DIV/0!</v>
      </c>
      <c r="FF94" s="66">
        <v>1</v>
      </c>
      <c r="FG94" s="85">
        <f t="shared" si="118"/>
        <v>2559.8635495448179</v>
      </c>
      <c r="FH94" s="33">
        <f t="shared" si="119"/>
        <v>2908.0642500000004</v>
      </c>
      <c r="FI94" s="33">
        <f t="shared" si="120"/>
        <v>2136.9226666666673</v>
      </c>
      <c r="FJ94" s="33">
        <f t="shared" si="121"/>
        <v>436.57835294117649</v>
      </c>
      <c r="FK94" s="33">
        <f t="shared" si="122"/>
        <v>4757.8889285714286</v>
      </c>
      <c r="FL94" s="33" t="e">
        <f t="shared" si="123"/>
        <v>#DIV/0!</v>
      </c>
      <c r="FM94" s="33" t="e">
        <f t="shared" si="124"/>
        <v>#DIV/0!</v>
      </c>
      <c r="FN94" s="33" t="e">
        <f t="shared" si="125"/>
        <v>#DIV/0!</v>
      </c>
      <c r="FO94" s="66">
        <v>10</v>
      </c>
      <c r="FP94" s="85">
        <f t="shared" si="126"/>
        <v>2559.8635495448179</v>
      </c>
      <c r="FQ94" s="33">
        <f t="shared" si="106"/>
        <v>2908.0642500000004</v>
      </c>
      <c r="FR94" s="33">
        <f t="shared" si="107"/>
        <v>2136.9226666666673</v>
      </c>
      <c r="FS94" s="33">
        <f t="shared" si="108"/>
        <v>436.57835294117649</v>
      </c>
      <c r="FT94" s="33">
        <f t="shared" si="109"/>
        <v>4757.8889285714286</v>
      </c>
      <c r="FU94" s="33" t="e">
        <f t="shared" si="110"/>
        <v>#DIV/0!</v>
      </c>
      <c r="FV94" s="33" t="e">
        <f t="shared" si="111"/>
        <v>#DIV/0!</v>
      </c>
      <c r="FW94" s="33" t="e">
        <f t="shared" si="112"/>
        <v>#DIV/0!</v>
      </c>
      <c r="FX94" s="66">
        <v>100</v>
      </c>
      <c r="FY94" s="53">
        <f t="shared" si="127"/>
        <v>298.26300000000003</v>
      </c>
      <c r="FZ94" s="2">
        <v>9.3023255813953487E-2</v>
      </c>
      <c r="GA94" s="2">
        <v>2982.63</v>
      </c>
      <c r="GB94" s="53">
        <f t="shared" si="128"/>
        <v>281.79200000000003</v>
      </c>
      <c r="GC94" s="2">
        <v>0.11650485436893204</v>
      </c>
      <c r="GD94" s="2">
        <v>2817.92</v>
      </c>
      <c r="GE94" s="53">
        <f t="shared" si="129"/>
        <v>112.452</v>
      </c>
      <c r="GF94" s="2">
        <v>0.20481927710843373</v>
      </c>
      <c r="GG94" s="2">
        <v>1124.52</v>
      </c>
      <c r="GH94" s="53">
        <f t="shared" si="130"/>
        <v>245.79499999999999</v>
      </c>
      <c r="GI94" s="1">
        <v>4.912280701754386E-2</v>
      </c>
      <c r="GJ94" s="2">
        <v>2457.9499999999998</v>
      </c>
      <c r="GK94" s="53">
        <f t="shared" si="131"/>
        <v>0</v>
      </c>
      <c r="GL94" s="2"/>
      <c r="GM94" s="9"/>
      <c r="GN94" s="53">
        <f t="shared" si="132"/>
        <v>0</v>
      </c>
      <c r="GO94" s="2"/>
      <c r="GP94" s="9"/>
      <c r="GQ94" s="53">
        <f t="shared" si="133"/>
        <v>0</v>
      </c>
      <c r="GR94" s="2"/>
      <c r="GS94" s="9"/>
      <c r="GT94" s="53"/>
      <c r="GU94" s="131"/>
      <c r="GV94" s="94">
        <v>9.0909090909090905E-3</v>
      </c>
      <c r="GW94" s="96">
        <v>5210.76</v>
      </c>
      <c r="GX94" s="94">
        <f t="shared" si="83"/>
        <v>521.07600000000002</v>
      </c>
      <c r="GY94" s="89">
        <v>1</v>
      </c>
      <c r="GZ94" s="89">
        <v>10</v>
      </c>
      <c r="HA94" s="90">
        <v>100</v>
      </c>
      <c r="HB94" s="52">
        <f t="shared" si="84"/>
        <v>56797.284</v>
      </c>
      <c r="HC94" s="1">
        <f t="shared" si="85"/>
        <v>56797.284</v>
      </c>
      <c r="HD94" s="10">
        <f t="shared" si="86"/>
        <v>56797.284</v>
      </c>
      <c r="HE94" s="1"/>
      <c r="HF94" s="96">
        <v>0.55882352941176472</v>
      </c>
      <c r="HG94" s="96">
        <v>2031.01</v>
      </c>
      <c r="HH94" s="96">
        <f t="shared" si="79"/>
        <v>203.101</v>
      </c>
      <c r="HI94" s="82">
        <v>1</v>
      </c>
      <c r="HJ94" s="89">
        <v>10</v>
      </c>
      <c r="HK94" s="87">
        <v>100</v>
      </c>
      <c r="HL94" s="52">
        <f t="shared" si="80"/>
        <v>160.34289473684211</v>
      </c>
      <c r="HM94" s="1">
        <f t="shared" si="81"/>
        <v>160.34289473684211</v>
      </c>
      <c r="HN94" s="10">
        <f t="shared" si="82"/>
        <v>160.34289473684211</v>
      </c>
    </row>
    <row r="95" spans="1:222" ht="15" thickBot="1" x14ac:dyDescent="0.4">
      <c r="A95" s="2"/>
      <c r="B95" s="185"/>
      <c r="C95" s="71" t="s">
        <v>76</v>
      </c>
      <c r="D95" s="53"/>
      <c r="E95" s="2">
        <v>3164.75</v>
      </c>
      <c r="F95" s="9">
        <v>3304.62</v>
      </c>
      <c r="G95" s="53">
        <v>3407.25</v>
      </c>
      <c r="H95" s="2">
        <v>2960.41</v>
      </c>
      <c r="I95" s="9">
        <v>3033.77</v>
      </c>
      <c r="J95" s="53">
        <v>1605.29</v>
      </c>
      <c r="K95" s="2">
        <v>1917.76</v>
      </c>
      <c r="L95" s="9">
        <v>1989.5</v>
      </c>
      <c r="M95" s="53">
        <v>2418.79</v>
      </c>
      <c r="N95" s="2">
        <v>2157.7800000000002</v>
      </c>
      <c r="O95" s="9">
        <v>1945.58</v>
      </c>
      <c r="P95" s="53"/>
      <c r="Q95" s="2"/>
      <c r="R95" s="9"/>
      <c r="S95" s="53"/>
      <c r="T95" s="2"/>
      <c r="U95" s="9"/>
      <c r="V95" s="53"/>
      <c r="W95" s="2"/>
      <c r="X95" s="9"/>
      <c r="Y95" s="2"/>
      <c r="Z95" s="2"/>
      <c r="AA95" s="54" t="s">
        <v>24</v>
      </c>
      <c r="AB95" s="77" t="s">
        <v>75</v>
      </c>
      <c r="AC95" s="2">
        <v>0.11316472543919236</v>
      </c>
      <c r="AD95" s="2">
        <v>5.777129058885086E-2</v>
      </c>
      <c r="AE95" s="9">
        <v>5.2315708851042024E-2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9"/>
      <c r="BG95" s="53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9"/>
      <c r="CP95" s="35">
        <v>1000</v>
      </c>
      <c r="CQ95" s="19">
        <v>1</v>
      </c>
      <c r="CR95" s="2">
        <v>250</v>
      </c>
      <c r="CS95" s="2">
        <f t="shared" si="138"/>
        <v>2500</v>
      </c>
      <c r="CT95" s="2">
        <f t="shared" si="91"/>
        <v>0.19987206142366176</v>
      </c>
      <c r="CU95" s="9">
        <f t="shared" si="92"/>
        <v>19.987206142366176</v>
      </c>
      <c r="CV95" s="35">
        <v>1000</v>
      </c>
      <c r="CW95" s="21">
        <v>10</v>
      </c>
      <c r="CX95" s="2">
        <v>250</v>
      </c>
      <c r="CY95" s="2">
        <f t="shared" si="141"/>
        <v>2500</v>
      </c>
      <c r="CZ95" s="2">
        <f t="shared" si="142"/>
        <v>0.19872612756967101</v>
      </c>
      <c r="DA95" s="9">
        <f t="shared" si="94"/>
        <v>19.872612756967101</v>
      </c>
      <c r="DB95" s="35">
        <v>1000</v>
      </c>
      <c r="DC95" s="24">
        <v>100</v>
      </c>
      <c r="DD95" s="2">
        <v>250</v>
      </c>
      <c r="DE95" s="2">
        <f t="shared" si="139"/>
        <v>2500</v>
      </c>
      <c r="DF95" s="2">
        <f t="shared" si="95"/>
        <v>0.18779762579665657</v>
      </c>
      <c r="DG95" s="9">
        <f t="shared" si="96"/>
        <v>18.779762579665658</v>
      </c>
      <c r="DH95" s="37">
        <v>1000</v>
      </c>
      <c r="DI95" s="27">
        <v>1000</v>
      </c>
      <c r="DJ95" s="2">
        <v>250</v>
      </c>
      <c r="DK95" s="2">
        <f t="shared" si="140"/>
        <v>2500</v>
      </c>
      <c r="DL95" s="2">
        <f t="shared" si="97"/>
        <v>0.11721778146268128</v>
      </c>
      <c r="DM95" s="9">
        <f t="shared" si="98"/>
        <v>11.721778146268127</v>
      </c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9"/>
      <c r="EW95" s="70" t="s">
        <v>7</v>
      </c>
      <c r="EX95" s="85">
        <f t="shared" si="113"/>
        <v>169.95068398938523</v>
      </c>
      <c r="EY95" s="33">
        <f t="shared" si="114"/>
        <v>285.14500000000004</v>
      </c>
      <c r="EZ95" s="33">
        <f t="shared" si="103"/>
        <v>166.10671428571433</v>
      </c>
      <c r="FA95" s="33">
        <f t="shared" si="104"/>
        <v>177.00631578947369</v>
      </c>
      <c r="FB95" s="33">
        <f t="shared" si="105"/>
        <v>51.544705882352936</v>
      </c>
      <c r="FC95" s="33" t="e">
        <f t="shared" si="115"/>
        <v>#DIV/0!</v>
      </c>
      <c r="FD95" s="33" t="e">
        <f t="shared" si="116"/>
        <v>#DIV/0!</v>
      </c>
      <c r="FE95" s="33" t="e">
        <f t="shared" si="117"/>
        <v>#DIV/0!</v>
      </c>
      <c r="FF95" s="66">
        <v>1</v>
      </c>
      <c r="FG95" s="85">
        <f t="shared" si="118"/>
        <v>169.95068398938523</v>
      </c>
      <c r="FH95" s="33">
        <f t="shared" si="119"/>
        <v>285.14500000000004</v>
      </c>
      <c r="FI95" s="33">
        <f t="shared" si="120"/>
        <v>166.10671428571433</v>
      </c>
      <c r="FJ95" s="33">
        <f t="shared" si="121"/>
        <v>177.00631578947369</v>
      </c>
      <c r="FK95" s="33">
        <f t="shared" si="122"/>
        <v>51.544705882352936</v>
      </c>
      <c r="FL95" s="33" t="e">
        <f t="shared" si="123"/>
        <v>#DIV/0!</v>
      </c>
      <c r="FM95" s="33" t="e">
        <f t="shared" si="124"/>
        <v>#DIV/0!</v>
      </c>
      <c r="FN95" s="33" t="e">
        <f t="shared" si="125"/>
        <v>#DIV/0!</v>
      </c>
      <c r="FO95" s="66">
        <v>10</v>
      </c>
      <c r="FP95" s="85">
        <f t="shared" si="126"/>
        <v>169.95068398938523</v>
      </c>
      <c r="FQ95" s="33">
        <f t="shared" si="106"/>
        <v>285.14500000000004</v>
      </c>
      <c r="FR95" s="33">
        <f t="shared" si="107"/>
        <v>166.10671428571433</v>
      </c>
      <c r="FS95" s="33">
        <f t="shared" si="108"/>
        <v>177.00631578947369</v>
      </c>
      <c r="FT95" s="33">
        <f t="shared" si="109"/>
        <v>51.544705882352936</v>
      </c>
      <c r="FU95" s="33" t="e">
        <f t="shared" si="110"/>
        <v>#DIV/0!</v>
      </c>
      <c r="FV95" s="33" t="e">
        <f t="shared" si="111"/>
        <v>#DIV/0!</v>
      </c>
      <c r="FW95" s="33" t="e">
        <f t="shared" si="112"/>
        <v>#DIV/0!</v>
      </c>
      <c r="FX95" s="66">
        <v>100</v>
      </c>
      <c r="FY95" s="53">
        <f t="shared" si="127"/>
        <v>97.763999999999996</v>
      </c>
      <c r="FZ95" s="2">
        <v>0.25531914893617019</v>
      </c>
      <c r="GA95" s="2">
        <v>977.64</v>
      </c>
      <c r="GB95" s="53">
        <f t="shared" si="128"/>
        <v>56.036000000000001</v>
      </c>
      <c r="GC95" s="2">
        <v>0.25225225225225223</v>
      </c>
      <c r="GD95" s="2">
        <v>560.36</v>
      </c>
      <c r="GE95" s="53">
        <f t="shared" si="129"/>
        <v>41.519999999999996</v>
      </c>
      <c r="GF95" s="2">
        <v>0.19</v>
      </c>
      <c r="GG95" s="2">
        <v>415.2</v>
      </c>
      <c r="GH95" s="53">
        <f t="shared" si="130"/>
        <v>43.813000000000002</v>
      </c>
      <c r="GI95" s="2">
        <v>0.45945945945945948</v>
      </c>
      <c r="GJ95" s="2">
        <v>438.13</v>
      </c>
      <c r="GK95" s="53">
        <f t="shared" si="131"/>
        <v>0</v>
      </c>
      <c r="GL95" s="2"/>
      <c r="GM95" s="9"/>
      <c r="GN95" s="53">
        <f t="shared" si="132"/>
        <v>0</v>
      </c>
      <c r="GO95" s="2"/>
      <c r="GP95" s="9"/>
      <c r="GQ95" s="53">
        <f t="shared" si="133"/>
        <v>0</v>
      </c>
      <c r="GR95" s="2"/>
      <c r="GS95" s="9"/>
      <c r="GT95" s="53"/>
      <c r="GU95" s="131"/>
      <c r="GV95" s="94">
        <v>8.1826831588962895E-2</v>
      </c>
      <c r="GW95" s="96">
        <v>4660.45</v>
      </c>
      <c r="GX95" s="94">
        <f t="shared" si="83"/>
        <v>466.04499999999996</v>
      </c>
      <c r="GY95" s="89">
        <v>1</v>
      </c>
      <c r="GZ95" s="89">
        <v>10</v>
      </c>
      <c r="HA95" s="90">
        <v>100</v>
      </c>
      <c r="HB95" s="52">
        <f t="shared" si="84"/>
        <v>5229.4584302325575</v>
      </c>
      <c r="HC95" s="1">
        <f t="shared" si="85"/>
        <v>5229.4584302325575</v>
      </c>
      <c r="HD95" s="10">
        <f t="shared" si="86"/>
        <v>5229.4584302325575</v>
      </c>
      <c r="HE95" s="1"/>
      <c r="HF95" s="100">
        <v>0.5393258426966292</v>
      </c>
      <c r="HG95" s="100">
        <v>1801.85</v>
      </c>
      <c r="HH95" s="100">
        <f t="shared" si="79"/>
        <v>180.185</v>
      </c>
      <c r="HI95" s="91">
        <v>1</v>
      </c>
      <c r="HJ95" s="92">
        <v>10</v>
      </c>
      <c r="HK95" s="88">
        <v>100</v>
      </c>
      <c r="HL95" s="67">
        <f t="shared" si="80"/>
        <v>153.90802083333335</v>
      </c>
      <c r="HM95" s="12">
        <f t="shared" si="81"/>
        <v>153.90802083333335</v>
      </c>
      <c r="HN95" s="81">
        <f t="shared" si="82"/>
        <v>153.90802083333335</v>
      </c>
    </row>
    <row r="96" spans="1:222" x14ac:dyDescent="0.35">
      <c r="A96" s="2"/>
      <c r="B96" s="186" t="s">
        <v>14</v>
      </c>
      <c r="C96" s="71" t="s">
        <v>75</v>
      </c>
      <c r="D96" s="53"/>
      <c r="E96" s="2">
        <v>0.11904761904761904</v>
      </c>
      <c r="F96" s="9">
        <v>7.1999999999999995E-2</v>
      </c>
      <c r="G96" s="53">
        <v>8.2758620689655171E-2</v>
      </c>
      <c r="H96" s="2">
        <v>9.8130841121495324E-2</v>
      </c>
      <c r="I96" s="9">
        <v>0.10031595576619273</v>
      </c>
      <c r="J96" s="53">
        <v>5.9917355371900828E-2</v>
      </c>
      <c r="K96" s="2">
        <v>6.070287539936102E-2</v>
      </c>
      <c r="L96" s="9">
        <v>0.10510510510510511</v>
      </c>
      <c r="M96" s="53">
        <v>7.6530612244897961E-2</v>
      </c>
      <c r="N96" s="2">
        <v>8.7786259541984726E-2</v>
      </c>
      <c r="O96" s="9">
        <v>9.2485549132947972E-2</v>
      </c>
      <c r="P96" s="53"/>
      <c r="Q96" s="2"/>
      <c r="R96" s="9"/>
      <c r="S96" s="53"/>
      <c r="T96" s="2"/>
      <c r="U96" s="9"/>
      <c r="V96" s="53"/>
      <c r="W96" s="2"/>
      <c r="X96" s="9"/>
      <c r="Y96" s="2"/>
      <c r="Z96" s="2"/>
      <c r="AA96" s="76"/>
      <c r="AB96" s="77" t="s">
        <v>76</v>
      </c>
      <c r="AC96" s="2">
        <v>946.25333333333344</v>
      </c>
      <c r="AD96" s="2">
        <v>1083.2666666666667</v>
      </c>
      <c r="AE96" s="9">
        <v>1238.7224999999999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9"/>
      <c r="BG96" s="53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9"/>
      <c r="CP96" s="35">
        <v>1000</v>
      </c>
      <c r="CQ96" s="19">
        <v>1</v>
      </c>
      <c r="CR96" s="2">
        <v>275</v>
      </c>
      <c r="CS96" s="2">
        <f t="shared" si="138"/>
        <v>2750</v>
      </c>
      <c r="CT96" s="2">
        <f t="shared" si="91"/>
        <v>0.21555365468498167</v>
      </c>
      <c r="CU96" s="9">
        <f t="shared" si="92"/>
        <v>21.555365468498167</v>
      </c>
      <c r="CV96" s="35">
        <v>1000</v>
      </c>
      <c r="CW96" s="21">
        <v>10</v>
      </c>
      <c r="CX96" s="2">
        <v>275</v>
      </c>
      <c r="CY96" s="2">
        <f t="shared" si="141"/>
        <v>2750</v>
      </c>
      <c r="CZ96" s="2">
        <f t="shared" si="142"/>
        <v>0.21436538926158163</v>
      </c>
      <c r="DA96" s="9">
        <f t="shared" si="94"/>
        <v>21.436538926158164</v>
      </c>
      <c r="DB96" s="35">
        <v>1000</v>
      </c>
      <c r="DC96" s="24">
        <v>100</v>
      </c>
      <c r="DD96" s="2">
        <v>275</v>
      </c>
      <c r="DE96" s="2">
        <f t="shared" si="139"/>
        <v>2750</v>
      </c>
      <c r="DF96" s="2">
        <f t="shared" si="95"/>
        <v>0.20299692745874154</v>
      </c>
      <c r="DG96" s="9">
        <f t="shared" si="96"/>
        <v>20.299692745874154</v>
      </c>
      <c r="DH96" s="37">
        <v>1000</v>
      </c>
      <c r="DI96" s="27">
        <v>1000</v>
      </c>
      <c r="DJ96" s="2">
        <v>275</v>
      </c>
      <c r="DK96" s="2">
        <f t="shared" si="140"/>
        <v>2750</v>
      </c>
      <c r="DL96" s="2">
        <f t="shared" si="97"/>
        <v>0.12809113833887908</v>
      </c>
      <c r="DM96" s="9">
        <f t="shared" si="98"/>
        <v>12.809113833887908</v>
      </c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9"/>
      <c r="EW96" s="70" t="s">
        <v>1</v>
      </c>
      <c r="EX96" s="85">
        <f>AVERAGE(EY96,FA96,FB96,FC96)</f>
        <v>509.98964903846149</v>
      </c>
      <c r="EY96" s="33">
        <f t="shared" si="114"/>
        <v>802.83174999999994</v>
      </c>
      <c r="EZ96" s="33" t="e">
        <f t="shared" si="103"/>
        <v>#DIV/0!</v>
      </c>
      <c r="FA96" s="33">
        <f t="shared" si="104"/>
        <v>361.64123076923073</v>
      </c>
      <c r="FB96" s="33">
        <f t="shared" si="105"/>
        <v>504.37100000000009</v>
      </c>
      <c r="FC96" s="33">
        <f t="shared" si="115"/>
        <v>371.11461538461532</v>
      </c>
      <c r="FD96" s="33" t="e">
        <f t="shared" si="116"/>
        <v>#DIV/0!</v>
      </c>
      <c r="FE96" s="33" t="e">
        <f t="shared" si="117"/>
        <v>#DIV/0!</v>
      </c>
      <c r="FF96" s="66">
        <v>1</v>
      </c>
      <c r="FG96" s="85">
        <f>AVERAGE(FH96,FJ96,FK96,FL96)</f>
        <v>509.98964903846149</v>
      </c>
      <c r="FH96" s="33">
        <f t="shared" si="119"/>
        <v>802.83174999999994</v>
      </c>
      <c r="FI96" s="33" t="e">
        <f t="shared" si="120"/>
        <v>#DIV/0!</v>
      </c>
      <c r="FJ96" s="33">
        <f t="shared" si="121"/>
        <v>361.64123076923073</v>
      </c>
      <c r="FK96" s="33">
        <f t="shared" si="122"/>
        <v>504.37100000000009</v>
      </c>
      <c r="FL96" s="33">
        <f t="shared" si="123"/>
        <v>371.11461538461532</v>
      </c>
      <c r="FM96" s="33" t="e">
        <f t="shared" si="124"/>
        <v>#DIV/0!</v>
      </c>
      <c r="FN96" s="33" t="e">
        <f t="shared" si="125"/>
        <v>#DIV/0!</v>
      </c>
      <c r="FO96" s="66">
        <v>10</v>
      </c>
      <c r="FP96" s="85">
        <f>AVERAGE(FQ96,FS96,FT96,FU96)</f>
        <v>509.98964903846149</v>
      </c>
      <c r="FQ96" s="33">
        <f t="shared" si="106"/>
        <v>802.83174999999994</v>
      </c>
      <c r="FR96" s="33" t="e">
        <f t="shared" si="107"/>
        <v>#DIV/0!</v>
      </c>
      <c r="FS96" s="33">
        <f t="shared" si="108"/>
        <v>361.64123076923073</v>
      </c>
      <c r="FT96" s="33">
        <f t="shared" si="109"/>
        <v>504.37100000000009</v>
      </c>
      <c r="FU96" s="33">
        <f t="shared" si="110"/>
        <v>371.11461538461532</v>
      </c>
      <c r="FV96" s="33" t="e">
        <f t="shared" si="111"/>
        <v>#DIV/0!</v>
      </c>
      <c r="FW96" s="33" t="e">
        <f t="shared" si="112"/>
        <v>#DIV/0!</v>
      </c>
      <c r="FX96" s="66">
        <v>100</v>
      </c>
      <c r="FY96" s="53">
        <f t="shared" si="127"/>
        <v>458.76099999999997</v>
      </c>
      <c r="FZ96" s="2">
        <v>0.36363636363636365</v>
      </c>
      <c r="GA96" s="2">
        <v>4587.6099999999997</v>
      </c>
      <c r="GB96" s="53">
        <f t="shared" si="128"/>
        <v>0</v>
      </c>
      <c r="GC96" s="2"/>
      <c r="GD96" s="9"/>
      <c r="GE96" s="53">
        <f t="shared" si="129"/>
        <v>195.88900000000001</v>
      </c>
      <c r="GF96" s="2">
        <v>0.35135135135135137</v>
      </c>
      <c r="GG96" s="9">
        <v>1958.89</v>
      </c>
      <c r="GH96" s="53">
        <f t="shared" si="130"/>
        <v>216.15900000000002</v>
      </c>
      <c r="GI96" s="2">
        <v>0.3</v>
      </c>
      <c r="GJ96" s="9">
        <v>2161.59</v>
      </c>
      <c r="GK96" s="53">
        <f t="shared" si="131"/>
        <v>219.29499999999999</v>
      </c>
      <c r="GL96" s="2">
        <v>0.37142857142857144</v>
      </c>
      <c r="GM96" s="2">
        <v>2192.9499999999998</v>
      </c>
      <c r="GN96" s="53">
        <f t="shared" si="132"/>
        <v>0</v>
      </c>
      <c r="GO96" s="2"/>
      <c r="GP96" s="9"/>
      <c r="GQ96" s="53">
        <f t="shared" si="133"/>
        <v>0</v>
      </c>
      <c r="GR96" s="2"/>
      <c r="GS96" s="9"/>
      <c r="GT96" s="53"/>
      <c r="GU96" s="131"/>
      <c r="GV96" s="94">
        <v>0.01</v>
      </c>
      <c r="GW96" s="96">
        <v>5425.33</v>
      </c>
      <c r="GX96" s="94">
        <f t="shared" si="83"/>
        <v>542.53300000000002</v>
      </c>
      <c r="GY96" s="89">
        <v>1</v>
      </c>
      <c r="GZ96" s="89">
        <v>10</v>
      </c>
      <c r="HA96" s="90">
        <v>100</v>
      </c>
      <c r="HB96" s="52">
        <f t="shared" si="84"/>
        <v>53710.767</v>
      </c>
      <c r="HC96" s="1">
        <f t="shared" si="85"/>
        <v>53710.767</v>
      </c>
      <c r="HD96" s="10">
        <f t="shared" si="86"/>
        <v>53710.767</v>
      </c>
      <c r="HE96" s="1"/>
      <c r="HF96" s="102">
        <f t="shared" ref="HF96:HN96" si="143">AVERAGE(HF52:HF95)</f>
        <v>0.49548831451196845</v>
      </c>
      <c r="HG96" s="102">
        <f t="shared" si="143"/>
        <v>2303.7952272727271</v>
      </c>
      <c r="HH96" s="102">
        <f t="shared" si="143"/>
        <v>230.37952272727279</v>
      </c>
      <c r="HI96" s="102">
        <f t="shared" si="143"/>
        <v>1</v>
      </c>
      <c r="HJ96" s="102">
        <f t="shared" si="143"/>
        <v>10</v>
      </c>
      <c r="HK96" s="102">
        <f t="shared" si="143"/>
        <v>100</v>
      </c>
      <c r="HL96" s="102">
        <f t="shared" si="143"/>
        <v>245.25518530195504</v>
      </c>
      <c r="HM96" s="102">
        <f t="shared" si="143"/>
        <v>245.25518530195504</v>
      </c>
      <c r="HN96" s="127">
        <f t="shared" si="143"/>
        <v>245.25518530195504</v>
      </c>
    </row>
    <row r="97" spans="1:222" x14ac:dyDescent="0.35">
      <c r="A97" s="2"/>
      <c r="B97" s="185"/>
      <c r="C97" s="71" t="s">
        <v>76</v>
      </c>
      <c r="D97" s="53"/>
      <c r="E97" s="2">
        <v>1688.21</v>
      </c>
      <c r="F97" s="9">
        <v>1294.3900000000001</v>
      </c>
      <c r="G97" s="53">
        <v>1572.62</v>
      </c>
      <c r="H97" s="2">
        <v>1238.25</v>
      </c>
      <c r="I97" s="9">
        <v>1395.05</v>
      </c>
      <c r="J97" s="53">
        <v>1311.8</v>
      </c>
      <c r="K97" s="2">
        <v>1192.3599999999999</v>
      </c>
      <c r="L97" s="9">
        <v>1388.52</v>
      </c>
      <c r="M97" s="53">
        <v>1524.08</v>
      </c>
      <c r="N97" s="2">
        <v>1660.51</v>
      </c>
      <c r="O97" s="9">
        <v>1746.83</v>
      </c>
      <c r="P97" s="53"/>
      <c r="Q97" s="2"/>
      <c r="R97" s="9"/>
      <c r="S97" s="53"/>
      <c r="T97" s="2"/>
      <c r="U97" s="9"/>
      <c r="V97" s="53"/>
      <c r="W97" s="2"/>
      <c r="X97" s="9"/>
      <c r="Y97" s="2"/>
      <c r="Z97" s="2"/>
      <c r="AA97" s="54" t="s">
        <v>5</v>
      </c>
      <c r="AB97" s="77" t="s">
        <v>75</v>
      </c>
      <c r="AC97" s="2">
        <v>8.9757606256358438E-2</v>
      </c>
      <c r="AD97" s="2">
        <v>0.19828858962940013</v>
      </c>
      <c r="AE97" s="9">
        <v>0.2093462489520016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9"/>
      <c r="BG97" s="53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9"/>
      <c r="CP97" s="35">
        <v>1000</v>
      </c>
      <c r="CQ97" s="19">
        <v>1</v>
      </c>
      <c r="CR97" s="2">
        <v>300</v>
      </c>
      <c r="CS97" s="2">
        <f t="shared" si="138"/>
        <v>3000</v>
      </c>
      <c r="CT97" s="2">
        <f t="shared" si="91"/>
        <v>0.23063273747857238</v>
      </c>
      <c r="CU97" s="9">
        <f t="shared" si="92"/>
        <v>23.063273747857238</v>
      </c>
      <c r="CV97" s="35">
        <v>1000</v>
      </c>
      <c r="CW97" s="21">
        <v>10</v>
      </c>
      <c r="CX97" s="2">
        <v>300</v>
      </c>
      <c r="CY97" s="2">
        <f t="shared" si="141"/>
        <v>3000</v>
      </c>
      <c r="CZ97" s="2">
        <f t="shared" si="142"/>
        <v>0.22940937910857429</v>
      </c>
      <c r="DA97" s="9">
        <f t="shared" si="94"/>
        <v>22.940937910857429</v>
      </c>
      <c r="DB97" s="35">
        <v>1000</v>
      </c>
      <c r="DC97" s="24">
        <v>100</v>
      </c>
      <c r="DD97" s="2">
        <v>300</v>
      </c>
      <c r="DE97" s="2">
        <f t="shared" si="139"/>
        <v>3000</v>
      </c>
      <c r="DF97" s="2">
        <f t="shared" si="95"/>
        <v>0.21767001687473225</v>
      </c>
      <c r="DG97" s="9">
        <f t="shared" si="96"/>
        <v>21.767001687473226</v>
      </c>
      <c r="DH97" s="37">
        <v>1000</v>
      </c>
      <c r="DI97" s="27">
        <v>1000</v>
      </c>
      <c r="DJ97" s="2">
        <v>300</v>
      </c>
      <c r="DK97" s="2">
        <f t="shared" si="140"/>
        <v>3000</v>
      </c>
      <c r="DL97" s="2">
        <f t="shared" si="97"/>
        <v>0.1388125791921658</v>
      </c>
      <c r="DM97" s="9">
        <f t="shared" si="98"/>
        <v>13.88125791921658</v>
      </c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9"/>
      <c r="EW97" s="70" t="s">
        <v>39</v>
      </c>
      <c r="EX97" s="85">
        <f t="shared" si="113"/>
        <v>2256.5716131040685</v>
      </c>
      <c r="EY97" s="33">
        <f t="shared" si="114"/>
        <v>2685.09635443038</v>
      </c>
      <c r="EZ97" s="33">
        <f t="shared" si="103"/>
        <v>3699.0557251908399</v>
      </c>
      <c r="FA97" s="33">
        <f t="shared" si="104"/>
        <v>860.14494017094023</v>
      </c>
      <c r="FB97" s="33">
        <f t="shared" si="105"/>
        <v>1781.9894326241135</v>
      </c>
      <c r="FC97" s="33" t="e">
        <f t="shared" si="115"/>
        <v>#DIV/0!</v>
      </c>
      <c r="FD97" s="33" t="e">
        <f t="shared" si="116"/>
        <v>#DIV/0!</v>
      </c>
      <c r="FE97" s="33" t="e">
        <f t="shared" si="117"/>
        <v>#DIV/0!</v>
      </c>
      <c r="FF97" s="66">
        <v>1</v>
      </c>
      <c r="FG97" s="85">
        <f t="shared" si="118"/>
        <v>2256.5716131040685</v>
      </c>
      <c r="FH97" s="33">
        <f t="shared" si="119"/>
        <v>2685.09635443038</v>
      </c>
      <c r="FI97" s="33">
        <f t="shared" si="120"/>
        <v>3699.0557251908399</v>
      </c>
      <c r="FJ97" s="33">
        <f t="shared" si="121"/>
        <v>860.14494017094023</v>
      </c>
      <c r="FK97" s="33">
        <f t="shared" si="122"/>
        <v>1781.9894326241135</v>
      </c>
      <c r="FL97" s="33" t="e">
        <f t="shared" si="123"/>
        <v>#DIV/0!</v>
      </c>
      <c r="FM97" s="33" t="e">
        <f t="shared" si="124"/>
        <v>#DIV/0!</v>
      </c>
      <c r="FN97" s="33" t="e">
        <f t="shared" si="125"/>
        <v>#DIV/0!</v>
      </c>
      <c r="FO97" s="66">
        <v>10</v>
      </c>
      <c r="FP97" s="85">
        <f t="shared" si="126"/>
        <v>2256.5716131040685</v>
      </c>
      <c r="FQ97" s="33">
        <f t="shared" si="106"/>
        <v>2685.09635443038</v>
      </c>
      <c r="FR97" s="33">
        <f t="shared" si="107"/>
        <v>3699.0557251908399</v>
      </c>
      <c r="FS97" s="33">
        <f t="shared" si="108"/>
        <v>860.14494017094023</v>
      </c>
      <c r="FT97" s="33">
        <f t="shared" si="109"/>
        <v>1781.9894326241135</v>
      </c>
      <c r="FU97" s="33" t="e">
        <f t="shared" si="110"/>
        <v>#DIV/0!</v>
      </c>
      <c r="FV97" s="33" t="e">
        <f t="shared" si="111"/>
        <v>#DIV/0!</v>
      </c>
      <c r="FW97" s="33" t="e">
        <f t="shared" si="112"/>
        <v>#DIV/0!</v>
      </c>
      <c r="FX97" s="66">
        <v>100</v>
      </c>
      <c r="FY97" s="53">
        <f t="shared" si="127"/>
        <v>259.63600000000002</v>
      </c>
      <c r="FZ97" s="2">
        <v>8.8169642857142863E-2</v>
      </c>
      <c r="GA97" s="2">
        <v>2596.36</v>
      </c>
      <c r="GB97" s="53">
        <f t="shared" si="128"/>
        <v>372.75100000000003</v>
      </c>
      <c r="GC97" s="2">
        <v>9.1544374563242492E-2</v>
      </c>
      <c r="GD97" s="9">
        <v>3727.51</v>
      </c>
      <c r="GE97" s="53">
        <f t="shared" si="129"/>
        <v>165.79400000000001</v>
      </c>
      <c r="GF97" s="2">
        <v>0.16160220994475138</v>
      </c>
      <c r="GG97" s="9">
        <v>1657.94</v>
      </c>
      <c r="GH97" s="53">
        <f t="shared" si="130"/>
        <v>349.94499999999999</v>
      </c>
      <c r="GI97" s="2">
        <v>0.16414435389988358</v>
      </c>
      <c r="GJ97" s="9">
        <v>3499.45</v>
      </c>
      <c r="GK97" s="53">
        <f t="shared" si="131"/>
        <v>0</v>
      </c>
      <c r="GL97" s="2"/>
      <c r="GM97" s="9"/>
      <c r="GN97" s="53">
        <f t="shared" si="132"/>
        <v>0</v>
      </c>
      <c r="GO97" s="2"/>
      <c r="GP97" s="9"/>
      <c r="GQ97" s="53">
        <f t="shared" si="133"/>
        <v>0</v>
      </c>
      <c r="GR97" s="2"/>
      <c r="GS97" s="9"/>
      <c r="GT97" s="53"/>
      <c r="GU97" s="131"/>
      <c r="GV97" s="94">
        <v>2.5993883792048929E-2</v>
      </c>
      <c r="GW97" s="96">
        <v>6394.43</v>
      </c>
      <c r="GX97" s="94">
        <f t="shared" si="83"/>
        <v>639.44299999999998</v>
      </c>
      <c r="GY97" s="89">
        <v>1</v>
      </c>
      <c r="GZ97" s="89">
        <v>10</v>
      </c>
      <c r="HA97" s="90">
        <v>100</v>
      </c>
      <c r="HB97" s="52">
        <f t="shared" si="84"/>
        <v>23960.305352941174</v>
      </c>
      <c r="HC97" s="1">
        <f t="shared" si="85"/>
        <v>23960.305352941174</v>
      </c>
      <c r="HD97" s="10">
        <f t="shared" si="86"/>
        <v>23960.305352941174</v>
      </c>
      <c r="HE97" s="1"/>
      <c r="HF97" s="1"/>
      <c r="HG97" s="1"/>
      <c r="HH97" s="1"/>
      <c r="HI97" s="1"/>
      <c r="HJ97" s="1"/>
      <c r="HK97" s="2"/>
      <c r="HL97" s="2"/>
      <c r="HM97" s="2"/>
      <c r="HN97" s="9"/>
    </row>
    <row r="98" spans="1:222" ht="15" thickBot="1" x14ac:dyDescent="0.4">
      <c r="A98" s="2"/>
      <c r="B98" s="186" t="s">
        <v>24</v>
      </c>
      <c r="C98" s="71" t="s">
        <v>75</v>
      </c>
      <c r="D98" s="53"/>
      <c r="E98" s="2">
        <v>0.10204081632653061</v>
      </c>
      <c r="F98" s="9">
        <v>7.1428571428571425E-2</v>
      </c>
      <c r="G98" s="53">
        <v>4.0960451977401127E-2</v>
      </c>
      <c r="H98" s="2">
        <v>4.6464646464646465E-2</v>
      </c>
      <c r="I98" s="9">
        <v>5.1155115511551157E-2</v>
      </c>
      <c r="J98" s="53">
        <v>2.5806451612903226E-2</v>
      </c>
      <c r="K98" s="2">
        <v>5.4545454545454543E-2</v>
      </c>
      <c r="L98" s="9">
        <v>2.8708133971291867E-2</v>
      </c>
      <c r="M98" s="53">
        <v>0.27272727272727271</v>
      </c>
      <c r="N98" s="2">
        <v>4.7858942065491183E-2</v>
      </c>
      <c r="O98" s="9">
        <v>5.7971014492753624E-2</v>
      </c>
      <c r="P98" s="53"/>
      <c r="Q98" s="2"/>
      <c r="R98" s="9"/>
      <c r="S98" s="53"/>
      <c r="T98" s="2"/>
      <c r="U98" s="9"/>
      <c r="V98" s="53"/>
      <c r="W98" s="2"/>
      <c r="X98" s="9"/>
      <c r="Y98" s="2"/>
      <c r="Z98" s="2"/>
      <c r="AA98" s="76"/>
      <c r="AB98" s="77" t="s">
        <v>76</v>
      </c>
      <c r="AC98" s="2">
        <v>1452.7533333333333</v>
      </c>
      <c r="AD98" s="2">
        <v>1280.2083333333333</v>
      </c>
      <c r="AE98" s="9">
        <v>1702.3775000000001</v>
      </c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9"/>
      <c r="BG98" s="53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9"/>
      <c r="CP98" s="35">
        <v>1000</v>
      </c>
      <c r="CQ98" s="19">
        <v>1</v>
      </c>
      <c r="CR98" s="2">
        <v>325</v>
      </c>
      <c r="CS98" s="2">
        <f t="shared" si="138"/>
        <v>3250</v>
      </c>
      <c r="CT98" s="2">
        <f t="shared" si="91"/>
        <v>0.24514335992978431</v>
      </c>
      <c r="CU98" s="9">
        <f t="shared" si="92"/>
        <v>24.514335992978431</v>
      </c>
      <c r="CV98" s="35">
        <v>1000</v>
      </c>
      <c r="CW98" s="21">
        <v>10</v>
      </c>
      <c r="CX98" s="2">
        <v>325</v>
      </c>
      <c r="CY98" s="2">
        <f t="shared" si="141"/>
        <v>3250</v>
      </c>
      <c r="CZ98" s="2">
        <f t="shared" si="142"/>
        <v>0.24389125802051695</v>
      </c>
      <c r="DA98" s="9">
        <f t="shared" si="94"/>
        <v>24.389125802051694</v>
      </c>
      <c r="DB98" s="35">
        <v>1000</v>
      </c>
      <c r="DC98" s="24">
        <v>100</v>
      </c>
      <c r="DD98" s="2">
        <v>325</v>
      </c>
      <c r="DE98" s="2">
        <f t="shared" si="139"/>
        <v>3250</v>
      </c>
      <c r="DF98" s="2">
        <f t="shared" si="95"/>
        <v>0.23184216051888143</v>
      </c>
      <c r="DG98" s="9">
        <f t="shared" si="96"/>
        <v>23.184216051888143</v>
      </c>
      <c r="DH98" s="37">
        <v>1000</v>
      </c>
      <c r="DI98" s="27">
        <v>1000</v>
      </c>
      <c r="DJ98" s="2">
        <v>325</v>
      </c>
      <c r="DK98" s="2">
        <f t="shared" si="140"/>
        <v>3250</v>
      </c>
      <c r="DL98" s="2">
        <f t="shared" si="97"/>
        <v>0.14938290410239347</v>
      </c>
      <c r="DM98" s="9">
        <f t="shared" si="98"/>
        <v>14.938290410239347</v>
      </c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9"/>
      <c r="EW98" s="70" t="s">
        <v>48</v>
      </c>
      <c r="EX98" s="85">
        <f t="shared" si="113"/>
        <v>1306.207337106353</v>
      </c>
      <c r="EY98" s="33">
        <f t="shared" si="114"/>
        <v>773.95880701754379</v>
      </c>
      <c r="EZ98" s="33">
        <f t="shared" si="103"/>
        <v>1241.9596428571429</v>
      </c>
      <c r="FA98" s="33">
        <f t="shared" si="104"/>
        <v>418.55800000000005</v>
      </c>
      <c r="FB98" s="33">
        <f t="shared" si="105"/>
        <v>2790.3528985507251</v>
      </c>
      <c r="FC98" s="33" t="e">
        <f t="shared" si="115"/>
        <v>#DIV/0!</v>
      </c>
      <c r="FD98" s="33" t="e">
        <f t="shared" si="116"/>
        <v>#DIV/0!</v>
      </c>
      <c r="FE98" s="33" t="e">
        <f t="shared" si="117"/>
        <v>#DIV/0!</v>
      </c>
      <c r="FF98" s="66">
        <v>1</v>
      </c>
      <c r="FG98" s="85">
        <f t="shared" si="118"/>
        <v>1306.207337106353</v>
      </c>
      <c r="FH98" s="33">
        <f t="shared" si="119"/>
        <v>773.95880701754379</v>
      </c>
      <c r="FI98" s="33">
        <f t="shared" si="120"/>
        <v>1241.9596428571429</v>
      </c>
      <c r="FJ98" s="33">
        <f t="shared" si="121"/>
        <v>418.55800000000005</v>
      </c>
      <c r="FK98" s="33">
        <f t="shared" si="122"/>
        <v>2790.3528985507251</v>
      </c>
      <c r="FL98" s="33" t="e">
        <f t="shared" si="123"/>
        <v>#DIV/0!</v>
      </c>
      <c r="FM98" s="33" t="e">
        <f t="shared" si="124"/>
        <v>#DIV/0!</v>
      </c>
      <c r="FN98" s="33" t="e">
        <f t="shared" si="125"/>
        <v>#DIV/0!</v>
      </c>
      <c r="FO98" s="66">
        <v>10</v>
      </c>
      <c r="FP98" s="85">
        <f t="shared" si="126"/>
        <v>1306.207337106353</v>
      </c>
      <c r="FQ98" s="33">
        <f t="shared" si="106"/>
        <v>773.95880701754379</v>
      </c>
      <c r="FR98" s="33">
        <f t="shared" si="107"/>
        <v>1241.9596428571429</v>
      </c>
      <c r="FS98" s="33">
        <f t="shared" si="108"/>
        <v>418.55800000000005</v>
      </c>
      <c r="FT98" s="33">
        <f t="shared" si="109"/>
        <v>2790.3528985507251</v>
      </c>
      <c r="FU98" s="33" t="e">
        <f t="shared" si="110"/>
        <v>#DIV/0!</v>
      </c>
      <c r="FV98" s="33" t="e">
        <f t="shared" si="111"/>
        <v>#DIV/0!</v>
      </c>
      <c r="FW98" s="33" t="e">
        <f t="shared" si="112"/>
        <v>#DIV/0!</v>
      </c>
      <c r="FX98" s="66">
        <v>100</v>
      </c>
      <c r="FY98" s="53">
        <f t="shared" si="127"/>
        <v>97.600999999999999</v>
      </c>
      <c r="FZ98" s="2">
        <v>0.11198428290766209</v>
      </c>
      <c r="GA98" s="2">
        <v>976.01</v>
      </c>
      <c r="GB98" s="53">
        <f t="shared" si="128"/>
        <v>112.17699999999999</v>
      </c>
      <c r="GC98" s="2">
        <v>8.2840236686390539E-2</v>
      </c>
      <c r="GD98" s="9">
        <v>1121.77</v>
      </c>
      <c r="GE98" s="53">
        <f t="shared" si="129"/>
        <v>85.42</v>
      </c>
      <c r="GF98" s="2">
        <v>0.16949152542372881</v>
      </c>
      <c r="GG98" s="9">
        <v>854.2</v>
      </c>
      <c r="GH98" s="53">
        <f t="shared" si="130"/>
        <v>226.51100000000002</v>
      </c>
      <c r="GI98" s="2">
        <v>7.5081610446137106E-2</v>
      </c>
      <c r="GJ98" s="9">
        <v>2265.11</v>
      </c>
      <c r="GK98" s="53">
        <f t="shared" si="131"/>
        <v>0</v>
      </c>
      <c r="GL98" s="2"/>
      <c r="GM98" s="9"/>
      <c r="GN98" s="53">
        <f t="shared" si="132"/>
        <v>0</v>
      </c>
      <c r="GO98" s="2"/>
      <c r="GP98" s="9"/>
      <c r="GQ98" s="53">
        <f t="shared" si="133"/>
        <v>0</v>
      </c>
      <c r="GR98" s="2"/>
      <c r="GS98" s="9"/>
      <c r="GT98" s="53"/>
      <c r="GU98" s="131"/>
      <c r="GV98" s="100">
        <v>5.6925996204933584E-2</v>
      </c>
      <c r="GW98" s="100">
        <v>6947.01</v>
      </c>
      <c r="GX98" s="95">
        <f t="shared" si="83"/>
        <v>694.70100000000002</v>
      </c>
      <c r="GY98" s="92">
        <v>1</v>
      </c>
      <c r="GZ98" s="92">
        <v>10</v>
      </c>
      <c r="HA98" s="98">
        <v>100</v>
      </c>
      <c r="HB98" s="67">
        <f t="shared" si="84"/>
        <v>11508.8799</v>
      </c>
      <c r="HC98" s="12">
        <f t="shared" si="85"/>
        <v>11508.8799</v>
      </c>
      <c r="HD98" s="81">
        <f t="shared" si="86"/>
        <v>11508.8799</v>
      </c>
      <c r="HE98" s="1"/>
      <c r="HF98" s="1"/>
      <c r="HG98" s="1"/>
      <c r="HH98" s="1"/>
      <c r="HI98" s="1"/>
      <c r="HJ98" s="1"/>
      <c r="HK98" s="2"/>
      <c r="HL98" s="2"/>
      <c r="HM98" s="2"/>
      <c r="HN98" s="9"/>
    </row>
    <row r="99" spans="1:222" x14ac:dyDescent="0.35">
      <c r="A99" s="2"/>
      <c r="B99" s="185"/>
      <c r="C99" s="71" t="s">
        <v>76</v>
      </c>
      <c r="D99" s="53"/>
      <c r="E99" s="2">
        <v>1319.44</v>
      </c>
      <c r="F99" s="9">
        <v>1650.21</v>
      </c>
      <c r="G99" s="53">
        <v>1819.7</v>
      </c>
      <c r="H99" s="2">
        <v>1735.85</v>
      </c>
      <c r="I99" s="9">
        <v>1787.31</v>
      </c>
      <c r="J99" s="53">
        <v>259.11</v>
      </c>
      <c r="K99" s="2">
        <v>298.3</v>
      </c>
      <c r="L99" s="9">
        <v>389.77</v>
      </c>
      <c r="M99" s="53">
        <v>759.95</v>
      </c>
      <c r="N99" s="2">
        <v>1048.67</v>
      </c>
      <c r="O99" s="9">
        <v>1127.5999999999999</v>
      </c>
      <c r="P99" s="53"/>
      <c r="Q99" s="2"/>
      <c r="R99" s="9"/>
      <c r="S99" s="53"/>
      <c r="T99" s="2"/>
      <c r="U99" s="9"/>
      <c r="V99" s="53"/>
      <c r="W99" s="2"/>
      <c r="X99" s="9"/>
      <c r="Y99" s="2"/>
      <c r="Z99" s="2"/>
      <c r="AA99" s="54" t="s">
        <v>40</v>
      </c>
      <c r="AB99" s="77" t="s">
        <v>75</v>
      </c>
      <c r="AC99" s="2">
        <v>4.9490017301981909E-2</v>
      </c>
      <c r="AD99" s="2">
        <v>5.0118146585433225E-2</v>
      </c>
      <c r="AE99" s="9">
        <v>0.12612942398469201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9"/>
      <c r="BG99" s="53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9"/>
      <c r="CP99" s="35">
        <v>1000</v>
      </c>
      <c r="CQ99" s="19">
        <v>1</v>
      </c>
      <c r="CR99" s="2">
        <v>350</v>
      </c>
      <c r="CS99" s="2">
        <f t="shared" si="138"/>
        <v>3500</v>
      </c>
      <c r="CT99" s="2">
        <f t="shared" si="91"/>
        <v>0.25911705525413709</v>
      </c>
      <c r="CU99" s="9">
        <f t="shared" si="92"/>
        <v>25.911705525413709</v>
      </c>
      <c r="CV99" s="35">
        <v>1000</v>
      </c>
      <c r="CW99" s="21">
        <v>10</v>
      </c>
      <c r="CX99" s="2">
        <v>350</v>
      </c>
      <c r="CY99" s="2">
        <f t="shared" si="141"/>
        <v>3500</v>
      </c>
      <c r="CZ99" s="2">
        <f t="shared" si="142"/>
        <v>0.25784178224021159</v>
      </c>
      <c r="DA99" s="9">
        <f t="shared" si="94"/>
        <v>25.784178224021158</v>
      </c>
      <c r="DB99" s="35">
        <v>1000</v>
      </c>
      <c r="DC99" s="24">
        <v>100</v>
      </c>
      <c r="DD99" s="2">
        <v>350</v>
      </c>
      <c r="DE99" s="2">
        <f t="shared" si="139"/>
        <v>3500</v>
      </c>
      <c r="DF99" s="2">
        <f t="shared" si="95"/>
        <v>0.24553713693905024</v>
      </c>
      <c r="DG99" s="9">
        <f t="shared" si="96"/>
        <v>24.553713693905024</v>
      </c>
      <c r="DH99" s="37">
        <v>1000</v>
      </c>
      <c r="DI99" s="27">
        <v>1000</v>
      </c>
      <c r="DJ99" s="2">
        <v>350</v>
      </c>
      <c r="DK99" s="2">
        <f t="shared" si="140"/>
        <v>3500</v>
      </c>
      <c r="DL99" s="2">
        <f t="shared" si="97"/>
        <v>0.15980297478765237</v>
      </c>
      <c r="DM99" s="9">
        <f t="shared" si="98"/>
        <v>15.980297478765237</v>
      </c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9"/>
      <c r="EW99" s="70" t="s">
        <v>20</v>
      </c>
      <c r="EX99" s="85">
        <f t="shared" si="113"/>
        <v>1585.0084606060607</v>
      </c>
      <c r="EY99" s="33">
        <f t="shared" si="114"/>
        <v>2946.2533333333336</v>
      </c>
      <c r="EZ99" s="33">
        <f t="shared" si="103"/>
        <v>2045.4069090909088</v>
      </c>
      <c r="FA99" s="33">
        <f t="shared" si="104"/>
        <v>1214.5465999999999</v>
      </c>
      <c r="FB99" s="33">
        <f t="shared" si="105"/>
        <v>133.827</v>
      </c>
      <c r="FC99" s="33" t="e">
        <f t="shared" si="115"/>
        <v>#DIV/0!</v>
      </c>
      <c r="FD99" s="33" t="e">
        <f t="shared" si="116"/>
        <v>#DIV/0!</v>
      </c>
      <c r="FE99" s="33" t="e">
        <f t="shared" si="117"/>
        <v>#DIV/0!</v>
      </c>
      <c r="FF99" s="66">
        <v>1</v>
      </c>
      <c r="FG99" s="85">
        <f t="shared" si="118"/>
        <v>1585.0084606060607</v>
      </c>
      <c r="FH99" s="33">
        <f t="shared" si="119"/>
        <v>2946.2533333333336</v>
      </c>
      <c r="FI99" s="33">
        <f t="shared" si="120"/>
        <v>2045.4069090909088</v>
      </c>
      <c r="FJ99" s="33">
        <f t="shared" si="121"/>
        <v>1214.5465999999999</v>
      </c>
      <c r="FK99" s="33">
        <f t="shared" si="122"/>
        <v>133.827</v>
      </c>
      <c r="FL99" s="33" t="e">
        <f t="shared" si="123"/>
        <v>#DIV/0!</v>
      </c>
      <c r="FM99" s="33" t="e">
        <f t="shared" si="124"/>
        <v>#DIV/0!</v>
      </c>
      <c r="FN99" s="33" t="e">
        <f t="shared" si="125"/>
        <v>#DIV/0!</v>
      </c>
      <c r="FO99" s="66">
        <v>10</v>
      </c>
      <c r="FP99" s="85">
        <f t="shared" si="126"/>
        <v>1585.0084606060607</v>
      </c>
      <c r="FQ99" s="33">
        <f t="shared" si="106"/>
        <v>2946.2533333333336</v>
      </c>
      <c r="FR99" s="33">
        <f t="shared" si="107"/>
        <v>2045.4069090909088</v>
      </c>
      <c r="FS99" s="33">
        <f t="shared" si="108"/>
        <v>1214.5465999999999</v>
      </c>
      <c r="FT99" s="33">
        <f t="shared" si="109"/>
        <v>133.827</v>
      </c>
      <c r="FU99" s="33" t="e">
        <f t="shared" si="110"/>
        <v>#DIV/0!</v>
      </c>
      <c r="FV99" s="33" t="e">
        <f t="shared" si="111"/>
        <v>#DIV/0!</v>
      </c>
      <c r="FW99" s="33" t="e">
        <f t="shared" si="112"/>
        <v>#DIV/0!</v>
      </c>
      <c r="FX99" s="66">
        <v>100</v>
      </c>
      <c r="FY99" s="53">
        <f t="shared" si="127"/>
        <v>220.96899999999999</v>
      </c>
      <c r="FZ99" s="2">
        <v>6.9767441860465115E-2</v>
      </c>
      <c r="GA99" s="2">
        <v>2209.69</v>
      </c>
      <c r="GB99" s="53">
        <f t="shared" si="128"/>
        <v>193.96099999999998</v>
      </c>
      <c r="GC99" s="2">
        <v>8.6614173228346455E-2</v>
      </c>
      <c r="GD99" s="9">
        <v>1939.61</v>
      </c>
      <c r="GE99" s="53">
        <f t="shared" si="129"/>
        <v>99.552999999999997</v>
      </c>
      <c r="GF99" s="2">
        <v>7.575757575757576E-2</v>
      </c>
      <c r="GG99" s="9">
        <v>995.53</v>
      </c>
      <c r="GH99" s="53">
        <f t="shared" si="130"/>
        <v>133.827</v>
      </c>
      <c r="GI99" s="2">
        <v>0.5</v>
      </c>
      <c r="GJ99" s="9">
        <v>1338.27</v>
      </c>
      <c r="GK99" s="53">
        <f t="shared" si="131"/>
        <v>0</v>
      </c>
      <c r="GL99" s="2"/>
      <c r="GM99" s="9"/>
      <c r="GN99" s="53">
        <f t="shared" si="132"/>
        <v>0</v>
      </c>
      <c r="GO99" s="2"/>
      <c r="GP99" s="9"/>
      <c r="GQ99" s="53">
        <f t="shared" si="133"/>
        <v>0</v>
      </c>
      <c r="GR99" s="2"/>
      <c r="GS99" s="9"/>
      <c r="GT99" s="53"/>
      <c r="GU99" s="131"/>
      <c r="GV99" s="102">
        <f>AVERAGE(GV52:GV98)</f>
        <v>5.1357338613707906E-2</v>
      </c>
      <c r="GW99" s="102">
        <f t="shared" ref="GW99:HD99" si="144">AVERAGE(GW52:GW98)</f>
        <v>3912.2342553191493</v>
      </c>
      <c r="GX99" s="102">
        <f t="shared" si="144"/>
        <v>391.22342553191481</v>
      </c>
      <c r="GY99" s="102">
        <f t="shared" si="144"/>
        <v>1</v>
      </c>
      <c r="GZ99" s="102">
        <f t="shared" si="144"/>
        <v>10</v>
      </c>
      <c r="HA99" s="102">
        <f t="shared" si="144"/>
        <v>100</v>
      </c>
      <c r="HB99" s="102">
        <f t="shared" si="144"/>
        <v>14126.834444757531</v>
      </c>
      <c r="HC99" s="102">
        <f t="shared" si="144"/>
        <v>14126.834444757531</v>
      </c>
      <c r="HD99" s="102">
        <f t="shared" si="144"/>
        <v>14126.834444757531</v>
      </c>
      <c r="HE99" s="1"/>
      <c r="HF99" s="1"/>
      <c r="HG99" s="1"/>
      <c r="HH99" s="1"/>
      <c r="HI99" s="1"/>
      <c r="HJ99" s="1"/>
      <c r="HK99" s="2"/>
      <c r="HL99" s="2"/>
      <c r="HM99" s="2"/>
      <c r="HN99" s="9"/>
    </row>
    <row r="100" spans="1:222" x14ac:dyDescent="0.35">
      <c r="A100" s="2"/>
      <c r="B100" s="186" t="s">
        <v>5</v>
      </c>
      <c r="C100" s="71" t="s">
        <v>75</v>
      </c>
      <c r="D100" s="53"/>
      <c r="E100" s="2">
        <v>0.20408163265306123</v>
      </c>
      <c r="F100" s="9">
        <v>0.13101160862354891</v>
      </c>
      <c r="G100" s="53">
        <v>9.1690544412607447E-2</v>
      </c>
      <c r="H100" s="2">
        <v>0.29411764705882354</v>
      </c>
      <c r="I100" s="9">
        <v>0.25170068027210885</v>
      </c>
      <c r="J100" s="53">
        <v>0.13636363636363635</v>
      </c>
      <c r="K100" s="2">
        <v>0.12903225806451613</v>
      </c>
      <c r="L100" s="9">
        <v>0.23936170212765959</v>
      </c>
      <c r="M100" s="53">
        <v>4.1218637992831542E-2</v>
      </c>
      <c r="N100" s="2">
        <v>0.1875</v>
      </c>
      <c r="O100" s="9">
        <v>0.21531100478468901</v>
      </c>
      <c r="P100" s="53"/>
      <c r="Q100" s="2"/>
      <c r="R100" s="9"/>
      <c r="S100" s="53"/>
      <c r="T100" s="2"/>
      <c r="U100" s="9"/>
      <c r="V100" s="53"/>
      <c r="W100" s="2"/>
      <c r="X100" s="9"/>
      <c r="Y100" s="2"/>
      <c r="Z100" s="2"/>
      <c r="AA100" s="76"/>
      <c r="AB100" s="77" t="s">
        <v>76</v>
      </c>
      <c r="AC100" s="2">
        <v>1709.93</v>
      </c>
      <c r="AD100" s="2">
        <v>1724.2233333333334</v>
      </c>
      <c r="AE100" s="9">
        <v>1831.9675</v>
      </c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9"/>
      <c r="BG100" s="53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9"/>
      <c r="CP100" s="35">
        <v>1000</v>
      </c>
      <c r="CQ100" s="19">
        <v>1</v>
      </c>
      <c r="CR100" s="2">
        <v>375</v>
      </c>
      <c r="CS100" s="2">
        <f t="shared" si="138"/>
        <v>3750</v>
      </c>
      <c r="CT100" s="2">
        <f t="shared" si="91"/>
        <v>0.27258306797159548</v>
      </c>
      <c r="CU100" s="9">
        <f t="shared" si="92"/>
        <v>27.258306797159548</v>
      </c>
      <c r="CV100" s="35">
        <v>1000</v>
      </c>
      <c r="CW100" s="21">
        <v>10</v>
      </c>
      <c r="CX100" s="2">
        <v>375</v>
      </c>
      <c r="CY100" s="2">
        <f t="shared" si="141"/>
        <v>3750</v>
      </c>
      <c r="CZ100" s="2">
        <f t="shared" si="142"/>
        <v>0.27128951625726361</v>
      </c>
      <c r="DA100" s="9">
        <f t="shared" si="94"/>
        <v>27.128951625726362</v>
      </c>
      <c r="DB100" s="35">
        <v>1000</v>
      </c>
      <c r="DC100" s="24">
        <v>100</v>
      </c>
      <c r="DD100" s="2">
        <v>375</v>
      </c>
      <c r="DE100" s="2">
        <f t="shared" si="139"/>
        <v>3750</v>
      </c>
      <c r="DF100" s="2">
        <f t="shared" si="95"/>
        <v>0.25877733625485805</v>
      </c>
      <c r="DG100" s="9">
        <f t="shared" si="96"/>
        <v>25.877733625485806</v>
      </c>
      <c r="DH100" s="37">
        <v>1000</v>
      </c>
      <c r="DI100" s="27">
        <v>1000</v>
      </c>
      <c r="DJ100" s="2">
        <v>375</v>
      </c>
      <c r="DK100" s="2">
        <f t="shared" si="140"/>
        <v>3750</v>
      </c>
      <c r="DL100" s="2">
        <f t="shared" si="97"/>
        <v>0.1700737127437684</v>
      </c>
      <c r="DM100" s="9">
        <f t="shared" si="98"/>
        <v>17.00737127437684</v>
      </c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9"/>
      <c r="EW100" s="70" t="s">
        <v>22</v>
      </c>
      <c r="EX100" s="85">
        <f t="shared" si="113"/>
        <v>2504.3037491596638</v>
      </c>
      <c r="EY100" s="33">
        <f t="shared" si="114"/>
        <v>602.88139999999999</v>
      </c>
      <c r="EZ100" s="33">
        <f t="shared" si="103"/>
        <v>1635.3644999999999</v>
      </c>
      <c r="FA100" s="33">
        <f t="shared" si="104"/>
        <v>3996.5783823529409</v>
      </c>
      <c r="FB100" s="33">
        <f t="shared" si="105"/>
        <v>3782.3907142857147</v>
      </c>
      <c r="FC100" s="33" t="e">
        <f t="shared" si="115"/>
        <v>#DIV/0!</v>
      </c>
      <c r="FD100" s="33" t="e">
        <f t="shared" si="116"/>
        <v>#DIV/0!</v>
      </c>
      <c r="FE100" s="33" t="e">
        <f t="shared" si="117"/>
        <v>#DIV/0!</v>
      </c>
      <c r="FF100" s="66">
        <v>1</v>
      </c>
      <c r="FG100" s="85">
        <f t="shared" si="118"/>
        <v>2504.3037491596638</v>
      </c>
      <c r="FH100" s="33">
        <f t="shared" si="119"/>
        <v>602.88139999999999</v>
      </c>
      <c r="FI100" s="33">
        <f t="shared" si="120"/>
        <v>1635.3644999999999</v>
      </c>
      <c r="FJ100" s="33">
        <f t="shared" si="121"/>
        <v>3996.5783823529409</v>
      </c>
      <c r="FK100" s="33">
        <f t="shared" si="122"/>
        <v>3782.3907142857147</v>
      </c>
      <c r="FL100" s="33" t="e">
        <f t="shared" si="123"/>
        <v>#DIV/0!</v>
      </c>
      <c r="FM100" s="33" t="e">
        <f t="shared" si="124"/>
        <v>#DIV/0!</v>
      </c>
      <c r="FN100" s="33" t="e">
        <f t="shared" si="125"/>
        <v>#DIV/0!</v>
      </c>
      <c r="FO100" s="66">
        <v>10</v>
      </c>
      <c r="FP100" s="85">
        <f t="shared" si="126"/>
        <v>2504.3037491596638</v>
      </c>
      <c r="FQ100" s="33">
        <f t="shared" si="106"/>
        <v>602.88139999999999</v>
      </c>
      <c r="FR100" s="33">
        <f t="shared" si="107"/>
        <v>1635.3644999999999</v>
      </c>
      <c r="FS100" s="33">
        <f t="shared" si="108"/>
        <v>3996.5783823529409</v>
      </c>
      <c r="FT100" s="33">
        <f t="shared" si="109"/>
        <v>3782.3907142857147</v>
      </c>
      <c r="FU100" s="33" t="e">
        <f t="shared" si="110"/>
        <v>#DIV/0!</v>
      </c>
      <c r="FV100" s="33" t="e">
        <f t="shared" si="111"/>
        <v>#DIV/0!</v>
      </c>
      <c r="FW100" s="33" t="e">
        <f t="shared" si="112"/>
        <v>#DIV/0!</v>
      </c>
      <c r="FX100" s="66">
        <v>100</v>
      </c>
      <c r="FY100" s="53">
        <f t="shared" si="127"/>
        <v>274.03699999999998</v>
      </c>
      <c r="FZ100" s="2">
        <v>0.3125</v>
      </c>
      <c r="GA100" s="2">
        <v>2740.37</v>
      </c>
      <c r="GB100" s="53">
        <f t="shared" si="128"/>
        <v>297.339</v>
      </c>
      <c r="GC100" s="2">
        <v>0.15384615384615385</v>
      </c>
      <c r="GD100" s="9">
        <v>2973.39</v>
      </c>
      <c r="GE100" s="53">
        <f t="shared" si="129"/>
        <v>157.45499999999998</v>
      </c>
      <c r="GF100" s="2">
        <v>3.79041248606466E-2</v>
      </c>
      <c r="GG100" s="9">
        <v>1574.55</v>
      </c>
      <c r="GH100" s="53">
        <f t="shared" si="130"/>
        <v>183.23</v>
      </c>
      <c r="GI100" s="2">
        <v>4.6204620462046202E-2</v>
      </c>
      <c r="GJ100" s="9">
        <v>1832.3</v>
      </c>
      <c r="GK100" s="53">
        <f t="shared" si="131"/>
        <v>0</v>
      </c>
      <c r="GL100" s="2"/>
      <c r="GM100" s="9"/>
      <c r="GN100" s="53">
        <f t="shared" si="132"/>
        <v>0</v>
      </c>
      <c r="GO100" s="2"/>
      <c r="GP100" s="9"/>
      <c r="GQ100" s="53">
        <f t="shared" si="133"/>
        <v>0</v>
      </c>
      <c r="GR100" s="2"/>
      <c r="GS100" s="9"/>
      <c r="GT100" s="53"/>
      <c r="GU100" s="13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2"/>
      <c r="HL100" s="2"/>
      <c r="HM100" s="2"/>
      <c r="HN100" s="9"/>
    </row>
    <row r="101" spans="1:222" ht="15" thickBot="1" x14ac:dyDescent="0.4">
      <c r="A101" s="2"/>
      <c r="B101" s="185"/>
      <c r="C101" s="71" t="s">
        <v>76</v>
      </c>
      <c r="D101" s="53"/>
      <c r="E101" s="2">
        <v>1913.56</v>
      </c>
      <c r="F101" s="9">
        <v>2241.33</v>
      </c>
      <c r="G101" s="53">
        <v>1822.64</v>
      </c>
      <c r="H101" s="2">
        <v>1253.5899999999999</v>
      </c>
      <c r="I101" s="9">
        <v>1837.56</v>
      </c>
      <c r="J101" s="53">
        <v>1281.42</v>
      </c>
      <c r="K101" s="2">
        <v>1441.71</v>
      </c>
      <c r="L101" s="9">
        <v>1508.97</v>
      </c>
      <c r="M101" s="53">
        <v>1254.2</v>
      </c>
      <c r="N101" s="2">
        <v>1024.1300000000001</v>
      </c>
      <c r="O101" s="9">
        <v>1221.6500000000001</v>
      </c>
      <c r="P101" s="53"/>
      <c r="Q101" s="2"/>
      <c r="R101" s="9"/>
      <c r="S101" s="53"/>
      <c r="T101" s="2"/>
      <c r="U101" s="9"/>
      <c r="V101" s="53"/>
      <c r="W101" s="2"/>
      <c r="X101" s="9"/>
      <c r="Y101" s="2"/>
      <c r="Z101" s="2"/>
      <c r="AA101" s="54" t="s">
        <v>2</v>
      </c>
      <c r="AB101" s="77" t="s">
        <v>75</v>
      </c>
      <c r="AC101" s="2">
        <v>5.2344503375120539E-2</v>
      </c>
      <c r="AD101" s="2">
        <v>6.0490230008146184E-2</v>
      </c>
      <c r="AE101" s="9">
        <v>6.7523977590132608E-2</v>
      </c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9"/>
      <c r="BG101" s="53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9"/>
      <c r="CP101" s="35">
        <v>1000</v>
      </c>
      <c r="CQ101" s="19">
        <v>1</v>
      </c>
      <c r="CR101" s="2">
        <v>400</v>
      </c>
      <c r="CS101" s="2">
        <f t="shared" si="138"/>
        <v>4000</v>
      </c>
      <c r="CT101" s="2">
        <f t="shared" si="91"/>
        <v>0.28556855774525047</v>
      </c>
      <c r="CU101" s="9">
        <f t="shared" si="92"/>
        <v>28.556855774525047</v>
      </c>
      <c r="CV101" s="35">
        <v>1000</v>
      </c>
      <c r="CW101" s="21">
        <v>10</v>
      </c>
      <c r="CX101" s="2">
        <v>400</v>
      </c>
      <c r="CY101" s="2">
        <f t="shared" si="141"/>
        <v>4000</v>
      </c>
      <c r="CZ101" s="2">
        <f t="shared" si="142"/>
        <v>0.28426102361380573</v>
      </c>
      <c r="DA101" s="9">
        <f t="shared" si="94"/>
        <v>28.426102361380572</v>
      </c>
      <c r="DB101" s="35">
        <v>1000</v>
      </c>
      <c r="DC101" s="24">
        <v>100</v>
      </c>
      <c r="DD101" s="2">
        <v>400</v>
      </c>
      <c r="DE101" s="2">
        <f t="shared" si="139"/>
        <v>4000</v>
      </c>
      <c r="DF101" s="2">
        <f t="shared" si="95"/>
        <v>0.27158385259951956</v>
      </c>
      <c r="DG101" s="9">
        <f t="shared" si="96"/>
        <v>27.158385259951956</v>
      </c>
      <c r="DH101" s="37">
        <v>1000</v>
      </c>
      <c r="DI101" s="27">
        <v>1000</v>
      </c>
      <c r="DJ101" s="2">
        <v>400</v>
      </c>
      <c r="DK101" s="2">
        <f t="shared" si="140"/>
        <v>4000</v>
      </c>
      <c r="DL101" s="2">
        <f t="shared" si="97"/>
        <v>0.18019609728144304</v>
      </c>
      <c r="DM101" s="9">
        <f t="shared" si="98"/>
        <v>18.019609728144303</v>
      </c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9"/>
      <c r="EW101" s="70" t="s">
        <v>19</v>
      </c>
      <c r="EX101" s="85">
        <f>AVERAGE(EY101:FA101)</f>
        <v>1010.3376656710474</v>
      </c>
      <c r="EY101" s="33">
        <f t="shared" si="114"/>
        <v>1202.4758518518518</v>
      </c>
      <c r="EZ101" s="33">
        <f t="shared" si="103"/>
        <v>1085.0636451612904</v>
      </c>
      <c r="FA101" s="33">
        <f t="shared" si="104"/>
        <v>743.47350000000006</v>
      </c>
      <c r="FB101" s="33" t="e">
        <f t="shared" si="105"/>
        <v>#DIV/0!</v>
      </c>
      <c r="FC101" s="33" t="e">
        <f t="shared" si="115"/>
        <v>#DIV/0!</v>
      </c>
      <c r="FD101" s="33" t="e">
        <f t="shared" si="116"/>
        <v>#DIV/0!</v>
      </c>
      <c r="FE101" s="33" t="e">
        <f t="shared" si="117"/>
        <v>#DIV/0!</v>
      </c>
      <c r="FF101" s="66">
        <v>1</v>
      </c>
      <c r="FG101" s="85">
        <f>AVERAGE(FH101:FJ101)</f>
        <v>1010.3376656710474</v>
      </c>
      <c r="FH101" s="33">
        <f t="shared" si="119"/>
        <v>1202.4758518518518</v>
      </c>
      <c r="FI101" s="33">
        <f t="shared" si="120"/>
        <v>1085.0636451612904</v>
      </c>
      <c r="FJ101" s="33">
        <f t="shared" si="121"/>
        <v>743.47350000000006</v>
      </c>
      <c r="FK101" s="33" t="e">
        <f t="shared" si="122"/>
        <v>#DIV/0!</v>
      </c>
      <c r="FL101" s="33" t="e">
        <f t="shared" si="123"/>
        <v>#DIV/0!</v>
      </c>
      <c r="FM101" s="33" t="e">
        <f t="shared" si="124"/>
        <v>#DIV/0!</v>
      </c>
      <c r="FN101" s="33" t="e">
        <f t="shared" si="125"/>
        <v>#DIV/0!</v>
      </c>
      <c r="FO101" s="66">
        <v>10</v>
      </c>
      <c r="FP101" s="85">
        <f>AVERAGE(FQ101:FS101)</f>
        <v>1010.3376656710474</v>
      </c>
      <c r="FQ101" s="33">
        <f t="shared" si="106"/>
        <v>1202.4758518518518</v>
      </c>
      <c r="FR101" s="33">
        <f t="shared" si="107"/>
        <v>1085.0636451612904</v>
      </c>
      <c r="FS101" s="33">
        <f t="shared" si="108"/>
        <v>743.47350000000006</v>
      </c>
      <c r="FT101" s="33" t="e">
        <f t="shared" si="109"/>
        <v>#DIV/0!</v>
      </c>
      <c r="FU101" s="33" t="e">
        <f t="shared" si="110"/>
        <v>#DIV/0!</v>
      </c>
      <c r="FV101" s="33" t="e">
        <f t="shared" si="111"/>
        <v>#DIV/0!</v>
      </c>
      <c r="FW101" s="33" t="e">
        <f t="shared" si="112"/>
        <v>#DIV/0!</v>
      </c>
      <c r="FX101" s="66">
        <v>100</v>
      </c>
      <c r="FY101" s="53">
        <f t="shared" si="127"/>
        <v>172.696</v>
      </c>
      <c r="FZ101" s="2">
        <v>0.12558139534883722</v>
      </c>
      <c r="GA101" s="2">
        <v>1726.96</v>
      </c>
      <c r="GB101" s="53">
        <f t="shared" si="128"/>
        <v>201.41900000000001</v>
      </c>
      <c r="GC101" s="2">
        <v>0.15656565656565657</v>
      </c>
      <c r="GD101" s="9">
        <v>2014.19</v>
      </c>
      <c r="GE101" s="53">
        <f t="shared" si="129"/>
        <v>64.37</v>
      </c>
      <c r="GF101" s="2">
        <v>7.9681274900398405E-2</v>
      </c>
      <c r="GG101" s="9">
        <v>643.70000000000005</v>
      </c>
      <c r="GH101" s="53">
        <f t="shared" si="130"/>
        <v>0</v>
      </c>
      <c r="GI101" s="2"/>
      <c r="GJ101" s="9"/>
      <c r="GK101" s="53">
        <f t="shared" si="131"/>
        <v>0</v>
      </c>
      <c r="GL101" s="2"/>
      <c r="GM101" s="9"/>
      <c r="GN101" s="53">
        <f t="shared" si="132"/>
        <v>0</v>
      </c>
      <c r="GO101" s="2"/>
      <c r="GP101" s="9"/>
      <c r="GQ101" s="53">
        <f t="shared" si="133"/>
        <v>0</v>
      </c>
      <c r="GR101" s="2"/>
      <c r="GS101" s="9"/>
      <c r="GT101" s="53"/>
      <c r="GU101" s="13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2"/>
      <c r="HL101" s="2"/>
      <c r="HM101" s="2"/>
      <c r="HN101" s="9"/>
    </row>
    <row r="102" spans="1:222" x14ac:dyDescent="0.35">
      <c r="A102" s="2"/>
      <c r="B102" s="186" t="s">
        <v>40</v>
      </c>
      <c r="C102" s="71" t="s">
        <v>75</v>
      </c>
      <c r="D102" s="53"/>
      <c r="E102" s="2">
        <v>6.7114093959731544E-2</v>
      </c>
      <c r="F102" s="9">
        <v>0.15261044176706828</v>
      </c>
      <c r="G102" s="53">
        <v>5.2156469408224673E-2</v>
      </c>
      <c r="H102" s="2">
        <v>5.8128973660308808E-2</v>
      </c>
      <c r="I102" s="9">
        <v>0.11725663716814159</v>
      </c>
      <c r="J102" s="53">
        <v>4.8000000000000001E-2</v>
      </c>
      <c r="K102" s="2">
        <v>1.9823788546255508E-2</v>
      </c>
      <c r="L102" s="9">
        <v>9.45945945945946E-2</v>
      </c>
      <c r="M102" s="53">
        <v>4.831358249772106E-2</v>
      </c>
      <c r="N102" s="2">
        <v>5.1880674448767837E-2</v>
      </c>
      <c r="O102" s="9">
        <v>0.14005602240896359</v>
      </c>
      <c r="P102" s="53"/>
      <c r="Q102" s="2"/>
      <c r="R102" s="9"/>
      <c r="S102" s="53"/>
      <c r="T102" s="2"/>
      <c r="U102" s="9"/>
      <c r="V102" s="53"/>
      <c r="W102" s="2"/>
      <c r="X102" s="9"/>
      <c r="Y102" s="2"/>
      <c r="Z102" s="2"/>
      <c r="AA102" s="76"/>
      <c r="AB102" s="77" t="s">
        <v>76</v>
      </c>
      <c r="AC102" s="2">
        <v>257.18</v>
      </c>
      <c r="AD102" s="2">
        <v>464.62833333333333</v>
      </c>
      <c r="AE102" s="9">
        <v>481.02249999999992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9"/>
      <c r="BG102" s="53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9"/>
      <c r="CP102" s="35">
        <v>1000</v>
      </c>
      <c r="CQ102" s="19">
        <v>1</v>
      </c>
      <c r="CR102" s="2">
        <f t="shared" ref="CR102:CR108" si="145">CS102/10</f>
        <v>425</v>
      </c>
      <c r="CS102" s="2">
        <f>CS101+250</f>
        <v>4250</v>
      </c>
      <c r="CT102" s="2">
        <f t="shared" si="91"/>
        <v>0.29809878182584271</v>
      </c>
      <c r="CU102" s="9">
        <f t="shared" si="92"/>
        <v>29.809878182584271</v>
      </c>
      <c r="CV102" s="35">
        <v>1000</v>
      </c>
      <c r="CW102" s="21">
        <v>10</v>
      </c>
      <c r="CX102" s="2">
        <f t="shared" ref="CX102:CX108" si="146">CY102/10</f>
        <v>425</v>
      </c>
      <c r="CY102" s="2">
        <f>CY101+250</f>
        <v>4250</v>
      </c>
      <c r="CZ102" s="2">
        <f t="shared" ref="CZ102:CZ112" si="147">((CW102+CX102+CV102)-SQRT((CW102+CX102+CV102)^2-(4*CX102*CW102)))/(2*CW102)</f>
        <v>0.2967810382205357</v>
      </c>
      <c r="DA102" s="9">
        <f t="shared" si="94"/>
        <v>29.678103822053568</v>
      </c>
      <c r="DB102" s="35">
        <v>1000</v>
      </c>
      <c r="DC102" s="24">
        <v>100</v>
      </c>
      <c r="DD102" s="2">
        <f t="shared" ref="DD102:DD108" si="148">DE102/10</f>
        <v>425</v>
      </c>
      <c r="DE102" s="2">
        <f>DE101+250</f>
        <v>4250</v>
      </c>
      <c r="DF102" s="2">
        <f t="shared" si="95"/>
        <v>0.28397656998698834</v>
      </c>
      <c r="DG102" s="9">
        <f t="shared" si="96"/>
        <v>28.397656998698835</v>
      </c>
      <c r="DH102" s="37">
        <v>1000</v>
      </c>
      <c r="DI102" s="27">
        <v>1000</v>
      </c>
      <c r="DJ102" s="2">
        <f t="shared" ref="DJ102:DJ108" si="149">DK102/10</f>
        <v>425</v>
      </c>
      <c r="DK102" s="2">
        <f>DK101+250</f>
        <v>4250</v>
      </c>
      <c r="DL102" s="2">
        <f t="shared" si="97"/>
        <v>0.19017116347038313</v>
      </c>
      <c r="DM102" s="9">
        <f t="shared" si="98"/>
        <v>19.017116347038314</v>
      </c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9"/>
      <c r="EW102" s="70" t="s">
        <v>13</v>
      </c>
      <c r="EX102" s="85">
        <f>AVERAGE(EY102:EZ102,FB102,FC102)</f>
        <v>3169.09914613604</v>
      </c>
      <c r="EY102" s="33">
        <f t="shared" si="114"/>
        <v>8940.5493000000006</v>
      </c>
      <c r="EZ102" s="33">
        <f t="shared" si="103"/>
        <v>1876.278125</v>
      </c>
      <c r="FA102" s="33" t="e">
        <f t="shared" si="104"/>
        <v>#DIV/0!</v>
      </c>
      <c r="FB102" s="33">
        <f t="shared" si="105"/>
        <v>282.89230769230772</v>
      </c>
      <c r="FC102" s="33">
        <f t="shared" si="115"/>
        <v>1576.676851851852</v>
      </c>
      <c r="FD102" s="33" t="e">
        <f t="shared" si="116"/>
        <v>#DIV/0!</v>
      </c>
      <c r="FE102" s="33" t="e">
        <f t="shared" si="117"/>
        <v>#DIV/0!</v>
      </c>
      <c r="FF102" s="66">
        <v>1</v>
      </c>
      <c r="FG102" s="85">
        <f>AVERAGE(FH102:FI102,FK102,FL102)</f>
        <v>3169.09914613604</v>
      </c>
      <c r="FH102" s="33">
        <f t="shared" si="119"/>
        <v>8940.5493000000006</v>
      </c>
      <c r="FI102" s="33">
        <f t="shared" si="120"/>
        <v>1876.278125</v>
      </c>
      <c r="FJ102" s="33" t="e">
        <f t="shared" si="121"/>
        <v>#DIV/0!</v>
      </c>
      <c r="FK102" s="33">
        <f t="shared" si="122"/>
        <v>282.89230769230772</v>
      </c>
      <c r="FL102" s="33">
        <f t="shared" si="123"/>
        <v>1576.676851851852</v>
      </c>
      <c r="FM102" s="33" t="e">
        <f t="shared" si="124"/>
        <v>#DIV/0!</v>
      </c>
      <c r="FN102" s="33" t="e">
        <f t="shared" si="125"/>
        <v>#DIV/0!</v>
      </c>
      <c r="FO102" s="66">
        <v>10</v>
      </c>
      <c r="FP102" s="85">
        <f>AVERAGE(FQ102:FR102,FT102,FU102)</f>
        <v>3169.09914613604</v>
      </c>
      <c r="FQ102" s="33">
        <f t="shared" si="106"/>
        <v>8940.5493000000006</v>
      </c>
      <c r="FR102" s="33">
        <f t="shared" si="107"/>
        <v>1876.278125</v>
      </c>
      <c r="FS102" s="33" t="e">
        <f t="shared" si="108"/>
        <v>#DIV/0!</v>
      </c>
      <c r="FT102" s="33">
        <f t="shared" si="109"/>
        <v>282.89230769230772</v>
      </c>
      <c r="FU102" s="33">
        <f t="shared" si="110"/>
        <v>1576.676851851852</v>
      </c>
      <c r="FV102" s="33" t="e">
        <f t="shared" si="111"/>
        <v>#DIV/0!</v>
      </c>
      <c r="FW102" s="33" t="e">
        <f t="shared" si="112"/>
        <v>#DIV/0!</v>
      </c>
      <c r="FX102" s="66">
        <v>100</v>
      </c>
      <c r="FY102" s="53">
        <f t="shared" si="127"/>
        <v>124.34700000000001</v>
      </c>
      <c r="FZ102" s="2">
        <v>1.3717421124828532E-2</v>
      </c>
      <c r="GA102" s="2">
        <v>1243.47</v>
      </c>
      <c r="GB102" s="53">
        <f t="shared" si="128"/>
        <v>69.814999999999998</v>
      </c>
      <c r="GC102" s="2">
        <v>3.5874439461883408E-2</v>
      </c>
      <c r="GD102" s="9">
        <v>698.15</v>
      </c>
      <c r="GE102" s="53">
        <f t="shared" si="129"/>
        <v>43.216000000000001</v>
      </c>
      <c r="GF102" s="2">
        <v>0</v>
      </c>
      <c r="GG102" s="9">
        <v>432.16</v>
      </c>
      <c r="GH102" s="53">
        <f t="shared" si="130"/>
        <v>114.925</v>
      </c>
      <c r="GI102" s="2">
        <v>0.28888888888888886</v>
      </c>
      <c r="GJ102" s="9">
        <v>1149.25</v>
      </c>
      <c r="GK102" s="53">
        <f t="shared" si="131"/>
        <v>77.825000000000003</v>
      </c>
      <c r="GL102" s="1">
        <v>4.7038327526132406E-2</v>
      </c>
      <c r="GM102" s="2">
        <v>778.25</v>
      </c>
      <c r="GN102" s="53">
        <f t="shared" si="132"/>
        <v>0</v>
      </c>
      <c r="GO102" s="2"/>
      <c r="GP102" s="9"/>
      <c r="GQ102" s="53">
        <f t="shared" si="133"/>
        <v>0</v>
      </c>
      <c r="GR102" s="2"/>
      <c r="GS102" s="9"/>
      <c r="GT102" s="53"/>
      <c r="GU102" s="131"/>
      <c r="GV102" s="135" t="s">
        <v>109</v>
      </c>
      <c r="GW102" s="136"/>
      <c r="GX102" s="136"/>
      <c r="GY102" s="136"/>
      <c r="GZ102" s="136"/>
      <c r="HA102" s="136"/>
      <c r="HB102" s="136"/>
      <c r="HC102" s="136"/>
      <c r="HD102" s="137"/>
      <c r="HE102" s="1"/>
      <c r="HF102" s="135" t="s">
        <v>112</v>
      </c>
      <c r="HG102" s="136"/>
      <c r="HH102" s="136"/>
      <c r="HI102" s="136"/>
      <c r="HJ102" s="136"/>
      <c r="HK102" s="136"/>
      <c r="HL102" s="136"/>
      <c r="HM102" s="136"/>
      <c r="HN102" s="137"/>
    </row>
    <row r="103" spans="1:222" ht="15" thickBot="1" x14ac:dyDescent="0.4">
      <c r="A103" s="2"/>
      <c r="B103" s="185"/>
      <c r="C103" s="71" t="s">
        <v>76</v>
      </c>
      <c r="D103" s="53"/>
      <c r="E103" s="2">
        <v>1523.41</v>
      </c>
      <c r="F103" s="9">
        <v>1989.48</v>
      </c>
      <c r="G103" s="53">
        <v>2338.37</v>
      </c>
      <c r="H103" s="2">
        <v>2615.9499999999998</v>
      </c>
      <c r="I103" s="9">
        <v>1653.98</v>
      </c>
      <c r="J103" s="53">
        <v>1379.22</v>
      </c>
      <c r="K103" s="2">
        <v>822.93</v>
      </c>
      <c r="L103" s="9">
        <v>1914.49</v>
      </c>
      <c r="M103" s="53">
        <v>1412.2</v>
      </c>
      <c r="N103" s="2">
        <v>1794.35</v>
      </c>
      <c r="O103" s="9">
        <v>1769.92</v>
      </c>
      <c r="P103" s="53"/>
      <c r="Q103" s="2"/>
      <c r="R103" s="9"/>
      <c r="S103" s="53"/>
      <c r="T103" s="2"/>
      <c r="U103" s="9"/>
      <c r="V103" s="53"/>
      <c r="W103" s="2"/>
      <c r="X103" s="9"/>
      <c r="Y103" s="2"/>
      <c r="Z103" s="2"/>
      <c r="AA103" s="54" t="s">
        <v>27</v>
      </c>
      <c r="AB103" s="77" t="s">
        <v>75</v>
      </c>
      <c r="AC103" s="2">
        <v>8.4660562395630398E-2</v>
      </c>
      <c r="AD103" s="2">
        <v>8.1918320601820416E-2</v>
      </c>
      <c r="AE103" s="9">
        <v>0.10954353182123078</v>
      </c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9"/>
      <c r="BG103" s="53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9"/>
      <c r="CP103" s="36">
        <v>1000</v>
      </c>
      <c r="CQ103" s="22">
        <v>1</v>
      </c>
      <c r="CR103" s="13">
        <f t="shared" si="145"/>
        <v>450</v>
      </c>
      <c r="CS103" s="13">
        <f>CS102+250</f>
        <v>4500</v>
      </c>
      <c r="CT103" s="13">
        <f t="shared" si="91"/>
        <v>0.31019725867633952</v>
      </c>
      <c r="CU103" s="14">
        <f t="shared" si="92"/>
        <v>31.019725867633952</v>
      </c>
      <c r="CV103" s="36">
        <v>1000</v>
      </c>
      <c r="CW103" s="23">
        <v>10</v>
      </c>
      <c r="CX103" s="13">
        <f t="shared" si="146"/>
        <v>450</v>
      </c>
      <c r="CY103" s="13">
        <f>CY102+250</f>
        <v>4500</v>
      </c>
      <c r="CZ103" s="13">
        <f t="shared" si="147"/>
        <v>0.30887261845500691</v>
      </c>
      <c r="DA103" s="14">
        <f t="shared" si="94"/>
        <v>30.887261845500692</v>
      </c>
      <c r="DB103" s="36">
        <v>1000</v>
      </c>
      <c r="DC103" s="25">
        <v>100</v>
      </c>
      <c r="DD103" s="13">
        <f t="shared" si="148"/>
        <v>450</v>
      </c>
      <c r="DE103" s="13">
        <f>DE102+250</f>
        <v>4500</v>
      </c>
      <c r="DF103" s="13">
        <f t="shared" si="95"/>
        <v>0.29597424206221262</v>
      </c>
      <c r="DG103" s="14">
        <f t="shared" si="96"/>
        <v>29.597424206221262</v>
      </c>
      <c r="DH103" s="38">
        <v>1000</v>
      </c>
      <c r="DI103" s="28">
        <v>1000</v>
      </c>
      <c r="DJ103" s="13">
        <f t="shared" si="149"/>
        <v>450</v>
      </c>
      <c r="DK103" s="13">
        <f>DK102+250</f>
        <v>4500</v>
      </c>
      <c r="DL103" s="13">
        <f t="shared" si="97"/>
        <v>0.2</v>
      </c>
      <c r="DM103" s="14">
        <f t="shared" si="98"/>
        <v>20</v>
      </c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9"/>
      <c r="EW103" s="70" t="s">
        <v>60</v>
      </c>
      <c r="EX103" s="85">
        <f t="shared" si="113"/>
        <v>929.22825272331158</v>
      </c>
      <c r="EY103" s="33">
        <f t="shared" si="114"/>
        <v>585.28752941176469</v>
      </c>
      <c r="EZ103" s="33">
        <f t="shared" si="103"/>
        <v>1383.8148000000003</v>
      </c>
      <c r="FA103" s="33">
        <f t="shared" si="104"/>
        <v>1436.8454814814813</v>
      </c>
      <c r="FB103" s="33">
        <f t="shared" si="105"/>
        <v>310.96520000000004</v>
      </c>
      <c r="FC103" s="33" t="e">
        <f t="shared" si="115"/>
        <v>#DIV/0!</v>
      </c>
      <c r="FD103" s="33" t="e">
        <f t="shared" si="116"/>
        <v>#DIV/0!</v>
      </c>
      <c r="FE103" s="33" t="e">
        <f t="shared" si="117"/>
        <v>#DIV/0!</v>
      </c>
      <c r="FF103" s="66">
        <v>1</v>
      </c>
      <c r="FG103" s="85">
        <f t="shared" si="118"/>
        <v>929.22825272331158</v>
      </c>
      <c r="FH103" s="33">
        <f t="shared" si="119"/>
        <v>585.28752941176469</v>
      </c>
      <c r="FI103" s="33">
        <f t="shared" si="120"/>
        <v>1383.8148000000003</v>
      </c>
      <c r="FJ103" s="33">
        <f t="shared" si="121"/>
        <v>1436.8454814814813</v>
      </c>
      <c r="FK103" s="33">
        <f t="shared" si="122"/>
        <v>310.96520000000004</v>
      </c>
      <c r="FL103" s="33" t="e">
        <f t="shared" si="123"/>
        <v>#DIV/0!</v>
      </c>
      <c r="FM103" s="33" t="e">
        <f t="shared" si="124"/>
        <v>#DIV/0!</v>
      </c>
      <c r="FN103" s="33" t="e">
        <f t="shared" si="125"/>
        <v>#DIV/0!</v>
      </c>
      <c r="FO103" s="66">
        <v>10</v>
      </c>
      <c r="FP103" s="85">
        <f t="shared" si="126"/>
        <v>929.22825272331158</v>
      </c>
      <c r="FQ103" s="33">
        <f t="shared" si="106"/>
        <v>585.28752941176469</v>
      </c>
      <c r="FR103" s="33">
        <f t="shared" si="107"/>
        <v>1383.8148000000003</v>
      </c>
      <c r="FS103" s="33">
        <f t="shared" si="108"/>
        <v>1436.8454814814813</v>
      </c>
      <c r="FT103" s="33">
        <f t="shared" si="109"/>
        <v>310.96520000000004</v>
      </c>
      <c r="FU103" s="33" t="e">
        <f t="shared" si="110"/>
        <v>#DIV/0!</v>
      </c>
      <c r="FV103" s="33" t="e">
        <f t="shared" si="111"/>
        <v>#DIV/0!</v>
      </c>
      <c r="FW103" s="33" t="e">
        <f t="shared" si="112"/>
        <v>#DIV/0!</v>
      </c>
      <c r="FX103" s="66">
        <v>100</v>
      </c>
      <c r="FY103" s="53">
        <f t="shared" si="127"/>
        <v>191.34399999999999</v>
      </c>
      <c r="FZ103" s="2">
        <v>0.24637681159420291</v>
      </c>
      <c r="GA103" s="2">
        <v>1913.44</v>
      </c>
      <c r="GB103" s="53">
        <f t="shared" si="128"/>
        <v>103.89000000000001</v>
      </c>
      <c r="GC103" s="2">
        <v>6.9832402234636867E-2</v>
      </c>
      <c r="GD103" s="9">
        <v>1038.9000000000001</v>
      </c>
      <c r="GE103" s="53">
        <f t="shared" si="129"/>
        <v>132.85899999999998</v>
      </c>
      <c r="GF103" s="2">
        <v>8.4639498432601878E-2</v>
      </c>
      <c r="GG103" s="9">
        <v>1328.59</v>
      </c>
      <c r="GH103" s="53">
        <f t="shared" si="130"/>
        <v>111.059</v>
      </c>
      <c r="GI103" s="2">
        <v>0.26315789473684209</v>
      </c>
      <c r="GJ103" s="9">
        <v>1110.5899999999999</v>
      </c>
      <c r="GK103" s="53">
        <f t="shared" si="131"/>
        <v>0</v>
      </c>
      <c r="GL103" s="2"/>
      <c r="GM103" s="9"/>
      <c r="GN103" s="53">
        <f t="shared" si="132"/>
        <v>0</v>
      </c>
      <c r="GO103" s="2"/>
      <c r="GP103" s="9"/>
      <c r="GQ103" s="53">
        <f t="shared" si="133"/>
        <v>0</v>
      </c>
      <c r="GR103" s="2"/>
      <c r="GS103" s="9"/>
      <c r="GT103" s="53"/>
      <c r="GU103" s="131"/>
      <c r="GV103" s="138"/>
      <c r="GW103" s="139"/>
      <c r="GX103" s="139"/>
      <c r="GY103" s="139"/>
      <c r="GZ103" s="139"/>
      <c r="HA103" s="139"/>
      <c r="HB103" s="139"/>
      <c r="HC103" s="139"/>
      <c r="HD103" s="140"/>
      <c r="HE103" s="1"/>
      <c r="HF103" s="144"/>
      <c r="HG103" s="145"/>
      <c r="HH103" s="145"/>
      <c r="HI103" s="145"/>
      <c r="HJ103" s="145"/>
      <c r="HK103" s="145"/>
      <c r="HL103" s="145"/>
      <c r="HM103" s="145"/>
      <c r="HN103" s="146"/>
    </row>
    <row r="104" spans="1:222" ht="15" thickBot="1" x14ac:dyDescent="0.4">
      <c r="A104" s="2"/>
      <c r="B104" s="186" t="s">
        <v>2</v>
      </c>
      <c r="C104" s="71" t="s">
        <v>75</v>
      </c>
      <c r="D104" s="53"/>
      <c r="E104" s="2">
        <v>4.8476454293628811E-2</v>
      </c>
      <c r="F104" s="9">
        <v>6.5595716198125834E-2</v>
      </c>
      <c r="G104" s="53">
        <v>4.2483660130718956E-2</v>
      </c>
      <c r="H104" s="2"/>
      <c r="I104" s="9"/>
      <c r="J104" s="53">
        <v>4.1666666666666664E-2</v>
      </c>
      <c r="K104" s="2">
        <v>6.1290322580645158E-2</v>
      </c>
      <c r="L104" s="9">
        <v>6.6202090592334492E-2</v>
      </c>
      <c r="M104" s="53">
        <v>6.9672131147540978E-2</v>
      </c>
      <c r="N104" s="2">
        <v>4.6296296296296294E-2</v>
      </c>
      <c r="O104" s="9">
        <v>4.4155844155844157E-2</v>
      </c>
      <c r="P104" s="53">
        <v>5.5555555555555552E-2</v>
      </c>
      <c r="Q104" s="2">
        <v>0.11428571428571428</v>
      </c>
      <c r="R104" s="9">
        <v>9.4142259414225937E-2</v>
      </c>
      <c r="S104" s="53"/>
      <c r="T104" s="2"/>
      <c r="U104" s="9"/>
      <c r="V104" s="53"/>
      <c r="W104" s="2"/>
      <c r="X104" s="9"/>
      <c r="Y104" s="2"/>
      <c r="Z104" s="2"/>
      <c r="AA104" s="76"/>
      <c r="AB104" s="77" t="s">
        <v>76</v>
      </c>
      <c r="AC104" s="2">
        <v>1817.6899999999998</v>
      </c>
      <c r="AD104" s="2">
        <v>2163.7166666666667</v>
      </c>
      <c r="AE104" s="9">
        <v>2543.7375000000002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9"/>
      <c r="BG104" s="53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9"/>
      <c r="CP104" s="39">
        <v>2000</v>
      </c>
      <c r="CQ104" s="19">
        <v>1</v>
      </c>
      <c r="CR104" s="2">
        <f t="shared" si="145"/>
        <v>0</v>
      </c>
      <c r="CS104" s="2">
        <v>0</v>
      </c>
      <c r="CT104" s="2">
        <f t="shared" si="91"/>
        <v>0</v>
      </c>
      <c r="CU104" s="9">
        <f t="shared" si="92"/>
        <v>0</v>
      </c>
      <c r="CV104" s="39">
        <v>2000</v>
      </c>
      <c r="CW104" s="21">
        <v>10</v>
      </c>
      <c r="CX104" s="2">
        <f t="shared" si="146"/>
        <v>0</v>
      </c>
      <c r="CY104" s="2">
        <v>0</v>
      </c>
      <c r="CZ104" s="2">
        <f t="shared" si="147"/>
        <v>0</v>
      </c>
      <c r="DA104" s="9">
        <f t="shared" si="94"/>
        <v>0</v>
      </c>
      <c r="DB104" s="39">
        <v>2000</v>
      </c>
      <c r="DC104" s="24">
        <v>100</v>
      </c>
      <c r="DD104" s="2">
        <f t="shared" si="148"/>
        <v>0</v>
      </c>
      <c r="DE104" s="2">
        <v>0</v>
      </c>
      <c r="DF104" s="2">
        <f t="shared" si="95"/>
        <v>0</v>
      </c>
      <c r="DG104" s="9">
        <f t="shared" si="96"/>
        <v>0</v>
      </c>
      <c r="DH104" s="41">
        <v>2000</v>
      </c>
      <c r="DI104" s="27">
        <v>1000</v>
      </c>
      <c r="DJ104" s="2">
        <f t="shared" si="149"/>
        <v>0</v>
      </c>
      <c r="DK104" s="2">
        <v>0</v>
      </c>
      <c r="DL104" s="2">
        <f t="shared" si="97"/>
        <v>0</v>
      </c>
      <c r="DM104" s="9">
        <f t="shared" si="98"/>
        <v>0</v>
      </c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9"/>
      <c r="EW104" s="70" t="s">
        <v>63</v>
      </c>
      <c r="EX104" s="85">
        <f t="shared" si="113"/>
        <v>405.74769986263738</v>
      </c>
      <c r="EY104" s="33">
        <f t="shared" si="114"/>
        <v>758.76685714285713</v>
      </c>
      <c r="EZ104" s="33">
        <f t="shared" si="103"/>
        <v>148.67325</v>
      </c>
      <c r="FA104" s="33">
        <f t="shared" si="104"/>
        <v>406.971</v>
      </c>
      <c r="FB104" s="33">
        <f t="shared" si="105"/>
        <v>308.57969230769231</v>
      </c>
      <c r="FC104" s="33" t="e">
        <f t="shared" si="115"/>
        <v>#DIV/0!</v>
      </c>
      <c r="FD104" s="33" t="e">
        <f t="shared" si="116"/>
        <v>#DIV/0!</v>
      </c>
      <c r="FE104" s="33" t="e">
        <f t="shared" si="117"/>
        <v>#DIV/0!</v>
      </c>
      <c r="FF104" s="66">
        <v>1</v>
      </c>
      <c r="FG104" s="85">
        <f t="shared" si="118"/>
        <v>405.74769986263738</v>
      </c>
      <c r="FH104" s="33">
        <f t="shared" si="119"/>
        <v>758.76685714285713</v>
      </c>
      <c r="FI104" s="33">
        <f t="shared" si="120"/>
        <v>148.67325</v>
      </c>
      <c r="FJ104" s="33">
        <f t="shared" si="121"/>
        <v>406.971</v>
      </c>
      <c r="FK104" s="33">
        <f t="shared" si="122"/>
        <v>308.57969230769231</v>
      </c>
      <c r="FL104" s="33" t="e">
        <f t="shared" si="123"/>
        <v>#DIV/0!</v>
      </c>
      <c r="FM104" s="33" t="e">
        <f t="shared" si="124"/>
        <v>#DIV/0!</v>
      </c>
      <c r="FN104" s="33" t="e">
        <f t="shared" si="125"/>
        <v>#DIV/0!</v>
      </c>
      <c r="FO104" s="66">
        <v>10</v>
      </c>
      <c r="FP104" s="85">
        <f t="shared" si="126"/>
        <v>405.74769986263738</v>
      </c>
      <c r="FQ104" s="33">
        <f t="shared" si="106"/>
        <v>758.76685714285713</v>
      </c>
      <c r="FR104" s="33">
        <f t="shared" si="107"/>
        <v>148.67325</v>
      </c>
      <c r="FS104" s="33">
        <f t="shared" si="108"/>
        <v>406.971</v>
      </c>
      <c r="FT104" s="33">
        <f t="shared" si="109"/>
        <v>308.57969230769231</v>
      </c>
      <c r="FU104" s="33" t="e">
        <f t="shared" si="110"/>
        <v>#DIV/0!</v>
      </c>
      <c r="FV104" s="33" t="e">
        <f t="shared" si="111"/>
        <v>#DIV/0!</v>
      </c>
      <c r="FW104" s="33" t="e">
        <f t="shared" si="112"/>
        <v>#DIV/0!</v>
      </c>
      <c r="FX104" s="66">
        <v>100</v>
      </c>
      <c r="FY104" s="53">
        <f t="shared" si="127"/>
        <v>295.07600000000002</v>
      </c>
      <c r="FZ104" s="2">
        <v>0.28000000000000003</v>
      </c>
      <c r="GA104" s="1">
        <v>2950.76</v>
      </c>
      <c r="GB104" s="53">
        <f t="shared" si="128"/>
        <v>198.23099999999999</v>
      </c>
      <c r="GC104" s="2">
        <v>0.5714285714285714</v>
      </c>
      <c r="GD104" s="9">
        <v>1982.31</v>
      </c>
      <c r="GE104" s="53">
        <f t="shared" si="129"/>
        <v>180.876</v>
      </c>
      <c r="GF104" s="2">
        <v>0.30769230769230771</v>
      </c>
      <c r="GG104" s="9">
        <v>1808.76</v>
      </c>
      <c r="GH104" s="53">
        <f t="shared" si="130"/>
        <v>250.721</v>
      </c>
      <c r="GI104" s="2">
        <v>0.44827586206896552</v>
      </c>
      <c r="GJ104" s="9">
        <v>2507.21</v>
      </c>
      <c r="GK104" s="53">
        <f t="shared" si="131"/>
        <v>0</v>
      </c>
      <c r="GL104" s="2"/>
      <c r="GM104" s="9"/>
      <c r="GN104" s="53">
        <f t="shared" si="132"/>
        <v>0</v>
      </c>
      <c r="GO104" s="2"/>
      <c r="GP104" s="9"/>
      <c r="GQ104" s="53">
        <f t="shared" si="133"/>
        <v>0</v>
      </c>
      <c r="GR104" s="2"/>
      <c r="GS104" s="9"/>
      <c r="GT104" s="53"/>
      <c r="GU104" s="131"/>
      <c r="GV104" s="97" t="s">
        <v>75</v>
      </c>
      <c r="GW104" s="97" t="s">
        <v>107</v>
      </c>
      <c r="GX104" s="99" t="s">
        <v>106</v>
      </c>
      <c r="GY104" s="142" t="s">
        <v>104</v>
      </c>
      <c r="GZ104" s="142"/>
      <c r="HA104" s="142"/>
      <c r="HB104" s="141" t="s">
        <v>105</v>
      </c>
      <c r="HC104" s="142"/>
      <c r="HD104" s="143"/>
      <c r="HE104" s="1"/>
      <c r="HF104" s="97" t="s">
        <v>75</v>
      </c>
      <c r="HG104" s="97" t="s">
        <v>107</v>
      </c>
      <c r="HH104" s="99" t="s">
        <v>106</v>
      </c>
      <c r="HI104" s="141" t="s">
        <v>104</v>
      </c>
      <c r="HJ104" s="142"/>
      <c r="HK104" s="143"/>
      <c r="HL104" s="141" t="s">
        <v>105</v>
      </c>
      <c r="HM104" s="142"/>
      <c r="HN104" s="143"/>
    </row>
    <row r="105" spans="1:222" x14ac:dyDescent="0.35">
      <c r="A105" s="2"/>
      <c r="B105" s="185"/>
      <c r="C105" s="71" t="s">
        <v>76</v>
      </c>
      <c r="D105" s="53"/>
      <c r="E105" s="2">
        <v>1167.02</v>
      </c>
      <c r="F105" s="9">
        <v>1082.03</v>
      </c>
      <c r="G105" s="53">
        <v>345.24</v>
      </c>
      <c r="H105" s="2"/>
      <c r="I105" s="9"/>
      <c r="J105" s="53">
        <v>221.65</v>
      </c>
      <c r="K105" s="2">
        <v>343.07</v>
      </c>
      <c r="L105" s="9">
        <v>312.36</v>
      </c>
      <c r="M105" s="53">
        <v>263.93</v>
      </c>
      <c r="N105" s="2">
        <v>299.75</v>
      </c>
      <c r="O105" s="9">
        <v>217.85</v>
      </c>
      <c r="P105" s="53">
        <v>197.9</v>
      </c>
      <c r="Q105" s="2">
        <v>378.43</v>
      </c>
      <c r="R105" s="9">
        <v>311.85000000000002</v>
      </c>
      <c r="S105" s="53"/>
      <c r="T105" s="2"/>
      <c r="U105" s="9"/>
      <c r="V105" s="53"/>
      <c r="W105" s="2"/>
      <c r="X105" s="9"/>
      <c r="Y105" s="2"/>
      <c r="Z105" s="2"/>
      <c r="AA105" s="54" t="s">
        <v>69</v>
      </c>
      <c r="AB105" s="77" t="s">
        <v>75</v>
      </c>
      <c r="AC105" s="2" t="e">
        <v>#DIV/0!</v>
      </c>
      <c r="AD105" s="2" t="e">
        <v>#DIV/0!</v>
      </c>
      <c r="AE105" s="9" t="e">
        <v>#DIV/0!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9"/>
      <c r="BG105" s="53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9"/>
      <c r="CP105" s="39">
        <v>2000</v>
      </c>
      <c r="CQ105" s="19">
        <v>1</v>
      </c>
      <c r="CR105" s="2">
        <f t="shared" si="145"/>
        <v>5</v>
      </c>
      <c r="CS105" s="2">
        <v>50</v>
      </c>
      <c r="CT105" s="2">
        <f t="shared" si="91"/>
        <v>2.4925255297603144E-3</v>
      </c>
      <c r="CU105" s="9">
        <f t="shared" si="92"/>
        <v>0.24925255297603144</v>
      </c>
      <c r="CV105" s="39">
        <v>2000</v>
      </c>
      <c r="CW105" s="21">
        <v>10</v>
      </c>
      <c r="CX105" s="2">
        <f t="shared" si="146"/>
        <v>5</v>
      </c>
      <c r="CY105" s="2">
        <v>50</v>
      </c>
      <c r="CZ105" s="2">
        <f t="shared" si="147"/>
        <v>2.4814201362119092E-3</v>
      </c>
      <c r="DA105" s="9">
        <f t="shared" si="94"/>
        <v>0.24814201362119093</v>
      </c>
      <c r="DB105" s="39">
        <v>2000</v>
      </c>
      <c r="DC105" s="24">
        <v>100</v>
      </c>
      <c r="DD105" s="2">
        <f t="shared" si="148"/>
        <v>5</v>
      </c>
      <c r="DE105" s="2">
        <v>50</v>
      </c>
      <c r="DF105" s="2">
        <f t="shared" si="95"/>
        <v>2.375565002807889E-3</v>
      </c>
      <c r="DG105" s="9">
        <f t="shared" si="96"/>
        <v>0.2375565002807889</v>
      </c>
      <c r="DH105" s="41">
        <v>2000</v>
      </c>
      <c r="DI105" s="27">
        <v>1000</v>
      </c>
      <c r="DJ105" s="2">
        <f t="shared" si="149"/>
        <v>5</v>
      </c>
      <c r="DK105" s="2">
        <v>50</v>
      </c>
      <c r="DL105" s="2">
        <f t="shared" si="97"/>
        <v>1.6648158441914802E-3</v>
      </c>
      <c r="DM105" s="9">
        <f t="shared" si="98"/>
        <v>0.16648158441914801</v>
      </c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9"/>
      <c r="EW105" s="70" t="s">
        <v>36</v>
      </c>
      <c r="EX105" s="85">
        <f t="shared" si="113"/>
        <v>565.1284198717949</v>
      </c>
      <c r="EY105" s="33">
        <f t="shared" si="114"/>
        <v>736.48750000000007</v>
      </c>
      <c r="EZ105" s="33">
        <f t="shared" si="103"/>
        <v>554.9140000000001</v>
      </c>
      <c r="FA105" s="33">
        <f t="shared" si="104"/>
        <v>669.15133333333335</v>
      </c>
      <c r="FB105" s="33">
        <f t="shared" si="105"/>
        <v>299.96084615384609</v>
      </c>
      <c r="FC105" s="33" t="e">
        <f t="shared" si="115"/>
        <v>#DIV/0!</v>
      </c>
      <c r="FD105" s="33" t="e">
        <f t="shared" si="116"/>
        <v>#DIV/0!</v>
      </c>
      <c r="FE105" s="33" t="e">
        <f t="shared" si="117"/>
        <v>#DIV/0!</v>
      </c>
      <c r="FF105" s="66">
        <v>1</v>
      </c>
      <c r="FG105" s="85">
        <f t="shared" si="118"/>
        <v>565.1284198717949</v>
      </c>
      <c r="FH105" s="33">
        <f t="shared" si="119"/>
        <v>736.48750000000007</v>
      </c>
      <c r="FI105" s="33">
        <f t="shared" si="120"/>
        <v>554.9140000000001</v>
      </c>
      <c r="FJ105" s="33">
        <f t="shared" si="121"/>
        <v>669.15133333333335</v>
      </c>
      <c r="FK105" s="33">
        <f t="shared" si="122"/>
        <v>299.96084615384609</v>
      </c>
      <c r="FL105" s="33" t="e">
        <f t="shared" si="123"/>
        <v>#DIV/0!</v>
      </c>
      <c r="FM105" s="33" t="e">
        <f t="shared" si="124"/>
        <v>#DIV/0!</v>
      </c>
      <c r="FN105" s="33" t="e">
        <f t="shared" si="125"/>
        <v>#DIV/0!</v>
      </c>
      <c r="FO105" s="66">
        <v>10</v>
      </c>
      <c r="FP105" s="85">
        <f t="shared" si="126"/>
        <v>565.1284198717949</v>
      </c>
      <c r="FQ105" s="33">
        <f t="shared" si="106"/>
        <v>736.48750000000007</v>
      </c>
      <c r="FR105" s="33">
        <f t="shared" si="107"/>
        <v>554.9140000000001</v>
      </c>
      <c r="FS105" s="33">
        <f t="shared" si="108"/>
        <v>669.15133333333335</v>
      </c>
      <c r="FT105" s="33">
        <f t="shared" si="109"/>
        <v>299.96084615384609</v>
      </c>
      <c r="FU105" s="33" t="e">
        <f t="shared" si="110"/>
        <v>#DIV/0!</v>
      </c>
      <c r="FV105" s="33" t="e">
        <f t="shared" si="111"/>
        <v>#DIV/0!</v>
      </c>
      <c r="FW105" s="33" t="e">
        <f t="shared" si="112"/>
        <v>#DIV/0!</v>
      </c>
      <c r="FX105" s="66">
        <v>100</v>
      </c>
      <c r="FY105" s="53">
        <f t="shared" si="127"/>
        <v>210.42500000000001</v>
      </c>
      <c r="FZ105" s="2">
        <v>0.22222222222222221</v>
      </c>
      <c r="GA105" s="2">
        <v>2104.25</v>
      </c>
      <c r="GB105" s="53">
        <f t="shared" si="128"/>
        <v>204.44200000000001</v>
      </c>
      <c r="GC105" s="2">
        <v>0.26923076923076922</v>
      </c>
      <c r="GD105" s="9">
        <v>2044.42</v>
      </c>
      <c r="GE105" s="53">
        <f t="shared" si="129"/>
        <v>113.096</v>
      </c>
      <c r="GF105" s="2">
        <v>0.14457831325301204</v>
      </c>
      <c r="GG105" s="9">
        <v>1130.96</v>
      </c>
      <c r="GH105" s="53">
        <f t="shared" si="130"/>
        <v>110.886</v>
      </c>
      <c r="GI105" s="2">
        <v>0.26989619377162632</v>
      </c>
      <c r="GJ105" s="9">
        <v>1108.8599999999999</v>
      </c>
      <c r="GK105" s="53">
        <f t="shared" si="131"/>
        <v>0</v>
      </c>
      <c r="GL105" s="2"/>
      <c r="GM105" s="9"/>
      <c r="GN105" s="53">
        <f t="shared" si="132"/>
        <v>0</v>
      </c>
      <c r="GO105" s="2"/>
      <c r="GP105" s="9"/>
      <c r="GQ105" s="53">
        <f t="shared" si="133"/>
        <v>0</v>
      </c>
      <c r="GR105" s="2"/>
      <c r="GS105" s="9"/>
      <c r="GT105" s="53"/>
      <c r="GU105" s="131"/>
      <c r="GV105" s="96">
        <v>2.258469259723965E-2</v>
      </c>
      <c r="GW105" s="9">
        <v>2273.91</v>
      </c>
      <c r="GX105" s="103">
        <f>GW105/10</f>
        <v>227.39099999999999</v>
      </c>
      <c r="GY105" s="101">
        <v>1</v>
      </c>
      <c r="GZ105" s="101">
        <v>10</v>
      </c>
      <c r="HA105" s="104">
        <v>100</v>
      </c>
      <c r="HB105" s="52">
        <f>$GY$716*(GV105-1)+GX105*((1/GV105)-1)</f>
        <v>9840.9771666666657</v>
      </c>
      <c r="HC105" s="1">
        <f>$GZ$716*(GV105-1)+GX105*((1/GV105)-1)</f>
        <v>9840.9771666666657</v>
      </c>
      <c r="HD105" s="10">
        <f>$HA$716*(GV105-1)+GX105*((1/GV105)-1)</f>
        <v>9840.9771666666657</v>
      </c>
      <c r="HE105" s="1"/>
      <c r="HF105" s="103">
        <v>0.43026706231454004</v>
      </c>
      <c r="HG105" s="10">
        <v>2109.66</v>
      </c>
      <c r="HH105" s="96">
        <f t="shared" ref="HH105:HH147" si="150">HG105/10</f>
        <v>210.96599999999998</v>
      </c>
      <c r="HI105" s="82">
        <v>1</v>
      </c>
      <c r="HJ105" s="89">
        <v>10</v>
      </c>
      <c r="HK105" s="87">
        <v>100</v>
      </c>
      <c r="HL105" s="52">
        <f t="shared" ref="HL105:HL147" si="151">$HI$716*(HF105-1)+HH105*((1/HF105)-1)</f>
        <v>279.34808275862065</v>
      </c>
      <c r="HM105" s="1">
        <f t="shared" ref="HM105:HM147" si="152">$HJ$716*(HF105-1)+HH105*((1/HF105)-1)</f>
        <v>279.34808275862065</v>
      </c>
      <c r="HN105" s="10">
        <f t="shared" ref="HN105:HN147" si="153">$HK$716*(HF105-1)+HH105*((1/HF105)-1)</f>
        <v>279.34808275862065</v>
      </c>
    </row>
    <row r="106" spans="1:222" x14ac:dyDescent="0.35">
      <c r="A106" s="2"/>
      <c r="B106" s="186" t="s">
        <v>27</v>
      </c>
      <c r="C106" s="71" t="s">
        <v>75</v>
      </c>
      <c r="D106" s="53"/>
      <c r="E106" s="2">
        <v>4.3010752688172046E-2</v>
      </c>
      <c r="F106" s="9">
        <v>0.10891089108910891</v>
      </c>
      <c r="G106" s="53">
        <v>5.8108108108108111E-2</v>
      </c>
      <c r="H106" s="2">
        <v>8.0645161290322578E-2</v>
      </c>
      <c r="I106" s="9">
        <v>0.10751565762004175</v>
      </c>
      <c r="J106" s="53">
        <v>0.1198501872659176</v>
      </c>
      <c r="K106" s="2">
        <v>7.355021216407355E-2</v>
      </c>
      <c r="L106" s="9">
        <v>8.3700440528634359E-2</v>
      </c>
      <c r="M106" s="53">
        <v>7.6023391812865493E-2</v>
      </c>
      <c r="N106" s="2">
        <v>9.8101265822784806E-2</v>
      </c>
      <c r="O106" s="9">
        <v>0.13804713804713806</v>
      </c>
      <c r="P106" s="53"/>
      <c r="Q106" s="2"/>
      <c r="R106" s="9"/>
      <c r="S106" s="53"/>
      <c r="T106" s="2"/>
      <c r="U106" s="9"/>
      <c r="V106" s="53"/>
      <c r="W106" s="2"/>
      <c r="X106" s="9"/>
      <c r="Y106" s="2"/>
      <c r="Z106" s="2"/>
      <c r="AA106" s="76"/>
      <c r="AB106" s="77" t="s">
        <v>76</v>
      </c>
      <c r="AC106" s="2" t="e">
        <v>#DIV/0!</v>
      </c>
      <c r="AD106" s="2" t="e">
        <v>#DIV/0!</v>
      </c>
      <c r="AE106" s="9" t="e">
        <v>#DIV/0!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9"/>
      <c r="BG106" s="53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9"/>
      <c r="CP106" s="39">
        <v>2000</v>
      </c>
      <c r="CQ106" s="19">
        <v>1</v>
      </c>
      <c r="CR106" s="2">
        <f t="shared" si="145"/>
        <v>25</v>
      </c>
      <c r="CS106" s="2">
        <f>CS107-250</f>
        <v>250</v>
      </c>
      <c r="CT106" s="2">
        <f t="shared" si="91"/>
        <v>1.2339660546558662E-2</v>
      </c>
      <c r="CU106" s="9">
        <f t="shared" si="92"/>
        <v>1.2339660546558662</v>
      </c>
      <c r="CV106" s="39">
        <v>2000</v>
      </c>
      <c r="CW106" s="21">
        <v>10</v>
      </c>
      <c r="CX106" s="2">
        <f t="shared" si="146"/>
        <v>25</v>
      </c>
      <c r="CY106" s="2">
        <f>CY107-250</f>
        <v>250</v>
      </c>
      <c r="CZ106" s="2">
        <f t="shared" si="147"/>
        <v>1.2285754003687543E-2</v>
      </c>
      <c r="DA106" s="9">
        <f t="shared" si="94"/>
        <v>1.2285754003687543</v>
      </c>
      <c r="DB106" s="39">
        <v>2000</v>
      </c>
      <c r="DC106" s="24">
        <v>100</v>
      </c>
      <c r="DD106" s="2">
        <f t="shared" si="148"/>
        <v>25</v>
      </c>
      <c r="DE106" s="2">
        <f>DE107-250</f>
        <v>250</v>
      </c>
      <c r="DF106" s="2">
        <f t="shared" si="95"/>
        <v>1.177122643632174E-2</v>
      </c>
      <c r="DG106" s="9">
        <f t="shared" si="96"/>
        <v>1.177122643632174</v>
      </c>
      <c r="DH106" s="41">
        <v>2000</v>
      </c>
      <c r="DI106" s="27">
        <v>1000</v>
      </c>
      <c r="DJ106" s="2">
        <f t="shared" si="149"/>
        <v>25</v>
      </c>
      <c r="DK106" s="2">
        <f>DK107-250</f>
        <v>250</v>
      </c>
      <c r="DL106" s="2">
        <f t="shared" si="97"/>
        <v>8.2871659901315974E-3</v>
      </c>
      <c r="DM106" s="9">
        <f t="shared" si="98"/>
        <v>0.82871659901315975</v>
      </c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9"/>
      <c r="EW106" s="70" t="s">
        <v>3</v>
      </c>
      <c r="EX106" s="85">
        <f t="shared" si="113"/>
        <v>2569.2745887237761</v>
      </c>
      <c r="EY106" s="33">
        <f t="shared" si="114"/>
        <v>3930.1129230769229</v>
      </c>
      <c r="EZ106" s="33">
        <f t="shared" ref="EZ106:EZ139" si="154">$FF$670*(GC106-1)+GB106*((1/GC106)-1)</f>
        <v>2452.0216363636364</v>
      </c>
      <c r="FA106" s="33">
        <f t="shared" ref="FA106:FA139" si="155">$FF$670*(GF106-1)+GE106*((1/GF106)-1)</f>
        <v>2261.4975454545452</v>
      </c>
      <c r="FB106" s="33">
        <f t="shared" ref="FB106:FB139" si="156">$FF$670*(GI106-1)+GH106*((1/GI106)-1)</f>
        <v>1633.4662500000002</v>
      </c>
      <c r="FC106" s="33" t="e">
        <f t="shared" si="115"/>
        <v>#DIV/0!</v>
      </c>
      <c r="FD106" s="33" t="e">
        <f t="shared" si="116"/>
        <v>#DIV/0!</v>
      </c>
      <c r="FE106" s="33" t="e">
        <f t="shared" si="117"/>
        <v>#DIV/0!</v>
      </c>
      <c r="FF106" s="66">
        <v>1</v>
      </c>
      <c r="FG106" s="85">
        <f t="shared" si="118"/>
        <v>2569.2745887237761</v>
      </c>
      <c r="FH106" s="33">
        <f t="shared" si="119"/>
        <v>3930.1129230769229</v>
      </c>
      <c r="FI106" s="33">
        <f t="shared" si="120"/>
        <v>2452.0216363636364</v>
      </c>
      <c r="FJ106" s="33">
        <f t="shared" si="121"/>
        <v>2261.4975454545452</v>
      </c>
      <c r="FK106" s="33">
        <f t="shared" si="122"/>
        <v>1633.4662500000002</v>
      </c>
      <c r="FL106" s="33" t="e">
        <f t="shared" si="123"/>
        <v>#DIV/0!</v>
      </c>
      <c r="FM106" s="33" t="e">
        <f t="shared" si="124"/>
        <v>#DIV/0!</v>
      </c>
      <c r="FN106" s="33" t="e">
        <f t="shared" si="125"/>
        <v>#DIV/0!</v>
      </c>
      <c r="FO106" s="66">
        <v>10</v>
      </c>
      <c r="FP106" s="85">
        <f t="shared" si="126"/>
        <v>2569.2745887237761</v>
      </c>
      <c r="FQ106" s="33">
        <f t="shared" ref="FQ106:FQ139" si="157">$FX$669*(FZ106-1)+FY106*((1/FZ106)-1)</f>
        <v>3930.1129230769229</v>
      </c>
      <c r="FR106" s="33">
        <f t="shared" ref="FR106:FR139" si="158">$FX$669*(GC106-1)+GB106*((1/GC106)-1)</f>
        <v>2452.0216363636364</v>
      </c>
      <c r="FS106" s="33">
        <f t="shared" ref="FS106:FS139" si="159">$FX$669*(GF106-1)+GE106*((1/GF106)-1)</f>
        <v>2261.4975454545452</v>
      </c>
      <c r="FT106" s="33">
        <f t="shared" ref="FT106:FT139" si="160">$FX$669*(GI106-1)+GH106*((1/GI106)-1)</f>
        <v>1633.4662500000002</v>
      </c>
      <c r="FU106" s="33" t="e">
        <f t="shared" ref="FU106:FU139" si="161">$FX$669*(GL106-1)+GK106*((1/GL106)-1)</f>
        <v>#DIV/0!</v>
      </c>
      <c r="FV106" s="33" t="e">
        <f t="shared" ref="FV106:FV139" si="162">$FX$669*(GO106-1)+GN106*((1/GO106)-1)</f>
        <v>#DIV/0!</v>
      </c>
      <c r="FW106" s="33" t="e">
        <f t="shared" ref="FW106:FW139" si="163">$FX$669*(GR106-1)+GQ106*((1/GR106)-1)</f>
        <v>#DIV/0!</v>
      </c>
      <c r="FX106" s="66">
        <v>100</v>
      </c>
      <c r="FY106" s="53">
        <f t="shared" si="127"/>
        <v>227.74799999999999</v>
      </c>
      <c r="FZ106" s="2">
        <v>5.4775280898876406E-2</v>
      </c>
      <c r="GA106" s="2">
        <v>2277.48</v>
      </c>
      <c r="GB106" s="53">
        <f t="shared" si="128"/>
        <v>186.53</v>
      </c>
      <c r="GC106" s="2">
        <v>7.0694087403598976E-2</v>
      </c>
      <c r="GD106" s="9">
        <v>1865.3</v>
      </c>
      <c r="GE106" s="53">
        <f t="shared" si="129"/>
        <v>127.13699999999999</v>
      </c>
      <c r="GF106" s="2">
        <v>5.32258064516129E-2</v>
      </c>
      <c r="GG106" s="9">
        <v>1271.3699999999999</v>
      </c>
      <c r="GH106" s="53">
        <f t="shared" si="130"/>
        <v>128.11500000000001</v>
      </c>
      <c r="GI106" s="2">
        <v>7.2727272727272724E-2</v>
      </c>
      <c r="GJ106" s="9">
        <v>1281.1500000000001</v>
      </c>
      <c r="GK106" s="53">
        <f t="shared" si="131"/>
        <v>0</v>
      </c>
      <c r="GL106" s="2"/>
      <c r="GM106" s="9"/>
      <c r="GN106" s="53">
        <f t="shared" si="132"/>
        <v>0</v>
      </c>
      <c r="GO106" s="2"/>
      <c r="GP106" s="9"/>
      <c r="GQ106" s="53">
        <f t="shared" si="133"/>
        <v>0</v>
      </c>
      <c r="GR106" s="2"/>
      <c r="GS106" s="9"/>
      <c r="GT106" s="53"/>
      <c r="GU106" s="131"/>
      <c r="GV106" s="96">
        <v>1.3232514177693762E-2</v>
      </c>
      <c r="GW106" s="9">
        <v>4874.1499999999996</v>
      </c>
      <c r="GX106" s="94">
        <f t="shared" ref="GX106:GX151" si="164">GW106/10</f>
        <v>487.41499999999996</v>
      </c>
      <c r="GY106" s="89">
        <v>1</v>
      </c>
      <c r="GZ106" s="89">
        <v>10</v>
      </c>
      <c r="HA106" s="90">
        <v>100</v>
      </c>
      <c r="HB106" s="52">
        <f t="shared" ref="HB106:HB151" si="165">$GY$716*(GV106-1)+GX106*((1/GV106)-1)</f>
        <v>36347.232857142852</v>
      </c>
      <c r="HC106" s="1">
        <f t="shared" ref="HC106:HC151" si="166">$GZ$716*(GV106-1)+GX106*((1/GV106)-1)</f>
        <v>36347.232857142852</v>
      </c>
      <c r="HD106" s="10">
        <f t="shared" ref="HD106:HD151" si="167">$HA$716*(GV106-1)+GX106*((1/GV106)-1)</f>
        <v>36347.232857142852</v>
      </c>
      <c r="HE106" s="1"/>
      <c r="HF106" s="96">
        <v>0.46706586826347307</v>
      </c>
      <c r="HG106" s="9">
        <v>1949.19</v>
      </c>
      <c r="HH106" s="96">
        <f t="shared" si="150"/>
        <v>194.91900000000001</v>
      </c>
      <c r="HI106" s="82">
        <v>1</v>
      </c>
      <c r="HJ106" s="89">
        <v>10</v>
      </c>
      <c r="HK106" s="87">
        <v>100</v>
      </c>
      <c r="HL106" s="52">
        <f t="shared" si="151"/>
        <v>222.40757692307693</v>
      </c>
      <c r="HM106" s="1">
        <f t="shared" si="152"/>
        <v>222.40757692307693</v>
      </c>
      <c r="HN106" s="10">
        <f t="shared" si="153"/>
        <v>222.40757692307693</v>
      </c>
    </row>
    <row r="107" spans="1:222" x14ac:dyDescent="0.35">
      <c r="A107" s="2"/>
      <c r="B107" s="185"/>
      <c r="C107" s="71" t="s">
        <v>76</v>
      </c>
      <c r="D107" s="53"/>
      <c r="E107" s="2">
        <v>3011.97</v>
      </c>
      <c r="F107" s="9">
        <v>2891.78</v>
      </c>
      <c r="G107" s="53">
        <v>1479.57</v>
      </c>
      <c r="H107" s="2">
        <v>2054.79</v>
      </c>
      <c r="I107" s="9">
        <v>2982.11</v>
      </c>
      <c r="J107" s="53">
        <v>1701.98</v>
      </c>
      <c r="K107" s="2">
        <v>1603.39</v>
      </c>
      <c r="L107" s="9">
        <v>2099.1999999999998</v>
      </c>
      <c r="M107" s="53">
        <v>2271.52</v>
      </c>
      <c r="N107" s="2">
        <v>2104.0500000000002</v>
      </c>
      <c r="O107" s="9">
        <v>2201.86</v>
      </c>
      <c r="P107" s="53"/>
      <c r="Q107" s="2"/>
      <c r="R107" s="9"/>
      <c r="S107" s="53"/>
      <c r="T107" s="2"/>
      <c r="U107" s="9"/>
      <c r="V107" s="53"/>
      <c r="W107" s="2"/>
      <c r="X107" s="9"/>
      <c r="Y107" s="2"/>
      <c r="Z107" s="2"/>
      <c r="AA107" s="54" t="s">
        <v>8</v>
      </c>
      <c r="AB107" s="77" t="s">
        <v>75</v>
      </c>
      <c r="AC107" s="2">
        <v>9.3547100546576889E-2</v>
      </c>
      <c r="AD107" s="2">
        <v>0.17860665705493292</v>
      </c>
      <c r="AE107" s="9">
        <v>0.22463908205796571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9"/>
      <c r="BG107" s="53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9"/>
      <c r="CP107" s="39">
        <v>2000</v>
      </c>
      <c r="CQ107" s="19">
        <v>1</v>
      </c>
      <c r="CR107" s="2">
        <f t="shared" si="145"/>
        <v>50</v>
      </c>
      <c r="CS107" s="2">
        <f>CS108-250</f>
        <v>500</v>
      </c>
      <c r="CT107" s="2">
        <f t="shared" si="91"/>
        <v>2.4378641793418865E-2</v>
      </c>
      <c r="CU107" s="9">
        <f t="shared" si="92"/>
        <v>2.4378641793418865</v>
      </c>
      <c r="CV107" s="39">
        <v>2000</v>
      </c>
      <c r="CW107" s="21">
        <v>10</v>
      </c>
      <c r="CX107" s="2">
        <f t="shared" si="146"/>
        <v>50</v>
      </c>
      <c r="CY107" s="2">
        <f>CY108-250</f>
        <v>500</v>
      </c>
      <c r="CZ107" s="2">
        <f t="shared" si="147"/>
        <v>2.4274705151992749E-2</v>
      </c>
      <c r="DA107" s="9">
        <f t="shared" si="94"/>
        <v>2.4274705151992748</v>
      </c>
      <c r="DB107" s="39">
        <v>2000</v>
      </c>
      <c r="DC107" s="24">
        <v>100</v>
      </c>
      <c r="DD107" s="2">
        <f t="shared" si="148"/>
        <v>50</v>
      </c>
      <c r="DE107" s="2">
        <f>DE108-250</f>
        <v>500</v>
      </c>
      <c r="DF107" s="2">
        <f t="shared" si="95"/>
        <v>2.3281023537533654E-2</v>
      </c>
      <c r="DG107" s="9">
        <f t="shared" si="96"/>
        <v>2.3281023537533656</v>
      </c>
      <c r="DH107" s="41">
        <v>2000</v>
      </c>
      <c r="DI107" s="27">
        <v>1000</v>
      </c>
      <c r="DJ107" s="2">
        <f t="shared" si="149"/>
        <v>50</v>
      </c>
      <c r="DK107" s="2">
        <f>DK108-250</f>
        <v>500</v>
      </c>
      <c r="DL107" s="2">
        <f t="shared" si="97"/>
        <v>1.6482515845440956E-2</v>
      </c>
      <c r="DM107" s="9">
        <f t="shared" si="98"/>
        <v>1.6482515845440957</v>
      </c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9"/>
      <c r="EW107" s="70" t="s">
        <v>44</v>
      </c>
      <c r="EX107" s="85">
        <f t="shared" si="113"/>
        <v>498.56187373737373</v>
      </c>
      <c r="EY107" s="33">
        <f t="shared" ref="EY107:EY139" si="168">$FF$670*(FZ107-1)+FY107*((1/FZ107)-1)</f>
        <v>1001.2860000000001</v>
      </c>
      <c r="EZ107" s="33">
        <f t="shared" si="154"/>
        <v>435.74993939393931</v>
      </c>
      <c r="FA107" s="33">
        <f t="shared" si="155"/>
        <v>405.07600000000002</v>
      </c>
      <c r="FB107" s="33">
        <f t="shared" si="156"/>
        <v>152.13555555555556</v>
      </c>
      <c r="FC107" s="33" t="e">
        <f t="shared" si="115"/>
        <v>#DIV/0!</v>
      </c>
      <c r="FD107" s="33" t="e">
        <f t="shared" si="116"/>
        <v>#DIV/0!</v>
      </c>
      <c r="FE107" s="33" t="e">
        <f t="shared" si="117"/>
        <v>#DIV/0!</v>
      </c>
      <c r="FF107" s="66">
        <v>1</v>
      </c>
      <c r="FG107" s="85">
        <f t="shared" si="118"/>
        <v>498.56187373737373</v>
      </c>
      <c r="FH107" s="33">
        <f t="shared" si="119"/>
        <v>1001.2860000000001</v>
      </c>
      <c r="FI107" s="33">
        <f t="shared" si="120"/>
        <v>435.74993939393931</v>
      </c>
      <c r="FJ107" s="33">
        <f t="shared" si="121"/>
        <v>405.07600000000002</v>
      </c>
      <c r="FK107" s="33">
        <f t="shared" si="122"/>
        <v>152.13555555555556</v>
      </c>
      <c r="FL107" s="33" t="e">
        <f t="shared" si="123"/>
        <v>#DIV/0!</v>
      </c>
      <c r="FM107" s="33" t="e">
        <f t="shared" si="124"/>
        <v>#DIV/0!</v>
      </c>
      <c r="FN107" s="33" t="e">
        <f t="shared" si="125"/>
        <v>#DIV/0!</v>
      </c>
      <c r="FO107" s="66">
        <v>10</v>
      </c>
      <c r="FP107" s="85">
        <f t="shared" si="126"/>
        <v>498.56187373737373</v>
      </c>
      <c r="FQ107" s="33">
        <f t="shared" si="157"/>
        <v>1001.2860000000001</v>
      </c>
      <c r="FR107" s="33">
        <f t="shared" si="158"/>
        <v>435.74993939393931</v>
      </c>
      <c r="FS107" s="33">
        <f t="shared" si="159"/>
        <v>405.07600000000002</v>
      </c>
      <c r="FT107" s="33">
        <f t="shared" si="160"/>
        <v>152.13555555555556</v>
      </c>
      <c r="FU107" s="33" t="e">
        <f t="shared" si="161"/>
        <v>#DIV/0!</v>
      </c>
      <c r="FV107" s="33" t="e">
        <f t="shared" si="162"/>
        <v>#DIV/0!</v>
      </c>
      <c r="FW107" s="33" t="e">
        <f t="shared" si="163"/>
        <v>#DIV/0!</v>
      </c>
      <c r="FX107" s="66">
        <v>100</v>
      </c>
      <c r="FY107" s="53">
        <f t="shared" si="127"/>
        <v>192.55500000000001</v>
      </c>
      <c r="FZ107" s="2">
        <v>0.16129032258064516</v>
      </c>
      <c r="GA107" s="2">
        <v>1925.55</v>
      </c>
      <c r="GB107" s="53">
        <f t="shared" si="128"/>
        <v>135.65799999999999</v>
      </c>
      <c r="GC107" s="2">
        <v>0.23741007194244604</v>
      </c>
      <c r="GD107" s="9">
        <v>1356.58</v>
      </c>
      <c r="GE107" s="53">
        <f t="shared" si="129"/>
        <v>65.688000000000002</v>
      </c>
      <c r="GF107" s="2">
        <v>0.13953488372093023</v>
      </c>
      <c r="GG107" s="9">
        <v>656.88</v>
      </c>
      <c r="GH107" s="53">
        <f t="shared" si="130"/>
        <v>68.460999999999999</v>
      </c>
      <c r="GI107" s="2">
        <v>0.31034482758620691</v>
      </c>
      <c r="GJ107" s="9">
        <v>684.61</v>
      </c>
      <c r="GK107" s="53">
        <f t="shared" si="131"/>
        <v>0</v>
      </c>
      <c r="GL107" s="2"/>
      <c r="GM107" s="9"/>
      <c r="GN107" s="53">
        <f t="shared" si="132"/>
        <v>0</v>
      </c>
      <c r="GO107" s="2"/>
      <c r="GP107" s="9"/>
      <c r="GQ107" s="53">
        <f t="shared" si="133"/>
        <v>0</v>
      </c>
      <c r="GR107" s="2"/>
      <c r="GS107" s="9"/>
      <c r="GT107" s="53"/>
      <c r="GU107" s="131"/>
      <c r="GV107" s="96">
        <v>1.9342359767891684E-2</v>
      </c>
      <c r="GW107" s="9">
        <v>4623.91</v>
      </c>
      <c r="GX107" s="94">
        <f t="shared" si="164"/>
        <v>462.39099999999996</v>
      </c>
      <c r="GY107" s="89">
        <v>1</v>
      </c>
      <c r="GZ107" s="89">
        <v>10</v>
      </c>
      <c r="HA107" s="90">
        <v>100</v>
      </c>
      <c r="HB107" s="52">
        <f t="shared" si="165"/>
        <v>23443.223699999995</v>
      </c>
      <c r="HC107" s="1">
        <f t="shared" si="166"/>
        <v>23443.223699999995</v>
      </c>
      <c r="HD107" s="10">
        <f t="shared" si="167"/>
        <v>23443.223699999995</v>
      </c>
      <c r="HE107" s="1"/>
      <c r="HF107" s="96">
        <v>0.44785276073619634</v>
      </c>
      <c r="HG107" s="9">
        <v>2096.79</v>
      </c>
      <c r="HH107" s="96">
        <f t="shared" si="150"/>
        <v>209.679</v>
      </c>
      <c r="HI107" s="82">
        <v>1</v>
      </c>
      <c r="HJ107" s="89">
        <v>10</v>
      </c>
      <c r="HK107" s="87">
        <v>100</v>
      </c>
      <c r="HL107" s="52">
        <f t="shared" si="151"/>
        <v>258.5083561643836</v>
      </c>
      <c r="HM107" s="1">
        <f t="shared" si="152"/>
        <v>258.5083561643836</v>
      </c>
      <c r="HN107" s="10">
        <f t="shared" si="153"/>
        <v>258.5083561643836</v>
      </c>
    </row>
    <row r="108" spans="1:222" x14ac:dyDescent="0.35">
      <c r="A108" s="2"/>
      <c r="B108" s="186" t="s">
        <v>8</v>
      </c>
      <c r="C108" s="71" t="s">
        <v>75</v>
      </c>
      <c r="D108" s="53"/>
      <c r="E108" s="2">
        <v>0.21153846153846154</v>
      </c>
      <c r="F108" s="9">
        <v>0.23487544483985764</v>
      </c>
      <c r="G108" s="53">
        <v>5.9829059829059832E-2</v>
      </c>
      <c r="H108" s="2">
        <v>0.24324324324324326</v>
      </c>
      <c r="I108" s="9">
        <v>0.15898617511520738</v>
      </c>
      <c r="J108" s="53">
        <v>0.13649851632047477</v>
      </c>
      <c r="K108" s="2">
        <v>0.24444444444444444</v>
      </c>
      <c r="L108" s="9">
        <v>0.33454545454545453</v>
      </c>
      <c r="M108" s="53">
        <v>8.4313725490196084E-2</v>
      </c>
      <c r="N108" s="2">
        <v>0.12413793103448276</v>
      </c>
      <c r="O108" s="9">
        <v>0.17014925373134329</v>
      </c>
      <c r="P108" s="53"/>
      <c r="Q108" s="2"/>
      <c r="R108" s="9"/>
      <c r="S108" s="53"/>
      <c r="T108" s="2"/>
      <c r="U108" s="9"/>
      <c r="V108" s="53"/>
      <c r="W108" s="2"/>
      <c r="X108" s="9"/>
      <c r="Y108" s="2"/>
      <c r="Z108" s="2"/>
      <c r="AA108" s="76"/>
      <c r="AB108" s="77" t="s">
        <v>76</v>
      </c>
      <c r="AC108" s="2">
        <v>2219.5566666666668</v>
      </c>
      <c r="AD108" s="2">
        <v>2378.856666666667</v>
      </c>
      <c r="AE108" s="9">
        <v>2433.8999999999996</v>
      </c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9"/>
      <c r="BG108" s="53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9"/>
      <c r="CP108" s="39">
        <v>2000</v>
      </c>
      <c r="CQ108" s="19">
        <v>1</v>
      </c>
      <c r="CR108" s="2">
        <f t="shared" si="145"/>
        <v>75</v>
      </c>
      <c r="CS108" s="2">
        <f>CS109-250</f>
        <v>750</v>
      </c>
      <c r="CT108" s="2">
        <f t="shared" si="91"/>
        <v>3.6127796347727781E-2</v>
      </c>
      <c r="CU108" s="9">
        <f t="shared" si="92"/>
        <v>3.6127796347727781</v>
      </c>
      <c r="CV108" s="39">
        <v>2000</v>
      </c>
      <c r="CW108" s="21">
        <v>10</v>
      </c>
      <c r="CX108" s="2">
        <f t="shared" si="146"/>
        <v>75</v>
      </c>
      <c r="CY108" s="2">
        <f>CY109-250</f>
        <v>750</v>
      </c>
      <c r="CZ108" s="2">
        <f t="shared" si="147"/>
        <v>3.5977431057767718E-2</v>
      </c>
      <c r="DA108" s="9">
        <f t="shared" si="94"/>
        <v>3.5977431057767717</v>
      </c>
      <c r="DB108" s="39">
        <v>2000</v>
      </c>
      <c r="DC108" s="24">
        <v>100</v>
      </c>
      <c r="DD108" s="2">
        <f t="shared" si="148"/>
        <v>75</v>
      </c>
      <c r="DE108" s="2">
        <f>DE109-250</f>
        <v>750</v>
      </c>
      <c r="DF108" s="2">
        <f t="shared" si="95"/>
        <v>3.4537602113091453E-2</v>
      </c>
      <c r="DG108" s="9">
        <f t="shared" si="96"/>
        <v>3.4537602113091452</v>
      </c>
      <c r="DH108" s="41">
        <v>2000</v>
      </c>
      <c r="DI108" s="27">
        <v>1000</v>
      </c>
      <c r="DJ108" s="2">
        <f t="shared" si="149"/>
        <v>75</v>
      </c>
      <c r="DK108" s="2">
        <f>DK109-250</f>
        <v>750</v>
      </c>
      <c r="DL108" s="2">
        <f t="shared" si="97"/>
        <v>2.4586833291480616E-2</v>
      </c>
      <c r="DM108" s="9">
        <f t="shared" si="98"/>
        <v>2.4586833291480614</v>
      </c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9"/>
      <c r="EW108" s="70" t="s">
        <v>46</v>
      </c>
      <c r="EX108" s="85">
        <f>AVERAGE(EY108:FE108)</f>
        <v>4015.2970468303256</v>
      </c>
      <c r="EY108" s="33">
        <f t="shared" si="168"/>
        <v>5637.4377142857138</v>
      </c>
      <c r="EZ108" s="33">
        <f t="shared" si="154"/>
        <v>9298.3954999999987</v>
      </c>
      <c r="FA108" s="33">
        <f t="shared" si="155"/>
        <v>4846.7528695652172</v>
      </c>
      <c r="FB108" s="33">
        <f t="shared" si="156"/>
        <v>2414.2915217391305</v>
      </c>
      <c r="FC108" s="33">
        <f t="shared" si="115"/>
        <v>1469.7345</v>
      </c>
      <c r="FD108" s="33">
        <f t="shared" si="116"/>
        <v>3149.6072222222219</v>
      </c>
      <c r="FE108" s="33">
        <f t="shared" si="117"/>
        <v>1290.8600000000001</v>
      </c>
      <c r="FF108" s="66">
        <v>1</v>
      </c>
      <c r="FG108" s="85">
        <f>AVERAGE(FH108:FN108)</f>
        <v>4015.2970468303256</v>
      </c>
      <c r="FH108" s="33">
        <f t="shared" si="119"/>
        <v>5637.4377142857138</v>
      </c>
      <c r="FI108" s="33">
        <f t="shared" si="120"/>
        <v>9298.3954999999987</v>
      </c>
      <c r="FJ108" s="33">
        <f t="shared" si="121"/>
        <v>4846.7528695652172</v>
      </c>
      <c r="FK108" s="33">
        <f t="shared" si="122"/>
        <v>2414.2915217391305</v>
      </c>
      <c r="FL108" s="33">
        <f t="shared" si="123"/>
        <v>1469.7345</v>
      </c>
      <c r="FM108" s="33">
        <f t="shared" si="124"/>
        <v>3149.6072222222219</v>
      </c>
      <c r="FN108" s="33">
        <f t="shared" si="125"/>
        <v>1290.8600000000001</v>
      </c>
      <c r="FO108" s="66">
        <v>10</v>
      </c>
      <c r="FP108" s="85">
        <f>AVERAGE(FQ108:FW108)</f>
        <v>4015.2970468303256</v>
      </c>
      <c r="FQ108" s="33">
        <f t="shared" si="157"/>
        <v>5637.4377142857138</v>
      </c>
      <c r="FR108" s="33">
        <f t="shared" si="158"/>
        <v>9298.3954999999987</v>
      </c>
      <c r="FS108" s="33">
        <f t="shared" si="159"/>
        <v>4846.7528695652172</v>
      </c>
      <c r="FT108" s="33">
        <f t="shared" si="160"/>
        <v>2414.2915217391305</v>
      </c>
      <c r="FU108" s="33">
        <f t="shared" si="161"/>
        <v>1469.7345</v>
      </c>
      <c r="FV108" s="33">
        <f t="shared" si="162"/>
        <v>3149.6072222222219</v>
      </c>
      <c r="FW108" s="33">
        <f t="shared" si="163"/>
        <v>1290.8600000000001</v>
      </c>
      <c r="FX108" s="66">
        <v>100</v>
      </c>
      <c r="FY108" s="53">
        <f t="shared" si="127"/>
        <v>187.024</v>
      </c>
      <c r="FZ108" s="2">
        <v>3.2110091743119268E-2</v>
      </c>
      <c r="GA108" s="2">
        <v>1870.24</v>
      </c>
      <c r="GB108" s="53">
        <f t="shared" si="128"/>
        <v>407.22899999999998</v>
      </c>
      <c r="GC108" s="2">
        <v>4.195804195804196E-2</v>
      </c>
      <c r="GD108" s="9">
        <v>4072.29</v>
      </c>
      <c r="GE108" s="53">
        <f t="shared" si="129"/>
        <v>275.92899999999997</v>
      </c>
      <c r="GF108" s="2">
        <v>5.3864168618266976E-2</v>
      </c>
      <c r="GG108" s="9">
        <v>2759.29</v>
      </c>
      <c r="GH108" s="53">
        <f t="shared" si="130"/>
        <v>216.065</v>
      </c>
      <c r="GI108" s="2">
        <v>8.2142857142857142E-2</v>
      </c>
      <c r="GJ108" s="9">
        <v>2160.65</v>
      </c>
      <c r="GK108" s="53">
        <f t="shared" si="131"/>
        <v>78.039000000000001</v>
      </c>
      <c r="GL108" s="2">
        <v>5.0420168067226892E-2</v>
      </c>
      <c r="GM108" s="2">
        <v>780.39</v>
      </c>
      <c r="GN108" s="53">
        <f t="shared" si="132"/>
        <v>246.49099999999999</v>
      </c>
      <c r="GO108" s="2">
        <v>7.2580645161290328E-2</v>
      </c>
      <c r="GP108" s="2">
        <v>2464.91</v>
      </c>
      <c r="GQ108" s="53">
        <f t="shared" si="133"/>
        <v>118.89500000000001</v>
      </c>
      <c r="GR108" s="1">
        <v>8.4337349397590355E-2</v>
      </c>
      <c r="GS108" s="9">
        <v>1188.95</v>
      </c>
      <c r="GT108" s="53"/>
      <c r="GU108" s="131"/>
      <c r="GV108" s="96">
        <v>1.5558698727015558E-2</v>
      </c>
      <c r="GW108" s="9">
        <v>3611.67</v>
      </c>
      <c r="GX108" s="94">
        <f t="shared" si="164"/>
        <v>361.16700000000003</v>
      </c>
      <c r="GY108" s="89">
        <v>1</v>
      </c>
      <c r="GZ108" s="89">
        <v>10</v>
      </c>
      <c r="HA108" s="90">
        <v>100</v>
      </c>
      <c r="HB108" s="52">
        <f t="shared" si="165"/>
        <v>22852.021090909097</v>
      </c>
      <c r="HC108" s="1">
        <f t="shared" si="166"/>
        <v>22852.021090909097</v>
      </c>
      <c r="HD108" s="10">
        <f t="shared" si="167"/>
        <v>22852.021090909097</v>
      </c>
      <c r="HE108" s="1"/>
      <c r="HF108" s="96">
        <v>0.43973941368078173</v>
      </c>
      <c r="HG108" s="9">
        <v>2250.5300000000002</v>
      </c>
      <c r="HH108" s="96">
        <f t="shared" si="150"/>
        <v>225.05300000000003</v>
      </c>
      <c r="HI108" s="82">
        <v>1</v>
      </c>
      <c r="HJ108" s="89">
        <v>10</v>
      </c>
      <c r="HK108" s="87">
        <v>100</v>
      </c>
      <c r="HL108" s="52">
        <f t="shared" si="151"/>
        <v>286.73419259259265</v>
      </c>
      <c r="HM108" s="1">
        <f t="shared" si="152"/>
        <v>286.73419259259265</v>
      </c>
      <c r="HN108" s="10">
        <f t="shared" si="153"/>
        <v>286.73419259259265</v>
      </c>
    </row>
    <row r="109" spans="1:222" x14ac:dyDescent="0.35">
      <c r="A109" s="2"/>
      <c r="B109" s="185"/>
      <c r="C109" s="71" t="s">
        <v>76</v>
      </c>
      <c r="D109" s="53"/>
      <c r="E109" s="2">
        <v>2258.6999999999998</v>
      </c>
      <c r="F109" s="9">
        <v>2847.24</v>
      </c>
      <c r="G109" s="53">
        <v>1633.98</v>
      </c>
      <c r="H109" s="2">
        <v>1920.96</v>
      </c>
      <c r="I109" s="9">
        <v>2551.2199999999998</v>
      </c>
      <c r="J109" s="53">
        <v>1883.68</v>
      </c>
      <c r="K109" s="2">
        <v>1954.69</v>
      </c>
      <c r="L109" s="9">
        <v>1689.72</v>
      </c>
      <c r="M109" s="53">
        <v>3141.01</v>
      </c>
      <c r="N109" s="2">
        <v>2712.93</v>
      </c>
      <c r="O109" s="9">
        <v>2647.42</v>
      </c>
      <c r="P109" s="53"/>
      <c r="Q109" s="2"/>
      <c r="R109" s="9"/>
      <c r="S109" s="53"/>
      <c r="T109" s="2"/>
      <c r="U109" s="9"/>
      <c r="V109" s="53"/>
      <c r="W109" s="2"/>
      <c r="X109" s="9"/>
      <c r="Y109" s="2"/>
      <c r="Z109" s="2"/>
      <c r="AA109" s="54" t="s">
        <v>10</v>
      </c>
      <c r="AB109" s="77" t="s">
        <v>75</v>
      </c>
      <c r="AC109" s="2">
        <v>4.9802092494113374E-2</v>
      </c>
      <c r="AD109" s="2">
        <v>4.8862913612692682E-2</v>
      </c>
      <c r="AE109" s="9">
        <v>3.6268413774059413E-2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9"/>
      <c r="BG109" s="53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9"/>
      <c r="CP109" s="39">
        <v>2000</v>
      </c>
      <c r="CQ109" s="19">
        <v>1</v>
      </c>
      <c r="CR109" s="2">
        <v>100</v>
      </c>
      <c r="CS109" s="2">
        <f t="shared" ref="CS109:CS121" si="169">CR109*10</f>
        <v>1000</v>
      </c>
      <c r="CT109" s="2">
        <f t="shared" si="91"/>
        <v>4.7597460979659445E-2</v>
      </c>
      <c r="CU109" s="9">
        <f t="shared" si="92"/>
        <v>4.7597460979659445</v>
      </c>
      <c r="CV109" s="39">
        <v>2000</v>
      </c>
      <c r="CW109" s="21">
        <v>10</v>
      </c>
      <c r="CX109" s="2">
        <v>100</v>
      </c>
      <c r="CY109" s="2">
        <f>CX109*10</f>
        <v>1000</v>
      </c>
      <c r="CZ109" s="2">
        <f t="shared" si="147"/>
        <v>4.7404014884477874E-2</v>
      </c>
      <c r="DA109" s="9">
        <f t="shared" si="94"/>
        <v>4.7404014884477874</v>
      </c>
      <c r="DB109" s="39">
        <v>2000</v>
      </c>
      <c r="DC109" s="24">
        <v>100</v>
      </c>
      <c r="DD109" s="2">
        <v>100</v>
      </c>
      <c r="DE109" s="2">
        <f t="shared" ref="DE109:DE121" si="170">DD109*10</f>
        <v>1000</v>
      </c>
      <c r="DF109" s="2">
        <f t="shared" si="95"/>
        <v>4.5548849896676985E-2</v>
      </c>
      <c r="DG109" s="9">
        <f t="shared" si="96"/>
        <v>4.5548849896676984</v>
      </c>
      <c r="DH109" s="41">
        <v>2000</v>
      </c>
      <c r="DI109" s="27">
        <v>1000</v>
      </c>
      <c r="DJ109" s="2">
        <v>100</v>
      </c>
      <c r="DK109" s="2">
        <f t="shared" ref="DK109:DK121" si="171">DJ109*10</f>
        <v>1000</v>
      </c>
      <c r="DL109" s="2">
        <f t="shared" si="97"/>
        <v>3.2600909450648259E-2</v>
      </c>
      <c r="DM109" s="9">
        <f t="shared" si="98"/>
        <v>3.2600909450648259</v>
      </c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9"/>
      <c r="EW109" s="70" t="s">
        <v>51</v>
      </c>
      <c r="EX109" s="85">
        <f t="shared" si="113"/>
        <v>634.92156943947793</v>
      </c>
      <c r="EY109" s="33">
        <f t="shared" si="168"/>
        <v>677.50970212765958</v>
      </c>
      <c r="EZ109" s="33">
        <f t="shared" si="154"/>
        <v>876.68749999999989</v>
      </c>
      <c r="FA109" s="33">
        <f t="shared" si="155"/>
        <v>371.99542857142859</v>
      </c>
      <c r="FB109" s="33">
        <f t="shared" si="156"/>
        <v>613.49364705882351</v>
      </c>
      <c r="FC109" s="33" t="e">
        <f t="shared" si="115"/>
        <v>#DIV/0!</v>
      </c>
      <c r="FD109" s="33" t="e">
        <f t="shared" si="116"/>
        <v>#DIV/0!</v>
      </c>
      <c r="FE109" s="33" t="e">
        <f t="shared" si="117"/>
        <v>#DIV/0!</v>
      </c>
      <c r="FF109" s="66">
        <v>1</v>
      </c>
      <c r="FG109" s="85">
        <f t="shared" si="118"/>
        <v>634.92156943947793</v>
      </c>
      <c r="FH109" s="33">
        <f t="shared" si="119"/>
        <v>677.50970212765958</v>
      </c>
      <c r="FI109" s="33">
        <f t="shared" si="120"/>
        <v>876.68749999999989</v>
      </c>
      <c r="FJ109" s="33">
        <f t="shared" si="121"/>
        <v>371.99542857142859</v>
      </c>
      <c r="FK109" s="33">
        <f t="shared" si="122"/>
        <v>613.49364705882351</v>
      </c>
      <c r="FL109" s="33" t="e">
        <f t="shared" si="123"/>
        <v>#DIV/0!</v>
      </c>
      <c r="FM109" s="33" t="e">
        <f t="shared" si="124"/>
        <v>#DIV/0!</v>
      </c>
      <c r="FN109" s="33" t="e">
        <f t="shared" si="125"/>
        <v>#DIV/0!</v>
      </c>
      <c r="FO109" s="66">
        <v>10</v>
      </c>
      <c r="FP109" s="85">
        <f t="shared" si="126"/>
        <v>634.92156943947793</v>
      </c>
      <c r="FQ109" s="33">
        <f t="shared" si="157"/>
        <v>677.50970212765958</v>
      </c>
      <c r="FR109" s="33">
        <f t="shared" si="158"/>
        <v>876.68749999999989</v>
      </c>
      <c r="FS109" s="33">
        <f t="shared" si="159"/>
        <v>371.99542857142859</v>
      </c>
      <c r="FT109" s="33">
        <f t="shared" si="160"/>
        <v>613.49364705882351</v>
      </c>
      <c r="FU109" s="33" t="e">
        <f t="shared" si="161"/>
        <v>#DIV/0!</v>
      </c>
      <c r="FV109" s="33" t="e">
        <f t="shared" si="162"/>
        <v>#DIV/0!</v>
      </c>
      <c r="FW109" s="33" t="e">
        <f t="shared" si="163"/>
        <v>#DIV/0!</v>
      </c>
      <c r="FX109" s="66">
        <v>100</v>
      </c>
      <c r="FY109" s="53">
        <f t="shared" si="127"/>
        <v>118.81700000000001</v>
      </c>
      <c r="FZ109" s="2">
        <v>0.1492063492063492</v>
      </c>
      <c r="GA109" s="2">
        <v>1188.17</v>
      </c>
      <c r="GB109" s="53">
        <f t="shared" si="128"/>
        <v>124.5</v>
      </c>
      <c r="GC109" s="2">
        <v>0.12435233160621761</v>
      </c>
      <c r="GD109" s="9">
        <v>1245</v>
      </c>
      <c r="GE109" s="53">
        <f t="shared" si="129"/>
        <v>56.608000000000004</v>
      </c>
      <c r="GF109" s="2">
        <v>0.13207547169811321</v>
      </c>
      <c r="GG109" s="9">
        <v>566.08000000000004</v>
      </c>
      <c r="GH109" s="53">
        <f t="shared" si="130"/>
        <v>80.847999999999999</v>
      </c>
      <c r="GI109" s="2">
        <v>0.11643835616438356</v>
      </c>
      <c r="GJ109" s="9">
        <v>808.48</v>
      </c>
      <c r="GK109" s="53">
        <f t="shared" si="131"/>
        <v>0</v>
      </c>
      <c r="GL109" s="2"/>
      <c r="GM109" s="9"/>
      <c r="GN109" s="53">
        <f t="shared" si="132"/>
        <v>0</v>
      </c>
      <c r="GO109" s="2"/>
      <c r="GP109" s="9"/>
      <c r="GQ109" s="53">
        <f t="shared" si="133"/>
        <v>0</v>
      </c>
      <c r="GR109" s="2"/>
      <c r="GS109" s="9"/>
      <c r="GT109" s="53"/>
      <c r="GU109" s="131"/>
      <c r="GV109" s="96">
        <v>2.7573529411764708E-3</v>
      </c>
      <c r="GW109" s="9">
        <v>2925.24</v>
      </c>
      <c r="GX109" s="94">
        <f t="shared" si="164"/>
        <v>292.524</v>
      </c>
      <c r="GY109" s="89">
        <v>1</v>
      </c>
      <c r="GZ109" s="89">
        <v>10</v>
      </c>
      <c r="HA109" s="90">
        <v>100</v>
      </c>
      <c r="HB109" s="52">
        <f t="shared" si="165"/>
        <v>105796.18</v>
      </c>
      <c r="HC109" s="1">
        <f t="shared" si="166"/>
        <v>105796.18</v>
      </c>
      <c r="HD109" s="10">
        <f t="shared" si="167"/>
        <v>105796.18</v>
      </c>
      <c r="HE109" s="1"/>
      <c r="HF109" s="96">
        <v>0.4419642857142857</v>
      </c>
      <c r="HG109" s="9">
        <v>1191.5999999999999</v>
      </c>
      <c r="HH109" s="96">
        <f t="shared" si="150"/>
        <v>119.16</v>
      </c>
      <c r="HI109" s="82">
        <v>1</v>
      </c>
      <c r="HJ109" s="89">
        <v>10</v>
      </c>
      <c r="HK109" s="87">
        <v>100</v>
      </c>
      <c r="HL109" s="52">
        <f t="shared" si="151"/>
        <v>150.45454545454544</v>
      </c>
      <c r="HM109" s="1">
        <f t="shared" si="152"/>
        <v>150.45454545454544</v>
      </c>
      <c r="HN109" s="10">
        <f t="shared" si="153"/>
        <v>150.45454545454544</v>
      </c>
    </row>
    <row r="110" spans="1:222" x14ac:dyDescent="0.35">
      <c r="A110" s="2"/>
      <c r="B110" s="186" t="s">
        <v>10</v>
      </c>
      <c r="C110" s="71" t="s">
        <v>75</v>
      </c>
      <c r="D110" s="53"/>
      <c r="E110" s="2">
        <v>7.5409836065573776E-2</v>
      </c>
      <c r="F110" s="9">
        <v>3.5928143712574849E-2</v>
      </c>
      <c r="G110" s="53">
        <v>6.4237775647171619E-2</v>
      </c>
      <c r="H110" s="2">
        <v>5.7553956834532377E-2</v>
      </c>
      <c r="I110" s="9">
        <v>2.8360049321824909E-2</v>
      </c>
      <c r="J110" s="53">
        <v>4.5045045045045043E-2</v>
      </c>
      <c r="K110" s="2">
        <v>5.0724637681159424E-2</v>
      </c>
      <c r="L110" s="9">
        <v>5.8823529411764705E-2</v>
      </c>
      <c r="M110" s="53">
        <v>4.0123456790123455E-2</v>
      </c>
      <c r="N110" s="2">
        <v>3.6496350364963501E-2</v>
      </c>
      <c r="O110" s="9">
        <v>2.1961932650073207E-2</v>
      </c>
      <c r="P110" s="53"/>
      <c r="Q110" s="2"/>
      <c r="R110" s="9"/>
      <c r="S110" s="53"/>
      <c r="T110" s="2"/>
      <c r="U110" s="9"/>
      <c r="V110" s="53"/>
      <c r="W110" s="2"/>
      <c r="X110" s="9"/>
      <c r="Y110" s="2"/>
      <c r="Z110" s="2"/>
      <c r="AA110" s="76"/>
      <c r="AB110" s="77" t="s">
        <v>76</v>
      </c>
      <c r="AC110" s="2">
        <v>2326.5699999999997</v>
      </c>
      <c r="AD110" s="2">
        <v>2492.25</v>
      </c>
      <c r="AE110" s="9">
        <v>2722.4425000000001</v>
      </c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9"/>
      <c r="BG110" s="53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9"/>
      <c r="CP110" s="39">
        <v>2000</v>
      </c>
      <c r="CQ110" s="19">
        <v>1</v>
      </c>
      <c r="CR110" s="2">
        <v>125</v>
      </c>
      <c r="CS110" s="2">
        <f t="shared" si="169"/>
        <v>1250</v>
      </c>
      <c r="CT110" s="2">
        <f t="shared" si="91"/>
        <v>5.8797486897674389E-2</v>
      </c>
      <c r="CU110" s="9">
        <f t="shared" si="92"/>
        <v>5.8797486897674389</v>
      </c>
      <c r="CV110" s="39">
        <v>2000</v>
      </c>
      <c r="CW110" s="21">
        <v>10</v>
      </c>
      <c r="CX110" s="2">
        <v>125</v>
      </c>
      <c r="CY110" s="2">
        <f t="shared" ref="CY110:CY121" si="172">CX110*10</f>
        <v>1250</v>
      </c>
      <c r="CZ110" s="2">
        <f t="shared" si="147"/>
        <v>5.8564073773936798E-2</v>
      </c>
      <c r="DA110" s="9">
        <f t="shared" si="94"/>
        <v>5.8564073773936798</v>
      </c>
      <c r="DB110" s="39">
        <v>2000</v>
      </c>
      <c r="DC110" s="24">
        <v>100</v>
      </c>
      <c r="DD110" s="2">
        <v>125</v>
      </c>
      <c r="DE110" s="2">
        <f t="shared" si="170"/>
        <v>1250</v>
      </c>
      <c r="DF110" s="2">
        <f t="shared" si="95"/>
        <v>5.632234636856083E-2</v>
      </c>
      <c r="DG110" s="9">
        <f t="shared" si="96"/>
        <v>5.6322346368560829</v>
      </c>
      <c r="DH110" s="41">
        <v>2000</v>
      </c>
      <c r="DI110" s="27">
        <v>1000</v>
      </c>
      <c r="DJ110" s="2">
        <v>125</v>
      </c>
      <c r="DK110" s="2">
        <f t="shared" si="171"/>
        <v>1250</v>
      </c>
      <c r="DL110" s="2">
        <f t="shared" si="97"/>
        <v>4.052554226425991E-2</v>
      </c>
      <c r="DM110" s="9">
        <f t="shared" si="98"/>
        <v>4.0525542264259906</v>
      </c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9"/>
      <c r="EW110" s="70" t="s">
        <v>34</v>
      </c>
      <c r="EX110" s="85">
        <f t="shared" si="113"/>
        <v>3070.4333969689851</v>
      </c>
      <c r="EY110" s="33">
        <f t="shared" si="168"/>
        <v>4145.2394999999997</v>
      </c>
      <c r="EZ110" s="33">
        <f t="shared" si="154"/>
        <v>4561.0165789473685</v>
      </c>
      <c r="FA110" s="33">
        <f t="shared" si="155"/>
        <v>1426.4009374999998</v>
      </c>
      <c r="FB110" s="33">
        <f t="shared" si="156"/>
        <v>2149.0765714285722</v>
      </c>
      <c r="FC110" s="33" t="e">
        <f t="shared" si="115"/>
        <v>#DIV/0!</v>
      </c>
      <c r="FD110" s="33" t="e">
        <f t="shared" si="116"/>
        <v>#DIV/0!</v>
      </c>
      <c r="FE110" s="33" t="e">
        <f t="shared" si="117"/>
        <v>#DIV/0!</v>
      </c>
      <c r="FF110" s="66">
        <v>1</v>
      </c>
      <c r="FG110" s="85">
        <f t="shared" si="118"/>
        <v>3070.4333969689851</v>
      </c>
      <c r="FH110" s="33">
        <f t="shared" si="119"/>
        <v>4145.2394999999997</v>
      </c>
      <c r="FI110" s="33">
        <f t="shared" si="120"/>
        <v>4561.0165789473685</v>
      </c>
      <c r="FJ110" s="33">
        <f t="shared" si="121"/>
        <v>1426.4009374999998</v>
      </c>
      <c r="FK110" s="33">
        <f t="shared" si="122"/>
        <v>2149.0765714285722</v>
      </c>
      <c r="FL110" s="33" t="e">
        <f t="shared" si="123"/>
        <v>#DIV/0!</v>
      </c>
      <c r="FM110" s="33" t="e">
        <f t="shared" si="124"/>
        <v>#DIV/0!</v>
      </c>
      <c r="FN110" s="33" t="e">
        <f t="shared" si="125"/>
        <v>#DIV/0!</v>
      </c>
      <c r="FO110" s="66">
        <v>10</v>
      </c>
      <c r="FP110" s="85">
        <f t="shared" si="126"/>
        <v>3070.4333969689851</v>
      </c>
      <c r="FQ110" s="33">
        <f t="shared" si="157"/>
        <v>4145.2394999999997</v>
      </c>
      <c r="FR110" s="33">
        <f t="shared" si="158"/>
        <v>4561.0165789473685</v>
      </c>
      <c r="FS110" s="33">
        <f t="shared" si="159"/>
        <v>1426.4009374999998</v>
      </c>
      <c r="FT110" s="33">
        <f t="shared" si="160"/>
        <v>2149.0765714285722</v>
      </c>
      <c r="FU110" s="33" t="e">
        <f t="shared" si="161"/>
        <v>#DIV/0!</v>
      </c>
      <c r="FV110" s="33" t="e">
        <f t="shared" si="162"/>
        <v>#DIV/0!</v>
      </c>
      <c r="FW110" s="33" t="e">
        <f t="shared" si="163"/>
        <v>#DIV/0!</v>
      </c>
      <c r="FX110" s="66">
        <v>100</v>
      </c>
      <c r="FY110" s="53">
        <f t="shared" si="127"/>
        <v>448.13400000000001</v>
      </c>
      <c r="FZ110" s="2">
        <v>9.7560975609756101E-2</v>
      </c>
      <c r="GA110" s="2">
        <v>4481.34</v>
      </c>
      <c r="GB110" s="53">
        <f t="shared" si="128"/>
        <v>439.89499999999998</v>
      </c>
      <c r="GC110" s="2">
        <v>8.7962962962962965E-2</v>
      </c>
      <c r="GD110" s="9">
        <v>4398.95</v>
      </c>
      <c r="GE110" s="53">
        <f t="shared" si="129"/>
        <v>268.49899999999997</v>
      </c>
      <c r="GF110" s="2">
        <v>0.15841584158415842</v>
      </c>
      <c r="GG110" s="9">
        <v>2684.99</v>
      </c>
      <c r="GH110" s="53">
        <f t="shared" si="130"/>
        <v>310.17600000000004</v>
      </c>
      <c r="GI110" s="2">
        <v>0.12612612612612611</v>
      </c>
      <c r="GJ110" s="9">
        <v>3101.76</v>
      </c>
      <c r="GK110" s="53">
        <f t="shared" si="131"/>
        <v>0</v>
      </c>
      <c r="GL110" s="2"/>
      <c r="GM110" s="9"/>
      <c r="GN110" s="53">
        <f t="shared" si="132"/>
        <v>0</v>
      </c>
      <c r="GO110" s="2"/>
      <c r="GP110" s="9"/>
      <c r="GQ110" s="53">
        <f t="shared" si="133"/>
        <v>0</v>
      </c>
      <c r="GR110" s="2"/>
      <c r="GS110" s="9"/>
      <c r="GT110" s="53"/>
      <c r="GU110" s="131"/>
      <c r="GV110" s="96">
        <v>2.5974025974025976E-2</v>
      </c>
      <c r="GW110" s="9">
        <v>2162.4</v>
      </c>
      <c r="GX110" s="94">
        <f t="shared" si="164"/>
        <v>216.24</v>
      </c>
      <c r="GY110" s="89">
        <v>1</v>
      </c>
      <c r="GZ110" s="89">
        <v>10</v>
      </c>
      <c r="HA110" s="90">
        <v>100</v>
      </c>
      <c r="HB110" s="52">
        <f t="shared" si="165"/>
        <v>8109</v>
      </c>
      <c r="HC110" s="1">
        <f t="shared" si="166"/>
        <v>8109</v>
      </c>
      <c r="HD110" s="10">
        <f t="shared" si="167"/>
        <v>8109</v>
      </c>
      <c r="HE110" s="1"/>
      <c r="HF110" s="94">
        <v>0.42608695652173911</v>
      </c>
      <c r="HG110" s="10">
        <v>2107.1</v>
      </c>
      <c r="HH110" s="96">
        <f t="shared" si="150"/>
        <v>210.70999999999998</v>
      </c>
      <c r="HI110" s="82">
        <v>1</v>
      </c>
      <c r="HJ110" s="89">
        <v>10</v>
      </c>
      <c r="HK110" s="87">
        <v>100</v>
      </c>
      <c r="HL110" s="52">
        <f t="shared" si="151"/>
        <v>283.81346938775511</v>
      </c>
      <c r="HM110" s="1">
        <f t="shared" si="152"/>
        <v>283.81346938775511</v>
      </c>
      <c r="HN110" s="10">
        <f t="shared" si="153"/>
        <v>283.81346938775511</v>
      </c>
    </row>
    <row r="111" spans="1:222" x14ac:dyDescent="0.35">
      <c r="A111" s="2"/>
      <c r="B111" s="185"/>
      <c r="C111" s="71" t="s">
        <v>76</v>
      </c>
      <c r="D111" s="53"/>
      <c r="E111" s="2">
        <v>3833.51</v>
      </c>
      <c r="F111" s="9">
        <v>3419.53</v>
      </c>
      <c r="G111" s="53">
        <v>2243.4</v>
      </c>
      <c r="H111" s="2">
        <v>2344.64</v>
      </c>
      <c r="I111" s="9">
        <v>2020.3</v>
      </c>
      <c r="J111" s="53">
        <v>2308.83</v>
      </c>
      <c r="K111" s="2">
        <v>1985.87</v>
      </c>
      <c r="L111" s="9">
        <v>2773.37</v>
      </c>
      <c r="M111" s="53">
        <v>2427.48</v>
      </c>
      <c r="N111" s="2">
        <v>2263.16</v>
      </c>
      <c r="O111" s="9">
        <v>2676.57</v>
      </c>
      <c r="P111" s="53"/>
      <c r="Q111" s="2"/>
      <c r="R111" s="9"/>
      <c r="S111" s="53"/>
      <c r="T111" s="2"/>
      <c r="U111" s="9"/>
      <c r="V111" s="53"/>
      <c r="W111" s="2"/>
      <c r="X111" s="9"/>
      <c r="Y111" s="2"/>
      <c r="Z111" s="2"/>
      <c r="AA111" s="54" t="s">
        <v>6</v>
      </c>
      <c r="AB111" s="77" t="s">
        <v>75</v>
      </c>
      <c r="AC111" s="2">
        <v>0.10245388405721796</v>
      </c>
      <c r="AD111" s="2">
        <v>0.14492755087224238</v>
      </c>
      <c r="AE111" s="9">
        <v>0.16557347790687926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9"/>
      <c r="BG111" s="53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9"/>
      <c r="CP111" s="39">
        <v>2000</v>
      </c>
      <c r="CQ111" s="19">
        <v>1</v>
      </c>
      <c r="CR111" s="2">
        <v>150</v>
      </c>
      <c r="CS111" s="2">
        <f t="shared" si="169"/>
        <v>1500</v>
      </c>
      <c r="CT111" s="2">
        <f t="shared" si="91"/>
        <v>6.9737267915570555E-2</v>
      </c>
      <c r="CU111" s="9">
        <f t="shared" si="92"/>
        <v>6.9737267915570555</v>
      </c>
      <c r="CV111" s="39">
        <v>2000</v>
      </c>
      <c r="CW111" s="21">
        <v>10</v>
      </c>
      <c r="CX111" s="2">
        <v>150</v>
      </c>
      <c r="CY111" s="2">
        <f t="shared" si="172"/>
        <v>1500</v>
      </c>
      <c r="CZ111" s="2">
        <f t="shared" si="147"/>
        <v>6.9466785343820447E-2</v>
      </c>
      <c r="DA111" s="9">
        <f t="shared" si="94"/>
        <v>6.9466785343820447</v>
      </c>
      <c r="DB111" s="39">
        <v>2000</v>
      </c>
      <c r="DC111" s="24">
        <v>100</v>
      </c>
      <c r="DD111" s="2">
        <v>150</v>
      </c>
      <c r="DE111" s="2">
        <f t="shared" si="170"/>
        <v>1500</v>
      </c>
      <c r="DF111" s="2">
        <f t="shared" si="95"/>
        <v>6.6865376827479395E-2</v>
      </c>
      <c r="DG111" s="9">
        <f t="shared" si="96"/>
        <v>6.6865376827479395</v>
      </c>
      <c r="DH111" s="41">
        <v>2000</v>
      </c>
      <c r="DI111" s="27">
        <v>1000</v>
      </c>
      <c r="DJ111" s="2">
        <v>150</v>
      </c>
      <c r="DK111" s="2">
        <f t="shared" si="171"/>
        <v>1500</v>
      </c>
      <c r="DL111" s="2">
        <f t="shared" si="97"/>
        <v>4.8361535922797433E-2</v>
      </c>
      <c r="DM111" s="9">
        <f t="shared" si="98"/>
        <v>4.836153592279743</v>
      </c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9"/>
      <c r="EW111" s="70" t="s">
        <v>9</v>
      </c>
      <c r="EX111" s="85">
        <f t="shared" si="113"/>
        <v>2396.5999853896105</v>
      </c>
      <c r="EY111" s="33">
        <f t="shared" si="168"/>
        <v>4724.769214285714</v>
      </c>
      <c r="EZ111" s="33">
        <f t="shared" si="154"/>
        <v>1101.4194545454545</v>
      </c>
      <c r="FA111" s="33">
        <f t="shared" si="155"/>
        <v>1621.5912727272726</v>
      </c>
      <c r="FB111" s="33">
        <f t="shared" si="156"/>
        <v>2138.6200000000003</v>
      </c>
      <c r="FC111" s="33" t="e">
        <f t="shared" si="115"/>
        <v>#DIV/0!</v>
      </c>
      <c r="FD111" s="33" t="e">
        <f t="shared" si="116"/>
        <v>#DIV/0!</v>
      </c>
      <c r="FE111" s="33" t="e">
        <f t="shared" si="117"/>
        <v>#DIV/0!</v>
      </c>
      <c r="FF111" s="66">
        <v>1</v>
      </c>
      <c r="FG111" s="85">
        <f t="shared" si="118"/>
        <v>2396.5999853896105</v>
      </c>
      <c r="FH111" s="33">
        <f t="shared" si="119"/>
        <v>4724.769214285714</v>
      </c>
      <c r="FI111" s="33">
        <f t="shared" si="120"/>
        <v>1101.4194545454545</v>
      </c>
      <c r="FJ111" s="33">
        <f t="shared" si="121"/>
        <v>1621.5912727272726</v>
      </c>
      <c r="FK111" s="33">
        <f t="shared" si="122"/>
        <v>2138.6200000000003</v>
      </c>
      <c r="FL111" s="33" t="e">
        <f t="shared" si="123"/>
        <v>#DIV/0!</v>
      </c>
      <c r="FM111" s="33" t="e">
        <f t="shared" si="124"/>
        <v>#DIV/0!</v>
      </c>
      <c r="FN111" s="33" t="e">
        <f t="shared" si="125"/>
        <v>#DIV/0!</v>
      </c>
      <c r="FO111" s="66">
        <v>10</v>
      </c>
      <c r="FP111" s="85">
        <f t="shared" si="126"/>
        <v>2396.5999853896105</v>
      </c>
      <c r="FQ111" s="33">
        <f t="shared" si="157"/>
        <v>4724.769214285714</v>
      </c>
      <c r="FR111" s="33">
        <f t="shared" si="158"/>
        <v>1101.4194545454545</v>
      </c>
      <c r="FS111" s="33">
        <f t="shared" si="159"/>
        <v>1621.5912727272726</v>
      </c>
      <c r="FT111" s="33">
        <f t="shared" si="160"/>
        <v>2138.6200000000003</v>
      </c>
      <c r="FU111" s="33" t="e">
        <f t="shared" si="161"/>
        <v>#DIV/0!</v>
      </c>
      <c r="FV111" s="33" t="e">
        <f t="shared" si="162"/>
        <v>#DIV/0!</v>
      </c>
      <c r="FW111" s="33" t="e">
        <f t="shared" si="163"/>
        <v>#DIV/0!</v>
      </c>
      <c r="FX111" s="66">
        <v>100</v>
      </c>
      <c r="FY111" s="53">
        <f t="shared" si="127"/>
        <v>391.40100000000001</v>
      </c>
      <c r="FZ111" s="2">
        <v>7.650273224043716E-2</v>
      </c>
      <c r="GA111" s="2">
        <v>3914.01</v>
      </c>
      <c r="GB111" s="53">
        <f t="shared" si="128"/>
        <v>288.46699999999998</v>
      </c>
      <c r="GC111" s="2">
        <v>0.20754716981132076</v>
      </c>
      <c r="GD111" s="9">
        <v>2884.67</v>
      </c>
      <c r="GE111" s="53">
        <f t="shared" si="129"/>
        <v>234.70400000000001</v>
      </c>
      <c r="GF111" s="2">
        <v>0.12643678160919541</v>
      </c>
      <c r="GG111" s="9">
        <v>2347.04</v>
      </c>
      <c r="GH111" s="53">
        <f t="shared" si="130"/>
        <v>388.84000000000003</v>
      </c>
      <c r="GI111" s="2">
        <v>0.15384615384615385</v>
      </c>
      <c r="GJ111" s="9">
        <v>3888.4</v>
      </c>
      <c r="GK111" s="53">
        <f t="shared" si="131"/>
        <v>0</v>
      </c>
      <c r="GL111" s="2"/>
      <c r="GM111" s="9"/>
      <c r="GN111" s="53">
        <f t="shared" si="132"/>
        <v>0</v>
      </c>
      <c r="GO111" s="2"/>
      <c r="GP111" s="9"/>
      <c r="GQ111" s="53">
        <f t="shared" si="133"/>
        <v>0</v>
      </c>
      <c r="GR111" s="2"/>
      <c r="GS111" s="9"/>
      <c r="GT111" s="53"/>
      <c r="GU111" s="131"/>
      <c r="GV111" s="96">
        <v>0.01</v>
      </c>
      <c r="GW111" s="9">
        <v>3857.33</v>
      </c>
      <c r="GX111" s="94">
        <f t="shared" si="164"/>
        <v>385.733</v>
      </c>
      <c r="GY111" s="89">
        <v>1</v>
      </c>
      <c r="GZ111" s="89">
        <v>10</v>
      </c>
      <c r="HA111" s="90">
        <v>100</v>
      </c>
      <c r="HB111" s="52">
        <f t="shared" si="165"/>
        <v>38187.567000000003</v>
      </c>
      <c r="HC111" s="1">
        <f t="shared" si="166"/>
        <v>38187.567000000003</v>
      </c>
      <c r="HD111" s="10">
        <f t="shared" si="167"/>
        <v>38187.567000000003</v>
      </c>
      <c r="HE111" s="1"/>
      <c r="HF111" s="94">
        <v>0.31395348837209303</v>
      </c>
      <c r="HG111" s="10">
        <v>1692.14</v>
      </c>
      <c r="HH111" s="96">
        <f t="shared" si="150"/>
        <v>169.214</v>
      </c>
      <c r="HI111" s="82">
        <v>1</v>
      </c>
      <c r="HJ111" s="89">
        <v>10</v>
      </c>
      <c r="HK111" s="87">
        <v>100</v>
      </c>
      <c r="HL111" s="52">
        <f t="shared" si="151"/>
        <v>369.76392592592589</v>
      </c>
      <c r="HM111" s="1">
        <f t="shared" si="152"/>
        <v>369.76392592592589</v>
      </c>
      <c r="HN111" s="10">
        <f t="shared" si="153"/>
        <v>369.76392592592589</v>
      </c>
    </row>
    <row r="112" spans="1:222" x14ac:dyDescent="0.35">
      <c r="A112" s="2"/>
      <c r="B112" s="186" t="s">
        <v>6</v>
      </c>
      <c r="C112" s="71" t="s">
        <v>75</v>
      </c>
      <c r="D112" s="53"/>
      <c r="E112" s="2">
        <v>0.16071428571428573</v>
      </c>
      <c r="F112" s="9">
        <v>0.20216606498194944</v>
      </c>
      <c r="G112" s="53"/>
      <c r="H112" s="2">
        <v>0.16107382550335569</v>
      </c>
      <c r="I112" s="9">
        <v>0.1368421052631579</v>
      </c>
      <c r="J112" s="53">
        <v>0.11856823266219239</v>
      </c>
      <c r="K112" s="2">
        <v>0.17886178861788618</v>
      </c>
      <c r="L112" s="9">
        <v>0.19069767441860466</v>
      </c>
      <c r="M112" s="53">
        <v>0.11627906976744186</v>
      </c>
      <c r="N112" s="2">
        <v>0.10294117647058823</v>
      </c>
      <c r="O112" s="9">
        <v>0.16981132075471697</v>
      </c>
      <c r="P112" s="53">
        <v>0.1</v>
      </c>
      <c r="Q112" s="2">
        <v>0.13043478260869565</v>
      </c>
      <c r="R112" s="9">
        <v>0.13071895424836602</v>
      </c>
      <c r="S112" s="53">
        <v>7.4968233799237616E-2</v>
      </c>
      <c r="T112" s="2">
        <v>0.21951219512195122</v>
      </c>
      <c r="U112" s="9">
        <v>0.16320474777448071</v>
      </c>
      <c r="V112" s="53"/>
      <c r="W112" s="2"/>
      <c r="X112" s="9"/>
      <c r="Y112" s="2"/>
      <c r="Z112" s="2"/>
      <c r="AA112" s="76"/>
      <c r="AB112" s="77" t="s">
        <v>76</v>
      </c>
      <c r="AC112" s="2">
        <v>2138.4250000000002</v>
      </c>
      <c r="AD112" s="2">
        <v>2184.5762500000005</v>
      </c>
      <c r="AE112" s="9">
        <v>2161.6350000000002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9"/>
      <c r="BG112" s="53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9"/>
      <c r="CP112" s="39">
        <v>2000</v>
      </c>
      <c r="CQ112" s="19">
        <v>1</v>
      </c>
      <c r="CR112" s="2">
        <v>175</v>
      </c>
      <c r="CS112" s="2">
        <f t="shared" si="169"/>
        <v>1750</v>
      </c>
      <c r="CT112" s="2">
        <f t="shared" si="91"/>
        <v>8.0425766683902111E-2</v>
      </c>
      <c r="CU112" s="9">
        <f t="shared" si="92"/>
        <v>8.0425766683902111</v>
      </c>
      <c r="CV112" s="39">
        <v>2000</v>
      </c>
      <c r="CW112" s="21">
        <v>10</v>
      </c>
      <c r="CX112" s="2">
        <v>175</v>
      </c>
      <c r="CY112" s="2">
        <f t="shared" si="172"/>
        <v>1750</v>
      </c>
      <c r="CZ112" s="2">
        <f t="shared" si="147"/>
        <v>8.0120912405504896E-2</v>
      </c>
      <c r="DA112" s="9">
        <f t="shared" si="94"/>
        <v>8.0120912405504896</v>
      </c>
      <c r="DB112" s="39">
        <v>2000</v>
      </c>
      <c r="DC112" s="24">
        <v>100</v>
      </c>
      <c r="DD112" s="2">
        <v>175</v>
      </c>
      <c r="DE112" s="2">
        <f t="shared" si="170"/>
        <v>1750</v>
      </c>
      <c r="DF112" s="2">
        <f t="shared" si="95"/>
        <v>7.7184945751678238E-2</v>
      </c>
      <c r="DG112" s="9">
        <f t="shared" si="96"/>
        <v>7.7184945751678242</v>
      </c>
      <c r="DH112" s="41">
        <v>2000</v>
      </c>
      <c r="DI112" s="27">
        <v>1000</v>
      </c>
      <c r="DJ112" s="2">
        <v>175</v>
      </c>
      <c r="DK112" s="2">
        <f t="shared" si="171"/>
        <v>1750</v>
      </c>
      <c r="DL112" s="2">
        <f t="shared" si="97"/>
        <v>5.610970030498106E-2</v>
      </c>
      <c r="DM112" s="9">
        <f t="shared" si="98"/>
        <v>5.6109700304981063</v>
      </c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9"/>
      <c r="EW112" s="70" t="s">
        <v>28</v>
      </c>
      <c r="EX112" s="85">
        <f t="shared" si="113"/>
        <v>4196.101816287879</v>
      </c>
      <c r="EY112" s="33">
        <f t="shared" si="168"/>
        <v>4148.8589999999995</v>
      </c>
      <c r="EZ112" s="33">
        <f t="shared" si="154"/>
        <v>4592.0011515151518</v>
      </c>
      <c r="FA112" s="33">
        <f t="shared" si="155"/>
        <v>6694.8163636363643</v>
      </c>
      <c r="FB112" s="33">
        <f t="shared" si="156"/>
        <v>1348.7307499999997</v>
      </c>
      <c r="FC112" s="33" t="e">
        <f t="shared" si="115"/>
        <v>#DIV/0!</v>
      </c>
      <c r="FD112" s="33" t="e">
        <f t="shared" si="116"/>
        <v>#DIV/0!</v>
      </c>
      <c r="FE112" s="33" t="e">
        <f t="shared" si="117"/>
        <v>#DIV/0!</v>
      </c>
      <c r="FF112" s="66">
        <v>1</v>
      </c>
      <c r="FG112" s="85">
        <f t="shared" si="118"/>
        <v>4196.101816287879</v>
      </c>
      <c r="FH112" s="33">
        <f t="shared" si="119"/>
        <v>4148.8589999999995</v>
      </c>
      <c r="FI112" s="33">
        <f t="shared" si="120"/>
        <v>4592.0011515151518</v>
      </c>
      <c r="FJ112" s="33">
        <f t="shared" si="121"/>
        <v>6694.8163636363643</v>
      </c>
      <c r="FK112" s="33">
        <f t="shared" si="122"/>
        <v>1348.7307499999997</v>
      </c>
      <c r="FL112" s="33" t="e">
        <f t="shared" si="123"/>
        <v>#DIV/0!</v>
      </c>
      <c r="FM112" s="33" t="e">
        <f t="shared" si="124"/>
        <v>#DIV/0!</v>
      </c>
      <c r="FN112" s="33" t="e">
        <f t="shared" si="125"/>
        <v>#DIV/0!</v>
      </c>
      <c r="FO112" s="66">
        <v>10</v>
      </c>
      <c r="FP112" s="85">
        <f t="shared" si="126"/>
        <v>4196.101816287879</v>
      </c>
      <c r="FQ112" s="33">
        <f t="shared" si="157"/>
        <v>4148.8589999999995</v>
      </c>
      <c r="FR112" s="33">
        <f t="shared" si="158"/>
        <v>4592.0011515151518</v>
      </c>
      <c r="FS112" s="33">
        <f t="shared" si="159"/>
        <v>6694.8163636363643</v>
      </c>
      <c r="FT112" s="33">
        <f t="shared" si="160"/>
        <v>1348.7307499999997</v>
      </c>
      <c r="FU112" s="33" t="e">
        <f t="shared" si="161"/>
        <v>#DIV/0!</v>
      </c>
      <c r="FV112" s="33" t="e">
        <f t="shared" si="162"/>
        <v>#DIV/0!</v>
      </c>
      <c r="FW112" s="33" t="e">
        <f t="shared" si="163"/>
        <v>#DIV/0!</v>
      </c>
      <c r="FX112" s="66">
        <v>100</v>
      </c>
      <c r="FY112" s="53">
        <f t="shared" si="127"/>
        <v>509.50900000000001</v>
      </c>
      <c r="FZ112" s="2">
        <v>0.109375</v>
      </c>
      <c r="GA112" s="2">
        <v>5095.09</v>
      </c>
      <c r="GB112" s="53">
        <f t="shared" si="128"/>
        <v>317.02100000000002</v>
      </c>
      <c r="GC112" s="2">
        <v>6.4579256360078274E-2</v>
      </c>
      <c r="GD112" s="9">
        <v>3170.21</v>
      </c>
      <c r="GE112" s="53">
        <f t="shared" si="129"/>
        <v>237.55799999999999</v>
      </c>
      <c r="GF112" s="2">
        <v>3.4267912772585667E-2</v>
      </c>
      <c r="GG112" s="9">
        <v>2375.58</v>
      </c>
      <c r="GH112" s="53">
        <f t="shared" si="130"/>
        <v>305.37299999999999</v>
      </c>
      <c r="GI112" s="2">
        <v>0.18461538461538463</v>
      </c>
      <c r="GJ112" s="9">
        <v>3053.73</v>
      </c>
      <c r="GK112" s="53">
        <f t="shared" si="131"/>
        <v>0</v>
      </c>
      <c r="GL112" s="2"/>
      <c r="GM112" s="9"/>
      <c r="GN112" s="53">
        <f t="shared" si="132"/>
        <v>0</v>
      </c>
      <c r="GO112" s="2"/>
      <c r="GP112" s="9"/>
      <c r="GQ112" s="53">
        <f t="shared" si="133"/>
        <v>0</v>
      </c>
      <c r="GR112" s="2"/>
      <c r="GS112" s="9"/>
      <c r="GT112" s="53"/>
      <c r="GU112" s="131"/>
      <c r="GV112" s="96">
        <v>7.248764415156507E-2</v>
      </c>
      <c r="GW112" s="9">
        <v>2219.9299999999998</v>
      </c>
      <c r="GX112" s="94">
        <f t="shared" si="164"/>
        <v>221.99299999999999</v>
      </c>
      <c r="GY112" s="89">
        <v>1</v>
      </c>
      <c r="GZ112" s="89">
        <v>10</v>
      </c>
      <c r="HA112" s="90">
        <v>100</v>
      </c>
      <c r="HB112" s="52">
        <f t="shared" si="165"/>
        <v>2840.5013409090911</v>
      </c>
      <c r="HC112" s="1">
        <f t="shared" si="166"/>
        <v>2840.5013409090911</v>
      </c>
      <c r="HD112" s="10">
        <f t="shared" si="167"/>
        <v>2840.5013409090911</v>
      </c>
      <c r="HE112" s="1"/>
      <c r="HF112" s="94">
        <v>0.52475247524752477</v>
      </c>
      <c r="HG112" s="10">
        <v>1141.26</v>
      </c>
      <c r="HH112" s="96">
        <f t="shared" si="150"/>
        <v>114.126</v>
      </c>
      <c r="HI112" s="82">
        <v>1</v>
      </c>
      <c r="HJ112" s="89">
        <v>10</v>
      </c>
      <c r="HK112" s="87">
        <v>100</v>
      </c>
      <c r="HL112" s="52">
        <f t="shared" si="151"/>
        <v>103.3593962264151</v>
      </c>
      <c r="HM112" s="1">
        <f t="shared" si="152"/>
        <v>103.3593962264151</v>
      </c>
      <c r="HN112" s="10">
        <f t="shared" si="153"/>
        <v>103.3593962264151</v>
      </c>
    </row>
    <row r="113" spans="1:222" x14ac:dyDescent="0.35">
      <c r="A113" s="2"/>
      <c r="B113" s="185"/>
      <c r="C113" s="71" t="s">
        <v>76</v>
      </c>
      <c r="D113" s="53"/>
      <c r="E113" s="2">
        <v>2468.09</v>
      </c>
      <c r="F113" s="9">
        <v>2401.86</v>
      </c>
      <c r="G113" s="53"/>
      <c r="H113" s="2">
        <v>2501.88</v>
      </c>
      <c r="I113" s="9">
        <v>2163.7399999999998</v>
      </c>
      <c r="J113" s="53">
        <v>1963.53</v>
      </c>
      <c r="K113" s="2">
        <v>2143.5500000000002</v>
      </c>
      <c r="L113" s="9">
        <v>1884.89</v>
      </c>
      <c r="M113" s="53">
        <v>2963.01</v>
      </c>
      <c r="N113" s="2">
        <v>2312.79</v>
      </c>
      <c r="O113" s="9">
        <v>2851.29</v>
      </c>
      <c r="P113" s="53">
        <v>1956.2</v>
      </c>
      <c r="Q113" s="2">
        <v>1953.11</v>
      </c>
      <c r="R113" s="9">
        <v>1816.51</v>
      </c>
      <c r="S113" s="53">
        <v>1670.96</v>
      </c>
      <c r="T113" s="2">
        <v>1471.61</v>
      </c>
      <c r="U113" s="9">
        <v>1851.52</v>
      </c>
      <c r="V113" s="53"/>
      <c r="W113" s="2"/>
      <c r="X113" s="9"/>
      <c r="Y113" s="2"/>
      <c r="Z113" s="2"/>
      <c r="AA113" s="54" t="s">
        <v>52</v>
      </c>
      <c r="AB113" s="77" t="s">
        <v>75</v>
      </c>
      <c r="AC113" s="2">
        <v>7.0376618331031648E-2</v>
      </c>
      <c r="AD113" s="2">
        <v>8.6554945575035694E-2</v>
      </c>
      <c r="AE113" s="9">
        <v>0.14443897849890847</v>
      </c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9"/>
      <c r="BG113" s="53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9"/>
      <c r="CP113" s="39">
        <v>2000</v>
      </c>
      <c r="CQ113" s="19">
        <v>1</v>
      </c>
      <c r="CR113" s="2">
        <v>200</v>
      </c>
      <c r="CS113" s="2">
        <f t="shared" si="169"/>
        <v>2000</v>
      </c>
      <c r="CT113" s="2">
        <f t="shared" si="91"/>
        <v>9.087153913515067E-2</v>
      </c>
      <c r="CU113" s="9">
        <f t="shared" si="92"/>
        <v>9.087153913515067</v>
      </c>
      <c r="CV113" s="39">
        <v>2000</v>
      </c>
      <c r="CW113" s="21">
        <v>10</v>
      </c>
      <c r="CX113" s="2">
        <v>200</v>
      </c>
      <c r="CY113" s="2">
        <f t="shared" si="172"/>
        <v>2000</v>
      </c>
      <c r="CZ113" s="2">
        <f t="shared" ref="CZ113:CZ121" si="173">((CW113+CX113+CV113)-SQRT((CW113+CX113+CV113)^2-(4*CX113*CW113)))/(2*CW113)</f>
        <v>9.053482603949306E-2</v>
      </c>
      <c r="DA113" s="9">
        <f t="shared" si="94"/>
        <v>9.0534826039493055</v>
      </c>
      <c r="DB113" s="39">
        <v>2000</v>
      </c>
      <c r="DC113" s="24">
        <v>100</v>
      </c>
      <c r="DD113" s="2">
        <v>200</v>
      </c>
      <c r="DE113" s="2">
        <f t="shared" si="170"/>
        <v>2000</v>
      </c>
      <c r="DF113" s="2">
        <f t="shared" si="95"/>
        <v>8.7287789486672415E-2</v>
      </c>
      <c r="DG113" s="9">
        <f t="shared" si="96"/>
        <v>8.7287789486672409</v>
      </c>
      <c r="DH113" s="41">
        <v>2000</v>
      </c>
      <c r="DI113" s="27">
        <v>1000</v>
      </c>
      <c r="DJ113" s="2">
        <v>200</v>
      </c>
      <c r="DK113" s="2">
        <f t="shared" si="171"/>
        <v>2000</v>
      </c>
      <c r="DL113" s="2">
        <f t="shared" si="97"/>
        <v>6.3770850426278461E-2</v>
      </c>
      <c r="DM113" s="9">
        <f t="shared" si="98"/>
        <v>6.3770850426278463</v>
      </c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9"/>
      <c r="EW113" s="70" t="s">
        <v>12</v>
      </c>
      <c r="EX113" s="85">
        <f t="shared" si="113"/>
        <v>1833.8601374974278</v>
      </c>
      <c r="EY113" s="33">
        <f t="shared" si="168"/>
        <v>1534.0866666666664</v>
      </c>
      <c r="EZ113" s="33">
        <f t="shared" si="154"/>
        <v>832.2893478260869</v>
      </c>
      <c r="FA113" s="33">
        <f t="shared" si="155"/>
        <v>1979.9992413793107</v>
      </c>
      <c r="FB113" s="33">
        <f t="shared" si="156"/>
        <v>2989.0652941176472</v>
      </c>
      <c r="FC113" s="33" t="e">
        <f t="shared" si="115"/>
        <v>#DIV/0!</v>
      </c>
      <c r="FD113" s="33" t="e">
        <f t="shared" si="116"/>
        <v>#DIV/0!</v>
      </c>
      <c r="FE113" s="33" t="e">
        <f t="shared" si="117"/>
        <v>#DIV/0!</v>
      </c>
      <c r="FF113" s="66">
        <v>1</v>
      </c>
      <c r="FG113" s="85">
        <f t="shared" si="118"/>
        <v>1833.8601374974278</v>
      </c>
      <c r="FH113" s="33">
        <f t="shared" si="119"/>
        <v>1534.0866666666664</v>
      </c>
      <c r="FI113" s="33">
        <f t="shared" si="120"/>
        <v>832.2893478260869</v>
      </c>
      <c r="FJ113" s="33">
        <f t="shared" si="121"/>
        <v>1979.9992413793107</v>
      </c>
      <c r="FK113" s="33">
        <f t="shared" si="122"/>
        <v>2989.0652941176472</v>
      </c>
      <c r="FL113" s="33" t="e">
        <f t="shared" si="123"/>
        <v>#DIV/0!</v>
      </c>
      <c r="FM113" s="33" t="e">
        <f t="shared" si="124"/>
        <v>#DIV/0!</v>
      </c>
      <c r="FN113" s="33" t="e">
        <f t="shared" si="125"/>
        <v>#DIV/0!</v>
      </c>
      <c r="FO113" s="66">
        <v>10</v>
      </c>
      <c r="FP113" s="85">
        <f t="shared" si="126"/>
        <v>1833.8601374974278</v>
      </c>
      <c r="FQ113" s="33">
        <f t="shared" si="157"/>
        <v>1534.0866666666664</v>
      </c>
      <c r="FR113" s="33">
        <f t="shared" si="158"/>
        <v>832.2893478260869</v>
      </c>
      <c r="FS113" s="33">
        <f t="shared" si="159"/>
        <v>1979.9992413793107</v>
      </c>
      <c r="FT113" s="33">
        <f t="shared" si="160"/>
        <v>2989.0652941176472</v>
      </c>
      <c r="FU113" s="33" t="e">
        <f t="shared" si="161"/>
        <v>#DIV/0!</v>
      </c>
      <c r="FV113" s="33" t="e">
        <f t="shared" si="162"/>
        <v>#DIV/0!</v>
      </c>
      <c r="FW113" s="33" t="e">
        <f t="shared" si="163"/>
        <v>#DIV/0!</v>
      </c>
      <c r="FX113" s="66">
        <v>100</v>
      </c>
      <c r="FY113" s="53">
        <f t="shared" si="127"/>
        <v>212.41199999999998</v>
      </c>
      <c r="FZ113" s="2">
        <v>0.12162162162162163</v>
      </c>
      <c r="GA113" s="2">
        <v>2124.12</v>
      </c>
      <c r="GB113" s="53">
        <f t="shared" si="128"/>
        <v>205.83499999999998</v>
      </c>
      <c r="GC113" s="2">
        <v>0.19827586206896552</v>
      </c>
      <c r="GD113" s="9">
        <v>2058.35</v>
      </c>
      <c r="GE113" s="53">
        <f t="shared" si="129"/>
        <v>160.39100000000002</v>
      </c>
      <c r="GF113" s="2">
        <v>7.4935400516795869E-2</v>
      </c>
      <c r="GG113" s="9">
        <v>1603.91</v>
      </c>
      <c r="GH113" s="53">
        <f t="shared" si="130"/>
        <v>251.55500000000001</v>
      </c>
      <c r="GI113" s="2">
        <v>7.7625570776255703E-2</v>
      </c>
      <c r="GJ113" s="9">
        <v>2515.5500000000002</v>
      </c>
      <c r="GK113" s="53">
        <f t="shared" si="131"/>
        <v>0</v>
      </c>
      <c r="GL113" s="2"/>
      <c r="GM113" s="9"/>
      <c r="GN113" s="53">
        <f t="shared" si="132"/>
        <v>0</v>
      </c>
      <c r="GO113" s="2"/>
      <c r="GP113" s="9"/>
      <c r="GQ113" s="53">
        <f t="shared" si="133"/>
        <v>0</v>
      </c>
      <c r="GR113" s="2"/>
      <c r="GS113" s="9"/>
      <c r="GT113" s="53"/>
      <c r="GU113" s="131"/>
      <c r="GV113" s="96">
        <v>2.7839643652561249E-2</v>
      </c>
      <c r="GW113" s="9">
        <v>4507.83</v>
      </c>
      <c r="GX113" s="94">
        <f t="shared" si="164"/>
        <v>450.78300000000002</v>
      </c>
      <c r="GY113" s="89">
        <v>1</v>
      </c>
      <c r="GZ113" s="89">
        <v>10</v>
      </c>
      <c r="HA113" s="90">
        <v>100</v>
      </c>
      <c r="HB113" s="52">
        <f t="shared" si="165"/>
        <v>15741.342359999999</v>
      </c>
      <c r="HC113" s="1">
        <f t="shared" si="166"/>
        <v>15741.342359999999</v>
      </c>
      <c r="HD113" s="10">
        <f t="shared" si="167"/>
        <v>15741.342359999999</v>
      </c>
      <c r="HE113" s="1"/>
      <c r="HF113" s="94">
        <v>0.50391644908616184</v>
      </c>
      <c r="HG113" s="10">
        <v>1779.98</v>
      </c>
      <c r="HH113" s="96">
        <f t="shared" si="150"/>
        <v>177.99799999999999</v>
      </c>
      <c r="HI113" s="82">
        <v>1</v>
      </c>
      <c r="HJ113" s="89">
        <v>10</v>
      </c>
      <c r="HK113" s="87">
        <v>100</v>
      </c>
      <c r="HL113" s="52">
        <f t="shared" si="151"/>
        <v>175.23119170984458</v>
      </c>
      <c r="HM113" s="1">
        <f t="shared" si="152"/>
        <v>175.23119170984458</v>
      </c>
      <c r="HN113" s="10">
        <f t="shared" si="153"/>
        <v>175.23119170984458</v>
      </c>
    </row>
    <row r="114" spans="1:222" x14ac:dyDescent="0.35">
      <c r="A114" s="2"/>
      <c r="B114" s="186" t="s">
        <v>52</v>
      </c>
      <c r="C114" s="71" t="s">
        <v>75</v>
      </c>
      <c r="D114" s="53"/>
      <c r="E114" s="2">
        <v>9.375E-2</v>
      </c>
      <c r="F114" s="9">
        <v>9.6625766871165641E-2</v>
      </c>
      <c r="G114" s="53">
        <v>5.7692307692307696E-2</v>
      </c>
      <c r="H114" s="2">
        <v>7.7669902912621352E-2</v>
      </c>
      <c r="I114" s="9">
        <v>0.13205282112845138</v>
      </c>
      <c r="J114" s="53">
        <v>7.0671378091872794E-2</v>
      </c>
      <c r="K114" s="2">
        <v>6.9444444444444448E-2</v>
      </c>
      <c r="L114" s="9">
        <v>0.13897280966767372</v>
      </c>
      <c r="M114" s="53">
        <v>8.7027914614121515E-2</v>
      </c>
      <c r="N114" s="2">
        <v>9.90990990990991E-2</v>
      </c>
      <c r="O114" s="9">
        <v>0.20036429872495445</v>
      </c>
      <c r="P114" s="53">
        <v>7.2289156626506021E-2</v>
      </c>
      <c r="Q114" s="2">
        <v>7.3741007194244604E-2</v>
      </c>
      <c r="R114" s="9">
        <v>0.17630057803468208</v>
      </c>
      <c r="S114" s="53">
        <v>6.4202334630350189E-2</v>
      </c>
      <c r="T114" s="2">
        <v>8.0536912751677847E-2</v>
      </c>
      <c r="U114" s="9">
        <v>0.12231759656652361</v>
      </c>
      <c r="V114" s="53"/>
      <c r="W114" s="2"/>
      <c r="X114" s="9"/>
      <c r="Y114" s="2"/>
      <c r="Z114" s="2"/>
      <c r="AA114" s="76"/>
      <c r="AB114" s="77" t="s">
        <v>76</v>
      </c>
      <c r="AC114" s="2">
        <v>771.01</v>
      </c>
      <c r="AD114" s="2">
        <v>753.04</v>
      </c>
      <c r="AE114" s="9">
        <v>794.77833333333331</v>
      </c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9"/>
      <c r="BG114" s="53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9"/>
      <c r="CP114" s="39">
        <v>2000</v>
      </c>
      <c r="CQ114" s="19">
        <v>1</v>
      </c>
      <c r="CR114" s="2">
        <v>225</v>
      </c>
      <c r="CS114" s="2">
        <f t="shared" si="169"/>
        <v>2250</v>
      </c>
      <c r="CT114" s="2">
        <f t="shared" si="91"/>
        <v>0.10108275728839544</v>
      </c>
      <c r="CU114" s="9">
        <f t="shared" si="92"/>
        <v>10.108275728839544</v>
      </c>
      <c r="CV114" s="39">
        <v>2000</v>
      </c>
      <c r="CW114" s="21">
        <v>10</v>
      </c>
      <c r="CX114" s="2">
        <v>225</v>
      </c>
      <c r="CY114" s="2">
        <f t="shared" si="172"/>
        <v>2250</v>
      </c>
      <c r="CZ114" s="2">
        <f t="shared" si="173"/>
        <v>0.10071652715364507</v>
      </c>
      <c r="DA114" s="9">
        <f t="shared" si="94"/>
        <v>10.071652715364507</v>
      </c>
      <c r="DB114" s="39">
        <v>2000</v>
      </c>
      <c r="DC114" s="24">
        <v>100</v>
      </c>
      <c r="DD114" s="2">
        <v>225</v>
      </c>
      <c r="DE114" s="2">
        <f t="shared" si="170"/>
        <v>2250</v>
      </c>
      <c r="DF114" s="2">
        <f t="shared" si="95"/>
        <v>9.7180388295450934E-2</v>
      </c>
      <c r="DG114" s="9">
        <f t="shared" si="96"/>
        <v>9.7180388295450939</v>
      </c>
      <c r="DH114" s="41">
        <v>2000</v>
      </c>
      <c r="DI114" s="27">
        <v>1000</v>
      </c>
      <c r="DJ114" s="2">
        <v>225</v>
      </c>
      <c r="DK114" s="2">
        <f t="shared" si="171"/>
        <v>2250</v>
      </c>
      <c r="DL114" s="2">
        <f t="shared" si="97"/>
        <v>7.1345805897411088E-2</v>
      </c>
      <c r="DM114" s="9">
        <f t="shared" si="98"/>
        <v>7.134580589741109</v>
      </c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9"/>
      <c r="EW114" s="70" t="s">
        <v>66</v>
      </c>
      <c r="EX114" s="85">
        <f>AVERAGE(EY114:FA114)</f>
        <v>3547.3905511363641</v>
      </c>
      <c r="EY114" s="33">
        <f t="shared" si="168"/>
        <v>5075.1555909090912</v>
      </c>
      <c r="EZ114" s="33">
        <f t="shared" si="154"/>
        <v>2526.0598124999997</v>
      </c>
      <c r="FA114" s="33">
        <f t="shared" si="155"/>
        <v>3040.9562500000002</v>
      </c>
      <c r="FB114" s="33" t="e">
        <f t="shared" si="156"/>
        <v>#DIV/0!</v>
      </c>
      <c r="FC114" s="33" t="e">
        <f t="shared" si="115"/>
        <v>#DIV/0!</v>
      </c>
      <c r="FD114" s="33" t="e">
        <f t="shared" si="116"/>
        <v>#DIV/0!</v>
      </c>
      <c r="FE114" s="33" t="e">
        <f t="shared" si="117"/>
        <v>#DIV/0!</v>
      </c>
      <c r="FF114" s="66">
        <v>1</v>
      </c>
      <c r="FG114" s="85">
        <f>AVERAGE(FH114:FJ114)</f>
        <v>3547.3905511363641</v>
      </c>
      <c r="FH114" s="33">
        <f t="shared" si="119"/>
        <v>5075.1555909090912</v>
      </c>
      <c r="FI114" s="33">
        <f t="shared" si="120"/>
        <v>2526.0598124999997</v>
      </c>
      <c r="FJ114" s="33">
        <f t="shared" si="121"/>
        <v>3040.9562500000002</v>
      </c>
      <c r="FK114" s="33" t="e">
        <f t="shared" si="122"/>
        <v>#DIV/0!</v>
      </c>
      <c r="FL114" s="33" t="e">
        <f t="shared" si="123"/>
        <v>#DIV/0!</v>
      </c>
      <c r="FM114" s="33" t="e">
        <f t="shared" si="124"/>
        <v>#DIV/0!</v>
      </c>
      <c r="FN114" s="33" t="e">
        <f t="shared" si="125"/>
        <v>#DIV/0!</v>
      </c>
      <c r="FO114" s="66">
        <v>10</v>
      </c>
      <c r="FP114" s="85">
        <f>AVERAGE(FQ114:FS114)</f>
        <v>3547.3905511363641</v>
      </c>
      <c r="FQ114" s="33">
        <f t="shared" si="157"/>
        <v>5075.1555909090912</v>
      </c>
      <c r="FR114" s="33">
        <f t="shared" si="158"/>
        <v>2526.0598124999997</v>
      </c>
      <c r="FS114" s="33">
        <f t="shared" si="159"/>
        <v>3040.9562500000002</v>
      </c>
      <c r="FT114" s="33" t="e">
        <f t="shared" si="160"/>
        <v>#DIV/0!</v>
      </c>
      <c r="FU114" s="33" t="e">
        <f t="shared" si="161"/>
        <v>#DIV/0!</v>
      </c>
      <c r="FV114" s="33" t="e">
        <f t="shared" si="162"/>
        <v>#DIV/0!</v>
      </c>
      <c r="FW114" s="33" t="e">
        <f t="shared" si="163"/>
        <v>#DIV/0!</v>
      </c>
      <c r="FX114" s="66">
        <v>100</v>
      </c>
      <c r="FY114" s="53">
        <f t="shared" si="127"/>
        <v>352.21899999999999</v>
      </c>
      <c r="FZ114" s="1">
        <v>6.4896755162241887E-2</v>
      </c>
      <c r="GA114" s="2">
        <v>3522.19</v>
      </c>
      <c r="GB114" s="53">
        <f t="shared" si="128"/>
        <v>251.03699999999998</v>
      </c>
      <c r="GC114" s="2">
        <v>9.03954802259887E-2</v>
      </c>
      <c r="GD114" s="9">
        <v>2510.37</v>
      </c>
      <c r="GE114" s="53">
        <f t="shared" si="129"/>
        <v>486.553</v>
      </c>
      <c r="GF114" s="2">
        <v>0.13793103448275862</v>
      </c>
      <c r="GG114" s="9">
        <v>4865.53</v>
      </c>
      <c r="GH114" s="53">
        <f t="shared" si="130"/>
        <v>0</v>
      </c>
      <c r="GI114" s="2"/>
      <c r="GJ114" s="9"/>
      <c r="GK114" s="53">
        <f t="shared" si="131"/>
        <v>0</v>
      </c>
      <c r="GL114" s="2"/>
      <c r="GM114" s="9"/>
      <c r="GN114" s="53">
        <f t="shared" si="132"/>
        <v>0</v>
      </c>
      <c r="GO114" s="2"/>
      <c r="GP114" s="9"/>
      <c r="GQ114" s="53">
        <f t="shared" si="133"/>
        <v>0</v>
      </c>
      <c r="GR114" s="2"/>
      <c r="GS114" s="9"/>
      <c r="GT114" s="53"/>
      <c r="GU114" s="131"/>
      <c r="GV114" s="96">
        <v>2.6794258373205742E-2</v>
      </c>
      <c r="GW114" s="9">
        <v>3233.82</v>
      </c>
      <c r="GX114" s="94">
        <f t="shared" si="164"/>
        <v>323.38200000000001</v>
      </c>
      <c r="GY114" s="89">
        <v>1</v>
      </c>
      <c r="GZ114" s="89">
        <v>10</v>
      </c>
      <c r="HA114" s="90">
        <v>100</v>
      </c>
      <c r="HB114" s="52">
        <f t="shared" si="165"/>
        <v>11745.696214285714</v>
      </c>
      <c r="HC114" s="1">
        <f t="shared" si="166"/>
        <v>11745.696214285714</v>
      </c>
      <c r="HD114" s="10">
        <f t="shared" si="167"/>
        <v>11745.696214285714</v>
      </c>
      <c r="HE114" s="1"/>
      <c r="HF114" s="94">
        <v>0.47058823529411764</v>
      </c>
      <c r="HG114" s="10">
        <v>1315.13</v>
      </c>
      <c r="HH114" s="96">
        <f t="shared" si="150"/>
        <v>131.51300000000001</v>
      </c>
      <c r="HI114" s="82">
        <v>1</v>
      </c>
      <c r="HJ114" s="89">
        <v>10</v>
      </c>
      <c r="HK114" s="87">
        <v>100</v>
      </c>
      <c r="HL114" s="52">
        <f t="shared" si="151"/>
        <v>147.952125</v>
      </c>
      <c r="HM114" s="1">
        <f t="shared" si="152"/>
        <v>147.952125</v>
      </c>
      <c r="HN114" s="10">
        <f t="shared" si="153"/>
        <v>147.952125</v>
      </c>
    </row>
    <row r="115" spans="1:222" x14ac:dyDescent="0.35">
      <c r="A115" s="2"/>
      <c r="B115" s="185"/>
      <c r="C115" s="71" t="s">
        <v>76</v>
      </c>
      <c r="D115" s="53"/>
      <c r="E115" s="2">
        <v>565.37</v>
      </c>
      <c r="F115" s="9">
        <v>427.09</v>
      </c>
      <c r="G115" s="53">
        <v>382.93</v>
      </c>
      <c r="H115" s="2">
        <v>428.67</v>
      </c>
      <c r="I115" s="9">
        <v>377.81</v>
      </c>
      <c r="J115" s="53">
        <v>273.3</v>
      </c>
      <c r="K115" s="2">
        <v>265.92</v>
      </c>
      <c r="L115" s="9">
        <v>260.18</v>
      </c>
      <c r="M115" s="53">
        <v>1066.81</v>
      </c>
      <c r="N115" s="2">
        <v>960.66</v>
      </c>
      <c r="O115" s="9">
        <v>1235.3599999999999</v>
      </c>
      <c r="P115" s="53">
        <v>981.69</v>
      </c>
      <c r="Q115" s="2">
        <v>642.1</v>
      </c>
      <c r="R115" s="9">
        <v>1048</v>
      </c>
      <c r="S115" s="53">
        <v>1150.32</v>
      </c>
      <c r="T115" s="2">
        <v>1240.28</v>
      </c>
      <c r="U115" s="9">
        <v>1420.23</v>
      </c>
      <c r="V115" s="53"/>
      <c r="W115" s="2"/>
      <c r="X115" s="9"/>
      <c r="Y115" s="2"/>
      <c r="Z115" s="2"/>
      <c r="AA115" s="54" t="s">
        <v>4</v>
      </c>
      <c r="AB115" s="77" t="s">
        <v>75</v>
      </c>
      <c r="AC115" s="2">
        <v>7.5410870779015857E-2</v>
      </c>
      <c r="AD115" s="2">
        <v>0.10680861300897637</v>
      </c>
      <c r="AE115" s="9">
        <v>0.13235114382743693</v>
      </c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9"/>
      <c r="BG115" s="53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9"/>
      <c r="CP115" s="39">
        <v>2000</v>
      </c>
      <c r="CQ115" s="19">
        <v>1</v>
      </c>
      <c r="CR115" s="2">
        <v>250</v>
      </c>
      <c r="CS115" s="2">
        <f t="shared" si="169"/>
        <v>2500</v>
      </c>
      <c r="CT115" s="2">
        <f t="shared" si="91"/>
        <v>0.1110672305328535</v>
      </c>
      <c r="CU115" s="9">
        <f t="shared" si="92"/>
        <v>11.10672305328535</v>
      </c>
      <c r="CV115" s="39">
        <v>2000</v>
      </c>
      <c r="CW115" s="21">
        <v>10</v>
      </c>
      <c r="CX115" s="2">
        <v>250</v>
      </c>
      <c r="CY115" s="2">
        <f t="shared" si="172"/>
        <v>2500</v>
      </c>
      <c r="CZ115" s="2">
        <f t="shared" si="173"/>
        <v>0.11067366663933172</v>
      </c>
      <c r="DA115" s="9">
        <f t="shared" si="94"/>
        <v>11.067366663933171</v>
      </c>
      <c r="DB115" s="39">
        <v>2000</v>
      </c>
      <c r="DC115" s="24">
        <v>100</v>
      </c>
      <c r="DD115" s="2">
        <v>250</v>
      </c>
      <c r="DE115" s="2">
        <f t="shared" si="170"/>
        <v>2500</v>
      </c>
      <c r="DF115" s="2">
        <f t="shared" si="95"/>
        <v>0.10686897780498157</v>
      </c>
      <c r="DG115" s="9">
        <f t="shared" si="96"/>
        <v>10.686897780498157</v>
      </c>
      <c r="DH115" s="41">
        <v>2000</v>
      </c>
      <c r="DI115" s="27">
        <v>1000</v>
      </c>
      <c r="DJ115" s="2">
        <v>250</v>
      </c>
      <c r="DK115" s="2">
        <f t="shared" si="171"/>
        <v>2500</v>
      </c>
      <c r="DL115" s="2">
        <f t="shared" si="97"/>
        <v>7.8835390393377336E-2</v>
      </c>
      <c r="DM115" s="9">
        <f t="shared" si="98"/>
        <v>7.8835390393377338</v>
      </c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9"/>
      <c r="EW115" s="70" t="s">
        <v>38</v>
      </c>
      <c r="EX115" s="85">
        <f>AVERAGE(EY115:FC115)</f>
        <v>3372.464696810543</v>
      </c>
      <c r="EY115" s="33">
        <f t="shared" si="168"/>
        <v>1870.4314285714288</v>
      </c>
      <c r="EZ115" s="33">
        <f t="shared" si="154"/>
        <v>1769.9086363636361</v>
      </c>
      <c r="FA115" s="33">
        <f t="shared" si="155"/>
        <v>1385.0720000000001</v>
      </c>
      <c r="FB115" s="33">
        <f t="shared" si="156"/>
        <v>1031.123294117647</v>
      </c>
      <c r="FC115" s="33">
        <f t="shared" si="115"/>
        <v>10805.788125000001</v>
      </c>
      <c r="FD115" s="33" t="e">
        <f t="shared" si="116"/>
        <v>#DIV/0!</v>
      </c>
      <c r="FE115" s="33" t="e">
        <f t="shared" si="117"/>
        <v>#DIV/0!</v>
      </c>
      <c r="FF115" s="66">
        <v>1</v>
      </c>
      <c r="FG115" s="85">
        <f>AVERAGE(FH115:FL115)</f>
        <v>3372.464696810543</v>
      </c>
      <c r="FH115" s="33">
        <f t="shared" si="119"/>
        <v>1870.4314285714288</v>
      </c>
      <c r="FI115" s="33">
        <f t="shared" si="120"/>
        <v>1769.9086363636361</v>
      </c>
      <c r="FJ115" s="33">
        <f t="shared" si="121"/>
        <v>1385.0720000000001</v>
      </c>
      <c r="FK115" s="33">
        <f t="shared" si="122"/>
        <v>1031.123294117647</v>
      </c>
      <c r="FL115" s="33">
        <f t="shared" si="123"/>
        <v>10805.788125000001</v>
      </c>
      <c r="FM115" s="33" t="e">
        <f t="shared" si="124"/>
        <v>#DIV/0!</v>
      </c>
      <c r="FN115" s="33" t="e">
        <f t="shared" si="125"/>
        <v>#DIV/0!</v>
      </c>
      <c r="FO115" s="66">
        <v>10</v>
      </c>
      <c r="FP115" s="85">
        <f>AVERAGE(FQ115:FU115)</f>
        <v>3372.464696810543</v>
      </c>
      <c r="FQ115" s="33">
        <f t="shared" si="157"/>
        <v>1870.4314285714288</v>
      </c>
      <c r="FR115" s="33">
        <f t="shared" si="158"/>
        <v>1769.9086363636361</v>
      </c>
      <c r="FS115" s="33">
        <f t="shared" si="159"/>
        <v>1385.0720000000001</v>
      </c>
      <c r="FT115" s="33">
        <f t="shared" si="160"/>
        <v>1031.123294117647</v>
      </c>
      <c r="FU115" s="33">
        <f t="shared" si="161"/>
        <v>10805.788125000001</v>
      </c>
      <c r="FV115" s="33" t="e">
        <f t="shared" si="162"/>
        <v>#DIV/0!</v>
      </c>
      <c r="FW115" s="33" t="e">
        <f t="shared" si="163"/>
        <v>#DIV/0!</v>
      </c>
      <c r="FX115" s="66">
        <v>100</v>
      </c>
      <c r="FY115" s="53">
        <f t="shared" si="127"/>
        <v>290.95600000000002</v>
      </c>
      <c r="FZ115" s="2">
        <v>0.13461538461538461</v>
      </c>
      <c r="GA115" s="2">
        <v>2909.56</v>
      </c>
      <c r="GB115" s="53">
        <f t="shared" si="128"/>
        <v>381.745</v>
      </c>
      <c r="GC115" s="2">
        <v>0.17741935483870969</v>
      </c>
      <c r="GD115" s="9">
        <v>3817.45</v>
      </c>
      <c r="GE115" s="53">
        <f t="shared" si="129"/>
        <v>266.36</v>
      </c>
      <c r="GF115" s="2">
        <v>0.16129032258064516</v>
      </c>
      <c r="GG115" s="9">
        <v>2663.6</v>
      </c>
      <c r="GH115" s="53">
        <f t="shared" si="130"/>
        <v>307.52800000000002</v>
      </c>
      <c r="GI115" s="2">
        <v>0.22972972972972974</v>
      </c>
      <c r="GJ115" s="9">
        <v>3075.28</v>
      </c>
      <c r="GK115" s="53">
        <f t="shared" si="131"/>
        <v>523.91700000000003</v>
      </c>
      <c r="GL115" s="1">
        <v>4.6242774566473986E-2</v>
      </c>
      <c r="GM115" s="2">
        <v>5239.17</v>
      </c>
      <c r="GN115" s="53">
        <f t="shared" si="132"/>
        <v>0</v>
      </c>
      <c r="GO115" s="2"/>
      <c r="GP115" s="9"/>
      <c r="GQ115" s="53">
        <f t="shared" si="133"/>
        <v>0</v>
      </c>
      <c r="GR115" s="2"/>
      <c r="GS115" s="9"/>
      <c r="GT115" s="53"/>
      <c r="GU115" s="131"/>
      <c r="GV115" s="96">
        <v>0.14948453608247422</v>
      </c>
      <c r="GW115" s="9">
        <v>1154.6199999999999</v>
      </c>
      <c r="GX115" s="94">
        <f t="shared" si="164"/>
        <v>115.46199999999999</v>
      </c>
      <c r="GY115" s="89">
        <v>1</v>
      </c>
      <c r="GZ115" s="89">
        <v>10</v>
      </c>
      <c r="HA115" s="90">
        <v>100</v>
      </c>
      <c r="HB115" s="52">
        <f t="shared" si="165"/>
        <v>656.9389655172414</v>
      </c>
      <c r="HC115" s="1">
        <f t="shared" si="166"/>
        <v>656.9389655172414</v>
      </c>
      <c r="HD115" s="10">
        <f t="shared" si="167"/>
        <v>656.9389655172414</v>
      </c>
      <c r="HE115" s="1"/>
      <c r="HF115" s="94">
        <v>0.47491638795986624</v>
      </c>
      <c r="HG115" s="10">
        <v>2221.7800000000002</v>
      </c>
      <c r="HH115" s="96">
        <f t="shared" si="150"/>
        <v>222.17800000000003</v>
      </c>
      <c r="HI115" s="82">
        <v>1</v>
      </c>
      <c r="HJ115" s="89">
        <v>10</v>
      </c>
      <c r="HK115" s="87">
        <v>100</v>
      </c>
      <c r="HL115" s="52">
        <f t="shared" si="151"/>
        <v>245.64750704225358</v>
      </c>
      <c r="HM115" s="1">
        <f t="shared" si="152"/>
        <v>245.64750704225358</v>
      </c>
      <c r="HN115" s="10">
        <f t="shared" si="153"/>
        <v>245.64750704225358</v>
      </c>
    </row>
    <row r="116" spans="1:222" x14ac:dyDescent="0.35">
      <c r="A116" s="2"/>
      <c r="B116" s="186" t="s">
        <v>4</v>
      </c>
      <c r="C116" s="71" t="s">
        <v>75</v>
      </c>
      <c r="D116" s="53"/>
      <c r="E116" s="2">
        <v>5.1104972375690609E-2</v>
      </c>
      <c r="F116" s="9">
        <v>0.13852813852813853</v>
      </c>
      <c r="G116" s="53">
        <v>8.7102177554438859E-2</v>
      </c>
      <c r="H116" s="2">
        <v>0.11374407582938388</v>
      </c>
      <c r="I116" s="9">
        <v>9.375E-2</v>
      </c>
      <c r="J116" s="53">
        <v>6.6666666666666666E-2</v>
      </c>
      <c r="K116" s="2">
        <v>8.5470085470085472E-2</v>
      </c>
      <c r="L116" s="9">
        <v>0.16379310344827586</v>
      </c>
      <c r="M116" s="53">
        <v>7.2463768115942032E-2</v>
      </c>
      <c r="N116" s="2">
        <v>0.13017751479289941</v>
      </c>
      <c r="O116" s="9">
        <v>0.13333333333333333</v>
      </c>
      <c r="P116" s="53"/>
      <c r="Q116" s="2"/>
      <c r="R116" s="9"/>
      <c r="S116" s="53"/>
      <c r="T116" s="2"/>
      <c r="U116" s="9"/>
      <c r="V116" s="53"/>
      <c r="W116" s="2"/>
      <c r="X116" s="9"/>
      <c r="Y116" s="2"/>
      <c r="Z116" s="2"/>
      <c r="AA116" s="76"/>
      <c r="AB116" s="77" t="s">
        <v>76</v>
      </c>
      <c r="AC116" s="2">
        <v>1514.5233333333335</v>
      </c>
      <c r="AD116" s="2">
        <v>1238.653333333333</v>
      </c>
      <c r="AE116" s="9">
        <v>1614.085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9"/>
      <c r="BG116" s="53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9"/>
      <c r="CP116" s="39">
        <v>2000</v>
      </c>
      <c r="CQ116" s="19">
        <v>1</v>
      </c>
      <c r="CR116" s="2">
        <v>275</v>
      </c>
      <c r="CS116" s="2">
        <f t="shared" si="169"/>
        <v>2750</v>
      </c>
      <c r="CT116" s="2">
        <f t="shared" si="91"/>
        <v>0.12083242551625517</v>
      </c>
      <c r="CU116" s="9">
        <f t="shared" si="92"/>
        <v>12.083242551625517</v>
      </c>
      <c r="CV116" s="39">
        <v>2000</v>
      </c>
      <c r="CW116" s="21">
        <v>10</v>
      </c>
      <c r="CX116" s="2">
        <v>275</v>
      </c>
      <c r="CY116" s="2">
        <f t="shared" si="172"/>
        <v>2750</v>
      </c>
      <c r="CZ116" s="2">
        <f t="shared" si="173"/>
        <v>0.12041356422953413</v>
      </c>
      <c r="DA116" s="9">
        <f t="shared" si="94"/>
        <v>12.041356422953413</v>
      </c>
      <c r="DB116" s="39">
        <v>2000</v>
      </c>
      <c r="DC116" s="24">
        <v>100</v>
      </c>
      <c r="DD116" s="2">
        <v>275</v>
      </c>
      <c r="DE116" s="2">
        <f t="shared" si="170"/>
        <v>2750</v>
      </c>
      <c r="DF116" s="2">
        <f t="shared" si="95"/>
        <v>0.11635955988108208</v>
      </c>
      <c r="DG116" s="9">
        <f t="shared" si="96"/>
        <v>11.635955988108208</v>
      </c>
      <c r="DH116" s="41">
        <v>2000</v>
      </c>
      <c r="DI116" s="27">
        <v>1000</v>
      </c>
      <c r="DJ116" s="2">
        <v>275</v>
      </c>
      <c r="DK116" s="2">
        <f t="shared" si="171"/>
        <v>2750</v>
      </c>
      <c r="DL116" s="2">
        <f t="shared" si="97"/>
        <v>8.6240431133461248E-2</v>
      </c>
      <c r="DM116" s="9">
        <f t="shared" si="98"/>
        <v>8.6240431133461257</v>
      </c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9"/>
      <c r="EW116" s="70" t="s">
        <v>26</v>
      </c>
      <c r="EX116" s="85">
        <f>AVERAGE(EY116:FC116)</f>
        <v>612.94708706740107</v>
      </c>
      <c r="EY116" s="33">
        <f t="shared" si="168"/>
        <v>669.26847826086964</v>
      </c>
      <c r="EZ116" s="33">
        <f t="shared" si="154"/>
        <v>694.78499999999997</v>
      </c>
      <c r="FA116" s="33">
        <f t="shared" si="155"/>
        <v>369.76687804878048</v>
      </c>
      <c r="FB116" s="33">
        <f t="shared" si="156"/>
        <v>694.45714285714291</v>
      </c>
      <c r="FC116" s="33">
        <f t="shared" si="115"/>
        <v>636.45793617021263</v>
      </c>
      <c r="FD116" s="33" t="e">
        <f t="shared" si="116"/>
        <v>#DIV/0!</v>
      </c>
      <c r="FE116" s="33" t="e">
        <f t="shared" si="117"/>
        <v>#DIV/0!</v>
      </c>
      <c r="FF116" s="66">
        <v>1</v>
      </c>
      <c r="FG116" s="85">
        <f>AVERAGE(FH116:FL116)</f>
        <v>612.94708706740107</v>
      </c>
      <c r="FH116" s="33">
        <f t="shared" si="119"/>
        <v>669.26847826086964</v>
      </c>
      <c r="FI116" s="33">
        <f t="shared" si="120"/>
        <v>694.78499999999997</v>
      </c>
      <c r="FJ116" s="33">
        <f t="shared" si="121"/>
        <v>369.76687804878048</v>
      </c>
      <c r="FK116" s="33">
        <f t="shared" si="122"/>
        <v>694.45714285714291</v>
      </c>
      <c r="FL116" s="33">
        <f t="shared" si="123"/>
        <v>636.45793617021263</v>
      </c>
      <c r="FM116" s="33" t="e">
        <f t="shared" si="124"/>
        <v>#DIV/0!</v>
      </c>
      <c r="FN116" s="33" t="e">
        <f t="shared" si="125"/>
        <v>#DIV/0!</v>
      </c>
      <c r="FO116" s="66">
        <v>10</v>
      </c>
      <c r="FP116" s="85">
        <f>AVERAGE(FQ116:FU116)</f>
        <v>612.94708706740107</v>
      </c>
      <c r="FQ116" s="33">
        <f t="shared" si="157"/>
        <v>669.26847826086964</v>
      </c>
      <c r="FR116" s="33">
        <f t="shared" si="158"/>
        <v>694.78499999999997</v>
      </c>
      <c r="FS116" s="33">
        <f t="shared" si="159"/>
        <v>369.76687804878048</v>
      </c>
      <c r="FT116" s="33">
        <f t="shared" si="160"/>
        <v>694.45714285714291</v>
      </c>
      <c r="FU116" s="33">
        <f t="shared" si="161"/>
        <v>636.45793617021263</v>
      </c>
      <c r="FV116" s="33" t="e">
        <f t="shared" si="162"/>
        <v>#DIV/0!</v>
      </c>
      <c r="FW116" s="33" t="e">
        <f t="shared" si="163"/>
        <v>#DIV/0!</v>
      </c>
      <c r="FX116" s="66">
        <v>100</v>
      </c>
      <c r="FY116" s="53">
        <f t="shared" si="127"/>
        <v>87.960999999999999</v>
      </c>
      <c r="FZ116" s="2">
        <v>0.11616161616161616</v>
      </c>
      <c r="GA116" s="2">
        <v>879.61</v>
      </c>
      <c r="GB116" s="53">
        <f t="shared" si="128"/>
        <v>145.57400000000001</v>
      </c>
      <c r="GC116" s="2">
        <v>0.17322834645669291</v>
      </c>
      <c r="GD116" s="9">
        <v>1455.74</v>
      </c>
      <c r="GE116" s="53">
        <f t="shared" si="129"/>
        <v>72.537999999999997</v>
      </c>
      <c r="GF116" s="2">
        <v>0.16400000000000001</v>
      </c>
      <c r="GG116" s="9">
        <v>725.38</v>
      </c>
      <c r="GH116" s="53">
        <f t="shared" si="130"/>
        <v>243.06</v>
      </c>
      <c r="GI116" s="2">
        <v>0.25925925925925924</v>
      </c>
      <c r="GJ116" s="9">
        <v>2430.6</v>
      </c>
      <c r="GK116" s="53">
        <f t="shared" si="131"/>
        <v>103.50699999999999</v>
      </c>
      <c r="GL116" s="1">
        <v>0.13988095238095238</v>
      </c>
      <c r="GM116" s="2">
        <v>1035.07</v>
      </c>
      <c r="GN116" s="53">
        <f t="shared" si="132"/>
        <v>0</v>
      </c>
      <c r="GO116" s="2"/>
      <c r="GP116" s="9"/>
      <c r="GQ116" s="53">
        <f t="shared" si="133"/>
        <v>0</v>
      </c>
      <c r="GR116" s="2"/>
      <c r="GS116" s="9"/>
      <c r="GT116" s="53"/>
      <c r="GU116" s="131"/>
      <c r="GV116" s="96">
        <v>3.4100596760443308E-3</v>
      </c>
      <c r="GW116" s="9">
        <v>3740.39</v>
      </c>
      <c r="GX116" s="94">
        <f t="shared" si="164"/>
        <v>374.03899999999999</v>
      </c>
      <c r="GY116" s="89">
        <v>1</v>
      </c>
      <c r="GZ116" s="89">
        <v>10</v>
      </c>
      <c r="HA116" s="90">
        <v>100</v>
      </c>
      <c r="HB116" s="52">
        <f t="shared" si="165"/>
        <v>109312.89774999999</v>
      </c>
      <c r="HC116" s="1">
        <f t="shared" si="166"/>
        <v>109312.89774999999</v>
      </c>
      <c r="HD116" s="10">
        <f t="shared" si="167"/>
        <v>109312.89774999999</v>
      </c>
      <c r="HE116" s="1"/>
      <c r="HF116" s="94">
        <v>0.46475770925110133</v>
      </c>
      <c r="HG116" s="10">
        <v>1732.78</v>
      </c>
      <c r="HH116" s="96">
        <f t="shared" si="150"/>
        <v>173.27799999999999</v>
      </c>
      <c r="HI116" s="82">
        <v>1</v>
      </c>
      <c r="HJ116" s="89">
        <v>10</v>
      </c>
      <c r="HK116" s="87">
        <v>100</v>
      </c>
      <c r="HL116" s="52">
        <f t="shared" si="151"/>
        <v>199.55712796208527</v>
      </c>
      <c r="HM116" s="1">
        <f t="shared" si="152"/>
        <v>199.55712796208527</v>
      </c>
      <c r="HN116" s="10">
        <f t="shared" si="153"/>
        <v>199.55712796208527</v>
      </c>
    </row>
    <row r="117" spans="1:222" x14ac:dyDescent="0.35">
      <c r="A117" s="2"/>
      <c r="B117" s="185"/>
      <c r="C117" s="71" t="s">
        <v>76</v>
      </c>
      <c r="D117" s="53"/>
      <c r="E117" s="2">
        <v>1906.61</v>
      </c>
      <c r="F117" s="9">
        <v>1866.42</v>
      </c>
      <c r="G117" s="53">
        <v>1870.22</v>
      </c>
      <c r="H117" s="2">
        <v>1547.81</v>
      </c>
      <c r="I117" s="9">
        <v>1961.89</v>
      </c>
      <c r="J117" s="53">
        <v>1399.42</v>
      </c>
      <c r="K117" s="2">
        <v>1236.31</v>
      </c>
      <c r="L117" s="9">
        <v>1332.59</v>
      </c>
      <c r="M117" s="53">
        <v>1273.93</v>
      </c>
      <c r="N117" s="2">
        <v>913.73</v>
      </c>
      <c r="O117" s="9">
        <v>1295.44</v>
      </c>
      <c r="P117" s="53"/>
      <c r="Q117" s="2"/>
      <c r="R117" s="9"/>
      <c r="S117" s="53"/>
      <c r="T117" s="2"/>
      <c r="U117" s="9"/>
      <c r="V117" s="53"/>
      <c r="W117" s="2"/>
      <c r="X117" s="9"/>
      <c r="Y117" s="2"/>
      <c r="Z117" s="2"/>
      <c r="AA117" s="54" t="s">
        <v>30</v>
      </c>
      <c r="AB117" s="77" t="s">
        <v>75</v>
      </c>
      <c r="AC117" s="2">
        <v>6.6120402920118337E-2</v>
      </c>
      <c r="AD117" s="2">
        <v>0.22377772850248565</v>
      </c>
      <c r="AE117" s="9">
        <v>0.15063429210434653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9"/>
      <c r="BG117" s="53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9"/>
      <c r="CP117" s="39">
        <v>2000</v>
      </c>
      <c r="CQ117" s="19">
        <v>1</v>
      </c>
      <c r="CR117" s="2">
        <v>300</v>
      </c>
      <c r="CS117" s="2">
        <f t="shared" si="169"/>
        <v>3000</v>
      </c>
      <c r="CT117" s="2">
        <f t="shared" si="91"/>
        <v>0.13038548473468836</v>
      </c>
      <c r="CU117" s="9">
        <f t="shared" si="92"/>
        <v>13.038548473468836</v>
      </c>
      <c r="CV117" s="39">
        <v>2000</v>
      </c>
      <c r="CW117" s="21">
        <v>10</v>
      </c>
      <c r="CX117" s="2">
        <v>300</v>
      </c>
      <c r="CY117" s="2">
        <f t="shared" si="172"/>
        <v>3000</v>
      </c>
      <c r="CZ117" s="2">
        <f t="shared" si="173"/>
        <v>0.12994322615595594</v>
      </c>
      <c r="DA117" s="9">
        <f t="shared" si="94"/>
        <v>12.994322615595594</v>
      </c>
      <c r="DB117" s="39">
        <v>2000</v>
      </c>
      <c r="DC117" s="24">
        <v>100</v>
      </c>
      <c r="DD117" s="2">
        <v>300</v>
      </c>
      <c r="DE117" s="2">
        <f t="shared" si="170"/>
        <v>3000</v>
      </c>
      <c r="DF117" s="2">
        <f t="shared" si="95"/>
        <v>0.12565791296208317</v>
      </c>
      <c r="DG117" s="9">
        <f t="shared" si="96"/>
        <v>12.565791296208317</v>
      </c>
      <c r="DH117" s="41">
        <v>2000</v>
      </c>
      <c r="DI117" s="27">
        <v>1000</v>
      </c>
      <c r="DJ117" s="2">
        <v>300</v>
      </c>
      <c r="DK117" s="2">
        <f t="shared" si="171"/>
        <v>3000</v>
      </c>
      <c r="DL117" s="2">
        <f t="shared" si="97"/>
        <v>9.3561758372661868E-2</v>
      </c>
      <c r="DM117" s="9">
        <f t="shared" si="98"/>
        <v>9.3561758372661874</v>
      </c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9"/>
      <c r="EW117" s="70" t="s">
        <v>32</v>
      </c>
      <c r="EX117" s="85">
        <f t="shared" si="113"/>
        <v>2098.8919572840205</v>
      </c>
      <c r="EY117" s="33">
        <f t="shared" si="168"/>
        <v>1953.8891304347826</v>
      </c>
      <c r="EZ117" s="33">
        <f t="shared" si="154"/>
        <v>2782.7853999999998</v>
      </c>
      <c r="FA117" s="33">
        <f t="shared" si="155"/>
        <v>2179.2727272727275</v>
      </c>
      <c r="FB117" s="33">
        <f t="shared" si="156"/>
        <v>1479.6205714285716</v>
      </c>
      <c r="FC117" s="33" t="e">
        <f t="shared" si="115"/>
        <v>#DIV/0!</v>
      </c>
      <c r="FD117" s="33" t="e">
        <f t="shared" si="116"/>
        <v>#DIV/0!</v>
      </c>
      <c r="FE117" s="33" t="e">
        <f t="shared" si="117"/>
        <v>#DIV/0!</v>
      </c>
      <c r="FF117" s="66">
        <v>1</v>
      </c>
      <c r="FG117" s="85">
        <f t="shared" si="118"/>
        <v>2098.8919572840205</v>
      </c>
      <c r="FH117" s="33">
        <f t="shared" si="119"/>
        <v>1953.8891304347826</v>
      </c>
      <c r="FI117" s="33">
        <f t="shared" si="120"/>
        <v>2782.7853999999998</v>
      </c>
      <c r="FJ117" s="33">
        <f t="shared" si="121"/>
        <v>2179.2727272727275</v>
      </c>
      <c r="FK117" s="33">
        <f t="shared" si="122"/>
        <v>1479.6205714285716</v>
      </c>
      <c r="FL117" s="33" t="e">
        <f t="shared" si="123"/>
        <v>#DIV/0!</v>
      </c>
      <c r="FM117" s="33" t="e">
        <f t="shared" si="124"/>
        <v>#DIV/0!</v>
      </c>
      <c r="FN117" s="33" t="e">
        <f t="shared" si="125"/>
        <v>#DIV/0!</v>
      </c>
      <c r="FO117" s="66">
        <v>10</v>
      </c>
      <c r="FP117" s="85">
        <f t="shared" si="126"/>
        <v>2098.8919572840205</v>
      </c>
      <c r="FQ117" s="33">
        <f t="shared" si="157"/>
        <v>1953.8891304347826</v>
      </c>
      <c r="FR117" s="33">
        <f t="shared" si="158"/>
        <v>2782.7853999999998</v>
      </c>
      <c r="FS117" s="33">
        <f t="shared" si="159"/>
        <v>2179.2727272727275</v>
      </c>
      <c r="FT117" s="33">
        <f t="shared" si="160"/>
        <v>1479.6205714285716</v>
      </c>
      <c r="FU117" s="33" t="e">
        <f t="shared" si="161"/>
        <v>#DIV/0!</v>
      </c>
      <c r="FV117" s="33" t="e">
        <f t="shared" si="162"/>
        <v>#DIV/0!</v>
      </c>
      <c r="FW117" s="33" t="e">
        <f t="shared" si="163"/>
        <v>#DIV/0!</v>
      </c>
      <c r="FX117" s="66">
        <v>100</v>
      </c>
      <c r="FY117" s="53">
        <f t="shared" si="127"/>
        <v>316.47500000000002</v>
      </c>
      <c r="FZ117" s="2">
        <v>0.1393939393939394</v>
      </c>
      <c r="GA117" s="2">
        <v>3164.75</v>
      </c>
      <c r="GB117" s="53">
        <f t="shared" si="128"/>
        <v>296.041</v>
      </c>
      <c r="GC117" s="2">
        <v>9.6153846153846159E-2</v>
      </c>
      <c r="GD117" s="9">
        <v>2960.41</v>
      </c>
      <c r="GE117" s="53">
        <f t="shared" si="129"/>
        <v>191.77600000000001</v>
      </c>
      <c r="GF117" s="2">
        <v>8.0882352941176475E-2</v>
      </c>
      <c r="GG117" s="9">
        <v>1917.76</v>
      </c>
      <c r="GH117" s="53">
        <f t="shared" si="130"/>
        <v>215.77800000000002</v>
      </c>
      <c r="GI117" s="2">
        <v>0.12727272727272726</v>
      </c>
      <c r="GJ117" s="9">
        <v>2157.7800000000002</v>
      </c>
      <c r="GK117" s="53">
        <f t="shared" si="131"/>
        <v>0</v>
      </c>
      <c r="GL117" s="2"/>
      <c r="GM117" s="9"/>
      <c r="GN117" s="53">
        <f t="shared" si="132"/>
        <v>0</v>
      </c>
      <c r="GO117" s="2"/>
      <c r="GP117" s="9"/>
      <c r="GQ117" s="53">
        <f t="shared" si="133"/>
        <v>0</v>
      </c>
      <c r="GR117" s="2"/>
      <c r="GS117" s="9"/>
      <c r="GT117" s="53"/>
      <c r="GU117" s="131"/>
      <c r="GV117" s="96">
        <v>1.9169329073482427E-2</v>
      </c>
      <c r="GW117" s="9">
        <v>3311.08</v>
      </c>
      <c r="GX117" s="94">
        <f t="shared" si="164"/>
        <v>331.108</v>
      </c>
      <c r="GY117" s="89">
        <v>1</v>
      </c>
      <c r="GZ117" s="89">
        <v>10</v>
      </c>
      <c r="HA117" s="90">
        <v>100</v>
      </c>
      <c r="HB117" s="52">
        <f t="shared" si="165"/>
        <v>16941.69266666667</v>
      </c>
      <c r="HC117" s="1">
        <f t="shared" si="166"/>
        <v>16941.69266666667</v>
      </c>
      <c r="HD117" s="10">
        <f t="shared" si="167"/>
        <v>16941.69266666667</v>
      </c>
      <c r="HE117" s="1"/>
      <c r="HF117" s="94">
        <v>0.44444444444444442</v>
      </c>
      <c r="HG117" s="10">
        <v>1396.48</v>
      </c>
      <c r="HH117" s="96">
        <f t="shared" si="150"/>
        <v>139.648</v>
      </c>
      <c r="HI117" s="82">
        <v>1</v>
      </c>
      <c r="HJ117" s="89">
        <v>10</v>
      </c>
      <c r="HK117" s="87">
        <v>100</v>
      </c>
      <c r="HL117" s="52">
        <f t="shared" si="151"/>
        <v>174.56</v>
      </c>
      <c r="HM117" s="1">
        <f t="shared" si="152"/>
        <v>174.56</v>
      </c>
      <c r="HN117" s="10">
        <f t="shared" si="153"/>
        <v>174.56</v>
      </c>
    </row>
    <row r="118" spans="1:222" x14ac:dyDescent="0.35">
      <c r="A118" s="2"/>
      <c r="B118" s="186" t="s">
        <v>30</v>
      </c>
      <c r="C118" s="71" t="s">
        <v>75</v>
      </c>
      <c r="D118" s="53"/>
      <c r="E118" s="2">
        <v>8.8794926004228336E-2</v>
      </c>
      <c r="F118" s="9">
        <v>0.13793103448275862</v>
      </c>
      <c r="G118" s="53">
        <v>9.2348284960422161E-2</v>
      </c>
      <c r="H118" s="2">
        <v>7.792207792207792E-2</v>
      </c>
      <c r="I118" s="9">
        <v>0.11988304093567251</v>
      </c>
      <c r="J118" s="53">
        <v>4.8611111111111112E-2</v>
      </c>
      <c r="K118" s="2">
        <v>7.5949367088607597E-2</v>
      </c>
      <c r="L118" s="9">
        <v>0.10909090909090909</v>
      </c>
      <c r="M118" s="53">
        <v>5.7401812688821753E-2</v>
      </c>
      <c r="N118" s="2">
        <v>0.36666666666666664</v>
      </c>
      <c r="O118" s="9">
        <v>0.23563218390804597</v>
      </c>
      <c r="P118" s="53"/>
      <c r="Q118" s="2"/>
      <c r="R118" s="9"/>
      <c r="S118" s="53"/>
      <c r="T118" s="2"/>
      <c r="U118" s="9"/>
      <c r="V118" s="53"/>
      <c r="W118" s="2"/>
      <c r="X118" s="9"/>
      <c r="Y118" s="2"/>
      <c r="Z118" s="2"/>
      <c r="AA118" s="76"/>
      <c r="AB118" s="77" t="s">
        <v>76</v>
      </c>
      <c r="AC118" s="2">
        <v>1001.5</v>
      </c>
      <c r="AD118" s="2">
        <v>1361.4516666666668</v>
      </c>
      <c r="AE118" s="9">
        <v>1388.7199999999998</v>
      </c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9"/>
      <c r="BG118" s="53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9"/>
      <c r="CP118" s="39">
        <v>2000</v>
      </c>
      <c r="CQ118" s="19">
        <v>1</v>
      </c>
      <c r="CR118" s="2">
        <v>325</v>
      </c>
      <c r="CS118" s="2">
        <f t="shared" si="169"/>
        <v>3250</v>
      </c>
      <c r="CT118" s="2">
        <f t="shared" si="91"/>
        <v>0.13973324392918585</v>
      </c>
      <c r="CU118" s="9">
        <f t="shared" si="92"/>
        <v>13.973324392918585</v>
      </c>
      <c r="CV118" s="39">
        <v>2000</v>
      </c>
      <c r="CW118" s="21">
        <v>10</v>
      </c>
      <c r="CX118" s="2">
        <v>325</v>
      </c>
      <c r="CY118" s="2">
        <f t="shared" si="172"/>
        <v>3250</v>
      </c>
      <c r="CZ118" s="2">
        <f t="shared" si="173"/>
        <v>0.13926936169209511</v>
      </c>
      <c r="DA118" s="9">
        <f t="shared" si="94"/>
        <v>13.926936169209512</v>
      </c>
      <c r="DB118" s="39">
        <v>2000</v>
      </c>
      <c r="DC118" s="24">
        <v>100</v>
      </c>
      <c r="DD118" s="2">
        <v>325</v>
      </c>
      <c r="DE118" s="2">
        <f t="shared" si="170"/>
        <v>3250</v>
      </c>
      <c r="DF118" s="2">
        <f t="shared" si="95"/>
        <v>0.13476960188003659</v>
      </c>
      <c r="DG118" s="9">
        <f t="shared" si="96"/>
        <v>13.476960188003659</v>
      </c>
      <c r="DH118" s="41">
        <v>2000</v>
      </c>
      <c r="DI118" s="27">
        <v>1000</v>
      </c>
      <c r="DJ118" s="2">
        <v>325</v>
      </c>
      <c r="DK118" s="2">
        <f t="shared" si="171"/>
        <v>3250</v>
      </c>
      <c r="DL118" s="2">
        <f t="shared" si="97"/>
        <v>0.10080020490492483</v>
      </c>
      <c r="DM118" s="9">
        <f t="shared" si="98"/>
        <v>10.080020490492483</v>
      </c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9"/>
      <c r="EW118" s="70" t="s">
        <v>14</v>
      </c>
      <c r="EX118" s="85">
        <f t="shared" si="113"/>
        <v>1489.448200768225</v>
      </c>
      <c r="EY118" s="33">
        <f t="shared" si="168"/>
        <v>1249.2754</v>
      </c>
      <c r="EZ118" s="33">
        <f t="shared" si="154"/>
        <v>1138.0107142857144</v>
      </c>
      <c r="FA118" s="33">
        <f t="shared" si="155"/>
        <v>1845.0202105263156</v>
      </c>
      <c r="FB118" s="33">
        <f t="shared" si="156"/>
        <v>1725.4864782608695</v>
      </c>
      <c r="FC118" s="33" t="e">
        <f t="shared" si="115"/>
        <v>#DIV/0!</v>
      </c>
      <c r="FD118" s="33" t="e">
        <f t="shared" si="116"/>
        <v>#DIV/0!</v>
      </c>
      <c r="FE118" s="33" t="e">
        <f t="shared" si="117"/>
        <v>#DIV/0!</v>
      </c>
      <c r="FF118" s="66">
        <v>1</v>
      </c>
      <c r="FG118" s="85">
        <f t="shared" si="118"/>
        <v>1489.448200768225</v>
      </c>
      <c r="FH118" s="33">
        <f t="shared" si="119"/>
        <v>1249.2754</v>
      </c>
      <c r="FI118" s="33">
        <f t="shared" si="120"/>
        <v>1138.0107142857144</v>
      </c>
      <c r="FJ118" s="33">
        <f t="shared" si="121"/>
        <v>1845.0202105263156</v>
      </c>
      <c r="FK118" s="33">
        <f t="shared" si="122"/>
        <v>1725.4864782608695</v>
      </c>
      <c r="FL118" s="33" t="e">
        <f t="shared" si="123"/>
        <v>#DIV/0!</v>
      </c>
      <c r="FM118" s="33" t="e">
        <f t="shared" si="124"/>
        <v>#DIV/0!</v>
      </c>
      <c r="FN118" s="33" t="e">
        <f t="shared" si="125"/>
        <v>#DIV/0!</v>
      </c>
      <c r="FO118" s="66">
        <v>10</v>
      </c>
      <c r="FP118" s="85">
        <f t="shared" si="126"/>
        <v>1489.448200768225</v>
      </c>
      <c r="FQ118" s="33">
        <f t="shared" si="157"/>
        <v>1249.2754</v>
      </c>
      <c r="FR118" s="33">
        <f t="shared" si="158"/>
        <v>1138.0107142857144</v>
      </c>
      <c r="FS118" s="33">
        <f t="shared" si="159"/>
        <v>1845.0202105263156</v>
      </c>
      <c r="FT118" s="33">
        <f t="shared" si="160"/>
        <v>1725.4864782608695</v>
      </c>
      <c r="FU118" s="33" t="e">
        <f t="shared" si="161"/>
        <v>#DIV/0!</v>
      </c>
      <c r="FV118" s="33" t="e">
        <f t="shared" si="162"/>
        <v>#DIV/0!</v>
      </c>
      <c r="FW118" s="33" t="e">
        <f t="shared" si="163"/>
        <v>#DIV/0!</v>
      </c>
      <c r="FX118" s="66">
        <v>100</v>
      </c>
      <c r="FY118" s="53">
        <f t="shared" si="127"/>
        <v>168.821</v>
      </c>
      <c r="FZ118" s="2">
        <v>0.11904761904761904</v>
      </c>
      <c r="GA118" s="2">
        <v>1688.21</v>
      </c>
      <c r="GB118" s="53">
        <f t="shared" si="128"/>
        <v>123.825</v>
      </c>
      <c r="GC118" s="2">
        <v>9.8130841121495324E-2</v>
      </c>
      <c r="GD118" s="9">
        <v>1238.25</v>
      </c>
      <c r="GE118" s="53">
        <f t="shared" si="129"/>
        <v>119.23599999999999</v>
      </c>
      <c r="GF118" s="2">
        <v>6.070287539936102E-2</v>
      </c>
      <c r="GG118" s="9">
        <v>1192.3599999999999</v>
      </c>
      <c r="GH118" s="53">
        <f t="shared" si="130"/>
        <v>166.05099999999999</v>
      </c>
      <c r="GI118" s="2">
        <v>8.7786259541984726E-2</v>
      </c>
      <c r="GJ118" s="9">
        <v>1660.51</v>
      </c>
      <c r="GK118" s="53">
        <f t="shared" si="131"/>
        <v>0</v>
      </c>
      <c r="GL118" s="2"/>
      <c r="GM118" s="9"/>
      <c r="GN118" s="53">
        <f t="shared" si="132"/>
        <v>0</v>
      </c>
      <c r="GO118" s="2"/>
      <c r="GP118" s="9"/>
      <c r="GQ118" s="53">
        <f t="shared" si="133"/>
        <v>0</v>
      </c>
      <c r="GR118" s="2"/>
      <c r="GS118" s="9"/>
      <c r="GT118" s="53"/>
      <c r="GU118" s="131"/>
      <c r="GV118" s="96">
        <v>3.2987747408105561E-2</v>
      </c>
      <c r="GW118" s="9">
        <v>3138.15</v>
      </c>
      <c r="GX118" s="94">
        <f t="shared" si="164"/>
        <v>313.815</v>
      </c>
      <c r="GY118" s="89">
        <v>1</v>
      </c>
      <c r="GZ118" s="89">
        <v>10</v>
      </c>
      <c r="HA118" s="90">
        <v>100</v>
      </c>
      <c r="HB118" s="52">
        <f t="shared" si="165"/>
        <v>9199.2625714285714</v>
      </c>
      <c r="HC118" s="1">
        <f t="shared" si="166"/>
        <v>9199.2625714285714</v>
      </c>
      <c r="HD118" s="10">
        <f t="shared" si="167"/>
        <v>9199.2625714285714</v>
      </c>
      <c r="HE118" s="1"/>
      <c r="HF118" s="94">
        <v>0.48514851485148514</v>
      </c>
      <c r="HG118" s="10">
        <v>1556.44</v>
      </c>
      <c r="HH118" s="96">
        <f t="shared" si="150"/>
        <v>155.64400000000001</v>
      </c>
      <c r="HI118" s="82">
        <v>1</v>
      </c>
      <c r="HJ118" s="89">
        <v>10</v>
      </c>
      <c r="HK118" s="87">
        <v>100</v>
      </c>
      <c r="HL118" s="52">
        <f t="shared" si="151"/>
        <v>165.1732244897959</v>
      </c>
      <c r="HM118" s="1">
        <f t="shared" si="152"/>
        <v>165.1732244897959</v>
      </c>
      <c r="HN118" s="10">
        <f t="shared" si="153"/>
        <v>165.1732244897959</v>
      </c>
    </row>
    <row r="119" spans="1:222" x14ac:dyDescent="0.35">
      <c r="A119" s="2"/>
      <c r="B119" s="185"/>
      <c r="C119" s="71" t="s">
        <v>76</v>
      </c>
      <c r="D119" s="53"/>
      <c r="E119" s="2">
        <v>2127.12</v>
      </c>
      <c r="F119" s="9">
        <v>1947.28</v>
      </c>
      <c r="G119" s="53">
        <v>1048.8</v>
      </c>
      <c r="H119" s="2">
        <v>1450.21</v>
      </c>
      <c r="I119" s="9">
        <v>1213.8900000000001</v>
      </c>
      <c r="J119" s="53">
        <v>813</v>
      </c>
      <c r="K119" s="2">
        <v>813.72</v>
      </c>
      <c r="L119" s="9">
        <v>1190.9000000000001</v>
      </c>
      <c r="M119" s="53">
        <v>1142.7</v>
      </c>
      <c r="N119" s="2">
        <v>1259.22</v>
      </c>
      <c r="O119" s="9">
        <v>1202.81</v>
      </c>
      <c r="P119" s="53"/>
      <c r="Q119" s="2"/>
      <c r="R119" s="9"/>
      <c r="S119" s="53"/>
      <c r="T119" s="2"/>
      <c r="U119" s="9"/>
      <c r="V119" s="53"/>
      <c r="W119" s="2"/>
      <c r="X119" s="9"/>
      <c r="Y119" s="2"/>
      <c r="Z119" s="2"/>
      <c r="AA119" s="54" t="s">
        <v>35</v>
      </c>
      <c r="AB119" s="77" t="s">
        <v>75</v>
      </c>
      <c r="AC119" s="2">
        <v>0.17835378755818873</v>
      </c>
      <c r="AD119" s="2">
        <v>0.20758097383097385</v>
      </c>
      <c r="AE119" s="9">
        <v>0.20756616694042379</v>
      </c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9"/>
      <c r="BG119" s="53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9"/>
      <c r="CP119" s="39">
        <v>2000</v>
      </c>
      <c r="CQ119" s="19">
        <v>1</v>
      </c>
      <c r="CR119" s="2">
        <v>350</v>
      </c>
      <c r="CS119" s="2">
        <f t="shared" si="169"/>
        <v>3500</v>
      </c>
      <c r="CT119" s="2">
        <f t="shared" si="91"/>
        <v>0.14888224837250164</v>
      </c>
      <c r="CU119" s="9">
        <f t="shared" si="92"/>
        <v>14.888224837250164</v>
      </c>
      <c r="CV119" s="39">
        <v>2000</v>
      </c>
      <c r="CW119" s="21">
        <v>10</v>
      </c>
      <c r="CX119" s="2">
        <v>350</v>
      </c>
      <c r="CY119" s="2">
        <f t="shared" si="172"/>
        <v>3500</v>
      </c>
      <c r="CZ119" s="2">
        <f t="shared" si="173"/>
        <v>0.14839839866408511</v>
      </c>
      <c r="DA119" s="9">
        <f t="shared" si="94"/>
        <v>14.839839866408511</v>
      </c>
      <c r="DB119" s="39">
        <v>2000</v>
      </c>
      <c r="DC119" s="24">
        <v>100</v>
      </c>
      <c r="DD119" s="2">
        <v>350</v>
      </c>
      <c r="DE119" s="2">
        <f t="shared" si="170"/>
        <v>3500</v>
      </c>
      <c r="DF119" s="2">
        <f t="shared" si="95"/>
        <v>0.14369998719674867</v>
      </c>
      <c r="DG119" s="9">
        <f t="shared" si="96"/>
        <v>14.369998719674868</v>
      </c>
      <c r="DH119" s="41">
        <v>2000</v>
      </c>
      <c r="DI119" s="27">
        <v>1000</v>
      </c>
      <c r="DJ119" s="2">
        <v>350</v>
      </c>
      <c r="DK119" s="2">
        <f t="shared" si="171"/>
        <v>3500</v>
      </c>
      <c r="DL119" s="2">
        <f t="shared" si="97"/>
        <v>0.10795660557851806</v>
      </c>
      <c r="DM119" s="9">
        <f t="shared" si="98"/>
        <v>10.795660557851807</v>
      </c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9"/>
      <c r="EW119" s="70" t="s">
        <v>24</v>
      </c>
      <c r="EX119" s="85">
        <f t="shared" si="113"/>
        <v>1831.6819971777268</v>
      </c>
      <c r="EY119" s="33">
        <f t="shared" si="168"/>
        <v>1161.1071999999999</v>
      </c>
      <c r="EZ119" s="33">
        <f t="shared" si="154"/>
        <v>3562.2660869565211</v>
      </c>
      <c r="FA119" s="33">
        <f t="shared" si="155"/>
        <v>517.0533333333334</v>
      </c>
      <c r="FB119" s="33">
        <f t="shared" si="156"/>
        <v>2086.3013684210528</v>
      </c>
      <c r="FC119" s="33" t="e">
        <f t="shared" si="115"/>
        <v>#DIV/0!</v>
      </c>
      <c r="FD119" s="33" t="e">
        <f t="shared" si="116"/>
        <v>#DIV/0!</v>
      </c>
      <c r="FE119" s="33" t="e">
        <f t="shared" si="117"/>
        <v>#DIV/0!</v>
      </c>
      <c r="FF119" s="66">
        <v>1</v>
      </c>
      <c r="FG119" s="85">
        <f t="shared" si="118"/>
        <v>1831.6819971777268</v>
      </c>
      <c r="FH119" s="33">
        <f t="shared" si="119"/>
        <v>1161.1071999999999</v>
      </c>
      <c r="FI119" s="33">
        <f t="shared" si="120"/>
        <v>3562.2660869565211</v>
      </c>
      <c r="FJ119" s="33">
        <f t="shared" si="121"/>
        <v>517.0533333333334</v>
      </c>
      <c r="FK119" s="33">
        <f t="shared" si="122"/>
        <v>2086.3013684210528</v>
      </c>
      <c r="FL119" s="33" t="e">
        <f t="shared" si="123"/>
        <v>#DIV/0!</v>
      </c>
      <c r="FM119" s="33" t="e">
        <f t="shared" si="124"/>
        <v>#DIV/0!</v>
      </c>
      <c r="FN119" s="33" t="e">
        <f t="shared" si="125"/>
        <v>#DIV/0!</v>
      </c>
      <c r="FO119" s="66">
        <v>10</v>
      </c>
      <c r="FP119" s="85">
        <f t="shared" si="126"/>
        <v>1831.6819971777268</v>
      </c>
      <c r="FQ119" s="33">
        <f t="shared" si="157"/>
        <v>1161.1071999999999</v>
      </c>
      <c r="FR119" s="33">
        <f t="shared" si="158"/>
        <v>3562.2660869565211</v>
      </c>
      <c r="FS119" s="33">
        <f t="shared" si="159"/>
        <v>517.0533333333334</v>
      </c>
      <c r="FT119" s="33">
        <f t="shared" si="160"/>
        <v>2086.3013684210528</v>
      </c>
      <c r="FU119" s="33" t="e">
        <f t="shared" si="161"/>
        <v>#DIV/0!</v>
      </c>
      <c r="FV119" s="33" t="e">
        <f t="shared" si="162"/>
        <v>#DIV/0!</v>
      </c>
      <c r="FW119" s="33" t="e">
        <f t="shared" si="163"/>
        <v>#DIV/0!</v>
      </c>
      <c r="FX119" s="66">
        <v>100</v>
      </c>
      <c r="FY119" s="53">
        <f t="shared" si="127"/>
        <v>131.94400000000002</v>
      </c>
      <c r="FZ119" s="2">
        <v>0.10204081632653061</v>
      </c>
      <c r="GA119" s="2">
        <v>1319.44</v>
      </c>
      <c r="GB119" s="53">
        <f t="shared" si="128"/>
        <v>173.58499999999998</v>
      </c>
      <c r="GC119" s="2">
        <v>4.6464646464646465E-2</v>
      </c>
      <c r="GD119" s="9">
        <v>1735.85</v>
      </c>
      <c r="GE119" s="53">
        <f t="shared" si="129"/>
        <v>29.830000000000002</v>
      </c>
      <c r="GF119" s="2">
        <v>5.4545454545454543E-2</v>
      </c>
      <c r="GG119" s="9">
        <v>298.3</v>
      </c>
      <c r="GH119" s="53">
        <f t="shared" si="130"/>
        <v>104.867</v>
      </c>
      <c r="GI119" s="2">
        <v>4.7858942065491183E-2</v>
      </c>
      <c r="GJ119" s="9">
        <v>1048.67</v>
      </c>
      <c r="GK119" s="53">
        <f t="shared" si="131"/>
        <v>0</v>
      </c>
      <c r="GL119" s="2"/>
      <c r="GM119" s="9"/>
      <c r="GN119" s="53">
        <f t="shared" si="132"/>
        <v>0</v>
      </c>
      <c r="GO119" s="2"/>
      <c r="GP119" s="9"/>
      <c r="GQ119" s="53">
        <f t="shared" si="133"/>
        <v>0</v>
      </c>
      <c r="GR119" s="2"/>
      <c r="GS119" s="9"/>
      <c r="GT119" s="53"/>
      <c r="GU119" s="131"/>
      <c r="GV119" s="96">
        <v>1.3169446883230905E-2</v>
      </c>
      <c r="GW119" s="9">
        <v>3646.2</v>
      </c>
      <c r="GX119" s="94">
        <f t="shared" si="164"/>
        <v>364.62</v>
      </c>
      <c r="GY119" s="89">
        <v>1</v>
      </c>
      <c r="GZ119" s="89">
        <v>10</v>
      </c>
      <c r="HA119" s="90">
        <v>100</v>
      </c>
      <c r="HB119" s="52">
        <f t="shared" si="165"/>
        <v>27322.192000000003</v>
      </c>
      <c r="HC119" s="1">
        <f t="shared" si="166"/>
        <v>27322.192000000003</v>
      </c>
      <c r="HD119" s="10">
        <f t="shared" si="167"/>
        <v>27322.192000000003</v>
      </c>
      <c r="HE119" s="1"/>
      <c r="HF119" s="94">
        <v>0.57187500000000002</v>
      </c>
      <c r="HG119" s="10">
        <v>1061.21</v>
      </c>
      <c r="HH119" s="96">
        <f t="shared" si="150"/>
        <v>106.12100000000001</v>
      </c>
      <c r="HI119" s="82">
        <v>1</v>
      </c>
      <c r="HJ119" s="89">
        <v>10</v>
      </c>
      <c r="HK119" s="87">
        <v>100</v>
      </c>
      <c r="HL119" s="52">
        <f t="shared" si="151"/>
        <v>79.445775956284152</v>
      </c>
      <c r="HM119" s="1">
        <f t="shared" si="152"/>
        <v>79.445775956284152</v>
      </c>
      <c r="HN119" s="10">
        <f t="shared" si="153"/>
        <v>79.445775956284152</v>
      </c>
    </row>
    <row r="120" spans="1:222" x14ac:dyDescent="0.35">
      <c r="A120" s="2"/>
      <c r="B120" s="186" t="s">
        <v>35</v>
      </c>
      <c r="C120" s="71" t="s">
        <v>75</v>
      </c>
      <c r="D120" s="53"/>
      <c r="E120" s="2">
        <v>0.24107142857142858</v>
      </c>
      <c r="F120" s="9">
        <v>0.23043478260869565</v>
      </c>
      <c r="G120" s="53">
        <v>0.14388489208633093</v>
      </c>
      <c r="H120" s="2">
        <v>8.3333333333333329E-2</v>
      </c>
      <c r="I120" s="9">
        <v>0.23305084745762711</v>
      </c>
      <c r="J120" s="53">
        <v>0.25</v>
      </c>
      <c r="K120" s="2">
        <v>8.1081081081081086E-2</v>
      </c>
      <c r="L120" s="9">
        <v>0.15139442231075698</v>
      </c>
      <c r="M120" s="53">
        <v>0.14117647058823529</v>
      </c>
      <c r="N120" s="2">
        <v>0.28000000000000003</v>
      </c>
      <c r="O120" s="9">
        <v>0.2153846153846154</v>
      </c>
      <c r="P120" s="53"/>
      <c r="Q120" s="2"/>
      <c r="R120" s="9"/>
      <c r="S120" s="53"/>
      <c r="T120" s="2"/>
      <c r="U120" s="9"/>
      <c r="V120" s="53"/>
      <c r="W120" s="2"/>
      <c r="X120" s="9"/>
      <c r="Y120" s="2"/>
      <c r="Z120" s="2"/>
      <c r="AA120" s="76"/>
      <c r="AB120" s="77" t="s">
        <v>76</v>
      </c>
      <c r="AC120" s="2">
        <v>575.00333333333333</v>
      </c>
      <c r="AD120" s="2">
        <v>622.6633333333333</v>
      </c>
      <c r="AE120" s="9">
        <v>673.29</v>
      </c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9"/>
      <c r="BG120" s="53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9"/>
      <c r="CP120" s="39">
        <v>2000</v>
      </c>
      <c r="CQ120" s="19">
        <v>1</v>
      </c>
      <c r="CR120" s="2">
        <v>375</v>
      </c>
      <c r="CS120" s="2">
        <f t="shared" si="169"/>
        <v>3750</v>
      </c>
      <c r="CT120" s="2">
        <f t="shared" si="91"/>
        <v>0.15783876812997732</v>
      </c>
      <c r="CU120" s="9">
        <f t="shared" si="92"/>
        <v>15.783876812997732</v>
      </c>
      <c r="CV120" s="39">
        <v>2000</v>
      </c>
      <c r="CW120" s="21">
        <v>10</v>
      </c>
      <c r="CX120" s="2">
        <v>375</v>
      </c>
      <c r="CY120" s="2">
        <f t="shared" si="172"/>
        <v>3750</v>
      </c>
      <c r="CZ120" s="2">
        <f t="shared" si="173"/>
        <v>0.15733649800254171</v>
      </c>
      <c r="DA120" s="9">
        <f t="shared" si="94"/>
        <v>15.73364980025417</v>
      </c>
      <c r="DB120" s="39">
        <v>2000</v>
      </c>
      <c r="DC120" s="24">
        <v>100</v>
      </c>
      <c r="DD120" s="2">
        <v>375</v>
      </c>
      <c r="DE120" s="2">
        <f t="shared" si="170"/>
        <v>3750</v>
      </c>
      <c r="DF120" s="2">
        <f t="shared" si="95"/>
        <v>0.1524542340803646</v>
      </c>
      <c r="DG120" s="9">
        <f t="shared" si="96"/>
        <v>15.24542340803646</v>
      </c>
      <c r="DH120" s="41">
        <v>2000</v>
      </c>
      <c r="DI120" s="27">
        <v>1000</v>
      </c>
      <c r="DJ120" s="2">
        <v>375</v>
      </c>
      <c r="DK120" s="2">
        <f t="shared" si="171"/>
        <v>3750</v>
      </c>
      <c r="DL120" s="2">
        <f t="shared" si="97"/>
        <v>0.11503179682385939</v>
      </c>
      <c r="DM120" s="9">
        <f t="shared" si="98"/>
        <v>11.503179682385939</v>
      </c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9"/>
      <c r="EW120" s="70" t="s">
        <v>5</v>
      </c>
      <c r="EX120" s="85">
        <f t="shared" si="113"/>
        <v>616.02347916666656</v>
      </c>
      <c r="EY120" s="33">
        <f t="shared" si="168"/>
        <v>746.28839999999991</v>
      </c>
      <c r="EZ120" s="33">
        <f t="shared" si="154"/>
        <v>300.86159999999995</v>
      </c>
      <c r="FA120" s="33">
        <f t="shared" si="155"/>
        <v>973.15424999999993</v>
      </c>
      <c r="FB120" s="33">
        <f t="shared" si="156"/>
        <v>443.78966666666668</v>
      </c>
      <c r="FC120" s="33" t="e">
        <f t="shared" si="115"/>
        <v>#DIV/0!</v>
      </c>
      <c r="FD120" s="33" t="e">
        <f t="shared" si="116"/>
        <v>#DIV/0!</v>
      </c>
      <c r="FE120" s="33" t="e">
        <f t="shared" si="117"/>
        <v>#DIV/0!</v>
      </c>
      <c r="FF120" s="66">
        <v>1</v>
      </c>
      <c r="FG120" s="85">
        <f t="shared" si="118"/>
        <v>616.02347916666656</v>
      </c>
      <c r="FH120" s="33">
        <f t="shared" si="119"/>
        <v>746.28839999999991</v>
      </c>
      <c r="FI120" s="33">
        <f t="shared" si="120"/>
        <v>300.86159999999995</v>
      </c>
      <c r="FJ120" s="33">
        <f t="shared" si="121"/>
        <v>973.15424999999993</v>
      </c>
      <c r="FK120" s="33">
        <f t="shared" si="122"/>
        <v>443.78966666666668</v>
      </c>
      <c r="FL120" s="33" t="e">
        <f t="shared" si="123"/>
        <v>#DIV/0!</v>
      </c>
      <c r="FM120" s="33" t="e">
        <f t="shared" si="124"/>
        <v>#DIV/0!</v>
      </c>
      <c r="FN120" s="33" t="e">
        <f t="shared" si="125"/>
        <v>#DIV/0!</v>
      </c>
      <c r="FO120" s="66">
        <v>10</v>
      </c>
      <c r="FP120" s="85">
        <f t="shared" si="126"/>
        <v>616.02347916666656</v>
      </c>
      <c r="FQ120" s="33">
        <f t="shared" si="157"/>
        <v>746.28839999999991</v>
      </c>
      <c r="FR120" s="33">
        <f t="shared" si="158"/>
        <v>300.86159999999995</v>
      </c>
      <c r="FS120" s="33">
        <f t="shared" si="159"/>
        <v>973.15424999999993</v>
      </c>
      <c r="FT120" s="33">
        <f t="shared" si="160"/>
        <v>443.78966666666668</v>
      </c>
      <c r="FU120" s="33" t="e">
        <f t="shared" si="161"/>
        <v>#DIV/0!</v>
      </c>
      <c r="FV120" s="33" t="e">
        <f t="shared" si="162"/>
        <v>#DIV/0!</v>
      </c>
      <c r="FW120" s="33" t="e">
        <f t="shared" si="163"/>
        <v>#DIV/0!</v>
      </c>
      <c r="FX120" s="66">
        <v>100</v>
      </c>
      <c r="FY120" s="53">
        <f t="shared" si="127"/>
        <v>191.35599999999999</v>
      </c>
      <c r="FZ120" s="2">
        <v>0.20408163265306123</v>
      </c>
      <c r="GA120" s="2">
        <v>1913.56</v>
      </c>
      <c r="GB120" s="53">
        <f t="shared" si="128"/>
        <v>125.35899999999999</v>
      </c>
      <c r="GC120" s="2">
        <v>0.29411764705882354</v>
      </c>
      <c r="GD120" s="9">
        <v>1253.5899999999999</v>
      </c>
      <c r="GE120" s="53">
        <f t="shared" si="129"/>
        <v>144.17099999999999</v>
      </c>
      <c r="GF120" s="2">
        <v>0.12903225806451613</v>
      </c>
      <c r="GG120" s="9">
        <v>1441.71</v>
      </c>
      <c r="GH120" s="53">
        <f t="shared" si="130"/>
        <v>102.41300000000001</v>
      </c>
      <c r="GI120" s="2">
        <v>0.1875</v>
      </c>
      <c r="GJ120" s="9">
        <v>1024.1300000000001</v>
      </c>
      <c r="GK120" s="53">
        <f t="shared" si="131"/>
        <v>0</v>
      </c>
      <c r="GL120" s="2"/>
      <c r="GM120" s="9"/>
      <c r="GN120" s="53">
        <f t="shared" si="132"/>
        <v>0</v>
      </c>
      <c r="GO120" s="2"/>
      <c r="GP120" s="9"/>
      <c r="GQ120" s="53">
        <f t="shared" si="133"/>
        <v>0</v>
      </c>
      <c r="GR120" s="2"/>
      <c r="GS120" s="9"/>
      <c r="GT120" s="53"/>
      <c r="GU120" s="131"/>
      <c r="GV120" s="96">
        <v>3.8922155688622756E-2</v>
      </c>
      <c r="GW120" s="9">
        <v>880.66</v>
      </c>
      <c r="GX120" s="94">
        <f t="shared" si="164"/>
        <v>88.066000000000003</v>
      </c>
      <c r="GY120" s="89">
        <v>1</v>
      </c>
      <c r="GZ120" s="89">
        <v>10</v>
      </c>
      <c r="HA120" s="90">
        <v>100</v>
      </c>
      <c r="HB120" s="52">
        <f t="shared" si="165"/>
        <v>2174.5527692307692</v>
      </c>
      <c r="HC120" s="1">
        <f t="shared" si="166"/>
        <v>2174.5527692307692</v>
      </c>
      <c r="HD120" s="10">
        <f t="shared" si="167"/>
        <v>2174.5527692307692</v>
      </c>
      <c r="HE120" s="1"/>
      <c r="HF120" s="94">
        <v>0.49671772428884026</v>
      </c>
      <c r="HG120" s="10">
        <v>1676.27</v>
      </c>
      <c r="HH120" s="96">
        <f t="shared" si="150"/>
        <v>167.62700000000001</v>
      </c>
      <c r="HI120" s="82">
        <v>1</v>
      </c>
      <c r="HJ120" s="89">
        <v>10</v>
      </c>
      <c r="HK120" s="87">
        <v>100</v>
      </c>
      <c r="HL120" s="52">
        <f t="shared" si="151"/>
        <v>169.84233480176209</v>
      </c>
      <c r="HM120" s="1">
        <f t="shared" si="152"/>
        <v>169.84233480176209</v>
      </c>
      <c r="HN120" s="10">
        <f t="shared" si="153"/>
        <v>169.84233480176209</v>
      </c>
    </row>
    <row r="121" spans="1:222" x14ac:dyDescent="0.35">
      <c r="A121" s="2"/>
      <c r="B121" s="185"/>
      <c r="C121" s="71" t="s">
        <v>76</v>
      </c>
      <c r="D121" s="53"/>
      <c r="E121" s="2">
        <v>1280.8599999999999</v>
      </c>
      <c r="F121" s="9">
        <v>1322.86</v>
      </c>
      <c r="G121" s="53">
        <v>894.79</v>
      </c>
      <c r="H121" s="2">
        <v>849.72</v>
      </c>
      <c r="I121" s="9">
        <v>780.67</v>
      </c>
      <c r="J121" s="53">
        <v>371.68</v>
      </c>
      <c r="K121" s="2">
        <v>325.66000000000003</v>
      </c>
      <c r="L121" s="9">
        <v>301.88</v>
      </c>
      <c r="M121" s="53">
        <v>458.54</v>
      </c>
      <c r="N121" s="2">
        <v>426.58</v>
      </c>
      <c r="O121" s="9">
        <v>287.75</v>
      </c>
      <c r="P121" s="53"/>
      <c r="Q121" s="2"/>
      <c r="R121" s="9"/>
      <c r="S121" s="53"/>
      <c r="T121" s="2"/>
      <c r="U121" s="9"/>
      <c r="V121" s="53"/>
      <c r="W121" s="2"/>
      <c r="X121" s="9"/>
      <c r="Y121" s="2"/>
      <c r="Z121" s="2"/>
      <c r="AA121" s="54" t="s">
        <v>31</v>
      </c>
      <c r="AB121" s="77" t="s">
        <v>75</v>
      </c>
      <c r="AC121" s="2">
        <v>4.9476887778284732E-2</v>
      </c>
      <c r="AD121" s="2">
        <v>9.3572378299770054E-2</v>
      </c>
      <c r="AE121" s="9">
        <v>7.5251428602352219E-2</v>
      </c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9"/>
      <c r="BG121" s="53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9"/>
      <c r="CP121" s="39">
        <v>2000</v>
      </c>
      <c r="CQ121" s="19">
        <v>1</v>
      </c>
      <c r="CR121" s="2">
        <v>400</v>
      </c>
      <c r="CS121" s="2">
        <f t="shared" si="169"/>
        <v>4000</v>
      </c>
      <c r="CT121" s="2">
        <f t="shared" si="91"/>
        <v>0.16660881236839487</v>
      </c>
      <c r="CU121" s="9">
        <f t="shared" si="92"/>
        <v>16.660881236839487</v>
      </c>
      <c r="CV121" s="39">
        <v>2000</v>
      </c>
      <c r="CW121" s="21">
        <v>10</v>
      </c>
      <c r="CX121" s="2">
        <v>400</v>
      </c>
      <c r="CY121" s="2">
        <f t="shared" si="172"/>
        <v>4000</v>
      </c>
      <c r="CZ121" s="2">
        <f t="shared" si="173"/>
        <v>0.16608956740415123</v>
      </c>
      <c r="DA121" s="9">
        <f t="shared" si="94"/>
        <v>16.608956740415124</v>
      </c>
      <c r="DB121" s="39">
        <v>2000</v>
      </c>
      <c r="DC121" s="24">
        <v>100</v>
      </c>
      <c r="DD121" s="2">
        <v>400</v>
      </c>
      <c r="DE121" s="2">
        <f t="shared" si="170"/>
        <v>4000</v>
      </c>
      <c r="DF121" s="2">
        <f t="shared" si="95"/>
        <v>0.16103732074693425</v>
      </c>
      <c r="DG121" s="9">
        <f t="shared" si="96"/>
        <v>16.103732074693426</v>
      </c>
      <c r="DH121" s="41">
        <v>2000</v>
      </c>
      <c r="DI121" s="27">
        <v>1000</v>
      </c>
      <c r="DJ121" s="2">
        <v>400</v>
      </c>
      <c r="DK121" s="2">
        <f t="shared" si="171"/>
        <v>4000</v>
      </c>
      <c r="DL121" s="2">
        <f t="shared" si="97"/>
        <v>0.12202661619404989</v>
      </c>
      <c r="DM121" s="9">
        <f t="shared" si="98"/>
        <v>12.202661619404989</v>
      </c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9"/>
      <c r="EW121" s="70" t="s">
        <v>40</v>
      </c>
      <c r="EX121" s="85">
        <f t="shared" si="113"/>
        <v>3426.0756690104163</v>
      </c>
      <c r="EY121" s="33">
        <f t="shared" si="168"/>
        <v>2117.5399000000002</v>
      </c>
      <c r="EZ121" s="33">
        <f t="shared" si="154"/>
        <v>4238.6564843749993</v>
      </c>
      <c r="FA121" s="33">
        <f t="shared" si="155"/>
        <v>4068.9316666666659</v>
      </c>
      <c r="FB121" s="33">
        <f t="shared" si="156"/>
        <v>3279.1746249999997</v>
      </c>
      <c r="FC121" s="33" t="e">
        <f t="shared" si="115"/>
        <v>#DIV/0!</v>
      </c>
      <c r="FD121" s="33" t="e">
        <f t="shared" si="116"/>
        <v>#DIV/0!</v>
      </c>
      <c r="FE121" s="33" t="e">
        <f t="shared" si="117"/>
        <v>#DIV/0!</v>
      </c>
      <c r="FF121" s="66">
        <v>1</v>
      </c>
      <c r="FG121" s="85">
        <f t="shared" si="118"/>
        <v>3426.0756690104163</v>
      </c>
      <c r="FH121" s="33">
        <f t="shared" si="119"/>
        <v>2117.5399000000002</v>
      </c>
      <c r="FI121" s="33">
        <f t="shared" si="120"/>
        <v>4238.6564843749993</v>
      </c>
      <c r="FJ121" s="33">
        <f t="shared" si="121"/>
        <v>4068.9316666666659</v>
      </c>
      <c r="FK121" s="33">
        <f t="shared" si="122"/>
        <v>3279.1746249999997</v>
      </c>
      <c r="FL121" s="33" t="e">
        <f t="shared" si="123"/>
        <v>#DIV/0!</v>
      </c>
      <c r="FM121" s="33" t="e">
        <f t="shared" si="124"/>
        <v>#DIV/0!</v>
      </c>
      <c r="FN121" s="33" t="e">
        <f t="shared" si="125"/>
        <v>#DIV/0!</v>
      </c>
      <c r="FO121" s="66">
        <v>10</v>
      </c>
      <c r="FP121" s="85">
        <f t="shared" si="126"/>
        <v>3426.0756690104163</v>
      </c>
      <c r="FQ121" s="33">
        <f t="shared" si="157"/>
        <v>2117.5399000000002</v>
      </c>
      <c r="FR121" s="33">
        <f t="shared" si="158"/>
        <v>4238.6564843749993</v>
      </c>
      <c r="FS121" s="33">
        <f t="shared" si="159"/>
        <v>4068.9316666666659</v>
      </c>
      <c r="FT121" s="33">
        <f t="shared" si="160"/>
        <v>3279.1746249999997</v>
      </c>
      <c r="FU121" s="33" t="e">
        <f t="shared" si="161"/>
        <v>#DIV/0!</v>
      </c>
      <c r="FV121" s="33" t="e">
        <f t="shared" si="162"/>
        <v>#DIV/0!</v>
      </c>
      <c r="FW121" s="33" t="e">
        <f t="shared" si="163"/>
        <v>#DIV/0!</v>
      </c>
      <c r="FX121" s="66">
        <v>100</v>
      </c>
      <c r="FY121" s="53">
        <f t="shared" si="127"/>
        <v>152.34100000000001</v>
      </c>
      <c r="FZ121" s="2">
        <v>6.7114093959731544E-2</v>
      </c>
      <c r="GA121" s="2">
        <v>1523.41</v>
      </c>
      <c r="GB121" s="53">
        <f t="shared" si="128"/>
        <v>261.59499999999997</v>
      </c>
      <c r="GC121" s="2">
        <v>5.8128973660308808E-2</v>
      </c>
      <c r="GD121" s="9">
        <v>2615.9499999999998</v>
      </c>
      <c r="GE121" s="53">
        <f t="shared" si="129"/>
        <v>82.292999999999992</v>
      </c>
      <c r="GF121" s="2">
        <v>1.9823788546255508E-2</v>
      </c>
      <c r="GG121" s="9">
        <v>822.93</v>
      </c>
      <c r="GH121" s="53">
        <f t="shared" si="130"/>
        <v>179.435</v>
      </c>
      <c r="GI121" s="2">
        <v>5.1880674448767837E-2</v>
      </c>
      <c r="GJ121" s="9">
        <v>1794.35</v>
      </c>
      <c r="GK121" s="53">
        <f t="shared" si="131"/>
        <v>0</v>
      </c>
      <c r="GL121" s="2"/>
      <c r="GM121" s="9"/>
      <c r="GN121" s="53">
        <f t="shared" si="132"/>
        <v>0</v>
      </c>
      <c r="GO121" s="2"/>
      <c r="GP121" s="9"/>
      <c r="GQ121" s="53">
        <f t="shared" si="133"/>
        <v>0</v>
      </c>
      <c r="GR121" s="2"/>
      <c r="GS121" s="9"/>
      <c r="GT121" s="53"/>
      <c r="GU121" s="131"/>
      <c r="GV121" s="96">
        <v>1.0775862068965518E-2</v>
      </c>
      <c r="GW121" s="9">
        <v>4269.0600000000004</v>
      </c>
      <c r="GX121" s="94">
        <f t="shared" si="164"/>
        <v>426.90600000000006</v>
      </c>
      <c r="GY121" s="89">
        <v>1</v>
      </c>
      <c r="GZ121" s="89">
        <v>10</v>
      </c>
      <c r="HA121" s="90">
        <v>100</v>
      </c>
      <c r="HB121" s="52">
        <f t="shared" si="165"/>
        <v>39189.970800000003</v>
      </c>
      <c r="HC121" s="1">
        <f t="shared" si="166"/>
        <v>39189.970800000003</v>
      </c>
      <c r="HD121" s="10">
        <f t="shared" si="167"/>
        <v>39189.970800000003</v>
      </c>
      <c r="HE121" s="1"/>
      <c r="HF121" s="96">
        <v>0.47334754797441364</v>
      </c>
      <c r="HG121" s="9">
        <v>1080.75</v>
      </c>
      <c r="HH121" s="96">
        <f t="shared" si="150"/>
        <v>108.075</v>
      </c>
      <c r="HI121" s="82">
        <v>1</v>
      </c>
      <c r="HJ121" s="89">
        <v>10</v>
      </c>
      <c r="HK121" s="87">
        <v>100</v>
      </c>
      <c r="HL121" s="52">
        <f t="shared" si="151"/>
        <v>120.2456081081081</v>
      </c>
      <c r="HM121" s="1">
        <f t="shared" si="152"/>
        <v>120.2456081081081</v>
      </c>
      <c r="HN121" s="10">
        <f t="shared" si="153"/>
        <v>120.2456081081081</v>
      </c>
    </row>
    <row r="122" spans="1:222" x14ac:dyDescent="0.35">
      <c r="A122" s="2"/>
      <c r="B122" s="186" t="s">
        <v>31</v>
      </c>
      <c r="C122" s="71" t="s">
        <v>75</v>
      </c>
      <c r="D122" s="53"/>
      <c r="E122" s="2">
        <v>8.4745762711864403E-2</v>
      </c>
      <c r="F122" s="9">
        <v>8.5106382978723402E-2</v>
      </c>
      <c r="G122" s="53">
        <v>4.9281314168377825E-2</v>
      </c>
      <c r="H122" s="2">
        <v>7.2164948453608241E-2</v>
      </c>
      <c r="I122" s="9">
        <v>5.5059523809523808E-2</v>
      </c>
      <c r="J122" s="53">
        <v>4.1390728476821195E-2</v>
      </c>
      <c r="K122" s="2">
        <v>3.9138943248532287E-2</v>
      </c>
      <c r="L122" s="9">
        <v>0.1069182389937107</v>
      </c>
      <c r="M122" s="53">
        <v>5.775862068965517E-2</v>
      </c>
      <c r="N122" s="2">
        <v>0.12179487179487179</v>
      </c>
      <c r="O122" s="9">
        <v>5.3921568627450983E-2</v>
      </c>
      <c r="P122" s="53"/>
      <c r="Q122" s="2"/>
      <c r="R122" s="9"/>
      <c r="S122" s="53"/>
      <c r="T122" s="2"/>
      <c r="U122" s="9"/>
      <c r="V122" s="53"/>
      <c r="W122" s="2"/>
      <c r="X122" s="9"/>
      <c r="Y122" s="2"/>
      <c r="Z122" s="2"/>
      <c r="AA122" s="76"/>
      <c r="AB122" s="77" t="s">
        <v>76</v>
      </c>
      <c r="AC122" s="2">
        <v>3497.2733333333331</v>
      </c>
      <c r="AD122" s="2">
        <v>2761.7816666666663</v>
      </c>
      <c r="AE122" s="9">
        <v>3904.9475000000002</v>
      </c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9"/>
      <c r="BG122" s="53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9"/>
      <c r="CP122" s="39">
        <v>2000</v>
      </c>
      <c r="CQ122" s="19">
        <v>1</v>
      </c>
      <c r="CR122" s="2">
        <f t="shared" ref="CR122:CR128" si="174">CS122/10</f>
        <v>425</v>
      </c>
      <c r="CS122" s="2">
        <f>CS121+250</f>
        <v>4250</v>
      </c>
      <c r="CT122" s="2">
        <f t="shared" si="91"/>
        <v>0.17519814278193735</v>
      </c>
      <c r="CU122" s="9">
        <f t="shared" si="92"/>
        <v>17.519814278193735</v>
      </c>
      <c r="CV122" s="39">
        <v>2000</v>
      </c>
      <c r="CW122" s="21">
        <v>10</v>
      </c>
      <c r="CX122" s="2">
        <f t="shared" ref="CX122:CX128" si="175">CY122/10</f>
        <v>425</v>
      </c>
      <c r="CY122" s="2">
        <f>CY121+250</f>
        <v>4250</v>
      </c>
      <c r="CZ122" s="2">
        <f t="shared" ref="CZ122:CZ132" si="176">((CW122+CX122+CV122)-SQRT((CW122+CX122+CV122)^2-(4*CX122*CW122)))/(2*CW122)</f>
        <v>0.17466327416568675</v>
      </c>
      <c r="DA122" s="9">
        <f t="shared" si="94"/>
        <v>17.466327416568674</v>
      </c>
      <c r="DB122" s="39">
        <v>2000</v>
      </c>
      <c r="DC122" s="24">
        <v>100</v>
      </c>
      <c r="DD122" s="2">
        <f t="shared" ref="DD122:DD128" si="177">DE122/10</f>
        <v>425</v>
      </c>
      <c r="DE122" s="2">
        <f>DE121+250</f>
        <v>4250</v>
      </c>
      <c r="DF122" s="2">
        <f t="shared" si="95"/>
        <v>0.16945404648997284</v>
      </c>
      <c r="DG122" s="9">
        <f t="shared" si="96"/>
        <v>16.945404648997282</v>
      </c>
      <c r="DH122" s="41">
        <v>2000</v>
      </c>
      <c r="DI122" s="27">
        <v>1000</v>
      </c>
      <c r="DJ122" s="2">
        <f t="shared" ref="DJ122:DJ128" si="178">DK122/10</f>
        <v>425</v>
      </c>
      <c r="DK122" s="2">
        <f>DK121+250</f>
        <v>4250</v>
      </c>
      <c r="DL122" s="2">
        <f t="shared" si="97"/>
        <v>0.12894190191834126</v>
      </c>
      <c r="DM122" s="9">
        <f t="shared" si="98"/>
        <v>12.894190191834126</v>
      </c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9"/>
      <c r="EW122" s="70" t="s">
        <v>2</v>
      </c>
      <c r="EX122" s="85">
        <f>AVERAGE(EY122,FA122,FB122,FC122)</f>
        <v>931.72514558270666</v>
      </c>
      <c r="EY122" s="33">
        <f t="shared" si="168"/>
        <v>2290.6935428571423</v>
      </c>
      <c r="EZ122" s="33" t="e">
        <f t="shared" si="154"/>
        <v>#DIV/0!</v>
      </c>
      <c r="FA122" s="33">
        <f t="shared" si="155"/>
        <v>525.43878947368432</v>
      </c>
      <c r="FB122" s="33">
        <f t="shared" si="156"/>
        <v>617.48500000000013</v>
      </c>
      <c r="FC122" s="33">
        <f t="shared" si="115"/>
        <v>293.28325000000001</v>
      </c>
      <c r="FD122" s="33" t="e">
        <f t="shared" si="116"/>
        <v>#DIV/0!</v>
      </c>
      <c r="FE122" s="33" t="e">
        <f t="shared" si="117"/>
        <v>#DIV/0!</v>
      </c>
      <c r="FF122" s="66">
        <v>1</v>
      </c>
      <c r="FG122" s="85">
        <f>AVERAGE(FH122,FJ122,FK122,FL122)</f>
        <v>931.72514558270666</v>
      </c>
      <c r="FH122" s="33">
        <f t="shared" si="119"/>
        <v>2290.6935428571423</v>
      </c>
      <c r="FI122" s="33" t="e">
        <f t="shared" si="120"/>
        <v>#DIV/0!</v>
      </c>
      <c r="FJ122" s="33">
        <f t="shared" si="121"/>
        <v>525.43878947368432</v>
      </c>
      <c r="FK122" s="33">
        <f t="shared" si="122"/>
        <v>617.48500000000013</v>
      </c>
      <c r="FL122" s="33">
        <f t="shared" si="123"/>
        <v>293.28325000000001</v>
      </c>
      <c r="FM122" s="33" t="e">
        <f t="shared" si="124"/>
        <v>#DIV/0!</v>
      </c>
      <c r="FN122" s="33" t="e">
        <f t="shared" si="125"/>
        <v>#DIV/0!</v>
      </c>
      <c r="FO122" s="66">
        <v>10</v>
      </c>
      <c r="FP122" s="85">
        <f>AVERAGE(FQ122,FS122,FT122,FU122)</f>
        <v>931.72514558270666</v>
      </c>
      <c r="FQ122" s="33">
        <f t="shared" si="157"/>
        <v>2290.6935428571423</v>
      </c>
      <c r="FR122" s="33" t="e">
        <f t="shared" si="158"/>
        <v>#DIV/0!</v>
      </c>
      <c r="FS122" s="33">
        <f t="shared" si="159"/>
        <v>525.43878947368432</v>
      </c>
      <c r="FT122" s="33">
        <f t="shared" si="160"/>
        <v>617.48500000000013</v>
      </c>
      <c r="FU122" s="33">
        <f t="shared" si="161"/>
        <v>293.28325000000001</v>
      </c>
      <c r="FV122" s="33" t="e">
        <f t="shared" si="162"/>
        <v>#DIV/0!</v>
      </c>
      <c r="FW122" s="33" t="e">
        <f t="shared" si="163"/>
        <v>#DIV/0!</v>
      </c>
      <c r="FX122" s="66">
        <v>100</v>
      </c>
      <c r="FY122" s="53">
        <f t="shared" si="127"/>
        <v>116.702</v>
      </c>
      <c r="FZ122" s="2">
        <v>4.8476454293628811E-2</v>
      </c>
      <c r="GA122" s="2">
        <v>1167.02</v>
      </c>
      <c r="GB122" s="53">
        <f t="shared" si="128"/>
        <v>0</v>
      </c>
      <c r="GC122" s="2"/>
      <c r="GD122" s="9"/>
      <c r="GE122" s="53">
        <f t="shared" si="129"/>
        <v>34.307000000000002</v>
      </c>
      <c r="GF122" s="2">
        <v>6.1290322580645158E-2</v>
      </c>
      <c r="GG122" s="9">
        <v>343.07</v>
      </c>
      <c r="GH122" s="53">
        <f t="shared" si="130"/>
        <v>29.975000000000001</v>
      </c>
      <c r="GI122" s="2">
        <v>4.6296296296296294E-2</v>
      </c>
      <c r="GJ122" s="9">
        <v>299.75</v>
      </c>
      <c r="GK122" s="53">
        <f t="shared" si="131"/>
        <v>37.843000000000004</v>
      </c>
      <c r="GL122" s="2">
        <v>0.11428571428571428</v>
      </c>
      <c r="GM122" s="2">
        <v>378.43</v>
      </c>
      <c r="GN122" s="53">
        <f t="shared" si="132"/>
        <v>0</v>
      </c>
      <c r="GO122" s="2"/>
      <c r="GP122" s="9"/>
      <c r="GQ122" s="53">
        <f t="shared" si="133"/>
        <v>0</v>
      </c>
      <c r="GR122" s="2"/>
      <c r="GS122" s="9"/>
      <c r="GT122" s="53"/>
      <c r="GU122" s="131"/>
      <c r="GV122" s="96">
        <v>2.7058823529411764E-2</v>
      </c>
      <c r="GW122" s="9">
        <v>3818.35</v>
      </c>
      <c r="GX122" s="94">
        <f t="shared" si="164"/>
        <v>381.83499999999998</v>
      </c>
      <c r="GY122" s="89">
        <v>1</v>
      </c>
      <c r="GZ122" s="89">
        <v>10</v>
      </c>
      <c r="HA122" s="90">
        <v>100</v>
      </c>
      <c r="HB122" s="52">
        <f t="shared" si="165"/>
        <v>13729.458478260869</v>
      </c>
      <c r="HC122" s="1">
        <f t="shared" si="166"/>
        <v>13729.458478260869</v>
      </c>
      <c r="HD122" s="10">
        <f t="shared" si="167"/>
        <v>13729.458478260869</v>
      </c>
      <c r="HE122" s="1"/>
      <c r="HF122" s="96">
        <v>0.4511627906976744</v>
      </c>
      <c r="HG122" s="9">
        <v>1638.52</v>
      </c>
      <c r="HH122" s="96">
        <f t="shared" si="150"/>
        <v>163.852</v>
      </c>
      <c r="HI122" s="82">
        <v>1</v>
      </c>
      <c r="HJ122" s="89">
        <v>10</v>
      </c>
      <c r="HK122" s="87">
        <v>100</v>
      </c>
      <c r="HL122" s="52">
        <f t="shared" si="151"/>
        <v>199.32511340206187</v>
      </c>
      <c r="HM122" s="1">
        <f t="shared" si="152"/>
        <v>199.32511340206187</v>
      </c>
      <c r="HN122" s="10">
        <f t="shared" si="153"/>
        <v>199.32511340206187</v>
      </c>
    </row>
    <row r="123" spans="1:222" ht="15" thickBot="1" x14ac:dyDescent="0.4">
      <c r="A123" s="2"/>
      <c r="B123" s="185"/>
      <c r="C123" s="71" t="s">
        <v>76</v>
      </c>
      <c r="D123" s="53"/>
      <c r="E123" s="2">
        <v>4102.3500000000004</v>
      </c>
      <c r="F123" s="9">
        <v>4728.43</v>
      </c>
      <c r="G123" s="53">
        <v>4439.1000000000004</v>
      </c>
      <c r="H123" s="2">
        <v>3389.66</v>
      </c>
      <c r="I123" s="9">
        <v>4913.75</v>
      </c>
      <c r="J123" s="53">
        <v>3177.09</v>
      </c>
      <c r="K123" s="2">
        <v>2832.05</v>
      </c>
      <c r="L123" s="9">
        <v>3136.67</v>
      </c>
      <c r="M123" s="53">
        <v>2875.63</v>
      </c>
      <c r="N123" s="2">
        <v>2082.21</v>
      </c>
      <c r="O123" s="9">
        <v>2840.94</v>
      </c>
      <c r="P123" s="53"/>
      <c r="Q123" s="2"/>
      <c r="R123" s="9"/>
      <c r="S123" s="53"/>
      <c r="T123" s="2"/>
      <c r="U123" s="9"/>
      <c r="V123" s="53"/>
      <c r="W123" s="2"/>
      <c r="X123" s="9"/>
      <c r="Y123" s="2"/>
      <c r="Z123" s="2"/>
      <c r="AA123" s="54" t="s">
        <v>49</v>
      </c>
      <c r="AB123" s="77" t="s">
        <v>75</v>
      </c>
      <c r="AC123" s="2">
        <v>0.10023575112182707</v>
      </c>
      <c r="AD123" s="2">
        <v>0.21424466338259443</v>
      </c>
      <c r="AE123" s="9">
        <v>0.19849132646910972</v>
      </c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9"/>
      <c r="BG123" s="53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9"/>
      <c r="CP123" s="40">
        <v>2000</v>
      </c>
      <c r="CQ123" s="22">
        <v>1</v>
      </c>
      <c r="CR123" s="13">
        <f t="shared" si="174"/>
        <v>450</v>
      </c>
      <c r="CS123" s="13">
        <f>CS122+250</f>
        <v>4500</v>
      </c>
      <c r="CT123" s="13">
        <f t="shared" si="91"/>
        <v>0.18361228619824033</v>
      </c>
      <c r="CU123" s="14">
        <f t="shared" si="92"/>
        <v>18.361228619824033</v>
      </c>
      <c r="CV123" s="40">
        <v>2000</v>
      </c>
      <c r="CW123" s="23">
        <v>10</v>
      </c>
      <c r="CX123" s="13">
        <f t="shared" si="175"/>
        <v>450</v>
      </c>
      <c r="CY123" s="13">
        <f>CY122+250</f>
        <v>4500</v>
      </c>
      <c r="CZ123" s="13">
        <f t="shared" si="176"/>
        <v>0.18306305724768207</v>
      </c>
      <c r="DA123" s="14">
        <f t="shared" si="94"/>
        <v>18.306305724768208</v>
      </c>
      <c r="DB123" s="39">
        <v>2000</v>
      </c>
      <c r="DC123" s="25">
        <v>100</v>
      </c>
      <c r="DD123" s="13">
        <f t="shared" si="177"/>
        <v>450</v>
      </c>
      <c r="DE123" s="13">
        <f>DE122+250</f>
        <v>4500</v>
      </c>
      <c r="DF123" s="13">
        <f t="shared" si="95"/>
        <v>0.17770903931984322</v>
      </c>
      <c r="DG123" s="14">
        <f t="shared" si="96"/>
        <v>17.770903931984321</v>
      </c>
      <c r="DH123" s="41">
        <v>2000</v>
      </c>
      <c r="DI123" s="28">
        <v>1000</v>
      </c>
      <c r="DJ123" s="13">
        <f t="shared" si="178"/>
        <v>450</v>
      </c>
      <c r="DK123" s="13">
        <f>DK122+250</f>
        <v>4500</v>
      </c>
      <c r="DL123" s="13">
        <f t="shared" si="97"/>
        <v>0.13577849246871823</v>
      </c>
      <c r="DM123" s="14">
        <f t="shared" si="98"/>
        <v>13.577849246871823</v>
      </c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9"/>
      <c r="EW123" s="70" t="s">
        <v>27</v>
      </c>
      <c r="EX123" s="85">
        <f t="shared" si="113"/>
        <v>3249.5292774813897</v>
      </c>
      <c r="EY123" s="33">
        <f t="shared" si="168"/>
        <v>6701.633249999999</v>
      </c>
      <c r="EZ123" s="33">
        <f t="shared" si="154"/>
        <v>2342.4605999999999</v>
      </c>
      <c r="FA123" s="33">
        <f t="shared" si="155"/>
        <v>2019.6547115384617</v>
      </c>
      <c r="FB123" s="33">
        <f t="shared" si="156"/>
        <v>1934.368548387097</v>
      </c>
      <c r="FC123" s="33" t="e">
        <f t="shared" si="115"/>
        <v>#DIV/0!</v>
      </c>
      <c r="FD123" s="33" t="e">
        <f t="shared" si="116"/>
        <v>#DIV/0!</v>
      </c>
      <c r="FE123" s="33" t="e">
        <f t="shared" si="117"/>
        <v>#DIV/0!</v>
      </c>
      <c r="FF123" s="66">
        <v>1</v>
      </c>
      <c r="FG123" s="85">
        <f t="shared" si="118"/>
        <v>3249.5292774813897</v>
      </c>
      <c r="FH123" s="33">
        <f t="shared" si="119"/>
        <v>6701.633249999999</v>
      </c>
      <c r="FI123" s="33">
        <f t="shared" si="120"/>
        <v>2342.4605999999999</v>
      </c>
      <c r="FJ123" s="33">
        <f t="shared" si="121"/>
        <v>2019.6547115384617</v>
      </c>
      <c r="FK123" s="33">
        <f t="shared" si="122"/>
        <v>1934.368548387097</v>
      </c>
      <c r="FL123" s="33" t="e">
        <f t="shared" si="123"/>
        <v>#DIV/0!</v>
      </c>
      <c r="FM123" s="33" t="e">
        <f t="shared" si="124"/>
        <v>#DIV/0!</v>
      </c>
      <c r="FN123" s="33" t="e">
        <f t="shared" si="125"/>
        <v>#DIV/0!</v>
      </c>
      <c r="FO123" s="66">
        <v>10</v>
      </c>
      <c r="FP123" s="85">
        <f t="shared" si="126"/>
        <v>3249.5292774813897</v>
      </c>
      <c r="FQ123" s="33">
        <f t="shared" si="157"/>
        <v>6701.633249999999</v>
      </c>
      <c r="FR123" s="33">
        <f t="shared" si="158"/>
        <v>2342.4605999999999</v>
      </c>
      <c r="FS123" s="33">
        <f t="shared" si="159"/>
        <v>2019.6547115384617</v>
      </c>
      <c r="FT123" s="33">
        <f t="shared" si="160"/>
        <v>1934.368548387097</v>
      </c>
      <c r="FU123" s="33" t="e">
        <f t="shared" si="161"/>
        <v>#DIV/0!</v>
      </c>
      <c r="FV123" s="33" t="e">
        <f t="shared" si="162"/>
        <v>#DIV/0!</v>
      </c>
      <c r="FW123" s="33" t="e">
        <f t="shared" si="163"/>
        <v>#DIV/0!</v>
      </c>
      <c r="FX123" s="66">
        <v>100</v>
      </c>
      <c r="FY123" s="53">
        <f t="shared" si="127"/>
        <v>301.197</v>
      </c>
      <c r="FZ123" s="2">
        <v>4.3010752688172046E-2</v>
      </c>
      <c r="GA123" s="2">
        <v>3011.97</v>
      </c>
      <c r="GB123" s="53">
        <f t="shared" si="128"/>
        <v>205.47899999999998</v>
      </c>
      <c r="GC123" s="2">
        <v>8.0645161290322578E-2</v>
      </c>
      <c r="GD123" s="9">
        <v>2054.79</v>
      </c>
      <c r="GE123" s="53">
        <f t="shared" si="129"/>
        <v>160.339</v>
      </c>
      <c r="GF123" s="2">
        <v>7.355021216407355E-2</v>
      </c>
      <c r="GG123" s="9">
        <v>1603.39</v>
      </c>
      <c r="GH123" s="53">
        <f t="shared" si="130"/>
        <v>210.40500000000003</v>
      </c>
      <c r="GI123" s="2">
        <v>9.8101265822784806E-2</v>
      </c>
      <c r="GJ123" s="9">
        <v>2104.0500000000002</v>
      </c>
      <c r="GK123" s="53">
        <f t="shared" si="131"/>
        <v>0</v>
      </c>
      <c r="GL123" s="2"/>
      <c r="GM123" s="9"/>
      <c r="GN123" s="53">
        <f t="shared" si="132"/>
        <v>0</v>
      </c>
      <c r="GO123" s="2"/>
      <c r="GP123" s="9"/>
      <c r="GQ123" s="53">
        <f t="shared" si="133"/>
        <v>0</v>
      </c>
      <c r="GR123" s="2"/>
      <c r="GS123" s="9"/>
      <c r="GT123" s="53"/>
      <c r="GU123" s="131"/>
      <c r="GV123" s="96">
        <v>2.5856885147324114E-2</v>
      </c>
      <c r="GW123" s="9">
        <v>3798.44</v>
      </c>
      <c r="GX123" s="94">
        <f t="shared" si="164"/>
        <v>379.84399999999999</v>
      </c>
      <c r="GY123" s="89">
        <v>1</v>
      </c>
      <c r="GZ123" s="89">
        <v>10</v>
      </c>
      <c r="HA123" s="90">
        <v>100</v>
      </c>
      <c r="HB123" s="52">
        <f t="shared" si="165"/>
        <v>14310.401860465114</v>
      </c>
      <c r="HC123" s="1">
        <f t="shared" si="166"/>
        <v>14310.401860465114</v>
      </c>
      <c r="HD123" s="10">
        <f t="shared" si="167"/>
        <v>14310.401860465114</v>
      </c>
      <c r="HE123" s="1"/>
      <c r="HF123" s="96">
        <v>0.47272727272727272</v>
      </c>
      <c r="HG123" s="9">
        <v>2023.06</v>
      </c>
      <c r="HH123" s="96">
        <f t="shared" si="150"/>
        <v>202.30599999999998</v>
      </c>
      <c r="HI123" s="82">
        <v>1</v>
      </c>
      <c r="HJ123" s="89">
        <v>10</v>
      </c>
      <c r="HK123" s="87">
        <v>100</v>
      </c>
      <c r="HL123" s="52">
        <f t="shared" si="151"/>
        <v>225.649</v>
      </c>
      <c r="HM123" s="1">
        <f t="shared" si="152"/>
        <v>225.649</v>
      </c>
      <c r="HN123" s="10">
        <f t="shared" si="153"/>
        <v>225.649</v>
      </c>
    </row>
    <row r="124" spans="1:222" x14ac:dyDescent="0.35">
      <c r="A124" s="2"/>
      <c r="B124" s="186" t="s">
        <v>49</v>
      </c>
      <c r="C124" s="71" t="s">
        <v>75</v>
      </c>
      <c r="D124" s="53"/>
      <c r="E124" s="2">
        <v>0.15</v>
      </c>
      <c r="F124" s="9">
        <v>0.19553072625698323</v>
      </c>
      <c r="G124" s="53">
        <v>0.06</v>
      </c>
      <c r="H124" s="2">
        <v>0.14655172413793102</v>
      </c>
      <c r="I124" s="9">
        <v>0.21428571428571427</v>
      </c>
      <c r="J124" s="53">
        <v>0.17721518987341772</v>
      </c>
      <c r="K124" s="2">
        <v>0.31034482758620691</v>
      </c>
      <c r="L124" s="9">
        <v>0.23756906077348067</v>
      </c>
      <c r="M124" s="53">
        <v>6.3492063492063489E-2</v>
      </c>
      <c r="N124" s="2">
        <v>0.22619047619047619</v>
      </c>
      <c r="O124" s="9">
        <v>0.1465798045602606</v>
      </c>
      <c r="P124" s="53"/>
      <c r="Q124" s="2"/>
      <c r="R124" s="9"/>
      <c r="S124" s="53"/>
      <c r="T124" s="2"/>
      <c r="U124" s="9"/>
      <c r="V124" s="53"/>
      <c r="W124" s="2"/>
      <c r="X124" s="9"/>
      <c r="Y124" s="2"/>
      <c r="Z124" s="2"/>
      <c r="AA124" s="76"/>
      <c r="AB124" s="77" t="s">
        <v>76</v>
      </c>
      <c r="AC124" s="2">
        <v>982.35</v>
      </c>
      <c r="AD124" s="2">
        <v>892.75500000000011</v>
      </c>
      <c r="AE124" s="9">
        <v>966.9</v>
      </c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9"/>
      <c r="BG124" s="53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9"/>
      <c r="CP124" s="42">
        <v>3000</v>
      </c>
      <c r="CQ124" s="19">
        <v>1</v>
      </c>
      <c r="CR124" s="2">
        <f t="shared" si="174"/>
        <v>0</v>
      </c>
      <c r="CS124" s="2">
        <v>0</v>
      </c>
      <c r="CT124" s="2">
        <f t="shared" si="91"/>
        <v>0</v>
      </c>
      <c r="CU124" s="9">
        <f t="shared" si="92"/>
        <v>0</v>
      </c>
      <c r="CV124" s="42">
        <v>3000</v>
      </c>
      <c r="CW124" s="21">
        <v>10</v>
      </c>
      <c r="CX124" s="2">
        <f t="shared" si="175"/>
        <v>0</v>
      </c>
      <c r="CY124" s="2">
        <v>0</v>
      </c>
      <c r="CZ124" s="2">
        <f t="shared" si="176"/>
        <v>0</v>
      </c>
      <c r="DA124" s="9">
        <f t="shared" si="94"/>
        <v>0</v>
      </c>
      <c r="DB124" s="42">
        <v>3000</v>
      </c>
      <c r="DC124" s="24">
        <v>100</v>
      </c>
      <c r="DD124" s="2">
        <f t="shared" si="177"/>
        <v>0</v>
      </c>
      <c r="DE124" s="2">
        <v>0</v>
      </c>
      <c r="DF124" s="2">
        <f t="shared" si="95"/>
        <v>0</v>
      </c>
      <c r="DG124" s="9">
        <f t="shared" si="96"/>
        <v>0</v>
      </c>
      <c r="DH124" s="44">
        <v>3000</v>
      </c>
      <c r="DI124" s="27">
        <v>1000</v>
      </c>
      <c r="DJ124" s="2">
        <f t="shared" si="178"/>
        <v>0</v>
      </c>
      <c r="DK124" s="2">
        <v>0</v>
      </c>
      <c r="DL124" s="2">
        <f t="shared" si="97"/>
        <v>0</v>
      </c>
      <c r="DM124" s="9">
        <f t="shared" si="98"/>
        <v>0</v>
      </c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9"/>
      <c r="EW124" s="70" t="s">
        <v>69</v>
      </c>
      <c r="EX124" s="85" t="e">
        <f t="shared" si="113"/>
        <v>#DIV/0!</v>
      </c>
      <c r="EY124" s="33" t="e">
        <f t="shared" si="168"/>
        <v>#DIV/0!</v>
      </c>
      <c r="EZ124" s="33" t="e">
        <f t="shared" si="154"/>
        <v>#DIV/0!</v>
      </c>
      <c r="FA124" s="33" t="e">
        <f t="shared" si="155"/>
        <v>#DIV/0!</v>
      </c>
      <c r="FB124" s="33" t="e">
        <f t="shared" si="156"/>
        <v>#DIV/0!</v>
      </c>
      <c r="FC124" s="33" t="e">
        <f t="shared" si="115"/>
        <v>#DIV/0!</v>
      </c>
      <c r="FD124" s="33" t="e">
        <f t="shared" si="116"/>
        <v>#DIV/0!</v>
      </c>
      <c r="FE124" s="33" t="e">
        <f t="shared" si="117"/>
        <v>#DIV/0!</v>
      </c>
      <c r="FF124" s="66">
        <v>1</v>
      </c>
      <c r="FG124" s="85" t="e">
        <f t="shared" si="118"/>
        <v>#DIV/0!</v>
      </c>
      <c r="FH124" s="33" t="e">
        <f t="shared" si="119"/>
        <v>#DIV/0!</v>
      </c>
      <c r="FI124" s="33" t="e">
        <f t="shared" si="120"/>
        <v>#DIV/0!</v>
      </c>
      <c r="FJ124" s="33" t="e">
        <f t="shared" si="121"/>
        <v>#DIV/0!</v>
      </c>
      <c r="FK124" s="33" t="e">
        <f t="shared" si="122"/>
        <v>#DIV/0!</v>
      </c>
      <c r="FL124" s="33" t="e">
        <f t="shared" si="123"/>
        <v>#DIV/0!</v>
      </c>
      <c r="FM124" s="33" t="e">
        <f t="shared" si="124"/>
        <v>#DIV/0!</v>
      </c>
      <c r="FN124" s="33" t="e">
        <f t="shared" si="125"/>
        <v>#DIV/0!</v>
      </c>
      <c r="FO124" s="66">
        <v>10</v>
      </c>
      <c r="FP124" s="85" t="e">
        <f t="shared" si="126"/>
        <v>#DIV/0!</v>
      </c>
      <c r="FQ124" s="33" t="e">
        <f t="shared" si="157"/>
        <v>#DIV/0!</v>
      </c>
      <c r="FR124" s="33" t="e">
        <f t="shared" si="158"/>
        <v>#DIV/0!</v>
      </c>
      <c r="FS124" s="33" t="e">
        <f t="shared" si="159"/>
        <v>#DIV/0!</v>
      </c>
      <c r="FT124" s="33" t="e">
        <f t="shared" si="160"/>
        <v>#DIV/0!</v>
      </c>
      <c r="FU124" s="33" t="e">
        <f t="shared" si="161"/>
        <v>#DIV/0!</v>
      </c>
      <c r="FV124" s="33" t="e">
        <f t="shared" si="162"/>
        <v>#DIV/0!</v>
      </c>
      <c r="FW124" s="33" t="e">
        <f t="shared" si="163"/>
        <v>#DIV/0!</v>
      </c>
      <c r="FX124" s="66">
        <v>100</v>
      </c>
      <c r="FY124" s="53">
        <f t="shared" si="127"/>
        <v>0</v>
      </c>
      <c r="FZ124" s="2"/>
      <c r="GA124" s="2"/>
      <c r="GB124" s="53">
        <f t="shared" si="128"/>
        <v>0</v>
      </c>
      <c r="GC124" s="2"/>
      <c r="GD124" s="9"/>
      <c r="GE124" s="53">
        <f t="shared" si="129"/>
        <v>0</v>
      </c>
      <c r="GF124" s="2"/>
      <c r="GG124" s="9"/>
      <c r="GH124" s="53">
        <f t="shared" si="130"/>
        <v>0</v>
      </c>
      <c r="GI124" s="2"/>
      <c r="GJ124" s="9"/>
      <c r="GK124" s="53">
        <f t="shared" si="131"/>
        <v>0</v>
      </c>
      <c r="GL124" s="2"/>
      <c r="GM124" s="9"/>
      <c r="GN124" s="53">
        <f t="shared" si="132"/>
        <v>0</v>
      </c>
      <c r="GO124" s="2"/>
      <c r="GP124" s="9"/>
      <c r="GQ124" s="53">
        <f t="shared" si="133"/>
        <v>0</v>
      </c>
      <c r="GR124" s="2"/>
      <c r="GS124" s="9"/>
      <c r="GT124" s="53"/>
      <c r="GU124" s="131"/>
      <c r="GV124" s="96">
        <v>2.7704485488126648E-2</v>
      </c>
      <c r="GW124" s="9">
        <v>3041.68</v>
      </c>
      <c r="GX124" s="94">
        <f t="shared" si="164"/>
        <v>304.16800000000001</v>
      </c>
      <c r="GY124" s="89">
        <v>1</v>
      </c>
      <c r="GZ124" s="89">
        <v>10</v>
      </c>
      <c r="HA124" s="90">
        <v>100</v>
      </c>
      <c r="HB124" s="52">
        <f t="shared" si="165"/>
        <v>10674.84838095238</v>
      </c>
      <c r="HC124" s="1">
        <f t="shared" si="166"/>
        <v>10674.84838095238</v>
      </c>
      <c r="HD124" s="10">
        <f t="shared" si="167"/>
        <v>10674.84838095238</v>
      </c>
      <c r="HE124" s="1"/>
      <c r="HF124" s="96">
        <v>0.44696969696969696</v>
      </c>
      <c r="HG124" s="9">
        <v>1149.98</v>
      </c>
      <c r="HH124" s="96">
        <f t="shared" si="150"/>
        <v>114.998</v>
      </c>
      <c r="HI124" s="82">
        <v>1</v>
      </c>
      <c r="HJ124" s="89">
        <v>10</v>
      </c>
      <c r="HK124" s="87">
        <v>100</v>
      </c>
      <c r="HL124" s="52">
        <f t="shared" si="151"/>
        <v>142.28566101694918</v>
      </c>
      <c r="HM124" s="1">
        <f t="shared" si="152"/>
        <v>142.28566101694918</v>
      </c>
      <c r="HN124" s="10">
        <f t="shared" si="153"/>
        <v>142.28566101694918</v>
      </c>
    </row>
    <row r="125" spans="1:222" x14ac:dyDescent="0.35">
      <c r="A125" s="2"/>
      <c r="B125" s="185"/>
      <c r="C125" s="71" t="s">
        <v>76</v>
      </c>
      <c r="D125" s="53"/>
      <c r="E125" s="2">
        <v>1040.6600000000001</v>
      </c>
      <c r="F125" s="9">
        <v>1039.0999999999999</v>
      </c>
      <c r="G125" s="53">
        <v>1146.51</v>
      </c>
      <c r="H125" s="2">
        <v>1139.73</v>
      </c>
      <c r="I125" s="9">
        <v>1120.8</v>
      </c>
      <c r="J125" s="53">
        <v>1124.68</v>
      </c>
      <c r="K125" s="2">
        <v>463.87</v>
      </c>
      <c r="L125" s="9">
        <v>491.76</v>
      </c>
      <c r="M125" s="53">
        <v>675.86</v>
      </c>
      <c r="N125" s="2">
        <v>904.09</v>
      </c>
      <c r="O125" s="9">
        <v>1215.94</v>
      </c>
      <c r="P125" s="53"/>
      <c r="Q125" s="2"/>
      <c r="R125" s="9"/>
      <c r="S125" s="53"/>
      <c r="T125" s="2"/>
      <c r="U125" s="9"/>
      <c r="V125" s="53"/>
      <c r="W125" s="2"/>
      <c r="X125" s="9"/>
      <c r="Y125" s="2"/>
      <c r="Z125" s="2"/>
      <c r="AA125" s="54" t="s">
        <v>23</v>
      </c>
      <c r="AB125" s="77" t="s">
        <v>75</v>
      </c>
      <c r="AC125" s="2">
        <v>7.6490738503801947E-2</v>
      </c>
      <c r="AD125" s="2">
        <v>8.7211843446475867E-2</v>
      </c>
      <c r="AE125" s="9">
        <v>9.9691709105290752E-2</v>
      </c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9"/>
      <c r="BG125" s="53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9"/>
      <c r="CP125" s="42">
        <v>3000</v>
      </c>
      <c r="CQ125" s="19">
        <v>1</v>
      </c>
      <c r="CR125" s="2">
        <f t="shared" si="174"/>
        <v>5</v>
      </c>
      <c r="CS125" s="2">
        <v>50</v>
      </c>
      <c r="CT125" s="2">
        <f t="shared" si="91"/>
        <v>1.6633409070436755E-3</v>
      </c>
      <c r="CU125" s="9">
        <f t="shared" si="92"/>
        <v>0.16633409070436755</v>
      </c>
      <c r="CV125" s="42">
        <v>3000</v>
      </c>
      <c r="CW125" s="21">
        <v>10</v>
      </c>
      <c r="CX125" s="2">
        <f t="shared" si="175"/>
        <v>5</v>
      </c>
      <c r="CY125" s="2">
        <v>50</v>
      </c>
      <c r="CZ125" s="2">
        <f t="shared" si="176"/>
        <v>1.6583839145596357E-3</v>
      </c>
      <c r="DA125" s="9">
        <f t="shared" si="94"/>
        <v>0.16583839145596357</v>
      </c>
      <c r="DB125" s="42">
        <v>3000</v>
      </c>
      <c r="DC125" s="24">
        <v>100</v>
      </c>
      <c r="DD125" s="2">
        <f t="shared" si="177"/>
        <v>5</v>
      </c>
      <c r="DE125" s="2">
        <v>50</v>
      </c>
      <c r="DF125" s="2">
        <f t="shared" si="95"/>
        <v>1.6103894800085072E-3</v>
      </c>
      <c r="DG125" s="9">
        <f t="shared" si="96"/>
        <v>0.16103894800085072</v>
      </c>
      <c r="DH125" s="44">
        <v>3000</v>
      </c>
      <c r="DI125" s="27">
        <v>1000</v>
      </c>
      <c r="DJ125" s="2">
        <f t="shared" si="178"/>
        <v>5</v>
      </c>
      <c r="DK125" s="2">
        <v>50</v>
      </c>
      <c r="DL125" s="2">
        <f t="shared" si="97"/>
        <v>1.2488288573069895E-3</v>
      </c>
      <c r="DM125" s="9">
        <f t="shared" si="98"/>
        <v>0.12488288573069894</v>
      </c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9"/>
      <c r="EW125" s="70" t="s">
        <v>8</v>
      </c>
      <c r="EX125" s="85">
        <f t="shared" si="113"/>
        <v>989.45270833333325</v>
      </c>
      <c r="EY125" s="33">
        <f t="shared" si="168"/>
        <v>841.87909090909091</v>
      </c>
      <c r="EZ125" s="33">
        <f t="shared" si="154"/>
        <v>597.63199999999995</v>
      </c>
      <c r="FA125" s="33">
        <f t="shared" si="155"/>
        <v>604.17690909090902</v>
      </c>
      <c r="FB125" s="33">
        <f t="shared" si="156"/>
        <v>1914.1228333333333</v>
      </c>
      <c r="FC125" s="33" t="e">
        <f t="shared" si="115"/>
        <v>#DIV/0!</v>
      </c>
      <c r="FD125" s="33" t="e">
        <f t="shared" si="116"/>
        <v>#DIV/0!</v>
      </c>
      <c r="FE125" s="33" t="e">
        <f t="shared" si="117"/>
        <v>#DIV/0!</v>
      </c>
      <c r="FF125" s="66">
        <v>1</v>
      </c>
      <c r="FG125" s="85">
        <f t="shared" si="118"/>
        <v>989.45270833333325</v>
      </c>
      <c r="FH125" s="33">
        <f t="shared" si="119"/>
        <v>841.87909090909091</v>
      </c>
      <c r="FI125" s="33">
        <f t="shared" si="120"/>
        <v>597.63199999999995</v>
      </c>
      <c r="FJ125" s="33">
        <f t="shared" si="121"/>
        <v>604.17690909090902</v>
      </c>
      <c r="FK125" s="33">
        <f t="shared" si="122"/>
        <v>1914.1228333333333</v>
      </c>
      <c r="FL125" s="33" t="e">
        <f t="shared" si="123"/>
        <v>#DIV/0!</v>
      </c>
      <c r="FM125" s="33" t="e">
        <f t="shared" si="124"/>
        <v>#DIV/0!</v>
      </c>
      <c r="FN125" s="33" t="e">
        <f t="shared" si="125"/>
        <v>#DIV/0!</v>
      </c>
      <c r="FO125" s="66">
        <v>10</v>
      </c>
      <c r="FP125" s="85">
        <f t="shared" si="126"/>
        <v>989.45270833333325</v>
      </c>
      <c r="FQ125" s="33">
        <f t="shared" si="157"/>
        <v>841.87909090909091</v>
      </c>
      <c r="FR125" s="33">
        <f t="shared" si="158"/>
        <v>597.63199999999995</v>
      </c>
      <c r="FS125" s="33">
        <f t="shared" si="159"/>
        <v>604.17690909090902</v>
      </c>
      <c r="FT125" s="33">
        <f t="shared" si="160"/>
        <v>1914.1228333333333</v>
      </c>
      <c r="FU125" s="33" t="e">
        <f t="shared" si="161"/>
        <v>#DIV/0!</v>
      </c>
      <c r="FV125" s="33" t="e">
        <f t="shared" si="162"/>
        <v>#DIV/0!</v>
      </c>
      <c r="FW125" s="33" t="e">
        <f t="shared" si="163"/>
        <v>#DIV/0!</v>
      </c>
      <c r="FX125" s="66">
        <v>100</v>
      </c>
      <c r="FY125" s="53">
        <f t="shared" si="127"/>
        <v>225.86999999999998</v>
      </c>
      <c r="FZ125" s="2">
        <v>0.21153846153846154</v>
      </c>
      <c r="GA125" s="2">
        <v>2258.6999999999998</v>
      </c>
      <c r="GB125" s="53">
        <f t="shared" si="128"/>
        <v>192.096</v>
      </c>
      <c r="GC125" s="2">
        <v>0.24324324324324326</v>
      </c>
      <c r="GD125" s="9">
        <v>1920.96</v>
      </c>
      <c r="GE125" s="53">
        <f t="shared" si="129"/>
        <v>195.46899999999999</v>
      </c>
      <c r="GF125" s="2">
        <v>0.24444444444444444</v>
      </c>
      <c r="GG125" s="9">
        <v>1954.69</v>
      </c>
      <c r="GH125" s="53">
        <f t="shared" si="130"/>
        <v>271.29300000000001</v>
      </c>
      <c r="GI125" s="2">
        <v>0.12413793103448276</v>
      </c>
      <c r="GJ125" s="9">
        <v>2712.93</v>
      </c>
      <c r="GK125" s="53">
        <f t="shared" si="131"/>
        <v>0</v>
      </c>
      <c r="GL125" s="2"/>
      <c r="GM125" s="9"/>
      <c r="GN125" s="53">
        <f t="shared" si="132"/>
        <v>0</v>
      </c>
      <c r="GO125" s="2"/>
      <c r="GP125" s="9"/>
      <c r="GQ125" s="53">
        <f t="shared" si="133"/>
        <v>0</v>
      </c>
      <c r="GR125" s="2"/>
      <c r="GS125" s="9"/>
      <c r="GT125" s="53"/>
      <c r="GU125" s="131"/>
      <c r="GV125" s="96">
        <v>1.0130246020260492E-2</v>
      </c>
      <c r="GW125" s="9">
        <v>4488.13</v>
      </c>
      <c r="GX125" s="94">
        <f t="shared" si="164"/>
        <v>448.81299999999999</v>
      </c>
      <c r="GY125" s="89">
        <v>1</v>
      </c>
      <c r="GZ125" s="89">
        <v>10</v>
      </c>
      <c r="HA125" s="90">
        <v>100</v>
      </c>
      <c r="HB125" s="52">
        <f t="shared" si="165"/>
        <v>43855.441714285713</v>
      </c>
      <c r="HC125" s="1">
        <f t="shared" si="166"/>
        <v>43855.441714285713</v>
      </c>
      <c r="HD125" s="10">
        <f t="shared" si="167"/>
        <v>43855.441714285713</v>
      </c>
      <c r="HE125" s="1"/>
      <c r="HF125" s="96">
        <v>0.49193548387096775</v>
      </c>
      <c r="HG125" s="9">
        <v>1728.08</v>
      </c>
      <c r="HH125" s="96">
        <f t="shared" si="150"/>
        <v>172.80799999999999</v>
      </c>
      <c r="HI125" s="82">
        <v>1</v>
      </c>
      <c r="HJ125" s="89">
        <v>10</v>
      </c>
      <c r="HK125" s="87">
        <v>100</v>
      </c>
      <c r="HL125" s="52">
        <f t="shared" si="151"/>
        <v>178.47383606557378</v>
      </c>
      <c r="HM125" s="1">
        <f t="shared" si="152"/>
        <v>178.47383606557378</v>
      </c>
      <c r="HN125" s="10">
        <f t="shared" si="153"/>
        <v>178.47383606557378</v>
      </c>
    </row>
    <row r="126" spans="1:222" x14ac:dyDescent="0.35">
      <c r="A126" s="2"/>
      <c r="B126" s="186" t="s">
        <v>23</v>
      </c>
      <c r="C126" s="71" t="s">
        <v>75</v>
      </c>
      <c r="D126" s="53"/>
      <c r="E126" s="2">
        <v>6.4297800338409469E-2</v>
      </c>
      <c r="F126" s="9">
        <v>5.7210965435041714E-2</v>
      </c>
      <c r="G126" s="53"/>
      <c r="H126" s="2">
        <v>5.9282371294851796E-2</v>
      </c>
      <c r="I126" s="9">
        <v>0.12222222222222222</v>
      </c>
      <c r="J126" s="53">
        <v>0.101871101871102</v>
      </c>
      <c r="K126" s="2">
        <v>0.11722141823444283</v>
      </c>
      <c r="L126" s="9">
        <v>7.7994428969359333E-2</v>
      </c>
      <c r="M126" s="53">
        <v>6.0085836909871244E-2</v>
      </c>
      <c r="N126" s="2">
        <v>9.4736842105263161E-2</v>
      </c>
      <c r="O126" s="9">
        <v>0.10833333333333334</v>
      </c>
      <c r="P126" s="53">
        <v>5.5248618784530384E-2</v>
      </c>
      <c r="Q126" s="2">
        <v>7.2886297376093298E-2</v>
      </c>
      <c r="R126" s="9">
        <v>0.10177705977382875</v>
      </c>
      <c r="S126" s="53">
        <v>8.8757396449704137E-2</v>
      </c>
      <c r="T126" s="2">
        <v>9.9796334012219962E-2</v>
      </c>
      <c r="U126" s="9">
        <v>0.1306122448979592</v>
      </c>
      <c r="V126" s="53"/>
      <c r="W126" s="2"/>
      <c r="X126" s="9"/>
      <c r="Y126" s="2"/>
      <c r="Z126" s="2"/>
      <c r="AA126" s="76"/>
      <c r="AB126" s="77" t="s">
        <v>76</v>
      </c>
      <c r="AC126" s="2">
        <v>1079.2500000000002</v>
      </c>
      <c r="AD126" s="2">
        <v>1261.8774999999998</v>
      </c>
      <c r="AE126" s="9">
        <v>1241.0716666666665</v>
      </c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9"/>
      <c r="BG126" s="53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9"/>
      <c r="CP126" s="42">
        <v>3000</v>
      </c>
      <c r="CQ126" s="19">
        <v>1</v>
      </c>
      <c r="CR126" s="2">
        <f t="shared" si="174"/>
        <v>25</v>
      </c>
      <c r="CS126" s="2">
        <f>CS127-250</f>
        <v>250</v>
      </c>
      <c r="CT126" s="2">
        <f t="shared" si="91"/>
        <v>8.2617542157095158E-3</v>
      </c>
      <c r="CU126" s="9">
        <f t="shared" si="92"/>
        <v>0.82617542157095158</v>
      </c>
      <c r="CV126" s="42">
        <v>3000</v>
      </c>
      <c r="CW126" s="21">
        <v>10</v>
      </c>
      <c r="CX126" s="2">
        <f t="shared" si="175"/>
        <v>25</v>
      </c>
      <c r="CY126" s="2">
        <f>CY127-250</f>
        <v>250</v>
      </c>
      <c r="CZ126" s="2">
        <f t="shared" si="176"/>
        <v>8.2374558671517665E-3</v>
      </c>
      <c r="DA126" s="9">
        <f t="shared" si="94"/>
        <v>0.82374558671517661</v>
      </c>
      <c r="DB126" s="42">
        <v>3000</v>
      </c>
      <c r="DC126" s="24">
        <v>100</v>
      </c>
      <c r="DD126" s="2">
        <f t="shared" si="177"/>
        <v>25</v>
      </c>
      <c r="DE126" s="2">
        <f>DE127-250</f>
        <v>250</v>
      </c>
      <c r="DF126" s="2">
        <f t="shared" si="95"/>
        <v>8.0020490492483994E-3</v>
      </c>
      <c r="DG126" s="9">
        <f t="shared" si="96"/>
        <v>0.80020490492483998</v>
      </c>
      <c r="DH126" s="44">
        <v>3000</v>
      </c>
      <c r="DI126" s="27">
        <v>1000</v>
      </c>
      <c r="DJ126" s="2">
        <f t="shared" si="178"/>
        <v>25</v>
      </c>
      <c r="DK126" s="2">
        <f>DK127-250</f>
        <v>250</v>
      </c>
      <c r="DL126" s="2">
        <f t="shared" si="97"/>
        <v>6.2207946050978078E-3</v>
      </c>
      <c r="DM126" s="9">
        <f t="shared" si="98"/>
        <v>0.6220794605097808</v>
      </c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9"/>
      <c r="EW126" s="70" t="s">
        <v>10</v>
      </c>
      <c r="EX126" s="85">
        <f t="shared" si="113"/>
        <v>4557.6802164596265</v>
      </c>
      <c r="EY126" s="33">
        <f t="shared" si="168"/>
        <v>4700.2166086956522</v>
      </c>
      <c r="EZ126" s="33">
        <f t="shared" si="154"/>
        <v>3839.348</v>
      </c>
      <c r="FA126" s="33">
        <f t="shared" si="155"/>
        <v>3716.4138571428566</v>
      </c>
      <c r="FB126" s="33">
        <f t="shared" si="156"/>
        <v>5974.7424000000001</v>
      </c>
      <c r="FC126" s="33" t="e">
        <f t="shared" si="115"/>
        <v>#DIV/0!</v>
      </c>
      <c r="FD126" s="33" t="e">
        <f t="shared" si="116"/>
        <v>#DIV/0!</v>
      </c>
      <c r="FE126" s="33" t="e">
        <f t="shared" si="117"/>
        <v>#DIV/0!</v>
      </c>
      <c r="FF126" s="66">
        <v>1</v>
      </c>
      <c r="FG126" s="85">
        <f t="shared" si="118"/>
        <v>4557.6802164596265</v>
      </c>
      <c r="FH126" s="33">
        <f t="shared" si="119"/>
        <v>4700.2166086956522</v>
      </c>
      <c r="FI126" s="33">
        <f t="shared" si="120"/>
        <v>3839.348</v>
      </c>
      <c r="FJ126" s="33">
        <f t="shared" si="121"/>
        <v>3716.4138571428566</v>
      </c>
      <c r="FK126" s="33">
        <f t="shared" si="122"/>
        <v>5974.7424000000001</v>
      </c>
      <c r="FL126" s="33" t="e">
        <f t="shared" si="123"/>
        <v>#DIV/0!</v>
      </c>
      <c r="FM126" s="33" t="e">
        <f t="shared" si="124"/>
        <v>#DIV/0!</v>
      </c>
      <c r="FN126" s="33" t="e">
        <f t="shared" si="125"/>
        <v>#DIV/0!</v>
      </c>
      <c r="FO126" s="66">
        <v>10</v>
      </c>
      <c r="FP126" s="85">
        <f t="shared" si="126"/>
        <v>4557.6802164596265</v>
      </c>
      <c r="FQ126" s="33">
        <f t="shared" si="157"/>
        <v>4700.2166086956522</v>
      </c>
      <c r="FR126" s="33">
        <f t="shared" si="158"/>
        <v>3839.348</v>
      </c>
      <c r="FS126" s="33">
        <f t="shared" si="159"/>
        <v>3716.4138571428566</v>
      </c>
      <c r="FT126" s="33">
        <f t="shared" si="160"/>
        <v>5974.7424000000001</v>
      </c>
      <c r="FU126" s="33" t="e">
        <f t="shared" si="161"/>
        <v>#DIV/0!</v>
      </c>
      <c r="FV126" s="33" t="e">
        <f t="shared" si="162"/>
        <v>#DIV/0!</v>
      </c>
      <c r="FW126" s="33" t="e">
        <f t="shared" si="163"/>
        <v>#DIV/0!</v>
      </c>
      <c r="FX126" s="66">
        <v>100</v>
      </c>
      <c r="FY126" s="53">
        <f t="shared" si="127"/>
        <v>383.351</v>
      </c>
      <c r="FZ126" s="2">
        <v>7.5409836065573776E-2</v>
      </c>
      <c r="GA126" s="2">
        <v>3833.51</v>
      </c>
      <c r="GB126" s="53">
        <f t="shared" si="128"/>
        <v>234.464</v>
      </c>
      <c r="GC126" s="2">
        <v>5.7553956834532377E-2</v>
      </c>
      <c r="GD126" s="9">
        <v>2344.64</v>
      </c>
      <c r="GE126" s="53">
        <f t="shared" si="129"/>
        <v>198.58699999999999</v>
      </c>
      <c r="GF126" s="2">
        <v>5.0724637681159424E-2</v>
      </c>
      <c r="GG126" s="9">
        <v>1985.87</v>
      </c>
      <c r="GH126" s="53">
        <f t="shared" si="130"/>
        <v>226.31599999999997</v>
      </c>
      <c r="GI126" s="2">
        <v>3.6496350364963501E-2</v>
      </c>
      <c r="GJ126" s="9">
        <v>2263.16</v>
      </c>
      <c r="GK126" s="53">
        <f t="shared" si="131"/>
        <v>0</v>
      </c>
      <c r="GL126" s="2"/>
      <c r="GM126" s="9"/>
      <c r="GN126" s="53">
        <f t="shared" si="132"/>
        <v>0</v>
      </c>
      <c r="GO126" s="2"/>
      <c r="GP126" s="9"/>
      <c r="GQ126" s="53">
        <f t="shared" si="133"/>
        <v>0</v>
      </c>
      <c r="GR126" s="2"/>
      <c r="GS126" s="9"/>
      <c r="GT126" s="53"/>
      <c r="GU126" s="131"/>
      <c r="GV126" s="96">
        <v>4.715447154471545E-2</v>
      </c>
      <c r="GW126" s="9">
        <v>4591.4399999999996</v>
      </c>
      <c r="GX126" s="94">
        <f t="shared" si="164"/>
        <v>459.14399999999995</v>
      </c>
      <c r="GY126" s="89">
        <v>1</v>
      </c>
      <c r="GZ126" s="89">
        <v>10</v>
      </c>
      <c r="HA126" s="90">
        <v>100</v>
      </c>
      <c r="HB126" s="52">
        <f t="shared" si="165"/>
        <v>9277.8753103448253</v>
      </c>
      <c r="HC126" s="1">
        <f t="shared" si="166"/>
        <v>9277.8753103448253</v>
      </c>
      <c r="HD126" s="10">
        <f t="shared" si="167"/>
        <v>9277.8753103448253</v>
      </c>
      <c r="HE126" s="1"/>
      <c r="HF126" s="96">
        <v>0.44876325088339225</v>
      </c>
      <c r="HG126" s="9">
        <v>1229.74</v>
      </c>
      <c r="HH126" s="96">
        <f t="shared" si="150"/>
        <v>122.974</v>
      </c>
      <c r="HI126" s="82">
        <v>1</v>
      </c>
      <c r="HJ126" s="89">
        <v>10</v>
      </c>
      <c r="HK126" s="87">
        <v>100</v>
      </c>
      <c r="HL126" s="52">
        <f t="shared" si="151"/>
        <v>151.05467716535435</v>
      </c>
      <c r="HM126" s="1">
        <f t="shared" si="152"/>
        <v>151.05467716535435</v>
      </c>
      <c r="HN126" s="10">
        <f t="shared" si="153"/>
        <v>151.05467716535435</v>
      </c>
    </row>
    <row r="127" spans="1:222" x14ac:dyDescent="0.35">
      <c r="A127" s="2"/>
      <c r="B127" s="185"/>
      <c r="C127" s="71" t="s">
        <v>76</v>
      </c>
      <c r="D127" s="53"/>
      <c r="E127" s="2">
        <v>1075.5899999999999</v>
      </c>
      <c r="F127" s="9">
        <v>1313.84</v>
      </c>
      <c r="G127" s="53"/>
      <c r="H127" s="2">
        <v>2213.09</v>
      </c>
      <c r="I127" s="9">
        <v>1728.33</v>
      </c>
      <c r="J127" s="53">
        <v>1818.63</v>
      </c>
      <c r="K127" s="2">
        <v>1647.19</v>
      </c>
      <c r="L127" s="9">
        <v>1899.58</v>
      </c>
      <c r="M127" s="53">
        <v>1545.14</v>
      </c>
      <c r="N127" s="2">
        <v>1293.23</v>
      </c>
      <c r="O127" s="9">
        <v>1374</v>
      </c>
      <c r="P127" s="53">
        <v>512.69000000000005</v>
      </c>
      <c r="Q127" s="2">
        <v>692.82</v>
      </c>
      <c r="R127" s="9">
        <v>606.53</v>
      </c>
      <c r="S127" s="53">
        <v>440.54</v>
      </c>
      <c r="T127" s="2">
        <v>586.64</v>
      </c>
      <c r="U127" s="9">
        <v>524.15</v>
      </c>
      <c r="V127" s="53"/>
      <c r="W127" s="2"/>
      <c r="X127" s="9"/>
      <c r="Y127" s="2"/>
      <c r="Z127" s="2"/>
      <c r="AA127" s="54" t="s">
        <v>15</v>
      </c>
      <c r="AB127" s="77" t="s">
        <v>75</v>
      </c>
      <c r="AC127" s="2">
        <v>4.2879677864242786E-2</v>
      </c>
      <c r="AD127" s="2">
        <v>4.5212659081533275E-2</v>
      </c>
      <c r="AE127" s="9">
        <v>5.6895296975947647E-2</v>
      </c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9"/>
      <c r="BG127" s="53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9"/>
      <c r="CP127" s="42">
        <v>3000</v>
      </c>
      <c r="CQ127" s="19">
        <v>1</v>
      </c>
      <c r="CR127" s="2">
        <f t="shared" si="174"/>
        <v>50</v>
      </c>
      <c r="CS127" s="2">
        <f>CS128-250</f>
        <v>500</v>
      </c>
      <c r="CT127" s="2">
        <f t="shared" si="91"/>
        <v>1.6388157512892576E-2</v>
      </c>
      <c r="CU127" s="9">
        <f t="shared" si="92"/>
        <v>1.6388157512892576</v>
      </c>
      <c r="CV127" s="42">
        <v>3000</v>
      </c>
      <c r="CW127" s="21">
        <v>10</v>
      </c>
      <c r="CX127" s="2">
        <f t="shared" si="175"/>
        <v>50</v>
      </c>
      <c r="CY127" s="2">
        <f>CY128-250</f>
        <v>500</v>
      </c>
      <c r="CZ127" s="2">
        <f t="shared" si="176"/>
        <v>1.634074189491912E-2</v>
      </c>
      <c r="DA127" s="9">
        <f t="shared" si="94"/>
        <v>1.634074189491912</v>
      </c>
      <c r="DB127" s="42">
        <v>3000</v>
      </c>
      <c r="DC127" s="24">
        <v>100</v>
      </c>
      <c r="DD127" s="2">
        <f t="shared" si="177"/>
        <v>50</v>
      </c>
      <c r="DE127" s="2">
        <f>DE128-250</f>
        <v>500</v>
      </c>
      <c r="DF127" s="2">
        <f t="shared" si="95"/>
        <v>1.588102244043739E-2</v>
      </c>
      <c r="DG127" s="9">
        <f t="shared" si="96"/>
        <v>1.5881022440437389</v>
      </c>
      <c r="DH127" s="44">
        <v>3000</v>
      </c>
      <c r="DI127" s="27">
        <v>1000</v>
      </c>
      <c r="DJ127" s="2">
        <f t="shared" si="178"/>
        <v>50</v>
      </c>
      <c r="DK127" s="2">
        <f>DK128-250</f>
        <v>500</v>
      </c>
      <c r="DL127" s="2">
        <f t="shared" si="97"/>
        <v>1.2383543742126676E-2</v>
      </c>
      <c r="DM127" s="9">
        <f t="shared" si="98"/>
        <v>1.2383543742126677</v>
      </c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9"/>
      <c r="EW127" s="70" t="s">
        <v>6</v>
      </c>
      <c r="EX127" s="85">
        <f>AVERAGE(EY127:FC127)</f>
        <v>1378.7085763347764</v>
      </c>
      <c r="EY127" s="33">
        <f t="shared" si="168"/>
        <v>1288.8914444444445</v>
      </c>
      <c r="EZ127" s="33">
        <f t="shared" si="154"/>
        <v>1303.0625000000002</v>
      </c>
      <c r="FA127" s="33">
        <f t="shared" si="155"/>
        <v>984.08431818181828</v>
      </c>
      <c r="FB127" s="33">
        <f t="shared" si="156"/>
        <v>2015.4312857142859</v>
      </c>
      <c r="FC127" s="33">
        <f t="shared" si="115"/>
        <v>1302.0733333333333</v>
      </c>
      <c r="FD127" s="33" t="e">
        <f t="shared" si="116"/>
        <v>#DIV/0!</v>
      </c>
      <c r="FE127" s="33" t="e">
        <f t="shared" si="117"/>
        <v>#DIV/0!</v>
      </c>
      <c r="FF127" s="66">
        <v>1</v>
      </c>
      <c r="FG127" s="85">
        <f>AVERAGE(FH127:FL127)</f>
        <v>1378.7085763347764</v>
      </c>
      <c r="FH127" s="33">
        <f t="shared" si="119"/>
        <v>1288.8914444444445</v>
      </c>
      <c r="FI127" s="33">
        <f t="shared" si="120"/>
        <v>1303.0625000000002</v>
      </c>
      <c r="FJ127" s="33">
        <f t="shared" si="121"/>
        <v>984.08431818181828</v>
      </c>
      <c r="FK127" s="33">
        <f t="shared" si="122"/>
        <v>2015.4312857142859</v>
      </c>
      <c r="FL127" s="33">
        <f t="shared" si="123"/>
        <v>1302.0733333333333</v>
      </c>
      <c r="FM127" s="33" t="e">
        <f t="shared" si="124"/>
        <v>#DIV/0!</v>
      </c>
      <c r="FN127" s="33" t="e">
        <f t="shared" si="125"/>
        <v>#DIV/0!</v>
      </c>
      <c r="FO127" s="66">
        <v>10</v>
      </c>
      <c r="FP127" s="85">
        <f>AVERAGE(FQ127:FU127)</f>
        <v>1378.7085763347764</v>
      </c>
      <c r="FQ127" s="33">
        <f t="shared" si="157"/>
        <v>1288.8914444444445</v>
      </c>
      <c r="FR127" s="33">
        <f t="shared" si="158"/>
        <v>1303.0625000000002</v>
      </c>
      <c r="FS127" s="33">
        <f t="shared" si="159"/>
        <v>984.08431818181828</v>
      </c>
      <c r="FT127" s="33">
        <f t="shared" si="160"/>
        <v>2015.4312857142859</v>
      </c>
      <c r="FU127" s="33">
        <f t="shared" si="161"/>
        <v>1302.0733333333333</v>
      </c>
      <c r="FV127" s="33" t="e">
        <f t="shared" si="162"/>
        <v>#DIV/0!</v>
      </c>
      <c r="FW127" s="33" t="e">
        <f t="shared" si="163"/>
        <v>#DIV/0!</v>
      </c>
      <c r="FX127" s="66">
        <v>100</v>
      </c>
      <c r="FY127" s="53">
        <f t="shared" si="127"/>
        <v>246.80900000000003</v>
      </c>
      <c r="FZ127" s="2">
        <v>0.16071428571428573</v>
      </c>
      <c r="GA127" s="2">
        <v>2468.09</v>
      </c>
      <c r="GB127" s="53">
        <f t="shared" si="128"/>
        <v>250.18800000000002</v>
      </c>
      <c r="GC127" s="2">
        <v>0.16107382550335569</v>
      </c>
      <c r="GD127" s="9">
        <v>2501.88</v>
      </c>
      <c r="GE127" s="53">
        <f t="shared" si="129"/>
        <v>214.35500000000002</v>
      </c>
      <c r="GF127" s="2">
        <v>0.17886178861788618</v>
      </c>
      <c r="GG127" s="9">
        <v>2143.5500000000002</v>
      </c>
      <c r="GH127" s="53">
        <f t="shared" si="130"/>
        <v>231.279</v>
      </c>
      <c r="GI127" s="2">
        <v>0.10294117647058823</v>
      </c>
      <c r="GJ127" s="9">
        <v>2312.79</v>
      </c>
      <c r="GK127" s="53">
        <f t="shared" si="131"/>
        <v>195.31099999999998</v>
      </c>
      <c r="GL127" s="2">
        <v>0.13043478260869565</v>
      </c>
      <c r="GM127" s="2">
        <v>1953.11</v>
      </c>
      <c r="GN127" s="53">
        <f t="shared" si="132"/>
        <v>0</v>
      </c>
      <c r="GO127" s="2"/>
      <c r="GP127" s="9"/>
      <c r="GQ127" s="53">
        <f t="shared" si="133"/>
        <v>0</v>
      </c>
      <c r="GR127" s="2"/>
      <c r="GS127" s="9"/>
      <c r="GT127" s="53"/>
      <c r="GU127" s="131"/>
      <c r="GV127" s="96">
        <v>2.0671834625322998E-2</v>
      </c>
      <c r="GW127" s="9">
        <v>5298.18</v>
      </c>
      <c r="GX127" s="94">
        <f t="shared" si="164"/>
        <v>529.81799999999998</v>
      </c>
      <c r="GY127" s="89">
        <v>1</v>
      </c>
      <c r="GZ127" s="89">
        <v>10</v>
      </c>
      <c r="HA127" s="90">
        <v>100</v>
      </c>
      <c r="HB127" s="52">
        <f t="shared" si="165"/>
        <v>25100.12775</v>
      </c>
      <c r="HC127" s="1">
        <f t="shared" si="166"/>
        <v>25100.12775</v>
      </c>
      <c r="HD127" s="10">
        <f t="shared" si="167"/>
        <v>25100.12775</v>
      </c>
      <c r="HE127" s="1"/>
      <c r="HF127" s="96">
        <v>0.7</v>
      </c>
      <c r="HG127" s="9">
        <v>381.51</v>
      </c>
      <c r="HH127" s="96">
        <f t="shared" si="150"/>
        <v>38.150999999999996</v>
      </c>
      <c r="HI127" s="82">
        <v>1</v>
      </c>
      <c r="HJ127" s="89">
        <v>10</v>
      </c>
      <c r="HK127" s="87">
        <v>100</v>
      </c>
      <c r="HL127" s="52">
        <f t="shared" si="151"/>
        <v>16.350428571428569</v>
      </c>
      <c r="HM127" s="1">
        <f t="shared" si="152"/>
        <v>16.350428571428569</v>
      </c>
      <c r="HN127" s="10">
        <f t="shared" si="153"/>
        <v>16.350428571428569</v>
      </c>
    </row>
    <row r="128" spans="1:222" x14ac:dyDescent="0.35">
      <c r="A128" s="2"/>
      <c r="B128" s="186" t="s">
        <v>15</v>
      </c>
      <c r="C128" s="71" t="s">
        <v>75</v>
      </c>
      <c r="D128" s="53"/>
      <c r="E128" s="2">
        <v>4.3577981651376149E-2</v>
      </c>
      <c r="F128" s="9">
        <v>3.4739454094292806E-2</v>
      </c>
      <c r="G128" s="53">
        <v>6.3380281690140844E-2</v>
      </c>
      <c r="H128" s="2">
        <v>7.8189300411522639E-2</v>
      </c>
      <c r="I128" s="9">
        <v>7.8553615960099757E-2</v>
      </c>
      <c r="J128" s="53">
        <v>2.5875190258751901E-2</v>
      </c>
      <c r="K128" s="2">
        <v>6.7796610169491525E-2</v>
      </c>
      <c r="L128" s="9">
        <v>6.6860465116279064E-2</v>
      </c>
      <c r="M128" s="53">
        <v>3.9383561643835614E-2</v>
      </c>
      <c r="N128" s="2">
        <v>2.7237354085603113E-2</v>
      </c>
      <c r="O128" s="9">
        <v>4.7427652733118969E-2</v>
      </c>
      <c r="P128" s="53"/>
      <c r="Q128" s="2"/>
      <c r="R128" s="9"/>
      <c r="S128" s="53"/>
      <c r="T128" s="2"/>
      <c r="U128" s="9"/>
      <c r="V128" s="53"/>
      <c r="W128" s="2"/>
      <c r="X128" s="9"/>
      <c r="Y128" s="2"/>
      <c r="Z128" s="2"/>
      <c r="AA128" s="76"/>
      <c r="AB128" s="77" t="s">
        <v>76</v>
      </c>
      <c r="AC128" s="2">
        <v>1212.99</v>
      </c>
      <c r="AD128" s="2">
        <v>1149.6866666666665</v>
      </c>
      <c r="AE128" s="9">
        <v>1251.405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9"/>
      <c r="BG128" s="53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9"/>
      <c r="CP128" s="42">
        <v>3000</v>
      </c>
      <c r="CQ128" s="19">
        <v>1</v>
      </c>
      <c r="CR128" s="2">
        <f t="shared" si="174"/>
        <v>75</v>
      </c>
      <c r="CS128" s="2">
        <f>CS129-250</f>
        <v>750</v>
      </c>
      <c r="CT128" s="2">
        <f t="shared" si="91"/>
        <v>2.4382507967175115E-2</v>
      </c>
      <c r="CU128" s="9">
        <f t="shared" si="92"/>
        <v>2.4382507967175115</v>
      </c>
      <c r="CV128" s="42">
        <v>3000</v>
      </c>
      <c r="CW128" s="21">
        <v>10</v>
      </c>
      <c r="CX128" s="2">
        <f t="shared" si="175"/>
        <v>75</v>
      </c>
      <c r="CY128" s="2">
        <f>CY129-250</f>
        <v>750</v>
      </c>
      <c r="CZ128" s="2">
        <f t="shared" si="176"/>
        <v>2.4313099276491813E-2</v>
      </c>
      <c r="DA128" s="9">
        <f t="shared" si="94"/>
        <v>2.4313099276491812</v>
      </c>
      <c r="DB128" s="42">
        <v>3000</v>
      </c>
      <c r="DC128" s="24">
        <v>100</v>
      </c>
      <c r="DD128" s="2">
        <f t="shared" si="177"/>
        <v>75</v>
      </c>
      <c r="DE128" s="2">
        <f>DE129-250</f>
        <v>750</v>
      </c>
      <c r="DF128" s="2">
        <f t="shared" si="95"/>
        <v>2.3639648282548931E-2</v>
      </c>
      <c r="DG128" s="9">
        <f t="shared" si="96"/>
        <v>2.3639648282548933</v>
      </c>
      <c r="DH128" s="44">
        <v>3000</v>
      </c>
      <c r="DI128" s="27">
        <v>1000</v>
      </c>
      <c r="DJ128" s="2">
        <f t="shared" si="178"/>
        <v>75</v>
      </c>
      <c r="DK128" s="2">
        <f>DK129-250</f>
        <v>750</v>
      </c>
      <c r="DL128" s="2">
        <f t="shared" si="97"/>
        <v>1.848879398850295E-2</v>
      </c>
      <c r="DM128" s="9">
        <f t="shared" si="98"/>
        <v>1.848879398850295</v>
      </c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9"/>
      <c r="EW128" s="70" t="s">
        <v>52</v>
      </c>
      <c r="EX128" s="85">
        <f>AVERAGE(EY128:FC128)</f>
        <v>618.35405499260901</v>
      </c>
      <c r="EY128" s="33">
        <f t="shared" si="168"/>
        <v>546.52433333333329</v>
      </c>
      <c r="EZ128" s="33">
        <f t="shared" si="154"/>
        <v>509.04562500000014</v>
      </c>
      <c r="FA128" s="33">
        <f t="shared" si="155"/>
        <v>356.33280000000002</v>
      </c>
      <c r="FB128" s="33">
        <f t="shared" si="156"/>
        <v>873.32727272727266</v>
      </c>
      <c r="FC128" s="33">
        <f t="shared" si="115"/>
        <v>806.5402439024391</v>
      </c>
      <c r="FD128" s="33" t="e">
        <f t="shared" si="116"/>
        <v>#DIV/0!</v>
      </c>
      <c r="FE128" s="33" t="e">
        <f t="shared" si="117"/>
        <v>#DIV/0!</v>
      </c>
      <c r="FF128" s="66">
        <v>1</v>
      </c>
      <c r="FG128" s="85">
        <f>AVERAGE(FH128:FL128)</f>
        <v>618.35405499260901</v>
      </c>
      <c r="FH128" s="33">
        <f t="shared" si="119"/>
        <v>546.52433333333329</v>
      </c>
      <c r="FI128" s="33">
        <f t="shared" si="120"/>
        <v>509.04562500000014</v>
      </c>
      <c r="FJ128" s="33">
        <f t="shared" si="121"/>
        <v>356.33280000000002</v>
      </c>
      <c r="FK128" s="33">
        <f t="shared" si="122"/>
        <v>873.32727272727266</v>
      </c>
      <c r="FL128" s="33">
        <f t="shared" si="123"/>
        <v>806.5402439024391</v>
      </c>
      <c r="FM128" s="33" t="e">
        <f t="shared" si="124"/>
        <v>#DIV/0!</v>
      </c>
      <c r="FN128" s="33" t="e">
        <f t="shared" si="125"/>
        <v>#DIV/0!</v>
      </c>
      <c r="FO128" s="66">
        <v>10</v>
      </c>
      <c r="FP128" s="85">
        <f>AVERAGE(FQ128:FU128)</f>
        <v>618.35405499260901</v>
      </c>
      <c r="FQ128" s="33">
        <f t="shared" si="157"/>
        <v>546.52433333333329</v>
      </c>
      <c r="FR128" s="33">
        <f t="shared" si="158"/>
        <v>509.04562500000014</v>
      </c>
      <c r="FS128" s="33">
        <f t="shared" si="159"/>
        <v>356.33280000000002</v>
      </c>
      <c r="FT128" s="33">
        <f t="shared" si="160"/>
        <v>873.32727272727266</v>
      </c>
      <c r="FU128" s="33">
        <f t="shared" si="161"/>
        <v>806.5402439024391</v>
      </c>
      <c r="FV128" s="33" t="e">
        <f t="shared" si="162"/>
        <v>#DIV/0!</v>
      </c>
      <c r="FW128" s="33" t="e">
        <f t="shared" si="163"/>
        <v>#DIV/0!</v>
      </c>
      <c r="FX128" s="66">
        <v>100</v>
      </c>
      <c r="FY128" s="53">
        <f t="shared" si="127"/>
        <v>56.536999999999999</v>
      </c>
      <c r="FZ128" s="2">
        <v>9.375E-2</v>
      </c>
      <c r="GA128" s="2">
        <v>565.37</v>
      </c>
      <c r="GB128" s="53">
        <f t="shared" si="128"/>
        <v>42.867000000000004</v>
      </c>
      <c r="GC128" s="2">
        <v>7.7669902912621352E-2</v>
      </c>
      <c r="GD128" s="9">
        <v>428.67</v>
      </c>
      <c r="GE128" s="53">
        <f t="shared" si="129"/>
        <v>26.592000000000002</v>
      </c>
      <c r="GF128" s="2">
        <v>6.9444444444444448E-2</v>
      </c>
      <c r="GG128" s="9">
        <v>265.92</v>
      </c>
      <c r="GH128" s="53">
        <f t="shared" si="130"/>
        <v>96.066000000000003</v>
      </c>
      <c r="GI128" s="2">
        <v>9.90990990990991E-2</v>
      </c>
      <c r="GJ128" s="9">
        <v>960.66</v>
      </c>
      <c r="GK128" s="53">
        <f t="shared" si="131"/>
        <v>64.210000000000008</v>
      </c>
      <c r="GL128" s="1">
        <v>7.3741007194244604E-2</v>
      </c>
      <c r="GM128" s="2">
        <v>642.1</v>
      </c>
      <c r="GN128" s="53">
        <f t="shared" si="132"/>
        <v>0</v>
      </c>
      <c r="GO128" s="2"/>
      <c r="GP128" s="9"/>
      <c r="GQ128" s="53">
        <f t="shared" si="133"/>
        <v>0</v>
      </c>
      <c r="GR128" s="2"/>
      <c r="GS128" s="9"/>
      <c r="GT128" s="53"/>
      <c r="GU128" s="131"/>
      <c r="GV128" s="96">
        <v>6.0017652250661961E-2</v>
      </c>
      <c r="GW128" s="9">
        <v>9443.9699999999993</v>
      </c>
      <c r="GX128" s="94">
        <f t="shared" si="164"/>
        <v>944.39699999999993</v>
      </c>
      <c r="GY128" s="89">
        <v>1</v>
      </c>
      <c r="GZ128" s="89">
        <v>10</v>
      </c>
      <c r="HA128" s="90">
        <v>100</v>
      </c>
      <c r="HB128" s="52">
        <f t="shared" si="165"/>
        <v>14790.923602941173</v>
      </c>
      <c r="HC128" s="1">
        <f t="shared" si="166"/>
        <v>14790.923602941173</v>
      </c>
      <c r="HD128" s="10">
        <f t="shared" si="167"/>
        <v>14790.923602941173</v>
      </c>
      <c r="HE128" s="1"/>
      <c r="HF128" s="96">
        <v>0.47161572052401746</v>
      </c>
      <c r="HG128" s="9">
        <v>1311.72</v>
      </c>
      <c r="HH128" s="96">
        <f t="shared" si="150"/>
        <v>131.172</v>
      </c>
      <c r="HI128" s="82">
        <v>1</v>
      </c>
      <c r="HJ128" s="89">
        <v>10</v>
      </c>
      <c r="HK128" s="87">
        <v>100</v>
      </c>
      <c r="HL128" s="52">
        <f t="shared" si="151"/>
        <v>146.9612222222222</v>
      </c>
      <c r="HM128" s="1">
        <f t="shared" si="152"/>
        <v>146.9612222222222</v>
      </c>
      <c r="HN128" s="10">
        <f t="shared" si="153"/>
        <v>146.9612222222222</v>
      </c>
    </row>
    <row r="129" spans="1:222" x14ac:dyDescent="0.35">
      <c r="A129" s="2"/>
      <c r="B129" s="185"/>
      <c r="C129" s="71" t="s">
        <v>76</v>
      </c>
      <c r="D129" s="53"/>
      <c r="E129" s="2">
        <v>1470.8</v>
      </c>
      <c r="F129" s="9">
        <v>1522.48</v>
      </c>
      <c r="G129" s="53">
        <v>1040.95</v>
      </c>
      <c r="H129" s="2">
        <v>816.82</v>
      </c>
      <c r="I129" s="9">
        <v>852.39</v>
      </c>
      <c r="J129" s="53">
        <v>731.02</v>
      </c>
      <c r="K129" s="2">
        <v>665.17</v>
      </c>
      <c r="L129" s="9">
        <v>755.78</v>
      </c>
      <c r="M129" s="53">
        <v>1867</v>
      </c>
      <c r="N129" s="2">
        <v>1315.11</v>
      </c>
      <c r="O129" s="9">
        <v>1874.97</v>
      </c>
      <c r="P129" s="53"/>
      <c r="Q129" s="2"/>
      <c r="R129" s="9"/>
      <c r="S129" s="53"/>
      <c r="T129" s="2"/>
      <c r="U129" s="9"/>
      <c r="V129" s="53"/>
      <c r="W129" s="2"/>
      <c r="X129" s="9"/>
      <c r="Y129" s="2"/>
      <c r="Z129" s="2"/>
      <c r="AA129" s="54" t="s">
        <v>65</v>
      </c>
      <c r="AB129" s="77" t="s">
        <v>75</v>
      </c>
      <c r="AC129" s="2">
        <v>4.90404974368506E-2</v>
      </c>
      <c r="AD129" s="2">
        <v>2.8496794961829511E-2</v>
      </c>
      <c r="AE129" s="9">
        <v>4.4820777137845443E-2</v>
      </c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9"/>
      <c r="BG129" s="53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9"/>
      <c r="CP129" s="42">
        <v>3000</v>
      </c>
      <c r="CQ129" s="19">
        <v>1</v>
      </c>
      <c r="CR129" s="2">
        <v>100</v>
      </c>
      <c r="CS129" s="2">
        <f t="shared" ref="CS129:CS141" si="179">CR129*10</f>
        <v>1000</v>
      </c>
      <c r="CT129" s="2">
        <f t="shared" si="91"/>
        <v>3.2247997398599182E-2</v>
      </c>
      <c r="CU129" s="9">
        <f t="shared" si="92"/>
        <v>3.2247997398599182</v>
      </c>
      <c r="CV129" s="42">
        <v>3000</v>
      </c>
      <c r="CW129" s="21">
        <v>10</v>
      </c>
      <c r="CX129" s="2">
        <v>100</v>
      </c>
      <c r="CY129" s="2">
        <f>CX129*10</f>
        <v>1000</v>
      </c>
      <c r="CZ129" s="2">
        <f t="shared" si="176"/>
        <v>3.2157665966178681E-2</v>
      </c>
      <c r="DA129" s="9">
        <f t="shared" si="94"/>
        <v>3.2157665966178679</v>
      </c>
      <c r="DB129" s="42">
        <v>3000</v>
      </c>
      <c r="DC129" s="24">
        <v>100</v>
      </c>
      <c r="DD129" s="2">
        <v>100</v>
      </c>
      <c r="DE129" s="2">
        <f t="shared" ref="DE129:DE141" si="180">DD129*10</f>
        <v>1000</v>
      </c>
      <c r="DF129" s="2">
        <f t="shared" si="95"/>
        <v>3.1280577328689108E-2</v>
      </c>
      <c r="DG129" s="9">
        <f t="shared" si="96"/>
        <v>3.1280577328689105</v>
      </c>
      <c r="DH129" s="44">
        <v>3000</v>
      </c>
      <c r="DI129" s="27">
        <v>1000</v>
      </c>
      <c r="DJ129" s="2">
        <v>100</v>
      </c>
      <c r="DK129" s="2">
        <f t="shared" ref="DK129:DK141" si="181">DJ129*10</f>
        <v>1000</v>
      </c>
      <c r="DL129" s="2">
        <f t="shared" si="97"/>
        <v>2.4537089947090637E-2</v>
      </c>
      <c r="DM129" s="9">
        <f t="shared" si="98"/>
        <v>2.4537089947090638</v>
      </c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9"/>
      <c r="EW129" s="70" t="s">
        <v>4</v>
      </c>
      <c r="EX129" s="85">
        <f t="shared" si="113"/>
        <v>1669.8756077651517</v>
      </c>
      <c r="EY129" s="33">
        <f t="shared" si="168"/>
        <v>3540.1110000000003</v>
      </c>
      <c r="EZ129" s="33">
        <f t="shared" si="154"/>
        <v>1206.0019583333335</v>
      </c>
      <c r="FA129" s="33">
        <f t="shared" si="155"/>
        <v>1322.8516999999999</v>
      </c>
      <c r="FB129" s="33">
        <f t="shared" si="156"/>
        <v>610.5377727272728</v>
      </c>
      <c r="FC129" s="33" t="e">
        <f t="shared" si="115"/>
        <v>#DIV/0!</v>
      </c>
      <c r="FD129" s="33" t="e">
        <f t="shared" si="116"/>
        <v>#DIV/0!</v>
      </c>
      <c r="FE129" s="33" t="e">
        <f t="shared" si="117"/>
        <v>#DIV/0!</v>
      </c>
      <c r="FF129" s="66">
        <v>1</v>
      </c>
      <c r="FG129" s="85">
        <f t="shared" si="118"/>
        <v>1669.8756077651517</v>
      </c>
      <c r="FH129" s="33">
        <f t="shared" si="119"/>
        <v>3540.1110000000003</v>
      </c>
      <c r="FI129" s="33">
        <f t="shared" si="120"/>
        <v>1206.0019583333335</v>
      </c>
      <c r="FJ129" s="33">
        <f t="shared" si="121"/>
        <v>1322.8516999999999</v>
      </c>
      <c r="FK129" s="33">
        <f t="shared" si="122"/>
        <v>610.5377727272728</v>
      </c>
      <c r="FL129" s="33" t="e">
        <f t="shared" si="123"/>
        <v>#DIV/0!</v>
      </c>
      <c r="FM129" s="33" t="e">
        <f t="shared" si="124"/>
        <v>#DIV/0!</v>
      </c>
      <c r="FN129" s="33" t="e">
        <f t="shared" si="125"/>
        <v>#DIV/0!</v>
      </c>
      <c r="FO129" s="66">
        <v>10</v>
      </c>
      <c r="FP129" s="85">
        <f t="shared" si="126"/>
        <v>1669.8756077651517</v>
      </c>
      <c r="FQ129" s="33">
        <f t="shared" si="157"/>
        <v>3540.1110000000003</v>
      </c>
      <c r="FR129" s="33">
        <f t="shared" si="158"/>
        <v>1206.0019583333335</v>
      </c>
      <c r="FS129" s="33">
        <f t="shared" si="159"/>
        <v>1322.8516999999999</v>
      </c>
      <c r="FT129" s="33">
        <f t="shared" si="160"/>
        <v>610.5377727272728</v>
      </c>
      <c r="FU129" s="33" t="e">
        <f t="shared" si="161"/>
        <v>#DIV/0!</v>
      </c>
      <c r="FV129" s="33" t="e">
        <f t="shared" si="162"/>
        <v>#DIV/0!</v>
      </c>
      <c r="FW129" s="33" t="e">
        <f t="shared" si="163"/>
        <v>#DIV/0!</v>
      </c>
      <c r="FX129" s="66">
        <v>100</v>
      </c>
      <c r="FY129" s="53">
        <f t="shared" si="127"/>
        <v>190.661</v>
      </c>
      <c r="FZ129" s="2">
        <v>5.1104972375690609E-2</v>
      </c>
      <c r="GA129" s="2">
        <v>1906.61</v>
      </c>
      <c r="GB129" s="53">
        <f t="shared" si="128"/>
        <v>154.78100000000001</v>
      </c>
      <c r="GC129" s="2">
        <v>0.11374407582938388</v>
      </c>
      <c r="GD129" s="9">
        <v>1547.81</v>
      </c>
      <c r="GE129" s="53">
        <f t="shared" si="129"/>
        <v>123.631</v>
      </c>
      <c r="GF129" s="2">
        <v>8.5470085470085472E-2</v>
      </c>
      <c r="GG129" s="9">
        <v>1236.31</v>
      </c>
      <c r="GH129" s="53">
        <f t="shared" si="130"/>
        <v>91.373000000000005</v>
      </c>
      <c r="GI129" s="2">
        <v>0.13017751479289941</v>
      </c>
      <c r="GJ129" s="9">
        <v>913.73</v>
      </c>
      <c r="GK129" s="53">
        <f t="shared" si="131"/>
        <v>0</v>
      </c>
      <c r="GL129" s="2"/>
      <c r="GM129" s="9"/>
      <c r="GN129" s="53">
        <f t="shared" si="132"/>
        <v>0</v>
      </c>
      <c r="GO129" s="2"/>
      <c r="GP129" s="9"/>
      <c r="GQ129" s="53">
        <f t="shared" si="133"/>
        <v>0</v>
      </c>
      <c r="GR129" s="2"/>
      <c r="GS129" s="9"/>
      <c r="GT129" s="53"/>
      <c r="GU129" s="131"/>
      <c r="GV129" s="96">
        <v>1.1627906976744186E-2</v>
      </c>
      <c r="GW129" s="9">
        <v>5457.1</v>
      </c>
      <c r="GX129" s="94">
        <f t="shared" si="164"/>
        <v>545.71</v>
      </c>
      <c r="GY129" s="89">
        <v>1</v>
      </c>
      <c r="GZ129" s="89">
        <v>10</v>
      </c>
      <c r="HA129" s="90">
        <v>100</v>
      </c>
      <c r="HB129" s="52">
        <f t="shared" si="165"/>
        <v>46385.350000000006</v>
      </c>
      <c r="HC129" s="1">
        <f t="shared" si="166"/>
        <v>46385.350000000006</v>
      </c>
      <c r="HD129" s="10">
        <f t="shared" si="167"/>
        <v>46385.350000000006</v>
      </c>
      <c r="HE129" s="1"/>
      <c r="HF129" s="96">
        <v>0.52736318407960203</v>
      </c>
      <c r="HG129" s="9">
        <v>1425.6</v>
      </c>
      <c r="HH129" s="96">
        <f t="shared" si="150"/>
        <v>142.56</v>
      </c>
      <c r="HI129" s="82">
        <v>1</v>
      </c>
      <c r="HJ129" s="89">
        <v>10</v>
      </c>
      <c r="HK129" s="87">
        <v>100</v>
      </c>
      <c r="HL129" s="52">
        <f t="shared" si="151"/>
        <v>127.76603773584904</v>
      </c>
      <c r="HM129" s="1">
        <f t="shared" si="152"/>
        <v>127.76603773584904</v>
      </c>
      <c r="HN129" s="10">
        <f t="shared" si="153"/>
        <v>127.76603773584904</v>
      </c>
    </row>
    <row r="130" spans="1:222" x14ac:dyDescent="0.35">
      <c r="A130" s="2"/>
      <c r="B130" s="186" t="s">
        <v>65</v>
      </c>
      <c r="C130" s="71" t="s">
        <v>75</v>
      </c>
      <c r="D130" s="53"/>
      <c r="E130" s="2">
        <v>2.9411764705882353E-2</v>
      </c>
      <c r="F130" s="9">
        <v>3.4226190476190479E-2</v>
      </c>
      <c r="G130" s="53">
        <v>3.8363171355498722E-2</v>
      </c>
      <c r="H130" s="2">
        <v>4.3859649122807015E-2</v>
      </c>
      <c r="I130" s="9">
        <v>2.8966425279789335E-2</v>
      </c>
      <c r="J130" s="53">
        <v>5.9360730593607303E-2</v>
      </c>
      <c r="K130" s="2">
        <v>0.10493827160493827</v>
      </c>
      <c r="L130" s="9">
        <v>9.6837944664031617E-2</v>
      </c>
      <c r="M130" s="53">
        <v>4.9397590361445781E-2</v>
      </c>
      <c r="N130" s="2">
        <v>-2.4096385542168677E-3</v>
      </c>
      <c r="O130" s="9">
        <v>1.9252548131370329E-2</v>
      </c>
      <c r="P130" s="53"/>
      <c r="Q130" s="2"/>
      <c r="R130" s="9"/>
      <c r="S130" s="53"/>
      <c r="T130" s="2"/>
      <c r="U130" s="9"/>
      <c r="V130" s="53"/>
      <c r="W130" s="2"/>
      <c r="X130" s="9"/>
      <c r="Y130" s="2"/>
      <c r="Z130" s="2"/>
      <c r="AA130" s="76"/>
      <c r="AB130" s="77" t="s">
        <v>76</v>
      </c>
      <c r="AC130" s="2">
        <v>2856.3233333333337</v>
      </c>
      <c r="AD130" s="2">
        <v>2468.7083333333335</v>
      </c>
      <c r="AE130" s="9">
        <v>2470.9349999999999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9"/>
      <c r="BG130" s="53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9"/>
      <c r="CP130" s="42">
        <v>3000</v>
      </c>
      <c r="CQ130" s="19">
        <v>1</v>
      </c>
      <c r="CR130" s="2">
        <v>125</v>
      </c>
      <c r="CS130" s="2">
        <f t="shared" si="179"/>
        <v>1250</v>
      </c>
      <c r="CT130" s="2">
        <f t="shared" si="91"/>
        <v>3.9987715616462083E-2</v>
      </c>
      <c r="CU130" s="9">
        <f t="shared" si="92"/>
        <v>3.9987715616462083</v>
      </c>
      <c r="CV130" s="42">
        <v>3000</v>
      </c>
      <c r="CW130" s="21">
        <v>10</v>
      </c>
      <c r="CX130" s="2">
        <v>125</v>
      </c>
      <c r="CY130" s="2">
        <f t="shared" ref="CY130:CY141" si="182">CX130*10</f>
        <v>1250</v>
      </c>
      <c r="CZ130" s="2">
        <f t="shared" si="176"/>
        <v>3.9877480744712555E-2</v>
      </c>
      <c r="DA130" s="9">
        <f t="shared" si="94"/>
        <v>3.9877480744712557</v>
      </c>
      <c r="DB130" s="42">
        <v>3000</v>
      </c>
      <c r="DC130" s="24">
        <v>100</v>
      </c>
      <c r="DD130" s="2">
        <v>125</v>
      </c>
      <c r="DE130" s="2">
        <f t="shared" si="180"/>
        <v>1250</v>
      </c>
      <c r="DF130" s="2">
        <f t="shared" si="95"/>
        <v>3.8806385598859378E-2</v>
      </c>
      <c r="DG130" s="9">
        <f t="shared" si="96"/>
        <v>3.8806385598859379</v>
      </c>
      <c r="DH130" s="44">
        <v>3000</v>
      </c>
      <c r="DI130" s="27">
        <v>1000</v>
      </c>
      <c r="DJ130" s="2">
        <v>125</v>
      </c>
      <c r="DK130" s="2">
        <f t="shared" si="181"/>
        <v>1250</v>
      </c>
      <c r="DL130" s="2">
        <f t="shared" si="97"/>
        <v>3.0528974123892796E-2</v>
      </c>
      <c r="DM130" s="9">
        <f t="shared" si="98"/>
        <v>3.0528974123892794</v>
      </c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9"/>
      <c r="EW130" s="70" t="s">
        <v>30</v>
      </c>
      <c r="EX130" s="85">
        <f t="shared" si="113"/>
        <v>1276.6099388528137</v>
      </c>
      <c r="EY130" s="33">
        <f t="shared" si="168"/>
        <v>2182.8302857142853</v>
      </c>
      <c r="EZ130" s="33">
        <f t="shared" si="154"/>
        <v>1716.0818333333336</v>
      </c>
      <c r="FA130" s="33">
        <f t="shared" si="155"/>
        <v>990.02599999999995</v>
      </c>
      <c r="FB130" s="33">
        <f t="shared" si="156"/>
        <v>217.50163636363638</v>
      </c>
      <c r="FC130" s="33" t="e">
        <f t="shared" si="115"/>
        <v>#DIV/0!</v>
      </c>
      <c r="FD130" s="33" t="e">
        <f t="shared" si="116"/>
        <v>#DIV/0!</v>
      </c>
      <c r="FE130" s="33" t="e">
        <f t="shared" si="117"/>
        <v>#DIV/0!</v>
      </c>
      <c r="FF130" s="66">
        <v>1</v>
      </c>
      <c r="FG130" s="85">
        <f t="shared" si="118"/>
        <v>1276.6099388528137</v>
      </c>
      <c r="FH130" s="33">
        <f t="shared" si="119"/>
        <v>2182.8302857142853</v>
      </c>
      <c r="FI130" s="33">
        <f t="shared" si="120"/>
        <v>1716.0818333333336</v>
      </c>
      <c r="FJ130" s="33">
        <f t="shared" si="121"/>
        <v>990.02599999999995</v>
      </c>
      <c r="FK130" s="33">
        <f t="shared" si="122"/>
        <v>217.50163636363638</v>
      </c>
      <c r="FL130" s="33" t="e">
        <f t="shared" si="123"/>
        <v>#DIV/0!</v>
      </c>
      <c r="FM130" s="33" t="e">
        <f t="shared" si="124"/>
        <v>#DIV/0!</v>
      </c>
      <c r="FN130" s="33" t="e">
        <f t="shared" si="125"/>
        <v>#DIV/0!</v>
      </c>
      <c r="FO130" s="66">
        <v>10</v>
      </c>
      <c r="FP130" s="85">
        <f t="shared" si="126"/>
        <v>1276.6099388528137</v>
      </c>
      <c r="FQ130" s="33">
        <f t="shared" si="157"/>
        <v>2182.8302857142853</v>
      </c>
      <c r="FR130" s="33">
        <f t="shared" si="158"/>
        <v>1716.0818333333336</v>
      </c>
      <c r="FS130" s="33">
        <f t="shared" si="159"/>
        <v>990.02599999999995</v>
      </c>
      <c r="FT130" s="33">
        <f t="shared" si="160"/>
        <v>217.50163636363638</v>
      </c>
      <c r="FU130" s="33" t="e">
        <f t="shared" si="161"/>
        <v>#DIV/0!</v>
      </c>
      <c r="FV130" s="33" t="e">
        <f t="shared" si="162"/>
        <v>#DIV/0!</v>
      </c>
      <c r="FW130" s="33" t="e">
        <f t="shared" si="163"/>
        <v>#DIV/0!</v>
      </c>
      <c r="FX130" s="66">
        <v>100</v>
      </c>
      <c r="FY130" s="53">
        <f t="shared" si="127"/>
        <v>212.71199999999999</v>
      </c>
      <c r="FZ130" s="2">
        <v>8.8794926004228336E-2</v>
      </c>
      <c r="GA130" s="2">
        <v>2127.12</v>
      </c>
      <c r="GB130" s="53">
        <f t="shared" si="128"/>
        <v>145.02100000000002</v>
      </c>
      <c r="GC130" s="2">
        <v>7.792207792207792E-2</v>
      </c>
      <c r="GD130" s="9">
        <v>1450.21</v>
      </c>
      <c r="GE130" s="53">
        <f t="shared" si="129"/>
        <v>81.372</v>
      </c>
      <c r="GF130" s="2">
        <v>7.5949367088607597E-2</v>
      </c>
      <c r="GG130" s="9">
        <v>813.72</v>
      </c>
      <c r="GH130" s="53">
        <f t="shared" si="130"/>
        <v>125.922</v>
      </c>
      <c r="GI130" s="2">
        <v>0.36666666666666664</v>
      </c>
      <c r="GJ130" s="9">
        <v>1259.22</v>
      </c>
      <c r="GK130" s="53">
        <f t="shared" si="131"/>
        <v>0</v>
      </c>
      <c r="GL130" s="2"/>
      <c r="GM130" s="9"/>
      <c r="GN130" s="53">
        <f t="shared" si="132"/>
        <v>0</v>
      </c>
      <c r="GO130" s="2"/>
      <c r="GP130" s="9"/>
      <c r="GQ130" s="53">
        <f t="shared" si="133"/>
        <v>0</v>
      </c>
      <c r="GR130" s="2"/>
      <c r="GS130" s="9"/>
      <c r="GT130" s="53"/>
      <c r="GU130" s="131"/>
      <c r="GV130" s="96">
        <v>1.804123711340206E-2</v>
      </c>
      <c r="GW130" s="9">
        <v>4985.95</v>
      </c>
      <c r="GX130" s="94">
        <f t="shared" si="164"/>
        <v>498.59499999999997</v>
      </c>
      <c r="GY130" s="89">
        <v>1</v>
      </c>
      <c r="GZ130" s="89">
        <v>10</v>
      </c>
      <c r="HA130" s="90">
        <v>100</v>
      </c>
      <c r="HB130" s="52">
        <f t="shared" si="165"/>
        <v>27137.813571428571</v>
      </c>
      <c r="HC130" s="1">
        <f t="shared" si="166"/>
        <v>27137.813571428571</v>
      </c>
      <c r="HD130" s="10">
        <f t="shared" si="167"/>
        <v>27137.813571428571</v>
      </c>
      <c r="HE130" s="1"/>
      <c r="HF130" s="96">
        <v>0.48691099476439792</v>
      </c>
      <c r="HG130" s="9">
        <v>950.71</v>
      </c>
      <c r="HH130" s="96">
        <f t="shared" si="150"/>
        <v>95.070999999999998</v>
      </c>
      <c r="HI130" s="82">
        <v>1</v>
      </c>
      <c r="HJ130" s="89">
        <v>10</v>
      </c>
      <c r="HK130" s="87">
        <v>100</v>
      </c>
      <c r="HL130" s="52">
        <f t="shared" si="151"/>
        <v>100.1823440860215</v>
      </c>
      <c r="HM130" s="1">
        <f t="shared" si="152"/>
        <v>100.1823440860215</v>
      </c>
      <c r="HN130" s="10">
        <f t="shared" si="153"/>
        <v>100.1823440860215</v>
      </c>
    </row>
    <row r="131" spans="1:222" x14ac:dyDescent="0.35">
      <c r="A131" s="2"/>
      <c r="B131" s="185"/>
      <c r="C131" s="71" t="s">
        <v>76</v>
      </c>
      <c r="D131" s="53"/>
      <c r="E131" s="2">
        <v>2361.3000000000002</v>
      </c>
      <c r="F131" s="9">
        <v>2305.14</v>
      </c>
      <c r="G131" s="53">
        <v>3098.69</v>
      </c>
      <c r="H131" s="2">
        <v>3597.87</v>
      </c>
      <c r="I131" s="9">
        <v>3091.99</v>
      </c>
      <c r="J131" s="53">
        <v>2922.08</v>
      </c>
      <c r="K131" s="2">
        <v>1012.04</v>
      </c>
      <c r="L131" s="9">
        <v>1212.54</v>
      </c>
      <c r="M131" s="53">
        <v>2548.1999999999998</v>
      </c>
      <c r="N131" s="2">
        <v>2613.6799999999998</v>
      </c>
      <c r="O131" s="9">
        <v>3274.07</v>
      </c>
      <c r="P131" s="53"/>
      <c r="Q131" s="2"/>
      <c r="R131" s="9"/>
      <c r="S131" s="53"/>
      <c r="T131" s="2"/>
      <c r="U131" s="9"/>
      <c r="V131" s="53"/>
      <c r="W131" s="2"/>
      <c r="X131" s="9"/>
      <c r="Y131" s="2"/>
      <c r="Z131" s="2"/>
      <c r="AA131" s="54" t="s">
        <v>73</v>
      </c>
      <c r="AB131" s="77" t="s">
        <v>75</v>
      </c>
      <c r="AC131" s="2">
        <v>0.36910534823248292</v>
      </c>
      <c r="AD131" s="2">
        <v>0.3802833642371512</v>
      </c>
      <c r="AE131" s="9">
        <v>0.32422526693360026</v>
      </c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9"/>
      <c r="BG131" s="53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9"/>
      <c r="CP131" s="42">
        <v>3000</v>
      </c>
      <c r="CQ131" s="19">
        <v>1</v>
      </c>
      <c r="CR131" s="2">
        <v>150</v>
      </c>
      <c r="CS131" s="2">
        <f t="shared" si="179"/>
        <v>1500</v>
      </c>
      <c r="CT131" s="2">
        <f t="shared" si="91"/>
        <v>4.7604654459973972E-2</v>
      </c>
      <c r="CU131" s="9">
        <f t="shared" si="92"/>
        <v>4.7604654459973972</v>
      </c>
      <c r="CV131" s="42">
        <v>3000</v>
      </c>
      <c r="CW131" s="21">
        <v>10</v>
      </c>
      <c r="CX131" s="2">
        <v>150</v>
      </c>
      <c r="CY131" s="2">
        <f t="shared" si="182"/>
        <v>1500</v>
      </c>
      <c r="CZ131" s="2">
        <f t="shared" si="176"/>
        <v>4.747548709453895E-2</v>
      </c>
      <c r="DA131" s="9">
        <f t="shared" si="94"/>
        <v>4.7475487094538948</v>
      </c>
      <c r="DB131" s="42">
        <v>3000</v>
      </c>
      <c r="DC131" s="24">
        <v>100</v>
      </c>
      <c r="DD131" s="2">
        <v>150</v>
      </c>
      <c r="DE131" s="2">
        <f t="shared" si="180"/>
        <v>1500</v>
      </c>
      <c r="DF131" s="2">
        <f t="shared" si="95"/>
        <v>4.6219576901198704E-2</v>
      </c>
      <c r="DG131" s="9">
        <f t="shared" si="96"/>
        <v>4.6219576901198707</v>
      </c>
      <c r="DH131" s="44">
        <v>3000</v>
      </c>
      <c r="DI131" s="27">
        <v>1000</v>
      </c>
      <c r="DJ131" s="2">
        <v>150</v>
      </c>
      <c r="DK131" s="2">
        <f t="shared" si="181"/>
        <v>1500</v>
      </c>
      <c r="DL131" s="2">
        <f t="shared" si="97"/>
        <v>3.6464986810381107E-2</v>
      </c>
      <c r="DM131" s="9">
        <f t="shared" si="98"/>
        <v>3.6464986810381106</v>
      </c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9"/>
      <c r="EW131" s="70" t="s">
        <v>35</v>
      </c>
      <c r="EX131" s="85">
        <f t="shared" si="113"/>
        <v>454.17475925925925</v>
      </c>
      <c r="EY131" s="33">
        <f t="shared" si="168"/>
        <v>403.23370370370361</v>
      </c>
      <c r="EZ131" s="33">
        <f t="shared" si="154"/>
        <v>934.69200000000012</v>
      </c>
      <c r="FA131" s="33">
        <f t="shared" si="155"/>
        <v>369.0813333333333</v>
      </c>
      <c r="FB131" s="33">
        <f t="shared" si="156"/>
        <v>109.69199999999999</v>
      </c>
      <c r="FC131" s="33" t="e">
        <f t="shared" si="115"/>
        <v>#DIV/0!</v>
      </c>
      <c r="FD131" s="33" t="e">
        <f t="shared" si="116"/>
        <v>#DIV/0!</v>
      </c>
      <c r="FE131" s="33" t="e">
        <f t="shared" si="117"/>
        <v>#DIV/0!</v>
      </c>
      <c r="FF131" s="66">
        <v>1</v>
      </c>
      <c r="FG131" s="85">
        <f t="shared" si="118"/>
        <v>454.17475925925925</v>
      </c>
      <c r="FH131" s="33">
        <f t="shared" si="119"/>
        <v>403.23370370370361</v>
      </c>
      <c r="FI131" s="33">
        <f t="shared" si="120"/>
        <v>934.69200000000012</v>
      </c>
      <c r="FJ131" s="33">
        <f t="shared" si="121"/>
        <v>369.0813333333333</v>
      </c>
      <c r="FK131" s="33">
        <f t="shared" si="122"/>
        <v>109.69199999999999</v>
      </c>
      <c r="FL131" s="33" t="e">
        <f t="shared" si="123"/>
        <v>#DIV/0!</v>
      </c>
      <c r="FM131" s="33" t="e">
        <f t="shared" si="124"/>
        <v>#DIV/0!</v>
      </c>
      <c r="FN131" s="33" t="e">
        <f t="shared" si="125"/>
        <v>#DIV/0!</v>
      </c>
      <c r="FO131" s="66">
        <v>10</v>
      </c>
      <c r="FP131" s="85">
        <f t="shared" si="126"/>
        <v>454.17475925925925</v>
      </c>
      <c r="FQ131" s="33">
        <f t="shared" si="157"/>
        <v>403.23370370370361</v>
      </c>
      <c r="FR131" s="33">
        <f t="shared" si="158"/>
        <v>934.69200000000012</v>
      </c>
      <c r="FS131" s="33">
        <f t="shared" si="159"/>
        <v>369.0813333333333</v>
      </c>
      <c r="FT131" s="33">
        <f t="shared" si="160"/>
        <v>109.69199999999999</v>
      </c>
      <c r="FU131" s="33" t="e">
        <f t="shared" si="161"/>
        <v>#DIV/0!</v>
      </c>
      <c r="FV131" s="33" t="e">
        <f t="shared" si="162"/>
        <v>#DIV/0!</v>
      </c>
      <c r="FW131" s="33" t="e">
        <f t="shared" si="163"/>
        <v>#DIV/0!</v>
      </c>
      <c r="FX131" s="66">
        <v>100</v>
      </c>
      <c r="FY131" s="53">
        <f t="shared" si="127"/>
        <v>128.08599999999998</v>
      </c>
      <c r="FZ131" s="2">
        <v>0.24107142857142858</v>
      </c>
      <c r="GA131" s="2">
        <v>1280.8599999999999</v>
      </c>
      <c r="GB131" s="53">
        <f t="shared" si="128"/>
        <v>84.972000000000008</v>
      </c>
      <c r="GC131" s="2">
        <v>8.3333333333333329E-2</v>
      </c>
      <c r="GD131" s="9">
        <v>849.72</v>
      </c>
      <c r="GE131" s="53">
        <f t="shared" si="129"/>
        <v>32.566000000000003</v>
      </c>
      <c r="GF131" s="2">
        <v>8.1081081081081086E-2</v>
      </c>
      <c r="GG131" s="9">
        <v>325.66000000000003</v>
      </c>
      <c r="GH131" s="53">
        <f t="shared" si="130"/>
        <v>42.658000000000001</v>
      </c>
      <c r="GI131" s="2">
        <v>0.28000000000000003</v>
      </c>
      <c r="GJ131" s="9">
        <v>426.58</v>
      </c>
      <c r="GK131" s="53">
        <f t="shared" si="131"/>
        <v>0</v>
      </c>
      <c r="GL131" s="2"/>
      <c r="GM131" s="9"/>
      <c r="GN131" s="53">
        <f t="shared" si="132"/>
        <v>0</v>
      </c>
      <c r="GO131" s="2"/>
      <c r="GP131" s="9"/>
      <c r="GQ131" s="53">
        <f t="shared" si="133"/>
        <v>0</v>
      </c>
      <c r="GR131" s="2"/>
      <c r="GS131" s="9"/>
      <c r="GT131" s="53"/>
      <c r="GU131" s="131"/>
      <c r="GV131" s="96">
        <v>2.6239067055393587E-2</v>
      </c>
      <c r="GW131" s="9">
        <v>3326.11</v>
      </c>
      <c r="GX131" s="94">
        <f t="shared" si="164"/>
        <v>332.61099999999999</v>
      </c>
      <c r="GY131" s="89">
        <v>1</v>
      </c>
      <c r="GZ131" s="89">
        <v>10</v>
      </c>
      <c r="HA131" s="90">
        <v>100</v>
      </c>
      <c r="HB131" s="52">
        <f t="shared" si="165"/>
        <v>12343.563777777776</v>
      </c>
      <c r="HC131" s="1">
        <f t="shared" si="166"/>
        <v>12343.563777777776</v>
      </c>
      <c r="HD131" s="10">
        <f t="shared" si="167"/>
        <v>12343.563777777776</v>
      </c>
      <c r="HE131" s="1"/>
      <c r="HF131" s="96">
        <v>0.43162393162393164</v>
      </c>
      <c r="HG131" s="9">
        <v>1203.93</v>
      </c>
      <c r="HH131" s="96">
        <f t="shared" si="150"/>
        <v>120.393</v>
      </c>
      <c r="HI131" s="82">
        <v>1</v>
      </c>
      <c r="HJ131" s="89">
        <v>10</v>
      </c>
      <c r="HK131" s="87">
        <v>100</v>
      </c>
      <c r="HL131" s="52">
        <f t="shared" si="151"/>
        <v>158.53731683168314</v>
      </c>
      <c r="HM131" s="1">
        <f t="shared" si="152"/>
        <v>158.53731683168314</v>
      </c>
      <c r="HN131" s="10">
        <f t="shared" si="153"/>
        <v>158.53731683168314</v>
      </c>
    </row>
    <row r="132" spans="1:222" x14ac:dyDescent="0.35">
      <c r="A132" s="2"/>
      <c r="B132" s="186" t="s">
        <v>73</v>
      </c>
      <c r="C132" s="71" t="s">
        <v>75</v>
      </c>
      <c r="D132" s="53">
        <v>0.29032258064516131</v>
      </c>
      <c r="E132" s="2">
        <v>0.27777777777777779</v>
      </c>
      <c r="F132" s="9">
        <v>0.33783783783783783</v>
      </c>
      <c r="G132" s="53">
        <v>0.44444444444444442</v>
      </c>
      <c r="H132" s="2">
        <v>0.35087719298245612</v>
      </c>
      <c r="I132" s="9">
        <v>0.33854166666666669</v>
      </c>
      <c r="J132" s="53">
        <v>0.37254901960784315</v>
      </c>
      <c r="K132" s="2">
        <v>0.51219512195121952</v>
      </c>
      <c r="L132" s="9">
        <v>0.29629629629629628</v>
      </c>
      <c r="M132" s="53"/>
      <c r="N132" s="2"/>
      <c r="O132" s="9"/>
      <c r="P132" s="53"/>
      <c r="Q132" s="2"/>
      <c r="R132" s="9"/>
      <c r="S132" s="53"/>
      <c r="T132" s="2"/>
      <c r="U132" s="9"/>
      <c r="V132" s="53"/>
      <c r="W132" s="2"/>
      <c r="X132" s="9"/>
      <c r="Y132" s="2"/>
      <c r="Z132" s="2"/>
      <c r="AA132" s="76"/>
      <c r="AB132" s="77" t="s">
        <v>76</v>
      </c>
      <c r="AC132" s="2">
        <v>1538.1366666666665</v>
      </c>
      <c r="AD132" s="2">
        <v>1403.2233333333334</v>
      </c>
      <c r="AE132" s="9">
        <v>1422.7066666666667</v>
      </c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9"/>
      <c r="BG132" s="53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9"/>
      <c r="CP132" s="42">
        <v>3000</v>
      </c>
      <c r="CQ132" s="19">
        <v>1</v>
      </c>
      <c r="CR132" s="2">
        <v>175</v>
      </c>
      <c r="CS132" s="2">
        <f t="shared" si="179"/>
        <v>1750</v>
      </c>
      <c r="CT132" s="2">
        <f t="shared" ref="CT132:CT183" si="183">((CQ132+CR132+CP132)-SQRT((CQ132+CR132+CP132)^2-(4*CR132*CQ132)))/(2*CQ132)</f>
        <v>5.5101711649513163E-2</v>
      </c>
      <c r="CU132" s="9">
        <f t="shared" ref="CU132:CU178" si="184">CT132*100</f>
        <v>5.5101711649513163</v>
      </c>
      <c r="CV132" s="42">
        <v>3000</v>
      </c>
      <c r="CW132" s="21">
        <v>10</v>
      </c>
      <c r="CX132" s="2">
        <v>175</v>
      </c>
      <c r="CY132" s="2">
        <f t="shared" si="182"/>
        <v>1750</v>
      </c>
      <c r="CZ132" s="2">
        <f t="shared" si="176"/>
        <v>5.4954536895206726E-2</v>
      </c>
      <c r="DA132" s="9">
        <f t="shared" ref="DA132:DA183" si="185">CZ132*100</f>
        <v>5.4954536895206729</v>
      </c>
      <c r="DB132" s="42">
        <v>3000</v>
      </c>
      <c r="DC132" s="24">
        <v>100</v>
      </c>
      <c r="DD132" s="2">
        <v>175</v>
      </c>
      <c r="DE132" s="2">
        <f t="shared" si="180"/>
        <v>1750</v>
      </c>
      <c r="DF132" s="2">
        <f t="shared" ref="DF132:DF183" si="186">((DC132+DD132+DB132)-SQRT((DC132+DD132+DB132)^2-(4*DD132*DC132)))/(2*DC132)</f>
        <v>5.3522585255952888E-2</v>
      </c>
      <c r="DG132" s="9">
        <f t="shared" ref="DG132:DG178" si="187">DF132*100</f>
        <v>5.352258525595289</v>
      </c>
      <c r="DH132" s="44">
        <v>3000</v>
      </c>
      <c r="DI132" s="27">
        <v>1000</v>
      </c>
      <c r="DJ132" s="2">
        <v>175</v>
      </c>
      <c r="DK132" s="2">
        <f t="shared" si="181"/>
        <v>1750</v>
      </c>
      <c r="DL132" s="2">
        <f t="shared" ref="DL132:DL183" si="188">((DI132+DJ132+DH132)-SQRT((DI132+DJ132+DH132)^2-(4*DJ132*DI132)))/(2*DI132)</f>
        <v>4.2345665970413844E-2</v>
      </c>
      <c r="DM132" s="9">
        <f t="shared" ref="DM132:DM178" si="189">DL132*100</f>
        <v>4.2345665970413844</v>
      </c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9"/>
      <c r="EW132" s="70" t="s">
        <v>31</v>
      </c>
      <c r="EX132" s="85">
        <f t="shared" si="113"/>
        <v>4310.6845089285725</v>
      </c>
      <c r="EY132" s="33">
        <f t="shared" si="168"/>
        <v>4430.5380000000005</v>
      </c>
      <c r="EZ132" s="33">
        <f t="shared" si="154"/>
        <v>4358.1342857142863</v>
      </c>
      <c r="FA132" s="33">
        <f t="shared" si="155"/>
        <v>6952.6827500000009</v>
      </c>
      <c r="FB132" s="33">
        <f t="shared" si="156"/>
        <v>1501.3830000000003</v>
      </c>
      <c r="FC132" s="33" t="e">
        <f t="shared" si="115"/>
        <v>#DIV/0!</v>
      </c>
      <c r="FD132" s="33" t="e">
        <f t="shared" si="116"/>
        <v>#DIV/0!</v>
      </c>
      <c r="FE132" s="33" t="e">
        <f t="shared" si="117"/>
        <v>#DIV/0!</v>
      </c>
      <c r="FF132" s="66">
        <v>1</v>
      </c>
      <c r="FG132" s="85">
        <f t="shared" si="118"/>
        <v>4310.6845089285725</v>
      </c>
      <c r="FH132" s="33">
        <f t="shared" si="119"/>
        <v>4430.5380000000005</v>
      </c>
      <c r="FI132" s="33">
        <f t="shared" si="120"/>
        <v>4358.1342857142863</v>
      </c>
      <c r="FJ132" s="33">
        <f t="shared" si="121"/>
        <v>6952.6827500000009</v>
      </c>
      <c r="FK132" s="33">
        <f t="shared" si="122"/>
        <v>1501.3830000000003</v>
      </c>
      <c r="FL132" s="33" t="e">
        <f t="shared" si="123"/>
        <v>#DIV/0!</v>
      </c>
      <c r="FM132" s="33" t="e">
        <f t="shared" si="124"/>
        <v>#DIV/0!</v>
      </c>
      <c r="FN132" s="33" t="e">
        <f t="shared" si="125"/>
        <v>#DIV/0!</v>
      </c>
      <c r="FO132" s="66">
        <v>10</v>
      </c>
      <c r="FP132" s="85">
        <f t="shared" si="126"/>
        <v>4310.6845089285725</v>
      </c>
      <c r="FQ132" s="33">
        <f t="shared" si="157"/>
        <v>4430.5380000000005</v>
      </c>
      <c r="FR132" s="33">
        <f t="shared" si="158"/>
        <v>4358.1342857142863</v>
      </c>
      <c r="FS132" s="33">
        <f t="shared" si="159"/>
        <v>6952.6827500000009</v>
      </c>
      <c r="FT132" s="33">
        <f t="shared" si="160"/>
        <v>1501.3830000000003</v>
      </c>
      <c r="FU132" s="33" t="e">
        <f t="shared" si="161"/>
        <v>#DIV/0!</v>
      </c>
      <c r="FV132" s="33" t="e">
        <f t="shared" si="162"/>
        <v>#DIV/0!</v>
      </c>
      <c r="FW132" s="33" t="e">
        <f t="shared" si="163"/>
        <v>#DIV/0!</v>
      </c>
      <c r="FX132" s="66">
        <v>100</v>
      </c>
      <c r="FY132" s="53">
        <f t="shared" si="127"/>
        <v>410.23500000000001</v>
      </c>
      <c r="FZ132" s="2">
        <v>8.4745762711864403E-2</v>
      </c>
      <c r="GA132" s="2">
        <v>4102.3500000000004</v>
      </c>
      <c r="GB132" s="53">
        <f t="shared" si="128"/>
        <v>338.96600000000001</v>
      </c>
      <c r="GC132" s="2">
        <v>7.2164948453608241E-2</v>
      </c>
      <c r="GD132" s="9">
        <v>3389.66</v>
      </c>
      <c r="GE132" s="53">
        <f t="shared" si="129"/>
        <v>283.20500000000004</v>
      </c>
      <c r="GF132" s="2">
        <v>3.9138943248532287E-2</v>
      </c>
      <c r="GG132" s="9">
        <v>2832.05</v>
      </c>
      <c r="GH132" s="53">
        <f t="shared" si="130"/>
        <v>208.221</v>
      </c>
      <c r="GI132" s="2">
        <v>0.12179487179487179</v>
      </c>
      <c r="GJ132" s="9">
        <v>2082.21</v>
      </c>
      <c r="GK132" s="53">
        <f t="shared" si="131"/>
        <v>0</v>
      </c>
      <c r="GL132" s="2"/>
      <c r="GM132" s="9"/>
      <c r="GN132" s="53">
        <f t="shared" si="132"/>
        <v>0</v>
      </c>
      <c r="GO132" s="2"/>
      <c r="GP132" s="9"/>
      <c r="GQ132" s="53">
        <f t="shared" si="133"/>
        <v>0</v>
      </c>
      <c r="GR132" s="2"/>
      <c r="GS132" s="9"/>
      <c r="GT132" s="53"/>
      <c r="GU132" s="131"/>
      <c r="GV132" s="96">
        <v>0.01</v>
      </c>
      <c r="GW132" s="9">
        <v>34.6</v>
      </c>
      <c r="GX132" s="94">
        <f t="shared" si="164"/>
        <v>3.46</v>
      </c>
      <c r="GY132" s="89">
        <v>1</v>
      </c>
      <c r="GZ132" s="89">
        <v>10</v>
      </c>
      <c r="HA132" s="90">
        <v>100</v>
      </c>
      <c r="HB132" s="52">
        <f t="shared" si="165"/>
        <v>342.54</v>
      </c>
      <c r="HC132" s="1">
        <f t="shared" si="166"/>
        <v>342.54</v>
      </c>
      <c r="HD132" s="10">
        <f t="shared" si="167"/>
        <v>342.54</v>
      </c>
      <c r="HE132" s="1"/>
      <c r="HF132" s="96">
        <v>0.56521739130434778</v>
      </c>
      <c r="HG132" s="9">
        <v>527.77</v>
      </c>
      <c r="HH132" s="96">
        <f t="shared" si="150"/>
        <v>52.777000000000001</v>
      </c>
      <c r="HI132" s="82">
        <v>1</v>
      </c>
      <c r="HJ132" s="89">
        <v>10</v>
      </c>
      <c r="HK132" s="87">
        <v>100</v>
      </c>
      <c r="HL132" s="52">
        <f t="shared" si="151"/>
        <v>40.59769230769232</v>
      </c>
      <c r="HM132" s="1">
        <f t="shared" si="152"/>
        <v>40.59769230769232</v>
      </c>
      <c r="HN132" s="10">
        <f t="shared" si="153"/>
        <v>40.59769230769232</v>
      </c>
    </row>
    <row r="133" spans="1:222" x14ac:dyDescent="0.35">
      <c r="A133" s="2"/>
      <c r="B133" s="185"/>
      <c r="C133" s="71" t="s">
        <v>76</v>
      </c>
      <c r="D133" s="53">
        <v>1873.69</v>
      </c>
      <c r="E133" s="2">
        <v>1864.67</v>
      </c>
      <c r="F133" s="9">
        <v>1379.31</v>
      </c>
      <c r="G133" s="53">
        <v>878.7</v>
      </c>
      <c r="H133" s="2">
        <v>978.73</v>
      </c>
      <c r="I133" s="9">
        <v>1169.1500000000001</v>
      </c>
      <c r="J133" s="53">
        <v>1862.02</v>
      </c>
      <c r="K133" s="2">
        <v>1366.27</v>
      </c>
      <c r="L133" s="9">
        <v>1719.66</v>
      </c>
      <c r="M133" s="53"/>
      <c r="N133" s="2"/>
      <c r="O133" s="9"/>
      <c r="P133" s="53"/>
      <c r="Q133" s="2"/>
      <c r="R133" s="9"/>
      <c r="S133" s="53"/>
      <c r="T133" s="2"/>
      <c r="U133" s="9"/>
      <c r="V133" s="53"/>
      <c r="W133" s="2"/>
      <c r="X133" s="9"/>
      <c r="Y133" s="2"/>
      <c r="Z133" s="2"/>
      <c r="AA133" s="54" t="s">
        <v>21</v>
      </c>
      <c r="AB133" s="77" t="s">
        <v>75</v>
      </c>
      <c r="AC133" s="2">
        <v>5.5563270441710257E-2</v>
      </c>
      <c r="AD133" s="2">
        <v>5.286770361909815E-2</v>
      </c>
      <c r="AE133" s="9">
        <v>4.1623290563720057E-2</v>
      </c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9"/>
      <c r="BG133" s="53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9"/>
      <c r="CP133" s="42">
        <v>3000</v>
      </c>
      <c r="CQ133" s="19">
        <v>1</v>
      </c>
      <c r="CR133" s="2">
        <v>200</v>
      </c>
      <c r="CS133" s="2">
        <f t="shared" si="179"/>
        <v>2000</v>
      </c>
      <c r="CT133" s="2">
        <f t="shared" si="183"/>
        <v>6.248169445871099E-2</v>
      </c>
      <c r="CU133" s="9">
        <f t="shared" si="184"/>
        <v>6.248169445871099</v>
      </c>
      <c r="CV133" s="42">
        <v>3000</v>
      </c>
      <c r="CW133" s="21">
        <v>10</v>
      </c>
      <c r="CX133" s="2">
        <v>200</v>
      </c>
      <c r="CY133" s="2">
        <f t="shared" si="182"/>
        <v>2000</v>
      </c>
      <c r="CZ133" s="2">
        <f t="shared" ref="CZ133:CZ141" si="190">((CW133+CX133+CV133)-SQRT((CW133+CX133+CV133)^2-(4*CX133*CW133)))/(2*CW133)</f>
        <v>6.2317393948865173E-2</v>
      </c>
      <c r="DA133" s="9">
        <f t="shared" si="185"/>
        <v>6.2317393948865174</v>
      </c>
      <c r="DB133" s="42">
        <v>3000</v>
      </c>
      <c r="DC133" s="24">
        <v>100</v>
      </c>
      <c r="DD133" s="2">
        <v>200</v>
      </c>
      <c r="DE133" s="2">
        <f t="shared" si="180"/>
        <v>2000</v>
      </c>
      <c r="DF133" s="2">
        <f t="shared" si="186"/>
        <v>6.0717777226402633E-2</v>
      </c>
      <c r="DG133" s="9">
        <f t="shared" si="187"/>
        <v>6.0717777226402632</v>
      </c>
      <c r="DH133" s="44">
        <v>3000</v>
      </c>
      <c r="DI133" s="27">
        <v>1000</v>
      </c>
      <c r="DJ133" s="2">
        <v>200</v>
      </c>
      <c r="DK133" s="2">
        <f t="shared" si="181"/>
        <v>2000</v>
      </c>
      <c r="DL133" s="2">
        <f t="shared" si="188"/>
        <v>4.8171547131681106E-2</v>
      </c>
      <c r="DM133" s="9">
        <f t="shared" si="189"/>
        <v>4.8171547131681107</v>
      </c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9"/>
      <c r="EW133" s="70" t="s">
        <v>49</v>
      </c>
      <c r="EX133" s="85">
        <f t="shared" si="113"/>
        <v>416.4521551427589</v>
      </c>
      <c r="EY133" s="33">
        <f t="shared" si="168"/>
        <v>589.70733333333339</v>
      </c>
      <c r="EZ133" s="33">
        <f t="shared" si="154"/>
        <v>663.72511764705894</v>
      </c>
      <c r="FA133" s="33">
        <f t="shared" si="155"/>
        <v>103.08222222222223</v>
      </c>
      <c r="FB133" s="33">
        <f t="shared" si="156"/>
        <v>309.29394736842102</v>
      </c>
      <c r="FC133" s="33" t="e">
        <f t="shared" si="115"/>
        <v>#DIV/0!</v>
      </c>
      <c r="FD133" s="33" t="e">
        <f t="shared" si="116"/>
        <v>#DIV/0!</v>
      </c>
      <c r="FE133" s="33" t="e">
        <f t="shared" si="117"/>
        <v>#DIV/0!</v>
      </c>
      <c r="FF133" s="66">
        <v>1</v>
      </c>
      <c r="FG133" s="85">
        <f t="shared" si="118"/>
        <v>416.4521551427589</v>
      </c>
      <c r="FH133" s="33">
        <f t="shared" si="119"/>
        <v>589.70733333333339</v>
      </c>
      <c r="FI133" s="33">
        <f t="shared" si="120"/>
        <v>663.72511764705894</v>
      </c>
      <c r="FJ133" s="33">
        <f t="shared" si="121"/>
        <v>103.08222222222223</v>
      </c>
      <c r="FK133" s="33">
        <f t="shared" si="122"/>
        <v>309.29394736842102</v>
      </c>
      <c r="FL133" s="33" t="e">
        <f t="shared" si="123"/>
        <v>#DIV/0!</v>
      </c>
      <c r="FM133" s="33" t="e">
        <f t="shared" si="124"/>
        <v>#DIV/0!</v>
      </c>
      <c r="FN133" s="33" t="e">
        <f t="shared" si="125"/>
        <v>#DIV/0!</v>
      </c>
      <c r="FO133" s="66">
        <v>10</v>
      </c>
      <c r="FP133" s="85">
        <f t="shared" si="126"/>
        <v>416.4521551427589</v>
      </c>
      <c r="FQ133" s="33">
        <f t="shared" si="157"/>
        <v>589.70733333333339</v>
      </c>
      <c r="FR133" s="33">
        <f t="shared" si="158"/>
        <v>663.72511764705894</v>
      </c>
      <c r="FS133" s="33">
        <f t="shared" si="159"/>
        <v>103.08222222222223</v>
      </c>
      <c r="FT133" s="33">
        <f t="shared" si="160"/>
        <v>309.29394736842102</v>
      </c>
      <c r="FU133" s="33" t="e">
        <f t="shared" si="161"/>
        <v>#DIV/0!</v>
      </c>
      <c r="FV133" s="33" t="e">
        <f t="shared" si="162"/>
        <v>#DIV/0!</v>
      </c>
      <c r="FW133" s="33" t="e">
        <f t="shared" si="163"/>
        <v>#DIV/0!</v>
      </c>
      <c r="FX133" s="66">
        <v>100</v>
      </c>
      <c r="FY133" s="53">
        <f t="shared" si="127"/>
        <v>104.066</v>
      </c>
      <c r="FZ133" s="2">
        <v>0.15</v>
      </c>
      <c r="GA133" s="2">
        <v>1040.6600000000001</v>
      </c>
      <c r="GB133" s="53">
        <f t="shared" si="128"/>
        <v>113.973</v>
      </c>
      <c r="GC133" s="2">
        <v>0.14655172413793102</v>
      </c>
      <c r="GD133" s="9">
        <v>1139.73</v>
      </c>
      <c r="GE133" s="53">
        <f t="shared" si="129"/>
        <v>46.387</v>
      </c>
      <c r="GF133" s="2">
        <v>0.31034482758620691</v>
      </c>
      <c r="GG133" s="9">
        <v>463.87</v>
      </c>
      <c r="GH133" s="53">
        <f t="shared" si="130"/>
        <v>90.409000000000006</v>
      </c>
      <c r="GI133" s="2">
        <v>0.22619047619047619</v>
      </c>
      <c r="GJ133" s="9">
        <v>904.09</v>
      </c>
      <c r="GK133" s="53">
        <f t="shared" si="131"/>
        <v>0</v>
      </c>
      <c r="GL133" s="2"/>
      <c r="GM133" s="9"/>
      <c r="GN133" s="53">
        <f t="shared" si="132"/>
        <v>0</v>
      </c>
      <c r="GO133" s="2"/>
      <c r="GP133" s="9"/>
      <c r="GQ133" s="53">
        <f t="shared" si="133"/>
        <v>0</v>
      </c>
      <c r="GR133" s="2"/>
      <c r="GS133" s="9"/>
      <c r="GT133" s="53"/>
      <c r="GU133" s="131"/>
      <c r="GV133" s="96">
        <v>8.0321285140562242E-3</v>
      </c>
      <c r="GW133" s="9">
        <v>3506.86</v>
      </c>
      <c r="GX133" s="94">
        <f t="shared" si="164"/>
        <v>350.68600000000004</v>
      </c>
      <c r="GY133" s="89">
        <v>1</v>
      </c>
      <c r="GZ133" s="89">
        <v>10</v>
      </c>
      <c r="HA133" s="90">
        <v>100</v>
      </c>
      <c r="HB133" s="52">
        <f t="shared" si="165"/>
        <v>43309.721000000012</v>
      </c>
      <c r="HC133" s="1">
        <f t="shared" si="166"/>
        <v>43309.721000000012</v>
      </c>
      <c r="HD133" s="10">
        <f t="shared" si="167"/>
        <v>43309.721000000012</v>
      </c>
      <c r="HE133" s="1"/>
      <c r="HF133" s="96">
        <v>0.50961538461538458</v>
      </c>
      <c r="HG133" s="9">
        <v>838.88</v>
      </c>
      <c r="HH133" s="96">
        <f t="shared" si="150"/>
        <v>83.888000000000005</v>
      </c>
      <c r="HI133" s="82">
        <v>1</v>
      </c>
      <c r="HJ133" s="89">
        <v>10</v>
      </c>
      <c r="HK133" s="87">
        <v>100</v>
      </c>
      <c r="HL133" s="52">
        <f t="shared" si="151"/>
        <v>80.722415094339652</v>
      </c>
      <c r="HM133" s="1">
        <f t="shared" si="152"/>
        <v>80.722415094339652</v>
      </c>
      <c r="HN133" s="10">
        <f t="shared" si="153"/>
        <v>80.722415094339652</v>
      </c>
    </row>
    <row r="134" spans="1:222" x14ac:dyDescent="0.35">
      <c r="A134" s="2"/>
      <c r="B134" s="186" t="s">
        <v>21</v>
      </c>
      <c r="C134" s="71" t="s">
        <v>75</v>
      </c>
      <c r="D134" s="53"/>
      <c r="E134" s="2">
        <v>6.9343065693430656E-2</v>
      </c>
      <c r="F134" s="9">
        <v>3.4023668639053255E-2</v>
      </c>
      <c r="G134" s="53">
        <v>4.8214285714285716E-2</v>
      </c>
      <c r="H134" s="2">
        <v>3.8461538461538464E-2</v>
      </c>
      <c r="I134" s="9">
        <v>5.0091074681238613E-2</v>
      </c>
      <c r="J134" s="53">
        <v>6.6929133858267723E-2</v>
      </c>
      <c r="K134" s="2">
        <v>4.6413502109704644E-2</v>
      </c>
      <c r="L134" s="9">
        <v>2.1604938271604937E-2</v>
      </c>
      <c r="M134" s="53">
        <v>5.1546391752577317E-2</v>
      </c>
      <c r="N134" s="2">
        <v>5.4329371816638369E-2</v>
      </c>
      <c r="O134" s="9">
        <v>6.0773480662983423E-2</v>
      </c>
      <c r="P134" s="53"/>
      <c r="Q134" s="2"/>
      <c r="R134" s="9"/>
      <c r="S134" s="53"/>
      <c r="T134" s="2"/>
      <c r="U134" s="9"/>
      <c r="V134" s="53"/>
      <c r="W134" s="2"/>
      <c r="X134" s="9"/>
      <c r="Y134" s="2"/>
      <c r="Z134" s="2"/>
      <c r="AA134" s="76"/>
      <c r="AB134" s="77" t="s">
        <v>76</v>
      </c>
      <c r="AC134" s="2">
        <v>2358.2433333333333</v>
      </c>
      <c r="AD134" s="2">
        <v>2121.7750000000001</v>
      </c>
      <c r="AE134" s="9">
        <v>2963.3149999999996</v>
      </c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9"/>
      <c r="BG134" s="53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9"/>
      <c r="CP134" s="42">
        <v>3000</v>
      </c>
      <c r="CQ134" s="19">
        <v>1</v>
      </c>
      <c r="CR134" s="2">
        <v>225</v>
      </c>
      <c r="CS134" s="2">
        <f t="shared" si="179"/>
        <v>2250</v>
      </c>
      <c r="CT134" s="2">
        <f t="shared" si="183"/>
        <v>6.9747323214187418E-2</v>
      </c>
      <c r="CU134" s="9">
        <f t="shared" si="184"/>
        <v>6.9747323214187418</v>
      </c>
      <c r="CV134" s="42">
        <v>3000</v>
      </c>
      <c r="CW134" s="21">
        <v>10</v>
      </c>
      <c r="CX134" s="2">
        <v>225</v>
      </c>
      <c r="CY134" s="2">
        <f t="shared" si="182"/>
        <v>2250</v>
      </c>
      <c r="CZ134" s="2">
        <f t="shared" si="190"/>
        <v>6.9566737344507606E-2</v>
      </c>
      <c r="DA134" s="9">
        <f t="shared" si="185"/>
        <v>6.956673734450761</v>
      </c>
      <c r="DB134" s="42">
        <v>3000</v>
      </c>
      <c r="DC134" s="24">
        <v>100</v>
      </c>
      <c r="DD134" s="2">
        <v>225</v>
      </c>
      <c r="DE134" s="2">
        <f t="shared" si="180"/>
        <v>2250</v>
      </c>
      <c r="DF134" s="2">
        <f t="shared" si="186"/>
        <v>6.7807454160592903E-2</v>
      </c>
      <c r="DG134" s="9">
        <f t="shared" si="187"/>
        <v>6.7807454160592906</v>
      </c>
      <c r="DH134" s="44">
        <v>3000</v>
      </c>
      <c r="DI134" s="27">
        <v>1000</v>
      </c>
      <c r="DJ134" s="2">
        <v>225</v>
      </c>
      <c r="DK134" s="2">
        <f t="shared" si="181"/>
        <v>2250</v>
      </c>
      <c r="DL134" s="2">
        <f t="shared" si="188"/>
        <v>5.3943163281615851E-2</v>
      </c>
      <c r="DM134" s="9">
        <f t="shared" si="189"/>
        <v>5.3943163281615849</v>
      </c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9"/>
      <c r="EW134" s="70" t="s">
        <v>23</v>
      </c>
      <c r="EX134" s="85">
        <f>AVERAGE(EY134:FC134)</f>
        <v>1686.9174931202081</v>
      </c>
      <c r="EY134" s="33">
        <f t="shared" si="168"/>
        <v>1565.2665000000002</v>
      </c>
      <c r="EZ134" s="33">
        <f t="shared" si="154"/>
        <v>3511.8243947368424</v>
      </c>
      <c r="FA134" s="33">
        <f t="shared" si="155"/>
        <v>1240.4764197530862</v>
      </c>
      <c r="FB134" s="33">
        <f t="shared" si="156"/>
        <v>1235.7531111111111</v>
      </c>
      <c r="FC134" s="33">
        <f t="shared" si="115"/>
        <v>881.26704000000007</v>
      </c>
      <c r="FD134" s="33" t="e">
        <f t="shared" si="116"/>
        <v>#DIV/0!</v>
      </c>
      <c r="FE134" s="33" t="e">
        <f t="shared" si="117"/>
        <v>#DIV/0!</v>
      </c>
      <c r="FF134" s="66">
        <v>1</v>
      </c>
      <c r="FG134" s="85">
        <f>AVERAGE(FH134:FL134)</f>
        <v>1686.9174931202081</v>
      </c>
      <c r="FH134" s="33">
        <f t="shared" si="119"/>
        <v>1565.2665000000002</v>
      </c>
      <c r="FI134" s="33">
        <f t="shared" si="120"/>
        <v>3511.8243947368424</v>
      </c>
      <c r="FJ134" s="33">
        <f t="shared" si="121"/>
        <v>1240.4764197530862</v>
      </c>
      <c r="FK134" s="33">
        <f t="shared" si="122"/>
        <v>1235.7531111111111</v>
      </c>
      <c r="FL134" s="33">
        <f t="shared" si="123"/>
        <v>881.26704000000007</v>
      </c>
      <c r="FM134" s="33" t="e">
        <f t="shared" si="124"/>
        <v>#DIV/0!</v>
      </c>
      <c r="FN134" s="33" t="e">
        <f t="shared" si="125"/>
        <v>#DIV/0!</v>
      </c>
      <c r="FO134" s="66">
        <v>10</v>
      </c>
      <c r="FP134" s="85">
        <f>AVERAGE(FQ134:FU134)</f>
        <v>1686.9174931202081</v>
      </c>
      <c r="FQ134" s="33">
        <f t="shared" si="157"/>
        <v>1565.2665000000002</v>
      </c>
      <c r="FR134" s="33">
        <f t="shared" si="158"/>
        <v>3511.8243947368424</v>
      </c>
      <c r="FS134" s="33">
        <f t="shared" si="159"/>
        <v>1240.4764197530862</v>
      </c>
      <c r="FT134" s="33">
        <f t="shared" si="160"/>
        <v>1235.7531111111111</v>
      </c>
      <c r="FU134" s="33">
        <f t="shared" si="161"/>
        <v>881.26704000000007</v>
      </c>
      <c r="FV134" s="33" t="e">
        <f t="shared" si="162"/>
        <v>#DIV/0!</v>
      </c>
      <c r="FW134" s="33" t="e">
        <f t="shared" si="163"/>
        <v>#DIV/0!</v>
      </c>
      <c r="FX134" s="66">
        <v>100</v>
      </c>
      <c r="FY134" s="53">
        <f t="shared" si="127"/>
        <v>107.559</v>
      </c>
      <c r="FZ134" s="2">
        <v>6.4297800338409469E-2</v>
      </c>
      <c r="GA134" s="2">
        <v>1075.5899999999999</v>
      </c>
      <c r="GB134" s="53">
        <f t="shared" si="128"/>
        <v>221.30900000000003</v>
      </c>
      <c r="GC134" s="2">
        <v>5.9282371294851796E-2</v>
      </c>
      <c r="GD134" s="9">
        <v>2213.09</v>
      </c>
      <c r="GE134" s="53">
        <f t="shared" si="129"/>
        <v>164.71899999999999</v>
      </c>
      <c r="GF134" s="2">
        <v>0.11722141823444283</v>
      </c>
      <c r="GG134" s="9">
        <v>1647.19</v>
      </c>
      <c r="GH134" s="53">
        <f t="shared" si="130"/>
        <v>129.32300000000001</v>
      </c>
      <c r="GI134" s="2">
        <v>9.4736842105263161E-2</v>
      </c>
      <c r="GJ134" s="9">
        <v>1293.23</v>
      </c>
      <c r="GK134" s="53">
        <f t="shared" si="131"/>
        <v>69.282000000000011</v>
      </c>
      <c r="GL134" s="1">
        <v>7.2886297376093298E-2</v>
      </c>
      <c r="GM134" s="2">
        <v>692.82</v>
      </c>
      <c r="GN134" s="53">
        <f t="shared" si="132"/>
        <v>0</v>
      </c>
      <c r="GO134" s="2"/>
      <c r="GP134" s="9"/>
      <c r="GQ134" s="53">
        <f t="shared" si="133"/>
        <v>0</v>
      </c>
      <c r="GR134" s="2"/>
      <c r="GS134" s="9"/>
      <c r="GT134" s="53"/>
      <c r="GU134" s="131"/>
      <c r="GV134" s="96">
        <v>9.1954022988505694E-3</v>
      </c>
      <c r="GW134" s="9">
        <v>4357.3999999999996</v>
      </c>
      <c r="GX134" s="94">
        <f t="shared" si="164"/>
        <v>435.73999999999995</v>
      </c>
      <c r="GY134" s="89">
        <v>1</v>
      </c>
      <c r="GZ134" s="89">
        <v>10</v>
      </c>
      <c r="HA134" s="90">
        <v>100</v>
      </c>
      <c r="HB134" s="52">
        <f t="shared" si="165"/>
        <v>46950.985000000022</v>
      </c>
      <c r="HC134" s="1">
        <f t="shared" si="166"/>
        <v>46950.985000000022</v>
      </c>
      <c r="HD134" s="10">
        <f t="shared" si="167"/>
        <v>46950.985000000022</v>
      </c>
      <c r="HE134" s="1"/>
      <c r="HF134" s="96">
        <v>0.51741293532338306</v>
      </c>
      <c r="HG134" s="9">
        <v>747.89</v>
      </c>
      <c r="HH134" s="96">
        <f t="shared" si="150"/>
        <v>74.789000000000001</v>
      </c>
      <c r="HI134" s="82">
        <v>1</v>
      </c>
      <c r="HJ134" s="89">
        <v>10</v>
      </c>
      <c r="HK134" s="87">
        <v>100</v>
      </c>
      <c r="HL134" s="52">
        <f t="shared" si="151"/>
        <v>69.755125000000007</v>
      </c>
      <c r="HM134" s="1">
        <f t="shared" si="152"/>
        <v>69.755125000000007</v>
      </c>
      <c r="HN134" s="10">
        <f t="shared" si="153"/>
        <v>69.755125000000007</v>
      </c>
    </row>
    <row r="135" spans="1:222" x14ac:dyDescent="0.35">
      <c r="A135" s="2"/>
      <c r="B135" s="185"/>
      <c r="C135" s="71" t="s">
        <v>76</v>
      </c>
      <c r="D135" s="53"/>
      <c r="E135" s="2">
        <v>3343.9</v>
      </c>
      <c r="F135" s="9">
        <v>3808.06</v>
      </c>
      <c r="G135" s="53">
        <v>4201.34</v>
      </c>
      <c r="H135" s="2">
        <v>3069.28</v>
      </c>
      <c r="I135" s="9">
        <v>4357.3999999999996</v>
      </c>
      <c r="J135" s="53">
        <v>1228.18</v>
      </c>
      <c r="K135" s="2">
        <v>1461.46</v>
      </c>
      <c r="L135" s="9">
        <v>1657.58</v>
      </c>
      <c r="M135" s="53">
        <v>1645.21</v>
      </c>
      <c r="N135" s="2">
        <v>1618.67</v>
      </c>
      <c r="O135" s="9">
        <v>2030.22</v>
      </c>
      <c r="P135" s="53"/>
      <c r="Q135" s="2"/>
      <c r="R135" s="9"/>
      <c r="S135" s="53"/>
      <c r="T135" s="2"/>
      <c r="U135" s="9"/>
      <c r="V135" s="53"/>
      <c r="W135" s="2"/>
      <c r="X135" s="9"/>
      <c r="Y135" s="2"/>
      <c r="Z135" s="2"/>
      <c r="AA135" s="54" t="s">
        <v>64</v>
      </c>
      <c r="AB135" s="77" t="s">
        <v>75</v>
      </c>
      <c r="AC135" s="2">
        <v>0.1111111111111111</v>
      </c>
      <c r="AD135" s="2">
        <v>0.10796387520525452</v>
      </c>
      <c r="AE135" s="9">
        <v>5.1639802278100153E-2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9"/>
      <c r="BG135" s="53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9"/>
      <c r="CP135" s="42">
        <v>3000</v>
      </c>
      <c r="CQ135" s="19">
        <v>1</v>
      </c>
      <c r="CR135" s="2">
        <v>250</v>
      </c>
      <c r="CS135" s="2">
        <f t="shared" si="179"/>
        <v>2500</v>
      </c>
      <c r="CT135" s="2">
        <f t="shared" si="183"/>
        <v>7.6901234635442961E-2</v>
      </c>
      <c r="CU135" s="9">
        <f t="shared" si="184"/>
        <v>7.6901234635442961</v>
      </c>
      <c r="CV135" s="42">
        <v>3000</v>
      </c>
      <c r="CW135" s="21">
        <v>10</v>
      </c>
      <c r="CX135" s="2">
        <v>250</v>
      </c>
      <c r="CY135" s="2">
        <f t="shared" si="182"/>
        <v>2500</v>
      </c>
      <c r="CZ135" s="2">
        <f t="shared" si="190"/>
        <v>7.6705164669601797E-2</v>
      </c>
      <c r="DA135" s="9">
        <f t="shared" si="185"/>
        <v>7.67051646696018</v>
      </c>
      <c r="DB135" s="42">
        <v>3000</v>
      </c>
      <c r="DC135" s="24">
        <v>100</v>
      </c>
      <c r="DD135" s="2">
        <v>250</v>
      </c>
      <c r="DE135" s="2">
        <f t="shared" si="180"/>
        <v>2500</v>
      </c>
      <c r="DF135" s="2">
        <f t="shared" si="186"/>
        <v>7.4793854347706204E-2</v>
      </c>
      <c r="DG135" s="9">
        <f t="shared" si="187"/>
        <v>7.4793854347706201</v>
      </c>
      <c r="DH135" s="44">
        <v>3000</v>
      </c>
      <c r="DI135" s="27">
        <v>1000</v>
      </c>
      <c r="DJ135" s="2">
        <v>250</v>
      </c>
      <c r="DK135" s="2">
        <f t="shared" si="181"/>
        <v>2500</v>
      </c>
      <c r="DL135" s="2">
        <f t="shared" si="188"/>
        <v>5.9661044767711703E-2</v>
      </c>
      <c r="DM135" s="9">
        <f t="shared" si="189"/>
        <v>5.9661044767711706</v>
      </c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9"/>
      <c r="EW135" s="70" t="s">
        <v>15</v>
      </c>
      <c r="EX135" s="85">
        <f t="shared" si="113"/>
        <v>2450.6092288533832</v>
      </c>
      <c r="EY135" s="33">
        <f t="shared" si="168"/>
        <v>3228.0189473684204</v>
      </c>
      <c r="EZ135" s="33">
        <f t="shared" si="154"/>
        <v>962.98778947368419</v>
      </c>
      <c r="FA135" s="33">
        <f t="shared" si="155"/>
        <v>914.60874999999999</v>
      </c>
      <c r="FB135" s="33">
        <f t="shared" si="156"/>
        <v>4696.8214285714284</v>
      </c>
      <c r="FC135" s="33" t="e">
        <f t="shared" si="115"/>
        <v>#DIV/0!</v>
      </c>
      <c r="FD135" s="33" t="e">
        <f t="shared" si="116"/>
        <v>#DIV/0!</v>
      </c>
      <c r="FE135" s="33" t="e">
        <f t="shared" si="117"/>
        <v>#DIV/0!</v>
      </c>
      <c r="FF135" s="66">
        <v>1</v>
      </c>
      <c r="FG135" s="85">
        <f t="shared" si="118"/>
        <v>2450.6092288533832</v>
      </c>
      <c r="FH135" s="33">
        <f t="shared" si="119"/>
        <v>3228.0189473684204</v>
      </c>
      <c r="FI135" s="33">
        <f t="shared" si="120"/>
        <v>962.98778947368419</v>
      </c>
      <c r="FJ135" s="33">
        <f t="shared" si="121"/>
        <v>914.60874999999999</v>
      </c>
      <c r="FK135" s="33">
        <f t="shared" si="122"/>
        <v>4696.8214285714284</v>
      </c>
      <c r="FL135" s="33" t="e">
        <f t="shared" si="123"/>
        <v>#DIV/0!</v>
      </c>
      <c r="FM135" s="33" t="e">
        <f t="shared" si="124"/>
        <v>#DIV/0!</v>
      </c>
      <c r="FN135" s="33" t="e">
        <f t="shared" si="125"/>
        <v>#DIV/0!</v>
      </c>
      <c r="FO135" s="66">
        <v>10</v>
      </c>
      <c r="FP135" s="85">
        <f t="shared" si="126"/>
        <v>2450.6092288533832</v>
      </c>
      <c r="FQ135" s="33">
        <f t="shared" si="157"/>
        <v>3228.0189473684204</v>
      </c>
      <c r="FR135" s="33">
        <f t="shared" si="158"/>
        <v>962.98778947368419</v>
      </c>
      <c r="FS135" s="33">
        <f t="shared" si="159"/>
        <v>914.60874999999999</v>
      </c>
      <c r="FT135" s="33">
        <f t="shared" si="160"/>
        <v>4696.8214285714284</v>
      </c>
      <c r="FU135" s="33" t="e">
        <f t="shared" si="161"/>
        <v>#DIV/0!</v>
      </c>
      <c r="FV135" s="33" t="e">
        <f t="shared" si="162"/>
        <v>#DIV/0!</v>
      </c>
      <c r="FW135" s="33" t="e">
        <f t="shared" si="163"/>
        <v>#DIV/0!</v>
      </c>
      <c r="FX135" s="66">
        <v>100</v>
      </c>
      <c r="FY135" s="53">
        <f t="shared" si="127"/>
        <v>147.07999999999998</v>
      </c>
      <c r="FZ135" s="2">
        <v>4.3577981651376149E-2</v>
      </c>
      <c r="GA135" s="2">
        <v>1470.8</v>
      </c>
      <c r="GB135" s="53">
        <f t="shared" si="128"/>
        <v>81.682000000000002</v>
      </c>
      <c r="GC135" s="2">
        <v>7.8189300411522639E-2</v>
      </c>
      <c r="GD135" s="9">
        <v>816.82</v>
      </c>
      <c r="GE135" s="53">
        <f t="shared" si="129"/>
        <v>66.516999999999996</v>
      </c>
      <c r="GF135" s="2">
        <v>6.7796610169491525E-2</v>
      </c>
      <c r="GG135" s="9">
        <v>665.17</v>
      </c>
      <c r="GH135" s="53">
        <f t="shared" si="130"/>
        <v>131.511</v>
      </c>
      <c r="GI135" s="2">
        <v>2.7237354085603113E-2</v>
      </c>
      <c r="GJ135" s="9">
        <v>1315.11</v>
      </c>
      <c r="GK135" s="53">
        <f t="shared" si="131"/>
        <v>0</v>
      </c>
      <c r="GL135" s="2"/>
      <c r="GM135" s="9"/>
      <c r="GN135" s="53">
        <f t="shared" si="132"/>
        <v>0</v>
      </c>
      <c r="GO135" s="2"/>
      <c r="GP135" s="9"/>
      <c r="GQ135" s="53">
        <f t="shared" si="133"/>
        <v>0</v>
      </c>
      <c r="GR135" s="2"/>
      <c r="GS135" s="9"/>
      <c r="GT135" s="53"/>
      <c r="GU135" s="169"/>
      <c r="GV135" s="96">
        <v>5.6847545219638244E-2</v>
      </c>
      <c r="GW135" s="9">
        <v>3507.96</v>
      </c>
      <c r="GX135" s="94">
        <f t="shared" si="164"/>
        <v>350.79599999999999</v>
      </c>
      <c r="GY135" s="89">
        <v>1</v>
      </c>
      <c r="GZ135" s="89">
        <v>10</v>
      </c>
      <c r="HA135" s="90">
        <v>100</v>
      </c>
      <c r="HB135" s="52">
        <f t="shared" si="165"/>
        <v>5820.0245454545448</v>
      </c>
      <c r="HC135" s="1">
        <f t="shared" si="166"/>
        <v>5820.0245454545448</v>
      </c>
      <c r="HD135" s="10">
        <f t="shared" si="167"/>
        <v>5820.0245454545448</v>
      </c>
      <c r="HE135" s="1"/>
      <c r="HF135" s="96">
        <v>0.48809523809523808</v>
      </c>
      <c r="HG135" s="9">
        <v>1215.27</v>
      </c>
      <c r="HH135" s="96">
        <f t="shared" si="150"/>
        <v>121.527</v>
      </c>
      <c r="HI135" s="82">
        <v>1</v>
      </c>
      <c r="HJ135" s="89">
        <v>10</v>
      </c>
      <c r="HK135" s="87">
        <v>100</v>
      </c>
      <c r="HL135" s="52">
        <f t="shared" si="151"/>
        <v>127.45514634146342</v>
      </c>
      <c r="HM135" s="1">
        <f t="shared" si="152"/>
        <v>127.45514634146342</v>
      </c>
      <c r="HN135" s="10">
        <f t="shared" si="153"/>
        <v>127.45514634146342</v>
      </c>
    </row>
    <row r="136" spans="1:222" ht="15" thickBot="1" x14ac:dyDescent="0.4">
      <c r="A136" s="2"/>
      <c r="B136" s="186" t="s">
        <v>64</v>
      </c>
      <c r="C136" s="71" t="s">
        <v>75</v>
      </c>
      <c r="D136" s="53"/>
      <c r="E136" s="2">
        <v>9.5238095238095233E-2</v>
      </c>
      <c r="F136" s="9">
        <v>3.7825059101654845E-2</v>
      </c>
      <c r="G136" s="53">
        <v>0.1111111111111111</v>
      </c>
      <c r="H136" s="2">
        <v>0.1206896551724138</v>
      </c>
      <c r="I136" s="9">
        <v>6.545454545454546E-2</v>
      </c>
      <c r="J136" s="53"/>
      <c r="K136" s="2"/>
      <c r="L136" s="9"/>
      <c r="M136" s="53"/>
      <c r="N136" s="2"/>
      <c r="O136" s="9"/>
      <c r="P136" s="53"/>
      <c r="Q136" s="2"/>
      <c r="R136" s="9"/>
      <c r="S136" s="53"/>
      <c r="T136" s="2"/>
      <c r="U136" s="9"/>
      <c r="V136" s="53"/>
      <c r="W136" s="2"/>
      <c r="X136" s="9"/>
      <c r="Y136" s="2"/>
      <c r="Z136" s="2"/>
      <c r="AA136" s="62"/>
      <c r="AB136" s="78" t="s">
        <v>76</v>
      </c>
      <c r="AC136" s="13">
        <v>1992.2</v>
      </c>
      <c r="AD136" s="13">
        <v>1763.04</v>
      </c>
      <c r="AE136" s="14">
        <v>2357.8999999999996</v>
      </c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9"/>
      <c r="BG136" s="53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9"/>
      <c r="CP136" s="42">
        <v>3000</v>
      </c>
      <c r="CQ136" s="19">
        <v>1</v>
      </c>
      <c r="CR136" s="2">
        <v>275</v>
      </c>
      <c r="CS136" s="2">
        <f t="shared" si="179"/>
        <v>2750</v>
      </c>
      <c r="CT136" s="2">
        <f t="shared" si="183"/>
        <v>8.3945985020818625E-2</v>
      </c>
      <c r="CU136" s="9">
        <f t="shared" si="184"/>
        <v>8.3945985020818625</v>
      </c>
      <c r="CV136" s="42">
        <v>3000</v>
      </c>
      <c r="CW136" s="21">
        <v>10</v>
      </c>
      <c r="CX136" s="2">
        <v>275</v>
      </c>
      <c r="CY136" s="2">
        <f t="shared" si="182"/>
        <v>2750</v>
      </c>
      <c r="CZ136" s="2">
        <f t="shared" si="190"/>
        <v>8.3735195077315444E-2</v>
      </c>
      <c r="DA136" s="9">
        <f t="shared" si="185"/>
        <v>8.3735195077315439</v>
      </c>
      <c r="DB136" s="42">
        <v>3000</v>
      </c>
      <c r="DC136" s="24">
        <v>100</v>
      </c>
      <c r="DD136" s="2">
        <v>275</v>
      </c>
      <c r="DE136" s="2">
        <f t="shared" si="180"/>
        <v>2750</v>
      </c>
      <c r="DF136" s="2">
        <f t="shared" si="186"/>
        <v>8.1679155092640482E-2</v>
      </c>
      <c r="DG136" s="9">
        <f t="shared" si="187"/>
        <v>8.1679155092640485</v>
      </c>
      <c r="DH136" s="44">
        <v>3000</v>
      </c>
      <c r="DI136" s="27">
        <v>1000</v>
      </c>
      <c r="DJ136" s="2">
        <v>275</v>
      </c>
      <c r="DK136" s="2">
        <f t="shared" si="181"/>
        <v>2750</v>
      </c>
      <c r="DL136" s="2">
        <f t="shared" si="188"/>
        <v>6.5325719202171062E-2</v>
      </c>
      <c r="DM136" s="9">
        <f t="shared" si="189"/>
        <v>6.532571920217106</v>
      </c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9"/>
      <c r="EW136" s="70" t="s">
        <v>65</v>
      </c>
      <c r="EX136" s="85">
        <f>AVERAGE(EY136:FA136)</f>
        <v>5499.6190627450987</v>
      </c>
      <c r="EY136" s="33">
        <f t="shared" si="168"/>
        <v>7792.2900000000009</v>
      </c>
      <c r="EZ136" s="33">
        <f t="shared" si="154"/>
        <v>7843.3566000000001</v>
      </c>
      <c r="FA136" s="33">
        <f t="shared" si="155"/>
        <v>863.21058823529404</v>
      </c>
      <c r="FB136" s="33" t="e">
        <f t="shared" si="156"/>
        <v>#DIV/0!</v>
      </c>
      <c r="FC136" s="33" t="e">
        <f t="shared" si="115"/>
        <v>#DIV/0!</v>
      </c>
      <c r="FD136" s="33" t="e">
        <f t="shared" si="116"/>
        <v>#DIV/0!</v>
      </c>
      <c r="FE136" s="33" t="e">
        <f t="shared" si="117"/>
        <v>#DIV/0!</v>
      </c>
      <c r="FF136" s="66">
        <v>1</v>
      </c>
      <c r="FG136" s="85">
        <f>AVERAGE(FH136:FJ136)</f>
        <v>5499.6190627450987</v>
      </c>
      <c r="FH136" s="33">
        <f t="shared" si="119"/>
        <v>7792.2900000000009</v>
      </c>
      <c r="FI136" s="33">
        <f t="shared" si="120"/>
        <v>7843.3566000000001</v>
      </c>
      <c r="FJ136" s="33">
        <f t="shared" si="121"/>
        <v>863.21058823529404</v>
      </c>
      <c r="FK136" s="33" t="e">
        <f t="shared" si="122"/>
        <v>#DIV/0!</v>
      </c>
      <c r="FL136" s="33" t="e">
        <f t="shared" si="123"/>
        <v>#DIV/0!</v>
      </c>
      <c r="FM136" s="33" t="e">
        <f t="shared" si="124"/>
        <v>#DIV/0!</v>
      </c>
      <c r="FN136" s="33" t="e">
        <f t="shared" si="125"/>
        <v>#DIV/0!</v>
      </c>
      <c r="FO136" s="66">
        <v>10</v>
      </c>
      <c r="FP136" s="85">
        <f>AVERAGE(FQ136:FS136)</f>
        <v>5499.6190627450987</v>
      </c>
      <c r="FQ136" s="33">
        <f t="shared" si="157"/>
        <v>7792.2900000000009</v>
      </c>
      <c r="FR136" s="33">
        <f t="shared" si="158"/>
        <v>7843.3566000000001</v>
      </c>
      <c r="FS136" s="33">
        <f t="shared" si="159"/>
        <v>863.21058823529404</v>
      </c>
      <c r="FT136" s="33" t="e">
        <f t="shared" si="160"/>
        <v>#DIV/0!</v>
      </c>
      <c r="FU136" s="33" t="e">
        <f t="shared" si="161"/>
        <v>#DIV/0!</v>
      </c>
      <c r="FV136" s="33" t="e">
        <f t="shared" si="162"/>
        <v>#DIV/0!</v>
      </c>
      <c r="FW136" s="33" t="e">
        <f t="shared" si="163"/>
        <v>#DIV/0!</v>
      </c>
      <c r="FX136" s="66">
        <v>100</v>
      </c>
      <c r="FY136" s="53">
        <f t="shared" si="127"/>
        <v>236.13000000000002</v>
      </c>
      <c r="FZ136" s="2">
        <v>2.9411764705882353E-2</v>
      </c>
      <c r="GA136" s="2">
        <v>2361.3000000000002</v>
      </c>
      <c r="GB136" s="53">
        <f t="shared" si="128"/>
        <v>359.78699999999998</v>
      </c>
      <c r="GC136" s="2">
        <v>4.3859649122807015E-2</v>
      </c>
      <c r="GD136" s="9">
        <v>3597.87</v>
      </c>
      <c r="GE136" s="53">
        <f t="shared" si="129"/>
        <v>101.20399999999999</v>
      </c>
      <c r="GF136" s="2">
        <v>0.10493827160493827</v>
      </c>
      <c r="GG136" s="9">
        <v>1012.04</v>
      </c>
      <c r="GH136" s="53">
        <f t="shared" si="130"/>
        <v>261.36799999999999</v>
      </c>
      <c r="GI136" s="2">
        <v>0</v>
      </c>
      <c r="GJ136" s="9">
        <v>2613.6799999999998</v>
      </c>
      <c r="GK136" s="53">
        <f t="shared" si="131"/>
        <v>0</v>
      </c>
      <c r="GL136" s="2"/>
      <c r="GM136" s="9"/>
      <c r="GN136" s="53">
        <f t="shared" si="132"/>
        <v>0</v>
      </c>
      <c r="GO136" s="2"/>
      <c r="GP136" s="9"/>
      <c r="GQ136" s="53">
        <f t="shared" si="133"/>
        <v>0</v>
      </c>
      <c r="GR136" s="2"/>
      <c r="GS136" s="9"/>
      <c r="GT136" s="53"/>
      <c r="GU136" s="169"/>
      <c r="GV136" s="96">
        <v>0.01</v>
      </c>
      <c r="GW136" s="9">
        <v>3458.62</v>
      </c>
      <c r="GX136" s="94">
        <f t="shared" si="164"/>
        <v>345.86199999999997</v>
      </c>
      <c r="GY136" s="89">
        <v>1</v>
      </c>
      <c r="GZ136" s="89">
        <v>10</v>
      </c>
      <c r="HA136" s="90">
        <v>100</v>
      </c>
      <c r="HB136" s="52">
        <f t="shared" si="165"/>
        <v>34240.337999999996</v>
      </c>
      <c r="HC136" s="1">
        <f t="shared" si="166"/>
        <v>34240.337999999996</v>
      </c>
      <c r="HD136" s="10">
        <f t="shared" si="167"/>
        <v>34240.337999999996</v>
      </c>
      <c r="HE136" s="1"/>
      <c r="HF136" s="96">
        <v>0.51010101010101006</v>
      </c>
      <c r="HG136" s="9">
        <v>1092.9000000000001</v>
      </c>
      <c r="HH136" s="96">
        <f t="shared" si="150"/>
        <v>109.29</v>
      </c>
      <c r="HI136" s="82">
        <v>1</v>
      </c>
      <c r="HJ136" s="89">
        <v>10</v>
      </c>
      <c r="HK136" s="87">
        <v>100</v>
      </c>
      <c r="HL136" s="52">
        <f t="shared" si="151"/>
        <v>104.96168316831685</v>
      </c>
      <c r="HM136" s="1">
        <f t="shared" si="152"/>
        <v>104.96168316831685</v>
      </c>
      <c r="HN136" s="10">
        <f t="shared" si="153"/>
        <v>104.96168316831685</v>
      </c>
    </row>
    <row r="137" spans="1:222" ht="15" thickBot="1" x14ac:dyDescent="0.4">
      <c r="A137" s="2"/>
      <c r="B137" s="187"/>
      <c r="C137" s="188" t="s">
        <v>76</v>
      </c>
      <c r="D137" s="61"/>
      <c r="E137" s="13">
        <v>2342.2399999999998</v>
      </c>
      <c r="F137" s="14">
        <v>2656.6</v>
      </c>
      <c r="G137" s="61">
        <v>1992.2</v>
      </c>
      <c r="H137" s="13">
        <v>1183.8399999999999</v>
      </c>
      <c r="I137" s="14">
        <v>2059.1999999999998</v>
      </c>
      <c r="J137" s="61"/>
      <c r="K137" s="13"/>
      <c r="L137" s="14"/>
      <c r="M137" s="61"/>
      <c r="N137" s="13"/>
      <c r="O137" s="14"/>
      <c r="P137" s="61"/>
      <c r="Q137" s="13"/>
      <c r="R137" s="14"/>
      <c r="S137" s="61"/>
      <c r="T137" s="13"/>
      <c r="U137" s="14"/>
      <c r="V137" s="61"/>
      <c r="W137" s="13"/>
      <c r="X137" s="14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9"/>
      <c r="BG137" s="53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9"/>
      <c r="CP137" s="42">
        <v>3000</v>
      </c>
      <c r="CQ137" s="19">
        <v>1</v>
      </c>
      <c r="CR137" s="2">
        <v>300</v>
      </c>
      <c r="CS137" s="2">
        <f t="shared" si="179"/>
        <v>3000</v>
      </c>
      <c r="CT137" s="2">
        <f t="shared" si="183"/>
        <v>9.0884053290210431E-2</v>
      </c>
      <c r="CU137" s="9">
        <f t="shared" si="184"/>
        <v>9.0884053290210431</v>
      </c>
      <c r="CV137" s="42">
        <v>3000</v>
      </c>
      <c r="CW137" s="21">
        <v>10</v>
      </c>
      <c r="CX137" s="2">
        <v>300</v>
      </c>
      <c r="CY137" s="2">
        <f t="shared" si="182"/>
        <v>3000</v>
      </c>
      <c r="CZ137" s="2">
        <f t="shared" si="190"/>
        <v>9.0659272216430511E-2</v>
      </c>
      <c r="DA137" s="9">
        <f t="shared" si="185"/>
        <v>9.0659272216430509</v>
      </c>
      <c r="DB137" s="42">
        <v>3000</v>
      </c>
      <c r="DC137" s="24">
        <v>100</v>
      </c>
      <c r="DD137" s="2">
        <v>300</v>
      </c>
      <c r="DE137" s="2">
        <f t="shared" si="180"/>
        <v>3000</v>
      </c>
      <c r="DF137" s="2">
        <f t="shared" si="186"/>
        <v>8.84654747122363E-2</v>
      </c>
      <c r="DG137" s="9">
        <f t="shared" si="187"/>
        <v>8.8465474712236301</v>
      </c>
      <c r="DH137" s="44">
        <v>3000</v>
      </c>
      <c r="DI137" s="27">
        <v>1000</v>
      </c>
      <c r="DJ137" s="2">
        <v>300</v>
      </c>
      <c r="DK137" s="2">
        <f t="shared" si="181"/>
        <v>3000</v>
      </c>
      <c r="DL137" s="2">
        <f t="shared" si="188"/>
        <v>7.0937711370821041E-2</v>
      </c>
      <c r="DM137" s="9">
        <f t="shared" si="189"/>
        <v>7.0937711370821042</v>
      </c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9"/>
      <c r="EW137" s="70" t="s">
        <v>73</v>
      </c>
      <c r="EX137" s="85">
        <f>AVERAGE(EY137:FA137)</f>
        <v>265.33340079365081</v>
      </c>
      <c r="EY137" s="33">
        <f t="shared" si="168"/>
        <v>484.81419999999997</v>
      </c>
      <c r="EZ137" s="33">
        <f t="shared" si="154"/>
        <v>181.06505000000001</v>
      </c>
      <c r="FA137" s="33">
        <f t="shared" si="155"/>
        <v>130.12095238095239</v>
      </c>
      <c r="FB137" s="33" t="e">
        <f t="shared" si="156"/>
        <v>#DIV/0!</v>
      </c>
      <c r="FC137" s="33" t="e">
        <f t="shared" si="115"/>
        <v>#DIV/0!</v>
      </c>
      <c r="FD137" s="33" t="e">
        <f t="shared" si="116"/>
        <v>#DIV/0!</v>
      </c>
      <c r="FE137" s="33" t="e">
        <f t="shared" si="117"/>
        <v>#DIV/0!</v>
      </c>
      <c r="FF137" s="66">
        <v>1</v>
      </c>
      <c r="FG137" s="85">
        <f>AVERAGE(FH137:FJ137)</f>
        <v>265.33340079365081</v>
      </c>
      <c r="FH137" s="33">
        <f t="shared" si="119"/>
        <v>484.81419999999997</v>
      </c>
      <c r="FI137" s="33">
        <f t="shared" si="120"/>
        <v>181.06505000000001</v>
      </c>
      <c r="FJ137" s="33">
        <f t="shared" si="121"/>
        <v>130.12095238095239</v>
      </c>
      <c r="FK137" s="33" t="e">
        <f t="shared" si="122"/>
        <v>#DIV/0!</v>
      </c>
      <c r="FL137" s="33" t="e">
        <f t="shared" si="123"/>
        <v>#DIV/0!</v>
      </c>
      <c r="FM137" s="33" t="e">
        <f t="shared" si="124"/>
        <v>#DIV/0!</v>
      </c>
      <c r="FN137" s="33" t="e">
        <f t="shared" si="125"/>
        <v>#DIV/0!</v>
      </c>
      <c r="FO137" s="66">
        <v>10</v>
      </c>
      <c r="FP137" s="85">
        <f>AVERAGE(FQ137:FS137)</f>
        <v>265.33340079365081</v>
      </c>
      <c r="FQ137" s="33">
        <f t="shared" si="157"/>
        <v>484.81419999999997</v>
      </c>
      <c r="FR137" s="33">
        <f t="shared" si="158"/>
        <v>181.06505000000001</v>
      </c>
      <c r="FS137" s="33">
        <f t="shared" si="159"/>
        <v>130.12095238095239</v>
      </c>
      <c r="FT137" s="33" t="e">
        <f t="shared" si="160"/>
        <v>#DIV/0!</v>
      </c>
      <c r="FU137" s="33" t="e">
        <f t="shared" si="161"/>
        <v>#DIV/0!</v>
      </c>
      <c r="FV137" s="33" t="e">
        <f t="shared" si="162"/>
        <v>#DIV/0!</v>
      </c>
      <c r="FW137" s="33" t="e">
        <f t="shared" si="163"/>
        <v>#DIV/0!</v>
      </c>
      <c r="FX137" s="66">
        <v>100</v>
      </c>
      <c r="FY137" s="53">
        <f t="shared" si="127"/>
        <v>186.46700000000001</v>
      </c>
      <c r="FZ137" s="2">
        <v>0.27777777777777779</v>
      </c>
      <c r="GA137" s="2">
        <v>1864.67</v>
      </c>
      <c r="GB137" s="53">
        <f t="shared" si="128"/>
        <v>97.873000000000005</v>
      </c>
      <c r="GC137" s="2">
        <v>0.35087719298245612</v>
      </c>
      <c r="GD137" s="9">
        <v>978.73</v>
      </c>
      <c r="GE137" s="53">
        <f t="shared" si="129"/>
        <v>136.62700000000001</v>
      </c>
      <c r="GF137" s="2">
        <v>0.51219512195121952</v>
      </c>
      <c r="GG137" s="9">
        <v>1366.27</v>
      </c>
      <c r="GH137" s="53">
        <f t="shared" si="130"/>
        <v>0</v>
      </c>
      <c r="GI137" s="2"/>
      <c r="GJ137" s="9"/>
      <c r="GK137" s="53">
        <f t="shared" si="131"/>
        <v>0</v>
      </c>
      <c r="GL137" s="2"/>
      <c r="GM137" s="9"/>
      <c r="GN137" s="53">
        <f t="shared" si="132"/>
        <v>0</v>
      </c>
      <c r="GO137" s="2"/>
      <c r="GP137" s="9"/>
      <c r="GQ137" s="53">
        <f t="shared" si="133"/>
        <v>0</v>
      </c>
      <c r="GR137" s="2"/>
      <c r="GS137" s="9"/>
      <c r="GT137" s="53"/>
      <c r="GU137" s="131"/>
      <c r="GV137" s="96">
        <v>4.0540540540540543E-2</v>
      </c>
      <c r="GW137" s="11">
        <v>4352.8</v>
      </c>
      <c r="GX137" s="94">
        <f t="shared" si="164"/>
        <v>435.28000000000003</v>
      </c>
      <c r="GY137" s="89">
        <v>1</v>
      </c>
      <c r="GZ137" s="89">
        <v>10</v>
      </c>
      <c r="HA137" s="90">
        <v>100</v>
      </c>
      <c r="HB137" s="52">
        <f t="shared" si="165"/>
        <v>10301.626666666667</v>
      </c>
      <c r="HC137" s="1">
        <f t="shared" si="166"/>
        <v>10301.626666666667</v>
      </c>
      <c r="HD137" s="10">
        <f t="shared" si="167"/>
        <v>10301.626666666667</v>
      </c>
      <c r="HE137" s="1"/>
      <c r="HF137" s="96">
        <v>0.46694214876033058</v>
      </c>
      <c r="HG137" s="9">
        <v>1062.48</v>
      </c>
      <c r="HH137" s="96">
        <f t="shared" si="150"/>
        <v>106.248</v>
      </c>
      <c r="HI137" s="82">
        <v>1</v>
      </c>
      <c r="HJ137" s="89">
        <v>10</v>
      </c>
      <c r="HK137" s="87">
        <v>100</v>
      </c>
      <c r="HL137" s="52">
        <f t="shared" si="151"/>
        <v>121.29196460176993</v>
      </c>
      <c r="HM137" s="1">
        <f t="shared" si="152"/>
        <v>121.29196460176993</v>
      </c>
      <c r="HN137" s="10">
        <f t="shared" si="153"/>
        <v>121.29196460176993</v>
      </c>
    </row>
    <row r="138" spans="1:222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9"/>
      <c r="BG138" s="53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9"/>
      <c r="CP138" s="42">
        <v>3000</v>
      </c>
      <c r="CQ138" s="19">
        <v>1</v>
      </c>
      <c r="CR138" s="2">
        <v>325</v>
      </c>
      <c r="CS138" s="2">
        <f t="shared" si="179"/>
        <v>3250</v>
      </c>
      <c r="CT138" s="2">
        <f t="shared" si="183"/>
        <v>9.7717843889768119E-2</v>
      </c>
      <c r="CU138" s="9">
        <f t="shared" si="184"/>
        <v>9.7717843889768119</v>
      </c>
      <c r="CV138" s="42">
        <v>3000</v>
      </c>
      <c r="CW138" s="21">
        <v>10</v>
      </c>
      <c r="CX138" s="2">
        <v>325</v>
      </c>
      <c r="CY138" s="2">
        <f t="shared" si="182"/>
        <v>3250</v>
      </c>
      <c r="CZ138" s="2">
        <f t="shared" si="190"/>
        <v>9.7479767031427397E-2</v>
      </c>
      <c r="DA138" s="9">
        <f t="shared" si="185"/>
        <v>9.74797670314274</v>
      </c>
      <c r="DB138" s="42">
        <v>3000</v>
      </c>
      <c r="DC138" s="24">
        <v>100</v>
      </c>
      <c r="DD138" s="2">
        <v>325</v>
      </c>
      <c r="DE138" s="2">
        <f t="shared" si="180"/>
        <v>3250</v>
      </c>
      <c r="DF138" s="2">
        <f t="shared" si="186"/>
        <v>9.5154874456432031E-2</v>
      </c>
      <c r="DG138" s="9">
        <f t="shared" si="187"/>
        <v>9.5154874456432026</v>
      </c>
      <c r="DH138" s="44">
        <v>3000</v>
      </c>
      <c r="DI138" s="27">
        <v>1000</v>
      </c>
      <c r="DJ138" s="2">
        <v>325</v>
      </c>
      <c r="DK138" s="2">
        <f t="shared" si="181"/>
        <v>3250</v>
      </c>
      <c r="DL138" s="2">
        <f t="shared" si="188"/>
        <v>7.6497543146221689E-2</v>
      </c>
      <c r="DM138" s="9">
        <f t="shared" si="189"/>
        <v>7.6497543146221689</v>
      </c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9"/>
      <c r="EW138" s="70" t="s">
        <v>21</v>
      </c>
      <c r="EX138" s="85">
        <f t="shared" si="113"/>
        <v>4495.2998145559213</v>
      </c>
      <c r="EY138" s="33">
        <f t="shared" si="168"/>
        <v>4487.8657894736834</v>
      </c>
      <c r="EZ138" s="33">
        <f t="shared" si="154"/>
        <v>7673.2</v>
      </c>
      <c r="FA138" s="33">
        <f t="shared" si="155"/>
        <v>3002.636</v>
      </c>
      <c r="FB138" s="33">
        <f t="shared" si="156"/>
        <v>2817.4974687500003</v>
      </c>
      <c r="FC138" s="33" t="e">
        <f t="shared" si="115"/>
        <v>#DIV/0!</v>
      </c>
      <c r="FD138" s="33" t="e">
        <f t="shared" si="116"/>
        <v>#DIV/0!</v>
      </c>
      <c r="FE138" s="33" t="e">
        <f t="shared" si="117"/>
        <v>#DIV/0!</v>
      </c>
      <c r="FF138" s="66">
        <v>1</v>
      </c>
      <c r="FG138" s="85">
        <f t="shared" si="118"/>
        <v>4495.2998145559213</v>
      </c>
      <c r="FH138" s="33">
        <f t="shared" si="119"/>
        <v>4487.8657894736834</v>
      </c>
      <c r="FI138" s="33">
        <f t="shared" si="120"/>
        <v>7673.2</v>
      </c>
      <c r="FJ138" s="33">
        <f t="shared" si="121"/>
        <v>3002.636</v>
      </c>
      <c r="FK138" s="33">
        <f t="shared" si="122"/>
        <v>2817.4974687500003</v>
      </c>
      <c r="FL138" s="33" t="e">
        <f t="shared" si="123"/>
        <v>#DIV/0!</v>
      </c>
      <c r="FM138" s="33" t="e">
        <f t="shared" si="124"/>
        <v>#DIV/0!</v>
      </c>
      <c r="FN138" s="33" t="e">
        <f t="shared" si="125"/>
        <v>#DIV/0!</v>
      </c>
      <c r="FO138" s="66">
        <v>10</v>
      </c>
      <c r="FP138" s="85">
        <f t="shared" si="126"/>
        <v>4495.2998145559213</v>
      </c>
      <c r="FQ138" s="33">
        <f t="shared" si="157"/>
        <v>4487.8657894736834</v>
      </c>
      <c r="FR138" s="33">
        <f t="shared" si="158"/>
        <v>7673.2</v>
      </c>
      <c r="FS138" s="33">
        <f t="shared" si="159"/>
        <v>3002.636</v>
      </c>
      <c r="FT138" s="33">
        <f t="shared" si="160"/>
        <v>2817.4974687500003</v>
      </c>
      <c r="FU138" s="33" t="e">
        <f t="shared" si="161"/>
        <v>#DIV/0!</v>
      </c>
      <c r="FV138" s="33" t="e">
        <f t="shared" si="162"/>
        <v>#DIV/0!</v>
      </c>
      <c r="FW138" s="33" t="e">
        <f t="shared" si="163"/>
        <v>#DIV/0!</v>
      </c>
      <c r="FX138" s="66">
        <v>100</v>
      </c>
      <c r="FY138" s="53">
        <f t="shared" si="127"/>
        <v>334.39</v>
      </c>
      <c r="FZ138" s="2">
        <v>6.9343065693430656E-2</v>
      </c>
      <c r="GA138" s="2">
        <v>3343.9</v>
      </c>
      <c r="GB138" s="53">
        <f t="shared" si="128"/>
        <v>306.928</v>
      </c>
      <c r="GC138" s="2">
        <v>3.8461538461538464E-2</v>
      </c>
      <c r="GD138" s="9">
        <v>3069.28</v>
      </c>
      <c r="GE138" s="53">
        <f t="shared" si="129"/>
        <v>146.14600000000002</v>
      </c>
      <c r="GF138" s="2">
        <v>4.6413502109704644E-2</v>
      </c>
      <c r="GG138" s="9">
        <v>1461.46</v>
      </c>
      <c r="GH138" s="53">
        <f t="shared" si="130"/>
        <v>161.86700000000002</v>
      </c>
      <c r="GI138" s="2">
        <v>5.4329371816638369E-2</v>
      </c>
      <c r="GJ138" s="9">
        <v>1618.67</v>
      </c>
      <c r="GK138" s="53">
        <f t="shared" si="131"/>
        <v>0</v>
      </c>
      <c r="GL138" s="2"/>
      <c r="GM138" s="9"/>
      <c r="GN138" s="53">
        <f t="shared" si="132"/>
        <v>0</v>
      </c>
      <c r="GO138" s="2"/>
      <c r="GP138" s="9"/>
      <c r="GQ138" s="53">
        <f t="shared" si="133"/>
        <v>0</v>
      </c>
      <c r="GR138" s="2"/>
      <c r="GS138" s="9"/>
      <c r="GT138" s="53"/>
      <c r="GU138" s="131"/>
      <c r="GV138" s="96">
        <v>2.5000000000000001E-3</v>
      </c>
      <c r="GW138" s="9">
        <v>5184.4399999999996</v>
      </c>
      <c r="GX138" s="94">
        <f t="shared" si="164"/>
        <v>518.44399999999996</v>
      </c>
      <c r="GY138" s="89">
        <v>1</v>
      </c>
      <c r="GZ138" s="89">
        <v>10</v>
      </c>
      <c r="HA138" s="90">
        <v>100</v>
      </c>
      <c r="HB138" s="52">
        <f t="shared" si="165"/>
        <v>206859.15599999999</v>
      </c>
      <c r="HC138" s="1">
        <f t="shared" si="166"/>
        <v>206859.15599999999</v>
      </c>
      <c r="HD138" s="10">
        <f t="shared" si="167"/>
        <v>206859.15599999999</v>
      </c>
      <c r="HE138" s="1"/>
      <c r="HF138" s="96">
        <v>0.50813008130081305</v>
      </c>
      <c r="HG138" s="9">
        <v>1122.6199999999999</v>
      </c>
      <c r="HH138" s="96">
        <f t="shared" si="150"/>
        <v>112.26199999999999</v>
      </c>
      <c r="HI138" s="82">
        <v>1</v>
      </c>
      <c r="HJ138" s="89">
        <v>10</v>
      </c>
      <c r="HK138" s="87">
        <v>100</v>
      </c>
      <c r="HL138" s="52">
        <f t="shared" si="151"/>
        <v>108.66961599999996</v>
      </c>
      <c r="HM138" s="1">
        <f t="shared" si="152"/>
        <v>108.66961599999996</v>
      </c>
      <c r="HN138" s="10">
        <f t="shared" si="153"/>
        <v>108.66961599999996</v>
      </c>
    </row>
    <row r="139" spans="1:222" ht="15" thickBo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9"/>
      <c r="BG139" s="53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9"/>
      <c r="CP139" s="42">
        <v>3000</v>
      </c>
      <c r="CQ139" s="19">
        <v>1</v>
      </c>
      <c r="CR139" s="2">
        <v>350</v>
      </c>
      <c r="CS139" s="2">
        <f t="shared" si="179"/>
        <v>3500</v>
      </c>
      <c r="CT139" s="2">
        <f t="shared" si="183"/>
        <v>0.10444968956653611</v>
      </c>
      <c r="CU139" s="9">
        <f t="shared" si="184"/>
        <v>10.444968956653611</v>
      </c>
      <c r="CV139" s="42">
        <v>3000</v>
      </c>
      <c r="CW139" s="21">
        <v>10</v>
      </c>
      <c r="CX139" s="2">
        <v>350</v>
      </c>
      <c r="CY139" s="2">
        <f t="shared" si="182"/>
        <v>3500</v>
      </c>
      <c r="CZ139" s="2">
        <f t="shared" si="190"/>
        <v>0.10419898043905959</v>
      </c>
      <c r="DA139" s="9">
        <f t="shared" si="185"/>
        <v>10.41989804390596</v>
      </c>
      <c r="DB139" s="42">
        <v>3000</v>
      </c>
      <c r="DC139" s="24">
        <v>100</v>
      </c>
      <c r="DD139" s="2">
        <v>350</v>
      </c>
      <c r="DE139" s="2">
        <f t="shared" si="180"/>
        <v>3500</v>
      </c>
      <c r="DF139" s="2">
        <f t="shared" si="186"/>
        <v>0.1017493603574826</v>
      </c>
      <c r="DG139" s="9">
        <f t="shared" si="187"/>
        <v>10.17493603574826</v>
      </c>
      <c r="DH139" s="44">
        <v>3000</v>
      </c>
      <c r="DI139" s="27">
        <v>1000</v>
      </c>
      <c r="DJ139" s="2">
        <v>350</v>
      </c>
      <c r="DK139" s="2">
        <f t="shared" si="181"/>
        <v>3500</v>
      </c>
      <c r="DL139" s="2">
        <f t="shared" si="188"/>
        <v>8.2005733404890632E-2</v>
      </c>
      <c r="DM139" s="9">
        <f t="shared" si="189"/>
        <v>8.2005733404890631</v>
      </c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9"/>
      <c r="EW139" s="70" t="s">
        <v>64</v>
      </c>
      <c r="EX139" s="85">
        <f>AVERAGE(EY139:EZ139)</f>
        <v>1543.8199999999997</v>
      </c>
      <c r="EY139" s="33">
        <f t="shared" si="168"/>
        <v>2225.1279999999997</v>
      </c>
      <c r="EZ139" s="33">
        <f t="shared" si="154"/>
        <v>862.51199999999983</v>
      </c>
      <c r="FA139" s="33" t="e">
        <f t="shared" si="155"/>
        <v>#DIV/0!</v>
      </c>
      <c r="FB139" s="33" t="e">
        <f t="shared" si="156"/>
        <v>#DIV/0!</v>
      </c>
      <c r="FC139" s="33" t="e">
        <f>$FF$670*(GL139-1)+GK139*((1/GL139)-1)</f>
        <v>#DIV/0!</v>
      </c>
      <c r="FD139" s="33" t="e">
        <f>$FF$670*(GO139-1)+GN139*((1/GO139)-1)</f>
        <v>#DIV/0!</v>
      </c>
      <c r="FE139" s="33" t="e">
        <f>$FF$670*(GR139-1)+GQ139*((1/GR139)-1)</f>
        <v>#DIV/0!</v>
      </c>
      <c r="FF139" s="68">
        <v>1</v>
      </c>
      <c r="FG139" s="85">
        <f>AVERAGE(FH139:FI139)</f>
        <v>1543.8199999999997</v>
      </c>
      <c r="FH139" s="33">
        <f>$FO$670*(FZ139-1)+FY139*((1/FZ139)-1)</f>
        <v>2225.1279999999997</v>
      </c>
      <c r="FI139" s="33">
        <f>$FO$670*(GC139-1)+GB139*((1/GC139)-1)</f>
        <v>862.51199999999983</v>
      </c>
      <c r="FJ139" s="33" t="e">
        <f>$FO$670*(GF139-1)+GE139*((1/GF139)-1)</f>
        <v>#DIV/0!</v>
      </c>
      <c r="FK139" s="33" t="e">
        <f>$FO$670*(GI139-1)+GH139*((1/GI139)-1)</f>
        <v>#DIV/0!</v>
      </c>
      <c r="FL139" s="33" t="e">
        <f>$FO$670*(GL139-1)+GK139*((1/GL139)-1)</f>
        <v>#DIV/0!</v>
      </c>
      <c r="FM139" s="33" t="e">
        <f>$FO$670*(GO139-1)+GN139*((1/GO139)-1)</f>
        <v>#DIV/0!</v>
      </c>
      <c r="FN139" s="33" t="e">
        <f>$FO$670*(GR139-1)+GQ139*((1/GR139)-1)</f>
        <v>#DIV/0!</v>
      </c>
      <c r="FO139" s="68">
        <v>10</v>
      </c>
      <c r="FP139" s="85">
        <f>AVERAGE(FQ139:FR139)</f>
        <v>1543.8199999999997</v>
      </c>
      <c r="FQ139" s="33">
        <f t="shared" si="157"/>
        <v>2225.1279999999997</v>
      </c>
      <c r="FR139" s="33">
        <f t="shared" si="158"/>
        <v>862.51199999999983</v>
      </c>
      <c r="FS139" s="33" t="e">
        <f t="shared" si="159"/>
        <v>#DIV/0!</v>
      </c>
      <c r="FT139" s="33" t="e">
        <f t="shared" si="160"/>
        <v>#DIV/0!</v>
      </c>
      <c r="FU139" s="33" t="e">
        <f t="shared" si="161"/>
        <v>#DIV/0!</v>
      </c>
      <c r="FV139" s="33" t="e">
        <f t="shared" si="162"/>
        <v>#DIV/0!</v>
      </c>
      <c r="FW139" s="33" t="e">
        <f t="shared" si="163"/>
        <v>#DIV/0!</v>
      </c>
      <c r="FX139" s="66">
        <v>100</v>
      </c>
      <c r="FY139" s="53">
        <f>GA139/10</f>
        <v>234.22399999999999</v>
      </c>
      <c r="FZ139" s="2">
        <v>9.5238095238095233E-2</v>
      </c>
      <c r="GA139" s="13">
        <v>2342.2399999999998</v>
      </c>
      <c r="GB139" s="53">
        <f>GD139/10</f>
        <v>118.38399999999999</v>
      </c>
      <c r="GC139" s="2">
        <v>0.1206896551724138</v>
      </c>
      <c r="GD139" s="9">
        <v>1183.8399999999999</v>
      </c>
      <c r="GE139" s="53">
        <f>GG139/10</f>
        <v>0</v>
      </c>
      <c r="GF139" s="2"/>
      <c r="GG139" s="9"/>
      <c r="GH139" s="53">
        <f>GJ139/10</f>
        <v>0</v>
      </c>
      <c r="GI139" s="2"/>
      <c r="GJ139" s="9"/>
      <c r="GK139" s="53">
        <f>GM139/10</f>
        <v>0</v>
      </c>
      <c r="GL139" s="2"/>
      <c r="GM139" s="9"/>
      <c r="GN139" s="53">
        <f>GP139/10</f>
        <v>0</v>
      </c>
      <c r="GO139" s="2"/>
      <c r="GP139" s="9"/>
      <c r="GQ139" s="53">
        <f>GS139/10</f>
        <v>0</v>
      </c>
      <c r="GR139" s="2"/>
      <c r="GS139" s="9"/>
      <c r="GT139" s="53"/>
      <c r="GU139" s="131"/>
      <c r="GV139" s="96">
        <v>1.7513134851138354E-2</v>
      </c>
      <c r="GW139" s="9">
        <v>5844.53</v>
      </c>
      <c r="GX139" s="94">
        <f t="shared" si="164"/>
        <v>584.45299999999997</v>
      </c>
      <c r="GY139" s="89">
        <v>1</v>
      </c>
      <c r="GZ139" s="89">
        <v>10</v>
      </c>
      <c r="HA139" s="90">
        <v>100</v>
      </c>
      <c r="HB139" s="52">
        <f t="shared" si="165"/>
        <v>32787.813300000002</v>
      </c>
      <c r="HC139" s="1">
        <f t="shared" si="166"/>
        <v>32787.813300000002</v>
      </c>
      <c r="HD139" s="10">
        <f t="shared" si="167"/>
        <v>32787.813300000002</v>
      </c>
      <c r="HE139" s="1"/>
      <c r="HF139" s="96">
        <v>0.43554006968641112</v>
      </c>
      <c r="HG139" s="9">
        <v>1525.21</v>
      </c>
      <c r="HH139" s="96">
        <f t="shared" si="150"/>
        <v>152.52100000000002</v>
      </c>
      <c r="HI139" s="82">
        <v>1</v>
      </c>
      <c r="HJ139" s="89">
        <v>10</v>
      </c>
      <c r="HK139" s="87">
        <v>100</v>
      </c>
      <c r="HL139" s="52">
        <f t="shared" si="151"/>
        <v>197.66721600000005</v>
      </c>
      <c r="HM139" s="1">
        <f t="shared" si="152"/>
        <v>197.66721600000005</v>
      </c>
      <c r="HN139" s="10">
        <f t="shared" si="153"/>
        <v>197.66721600000005</v>
      </c>
    </row>
    <row r="140" spans="1:222" ht="51.5" thickBo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9"/>
      <c r="BG140" s="53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9"/>
      <c r="CP140" s="42">
        <v>3000</v>
      </c>
      <c r="CQ140" s="19">
        <v>1</v>
      </c>
      <c r="CR140" s="2">
        <v>375</v>
      </c>
      <c r="CS140" s="2">
        <f t="shared" si="179"/>
        <v>3750</v>
      </c>
      <c r="CT140" s="2">
        <f t="shared" si="183"/>
        <v>0.11108185402190429</v>
      </c>
      <c r="CU140" s="9">
        <f t="shared" si="184"/>
        <v>11.108185402190429</v>
      </c>
      <c r="CV140" s="42">
        <v>3000</v>
      </c>
      <c r="CW140" s="21">
        <v>10</v>
      </c>
      <c r="CX140" s="2">
        <v>375</v>
      </c>
      <c r="CY140" s="2">
        <f t="shared" si="182"/>
        <v>3750</v>
      </c>
      <c r="CZ140" s="2">
        <f t="shared" si="190"/>
        <v>0.11081914588801282</v>
      </c>
      <c r="DA140" s="9">
        <f t="shared" si="185"/>
        <v>11.081914588801283</v>
      </c>
      <c r="DB140" s="42">
        <v>3000</v>
      </c>
      <c r="DC140" s="24">
        <v>100</v>
      </c>
      <c r="DD140" s="2">
        <v>375</v>
      </c>
      <c r="DE140" s="2">
        <f t="shared" si="180"/>
        <v>3750</v>
      </c>
      <c r="DF140" s="2">
        <f t="shared" si="186"/>
        <v>0.10825088501022946</v>
      </c>
      <c r="DG140" s="9">
        <f t="shared" si="187"/>
        <v>10.825088501022947</v>
      </c>
      <c r="DH140" s="44">
        <v>3000</v>
      </c>
      <c r="DI140" s="27">
        <v>1000</v>
      </c>
      <c r="DJ140" s="2">
        <v>375</v>
      </c>
      <c r="DK140" s="2">
        <f t="shared" si="181"/>
        <v>3750</v>
      </c>
      <c r="DL140" s="2">
        <f t="shared" si="188"/>
        <v>8.7462797948569454E-2</v>
      </c>
      <c r="DM140" s="9">
        <f t="shared" si="189"/>
        <v>8.746279794856946</v>
      </c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9"/>
      <c r="EW140" s="166" t="s">
        <v>59</v>
      </c>
      <c r="EX140" s="167"/>
      <c r="EY140" s="167"/>
      <c r="EZ140" s="167"/>
      <c r="FA140" s="167"/>
      <c r="FB140" s="167"/>
      <c r="FC140" s="167"/>
      <c r="FD140" s="167"/>
      <c r="FE140" s="167"/>
      <c r="FF140" s="167"/>
      <c r="FG140" s="167"/>
      <c r="FH140" s="167"/>
      <c r="FI140" s="167"/>
      <c r="FJ140" s="167"/>
      <c r="FK140" s="167"/>
      <c r="FL140" s="167"/>
      <c r="FM140" s="167"/>
      <c r="FN140" s="167"/>
      <c r="FO140" s="167"/>
      <c r="FP140" s="167"/>
      <c r="FQ140" s="167"/>
      <c r="FR140" s="167"/>
      <c r="FS140" s="167"/>
      <c r="FT140" s="167"/>
      <c r="FU140" s="167"/>
      <c r="FV140" s="167"/>
      <c r="FW140" s="167"/>
      <c r="FX140" s="167"/>
      <c r="FY140" s="167"/>
      <c r="FZ140" s="167"/>
      <c r="GA140" s="167"/>
      <c r="GB140" s="167"/>
      <c r="GC140" s="167"/>
      <c r="GD140" s="167"/>
      <c r="GE140" s="167"/>
      <c r="GF140" s="167"/>
      <c r="GG140" s="167"/>
      <c r="GH140" s="167"/>
      <c r="GI140" s="167"/>
      <c r="GJ140" s="167"/>
      <c r="GK140" s="167"/>
      <c r="GL140" s="167"/>
      <c r="GM140" s="167"/>
      <c r="GN140" s="167"/>
      <c r="GO140" s="167"/>
      <c r="GP140" s="167"/>
      <c r="GQ140" s="167"/>
      <c r="GR140" s="167"/>
      <c r="GS140" s="168"/>
      <c r="GT140" s="53"/>
      <c r="GU140" s="131"/>
      <c r="GV140" s="96">
        <v>4.4371405094494658E-2</v>
      </c>
      <c r="GW140" s="9">
        <v>6374.82</v>
      </c>
      <c r="GX140" s="94">
        <f t="shared" si="164"/>
        <v>637.48199999999997</v>
      </c>
      <c r="GY140" s="89">
        <v>1</v>
      </c>
      <c r="GZ140" s="89">
        <v>10</v>
      </c>
      <c r="HA140" s="90">
        <v>100</v>
      </c>
      <c r="HB140" s="52">
        <f t="shared" si="165"/>
        <v>13729.473444444444</v>
      </c>
      <c r="HC140" s="1">
        <f t="shared" si="166"/>
        <v>13729.473444444444</v>
      </c>
      <c r="HD140" s="10">
        <f t="shared" si="167"/>
        <v>13729.473444444444</v>
      </c>
      <c r="HE140" s="1"/>
      <c r="HF140" s="96">
        <v>0.52873563218390807</v>
      </c>
      <c r="HG140" s="9">
        <v>983.1</v>
      </c>
      <c r="HH140" s="96">
        <f t="shared" si="150"/>
        <v>98.31</v>
      </c>
      <c r="HI140" s="82">
        <v>1</v>
      </c>
      <c r="HJ140" s="89">
        <v>10</v>
      </c>
      <c r="HK140" s="87">
        <v>100</v>
      </c>
      <c r="HL140" s="52">
        <f t="shared" si="151"/>
        <v>87.6241304347826</v>
      </c>
      <c r="HM140" s="1">
        <f t="shared" si="152"/>
        <v>87.6241304347826</v>
      </c>
      <c r="HN140" s="10">
        <f t="shared" si="153"/>
        <v>87.6241304347826</v>
      </c>
    </row>
    <row r="141" spans="1:222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9"/>
      <c r="BG141" s="53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9"/>
      <c r="CP141" s="42">
        <v>3000</v>
      </c>
      <c r="CQ141" s="19">
        <v>1</v>
      </c>
      <c r="CR141" s="2">
        <v>400</v>
      </c>
      <c r="CS141" s="2">
        <f t="shared" si="179"/>
        <v>4000</v>
      </c>
      <c r="CT141" s="2">
        <f t="shared" si="183"/>
        <v>0.11761653444546027</v>
      </c>
      <c r="CU141" s="9">
        <f t="shared" si="184"/>
        <v>11.761653444546027</v>
      </c>
      <c r="CV141" s="42">
        <v>3000</v>
      </c>
      <c r="CW141" s="21">
        <v>10</v>
      </c>
      <c r="CX141" s="2">
        <v>400</v>
      </c>
      <c r="CY141" s="2">
        <f t="shared" si="182"/>
        <v>4000</v>
      </c>
      <c r="CZ141" s="2">
        <f t="shared" si="190"/>
        <v>0.11734243180733302</v>
      </c>
      <c r="DA141" s="9">
        <f t="shared" si="185"/>
        <v>11.734243180733301</v>
      </c>
      <c r="DB141" s="42">
        <v>3000</v>
      </c>
      <c r="DC141" s="24">
        <v>100</v>
      </c>
      <c r="DD141" s="2">
        <v>400</v>
      </c>
      <c r="DE141" s="2">
        <f t="shared" si="180"/>
        <v>4000</v>
      </c>
      <c r="DF141" s="2">
        <f t="shared" si="186"/>
        <v>0.11466134928629117</v>
      </c>
      <c r="DG141" s="9">
        <f t="shared" si="187"/>
        <v>11.466134928629117</v>
      </c>
      <c r="DH141" s="44">
        <v>3000</v>
      </c>
      <c r="DI141" s="27">
        <v>1000</v>
      </c>
      <c r="DJ141" s="2">
        <v>400</v>
      </c>
      <c r="DK141" s="2">
        <f t="shared" si="181"/>
        <v>4000</v>
      </c>
      <c r="DL141" s="2">
        <f t="shared" si="188"/>
        <v>9.2869249429452336E-2</v>
      </c>
      <c r="DM141" s="9">
        <f t="shared" si="189"/>
        <v>9.2869249429452339</v>
      </c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9"/>
      <c r="EW141" s="53"/>
      <c r="EX141" s="84" t="s">
        <v>84</v>
      </c>
      <c r="EY141" s="60" t="s">
        <v>85</v>
      </c>
      <c r="EZ141" s="60" t="s">
        <v>86</v>
      </c>
      <c r="FA141" s="60" t="s">
        <v>87</v>
      </c>
      <c r="FB141" s="60" t="s">
        <v>88</v>
      </c>
      <c r="FC141" s="60" t="s">
        <v>89</v>
      </c>
      <c r="FD141" s="60" t="s">
        <v>90</v>
      </c>
      <c r="FE141" s="60" t="s">
        <v>91</v>
      </c>
      <c r="FF141" s="69" t="s">
        <v>78</v>
      </c>
      <c r="FG141" s="84" t="s">
        <v>84</v>
      </c>
      <c r="FH141" s="60" t="s">
        <v>85</v>
      </c>
      <c r="FI141" s="60" t="s">
        <v>86</v>
      </c>
      <c r="FJ141" s="60" t="s">
        <v>87</v>
      </c>
      <c r="FK141" s="60" t="s">
        <v>88</v>
      </c>
      <c r="FL141" s="60" t="s">
        <v>89</v>
      </c>
      <c r="FM141" s="60" t="s">
        <v>90</v>
      </c>
      <c r="FN141" s="60" t="s">
        <v>91</v>
      </c>
      <c r="FO141" s="69" t="s">
        <v>78</v>
      </c>
      <c r="FP141" s="84" t="s">
        <v>84</v>
      </c>
      <c r="FQ141" s="60" t="s">
        <v>85</v>
      </c>
      <c r="FR141" s="60" t="s">
        <v>86</v>
      </c>
      <c r="FS141" s="60" t="s">
        <v>87</v>
      </c>
      <c r="FT141" s="60" t="s">
        <v>88</v>
      </c>
      <c r="FU141" s="60" t="s">
        <v>89</v>
      </c>
      <c r="FV141" s="60" t="s">
        <v>90</v>
      </c>
      <c r="FW141" s="60" t="s">
        <v>91</v>
      </c>
      <c r="FX141" s="69" t="s">
        <v>78</v>
      </c>
      <c r="FY141" s="58" t="s">
        <v>81</v>
      </c>
      <c r="FZ141" s="58" t="s">
        <v>83</v>
      </c>
      <c r="GA141" s="58" t="s">
        <v>82</v>
      </c>
      <c r="GB141" s="58" t="s">
        <v>81</v>
      </c>
      <c r="GC141" s="58" t="s">
        <v>83</v>
      </c>
      <c r="GD141" s="58" t="s">
        <v>82</v>
      </c>
      <c r="GE141" s="58" t="s">
        <v>81</v>
      </c>
      <c r="GF141" s="58" t="s">
        <v>83</v>
      </c>
      <c r="GG141" s="58" t="s">
        <v>82</v>
      </c>
      <c r="GH141" s="58" t="s">
        <v>81</v>
      </c>
      <c r="GI141" s="58" t="s">
        <v>83</v>
      </c>
      <c r="GJ141" s="58" t="s">
        <v>82</v>
      </c>
      <c r="GK141" s="58" t="s">
        <v>81</v>
      </c>
      <c r="GL141" s="58" t="s">
        <v>83</v>
      </c>
      <c r="GM141" s="58" t="s">
        <v>82</v>
      </c>
      <c r="GN141" s="58" t="s">
        <v>81</v>
      </c>
      <c r="GO141" s="58" t="s">
        <v>83</v>
      </c>
      <c r="GP141" s="58" t="s">
        <v>82</v>
      </c>
      <c r="GQ141" s="58" t="s">
        <v>81</v>
      </c>
      <c r="GR141" s="58" t="s">
        <v>83</v>
      </c>
      <c r="GS141" s="59" t="s">
        <v>82</v>
      </c>
      <c r="GT141" s="53"/>
      <c r="GU141" s="131"/>
      <c r="GV141" s="94">
        <v>5.6437389770723101E-2</v>
      </c>
      <c r="GW141" s="9">
        <v>5491.38</v>
      </c>
      <c r="GX141" s="94">
        <f t="shared" si="164"/>
        <v>549.13800000000003</v>
      </c>
      <c r="GY141" s="89">
        <v>1</v>
      </c>
      <c r="GZ141" s="89">
        <v>10</v>
      </c>
      <c r="HA141" s="90">
        <v>100</v>
      </c>
      <c r="HB141" s="52">
        <f t="shared" si="165"/>
        <v>9180.9009375000005</v>
      </c>
      <c r="HC141" s="1">
        <f t="shared" si="166"/>
        <v>9180.9009375000005</v>
      </c>
      <c r="HD141" s="10">
        <f t="shared" si="167"/>
        <v>9180.9009375000005</v>
      </c>
      <c r="HE141" s="1"/>
      <c r="HF141" s="96">
        <v>0.51351351351351349</v>
      </c>
      <c r="HG141" s="9">
        <v>1495.43</v>
      </c>
      <c r="HH141" s="96">
        <f t="shared" si="150"/>
        <v>149.54300000000001</v>
      </c>
      <c r="HI141" s="82">
        <v>1</v>
      </c>
      <c r="HJ141" s="89">
        <v>10</v>
      </c>
      <c r="HK141" s="87">
        <v>100</v>
      </c>
      <c r="HL141" s="52">
        <f t="shared" si="151"/>
        <v>141.67231578947369</v>
      </c>
      <c r="HM141" s="1">
        <f t="shared" si="152"/>
        <v>141.67231578947369</v>
      </c>
      <c r="HN141" s="10">
        <f t="shared" si="153"/>
        <v>141.67231578947369</v>
      </c>
    </row>
    <row r="142" spans="1:222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9"/>
      <c r="BG142" s="53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9"/>
      <c r="CP142" s="42">
        <v>3000</v>
      </c>
      <c r="CQ142" s="19">
        <v>1</v>
      </c>
      <c r="CR142" s="2">
        <f t="shared" ref="CR142:CR148" si="191">CS142/10</f>
        <v>425</v>
      </c>
      <c r="CS142" s="2">
        <f>CS141+250</f>
        <v>4250</v>
      </c>
      <c r="CT142" s="2">
        <f t="shared" si="183"/>
        <v>0.12405586393970225</v>
      </c>
      <c r="CU142" s="9">
        <f t="shared" si="184"/>
        <v>12.405586393970225</v>
      </c>
      <c r="CV142" s="42">
        <v>3000</v>
      </c>
      <c r="CW142" s="21">
        <v>10</v>
      </c>
      <c r="CX142" s="2">
        <f t="shared" ref="CX142:CX148" si="192">CY142/10</f>
        <v>425</v>
      </c>
      <c r="CY142" s="2">
        <f>CY141+250</f>
        <v>4250</v>
      </c>
      <c r="CZ142" s="2">
        <f t="shared" ref="CZ142:CZ152" si="193">((CW142+CX142+CV142)-SQRT((CW142+CX142+CV142)^2-(4*CX142*CW142)))/(2*CW142)</f>
        <v>0.12377094394923915</v>
      </c>
      <c r="DA142" s="9">
        <f t="shared" si="185"/>
        <v>12.377094394923915</v>
      </c>
      <c r="DB142" s="42">
        <v>3000</v>
      </c>
      <c r="DC142" s="24">
        <v>100</v>
      </c>
      <c r="DD142" s="2">
        <f t="shared" ref="DD142:DD148" si="194">DE142/10</f>
        <v>425</v>
      </c>
      <c r="DE142" s="2">
        <f>DE141+250</f>
        <v>4250</v>
      </c>
      <c r="DF142" s="2">
        <f t="shared" si="186"/>
        <v>0.12098260398487809</v>
      </c>
      <c r="DG142" s="9">
        <f t="shared" si="187"/>
        <v>12.09826039848781</v>
      </c>
      <c r="DH142" s="44">
        <v>3000</v>
      </c>
      <c r="DI142" s="27">
        <v>1000</v>
      </c>
      <c r="DJ142" s="2">
        <f t="shared" ref="DJ142:DJ148" si="195">DK142/10</f>
        <v>425</v>
      </c>
      <c r="DK142" s="2">
        <f>DK141+250</f>
        <v>4250</v>
      </c>
      <c r="DL142" s="2">
        <f t="shared" si="188"/>
        <v>9.8225597279293655E-2</v>
      </c>
      <c r="DM142" s="9">
        <f t="shared" si="189"/>
        <v>9.8225597279293648</v>
      </c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9"/>
      <c r="EW142" s="70" t="s">
        <v>54</v>
      </c>
      <c r="EX142" s="85">
        <f>AVERAGE(EY142:FA142)</f>
        <v>523.16549222222227</v>
      </c>
      <c r="EY142" s="33">
        <f>($FF$670*(FZ142-1))+FY142*((1/FZ142)-1)</f>
        <v>606.3517333333333</v>
      </c>
      <c r="EZ142" s="33">
        <f t="shared" ref="EZ142:EZ173" si="196">$FF$670*(GC142-1)+GB142*((1/GC142)-1)</f>
        <v>276.76958333333334</v>
      </c>
      <c r="FA142" s="33">
        <f t="shared" ref="FA142:FA173" si="197">$FF$670*(GF142-1)+GE142*((1/GF142)-1)</f>
        <v>686.37515999999994</v>
      </c>
      <c r="FB142" s="33" t="e">
        <f t="shared" ref="FB142:FB173" si="198">$FF$670*(GI142-1)+GH142*((1/GI142)-1)</f>
        <v>#DIV/0!</v>
      </c>
      <c r="FC142" s="33" t="e">
        <f>$FF$670*(GL142-1)+GK142*((1/GL142)-1)</f>
        <v>#DIV/0!</v>
      </c>
      <c r="FD142" s="33" t="e">
        <f>$FF$670*(GO142-1)+GN142*((1/GO142)-1)</f>
        <v>#DIV/0!</v>
      </c>
      <c r="FE142" s="33" t="e">
        <f>$FF$670*(GR142-1)+GQ142*((1/GR142)-1)</f>
        <v>#DIV/0!</v>
      </c>
      <c r="FF142" s="66">
        <v>1</v>
      </c>
      <c r="FG142" s="85">
        <f>AVERAGE(FH142:FJ142)</f>
        <v>523.16549222222227</v>
      </c>
      <c r="FH142" s="33">
        <f>$FO$670*(FZ142-1)+FY142*((1/FZ142)-1)</f>
        <v>606.3517333333333</v>
      </c>
      <c r="FI142" s="33">
        <f>$FO$670*(GC142-1)+GB142*((1/GC142)-1)</f>
        <v>276.76958333333334</v>
      </c>
      <c r="FJ142" s="33">
        <f>$FO$670*(GF142-1)+GE142*((1/GF142)-1)</f>
        <v>686.37515999999994</v>
      </c>
      <c r="FK142" s="33" t="e">
        <f>$FO$670*(GI142-1)+GH142*((1/GI142)-1)</f>
        <v>#DIV/0!</v>
      </c>
      <c r="FL142" s="33" t="e">
        <f>$FO$670*(GL142-1)+GK142*((1/GL142)-1)</f>
        <v>#DIV/0!</v>
      </c>
      <c r="FM142" s="33" t="e">
        <f>$FO$670*(GO142-1)+GN142*((1/GO142)-1)</f>
        <v>#DIV/0!</v>
      </c>
      <c r="FN142" s="33" t="e">
        <f>$FO$670*(GR142-1)+GQ142*((1/GR142)-1)</f>
        <v>#DIV/0!</v>
      </c>
      <c r="FO142" s="66">
        <v>10</v>
      </c>
      <c r="FP142" s="85" t="e">
        <f>AVERAGE(FQ142:FT142)</f>
        <v>#DIV/0!</v>
      </c>
      <c r="FQ142" s="33">
        <f t="shared" ref="FQ142:FQ173" si="199">$FX$669*(FZ142-1)+FY142*((1/FZ142)-1)</f>
        <v>606.3517333333333</v>
      </c>
      <c r="FR142" s="33">
        <f t="shared" ref="FR142:FR173" si="200">$FX$669*(GC142-1)+GB142*((1/GC142)-1)</f>
        <v>276.76958333333334</v>
      </c>
      <c r="FS142" s="33">
        <f t="shared" ref="FS142:FS173" si="201">$FX$669*(GF142-1)+GE142*((1/GF142)-1)</f>
        <v>686.37515999999994</v>
      </c>
      <c r="FT142" s="33" t="e">
        <f t="shared" ref="FT142:FT173" si="202">$FX$669*(GI142-1)+GH142*((1/GI142)-1)</f>
        <v>#DIV/0!</v>
      </c>
      <c r="FU142" s="33" t="e">
        <f t="shared" ref="FU142:FU173" si="203">$FX$669*(GL142-1)+GK142*((1/GL142)-1)</f>
        <v>#DIV/0!</v>
      </c>
      <c r="FV142" s="33" t="e">
        <f t="shared" ref="FV142:FV173" si="204">$FX$669*(GO142-1)+GN142*((1/GO142)-1)</f>
        <v>#DIV/0!</v>
      </c>
      <c r="FW142" s="33" t="e">
        <f t="shared" ref="FW142:FW173" si="205">$FX$669*(GR142-1)+GQ142*((1/GR142)-1)</f>
        <v>#DIV/0!</v>
      </c>
      <c r="FX142" s="66">
        <v>100</v>
      </c>
      <c r="FY142" s="53">
        <f>GA142/10</f>
        <v>146.69800000000001</v>
      </c>
      <c r="FZ142" s="2">
        <v>0.19480519480519481</v>
      </c>
      <c r="GA142" s="9">
        <v>1466.98</v>
      </c>
      <c r="GB142" s="53">
        <f>GD142/10</f>
        <v>96.734999999999999</v>
      </c>
      <c r="GC142" s="2">
        <v>0.25899280575539568</v>
      </c>
      <c r="GD142" s="9">
        <v>967.35</v>
      </c>
      <c r="GE142" s="53">
        <f>GG142/10</f>
        <v>154.589</v>
      </c>
      <c r="GF142" s="2">
        <v>0.18382352941176472</v>
      </c>
      <c r="GG142" s="9">
        <v>1545.89</v>
      </c>
      <c r="GH142" s="53">
        <f>GJ142/10</f>
        <v>0</v>
      </c>
      <c r="GI142" s="2"/>
      <c r="GJ142" s="9"/>
      <c r="GK142" s="53">
        <f>GM142/10</f>
        <v>0</v>
      </c>
      <c r="GL142" s="2"/>
      <c r="GM142" s="9"/>
      <c r="GN142" s="53">
        <f>GP142/10</f>
        <v>0</v>
      </c>
      <c r="GO142" s="2"/>
      <c r="GP142" s="9"/>
      <c r="GQ142" s="53">
        <f>GS142/10</f>
        <v>0</v>
      </c>
      <c r="GR142" s="2"/>
      <c r="GS142" s="9"/>
      <c r="GT142" s="53"/>
      <c r="GU142" s="131"/>
      <c r="GV142" s="94">
        <v>3.100088573959256E-2</v>
      </c>
      <c r="GW142" s="9">
        <v>5088.45</v>
      </c>
      <c r="GX142" s="94">
        <f t="shared" si="164"/>
        <v>508.84499999999997</v>
      </c>
      <c r="GY142" s="89">
        <v>1</v>
      </c>
      <c r="GZ142" s="89">
        <v>10</v>
      </c>
      <c r="HA142" s="90">
        <v>100</v>
      </c>
      <c r="HB142" s="52">
        <f t="shared" si="165"/>
        <v>15905.040857142858</v>
      </c>
      <c r="HC142" s="1">
        <f t="shared" si="166"/>
        <v>15905.040857142858</v>
      </c>
      <c r="HD142" s="10">
        <f t="shared" si="167"/>
        <v>15905.040857142858</v>
      </c>
      <c r="HE142" s="1"/>
      <c r="HF142" s="96">
        <v>0.49837133550488599</v>
      </c>
      <c r="HG142" s="9">
        <v>1709.59</v>
      </c>
      <c r="HH142" s="96">
        <f t="shared" si="150"/>
        <v>170.959</v>
      </c>
      <c r="HI142" s="82">
        <v>1</v>
      </c>
      <c r="HJ142" s="89">
        <v>10</v>
      </c>
      <c r="HK142" s="87">
        <v>100</v>
      </c>
      <c r="HL142" s="52">
        <f t="shared" si="151"/>
        <v>172.07637908496733</v>
      </c>
      <c r="HM142" s="1">
        <f t="shared" si="152"/>
        <v>172.07637908496733</v>
      </c>
      <c r="HN142" s="10">
        <f t="shared" si="153"/>
        <v>172.07637908496733</v>
      </c>
    </row>
    <row r="143" spans="1:222" ht="15" thickBo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9"/>
      <c r="BG143" s="53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9"/>
      <c r="CP143" s="43">
        <v>3000</v>
      </c>
      <c r="CQ143" s="22">
        <v>1</v>
      </c>
      <c r="CR143" s="13">
        <f t="shared" si="191"/>
        <v>450</v>
      </c>
      <c r="CS143" s="13">
        <f>CS142+250</f>
        <v>4500</v>
      </c>
      <c r="CT143" s="13">
        <f t="shared" si="183"/>
        <v>0.13040191383925048</v>
      </c>
      <c r="CU143" s="14">
        <f t="shared" si="184"/>
        <v>13.040191383925048</v>
      </c>
      <c r="CV143" s="43">
        <v>3000</v>
      </c>
      <c r="CW143" s="23">
        <v>10</v>
      </c>
      <c r="CX143" s="13">
        <f t="shared" si="192"/>
        <v>450</v>
      </c>
      <c r="CY143" s="13">
        <f>CY142+250</f>
        <v>4500</v>
      </c>
      <c r="CZ143" s="13">
        <f t="shared" si="193"/>
        <v>0.13010672763170988</v>
      </c>
      <c r="DA143" s="14">
        <f t="shared" si="185"/>
        <v>13.010672763170989</v>
      </c>
      <c r="DB143" s="42">
        <v>3000</v>
      </c>
      <c r="DC143" s="25">
        <v>100</v>
      </c>
      <c r="DD143" s="13">
        <f t="shared" si="194"/>
        <v>450</v>
      </c>
      <c r="DE143" s="13">
        <f>DE142+250</f>
        <v>4500</v>
      </c>
      <c r="DF143" s="13">
        <f t="shared" si="186"/>
        <v>0.12721645142289162</v>
      </c>
      <c r="DG143" s="14">
        <f t="shared" si="187"/>
        <v>12.721645142289162</v>
      </c>
      <c r="DH143" s="44">
        <v>3000</v>
      </c>
      <c r="DI143" s="28">
        <v>1000</v>
      </c>
      <c r="DJ143" s="13">
        <f t="shared" si="195"/>
        <v>450</v>
      </c>
      <c r="DK143" s="13">
        <f>DK142+250</f>
        <v>4500</v>
      </c>
      <c r="DL143" s="13">
        <f t="shared" si="188"/>
        <v>0.10353234764232139</v>
      </c>
      <c r="DM143" s="14">
        <f t="shared" si="189"/>
        <v>10.353234764232139</v>
      </c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9"/>
      <c r="EW143" s="70" t="s">
        <v>37</v>
      </c>
      <c r="EX143" s="85">
        <f t="shared" ref="EX143:EX206" si="206">AVERAGE(EY143:FB143)</f>
        <v>1963.5729442011138</v>
      </c>
      <c r="EY143" s="33">
        <f t="shared" ref="EY143:EY174" si="207">$FF$670*(FZ143-1)+FY143*((1/FZ143)-1)</f>
        <v>2425.0080689655174</v>
      </c>
      <c r="EZ143" s="33">
        <f t="shared" si="196"/>
        <v>1885.0232413793103</v>
      </c>
      <c r="FA143" s="33">
        <f t="shared" si="197"/>
        <v>1822.0633142857143</v>
      </c>
      <c r="FB143" s="33">
        <f t="shared" si="198"/>
        <v>1722.1971521739131</v>
      </c>
      <c r="FC143" s="33" t="e">
        <f t="shared" ref="FC143:FC206" si="208">$FF$670*(GL143-1)+GK143*((1/GL143)-1)</f>
        <v>#DIV/0!</v>
      </c>
      <c r="FD143" s="33" t="e">
        <f t="shared" ref="FD143:FD206" si="209">$FF$670*(GO143-1)+GN143*((1/GO143)-1)</f>
        <v>#DIV/0!</v>
      </c>
      <c r="FE143" s="33" t="e">
        <f t="shared" ref="FE143:FE206" si="210">$FF$670*(GR143-1)+GQ143*((1/GR143)-1)</f>
        <v>#DIV/0!</v>
      </c>
      <c r="FF143" s="66">
        <v>1</v>
      </c>
      <c r="FG143" s="85">
        <f t="shared" ref="FG143:FG206" si="211">AVERAGE(FH143:FK143)</f>
        <v>1963.5729442011138</v>
      </c>
      <c r="FH143" s="33">
        <f t="shared" ref="FH143:FH206" si="212">$FO$670*(FZ143-1)+FY143*((1/FZ143)-1)</f>
        <v>2425.0080689655174</v>
      </c>
      <c r="FI143" s="33">
        <f t="shared" ref="FI143:FI206" si="213">$FO$670*(GC143-1)+GB143*((1/GC143)-1)</f>
        <v>1885.0232413793103</v>
      </c>
      <c r="FJ143" s="33">
        <f t="shared" ref="FJ143:FJ206" si="214">$FO$670*(GF143-1)+GE143*((1/GF143)-1)</f>
        <v>1822.0633142857143</v>
      </c>
      <c r="FK143" s="33">
        <f t="shared" ref="FK143:FK206" si="215">$FO$670*(GI143-1)+GH143*((1/GI143)-1)</f>
        <v>1722.1971521739131</v>
      </c>
      <c r="FL143" s="33" t="e">
        <f t="shared" ref="FL143:FL206" si="216">$FO$670*(GL143-1)+GK143*((1/GL143)-1)</f>
        <v>#DIV/0!</v>
      </c>
      <c r="FM143" s="33" t="e">
        <f t="shared" ref="FM143:FM206" si="217">$FO$670*(GO143-1)+GN143*((1/GO143)-1)</f>
        <v>#DIV/0!</v>
      </c>
      <c r="FN143" s="33" t="e">
        <f t="shared" ref="FN143:FN206" si="218">$FO$670*(GR143-1)+GQ143*((1/GR143)-1)</f>
        <v>#DIV/0!</v>
      </c>
      <c r="FO143" s="66">
        <v>10</v>
      </c>
      <c r="FP143" s="85">
        <f t="shared" ref="FP143:FP206" si="219">AVERAGE(FQ143:FT143)</f>
        <v>1963.5729442011138</v>
      </c>
      <c r="FQ143" s="33">
        <f t="shared" si="199"/>
        <v>2425.0080689655174</v>
      </c>
      <c r="FR143" s="33">
        <f t="shared" si="200"/>
        <v>1885.0232413793103</v>
      </c>
      <c r="FS143" s="33">
        <f t="shared" si="201"/>
        <v>1822.0633142857143</v>
      </c>
      <c r="FT143" s="33">
        <f t="shared" si="202"/>
        <v>1722.1971521739131</v>
      </c>
      <c r="FU143" s="33" t="e">
        <f t="shared" si="203"/>
        <v>#DIV/0!</v>
      </c>
      <c r="FV143" s="33" t="e">
        <f t="shared" si="204"/>
        <v>#DIV/0!</v>
      </c>
      <c r="FW143" s="33" t="e">
        <f t="shared" si="205"/>
        <v>#DIV/0!</v>
      </c>
      <c r="FX143" s="66">
        <v>100</v>
      </c>
      <c r="FY143" s="53">
        <f t="shared" ref="FY143:FY206" si="220">GA143/10</f>
        <v>135.76300000000001</v>
      </c>
      <c r="FZ143" s="2">
        <v>5.3016453382084092E-2</v>
      </c>
      <c r="GA143" s="9">
        <v>1357.63</v>
      </c>
      <c r="GB143" s="53">
        <f t="shared" ref="GB143:GB206" si="221">GD143/10</f>
        <v>223.73400000000001</v>
      </c>
      <c r="GC143" s="2">
        <v>0.10609756097560975</v>
      </c>
      <c r="GD143" s="9">
        <v>2237.34</v>
      </c>
      <c r="GE143" s="53">
        <f t="shared" ref="GE143:GE206" si="222">GG143/10</f>
        <v>218.398</v>
      </c>
      <c r="GF143" s="2">
        <v>0.10703363914373089</v>
      </c>
      <c r="GG143" s="9">
        <v>2183.98</v>
      </c>
      <c r="GH143" s="53">
        <f t="shared" ref="GH143:GH206" si="223">GJ143/10</f>
        <v>303.529</v>
      </c>
      <c r="GI143" s="2">
        <v>0.14983713355048861</v>
      </c>
      <c r="GJ143" s="9">
        <v>3035.29</v>
      </c>
      <c r="GK143" s="53">
        <f t="shared" ref="GK143:GK206" si="224">GM143/10</f>
        <v>0</v>
      </c>
      <c r="GL143" s="2"/>
      <c r="GM143" s="9"/>
      <c r="GN143" s="53">
        <f t="shared" ref="GN143:GN206" si="225">GP143/10</f>
        <v>0</v>
      </c>
      <c r="GO143" s="2"/>
      <c r="GP143" s="9"/>
      <c r="GQ143" s="53">
        <f t="shared" ref="GQ143:GQ206" si="226">GS143/10</f>
        <v>0</v>
      </c>
      <c r="GR143" s="2"/>
      <c r="GS143" s="9"/>
      <c r="GT143" s="53"/>
      <c r="GU143" s="131"/>
      <c r="GV143" s="94">
        <v>2.7502750275027504E-2</v>
      </c>
      <c r="GW143" s="9">
        <v>5594.86</v>
      </c>
      <c r="GX143" s="94">
        <f t="shared" si="164"/>
        <v>559.48599999999999</v>
      </c>
      <c r="GY143" s="89">
        <v>1</v>
      </c>
      <c r="GZ143" s="89">
        <v>10</v>
      </c>
      <c r="HA143" s="90">
        <v>100</v>
      </c>
      <c r="HB143" s="52">
        <f t="shared" si="165"/>
        <v>19783.42496</v>
      </c>
      <c r="HC143" s="1">
        <f t="shared" si="166"/>
        <v>19783.42496</v>
      </c>
      <c r="HD143" s="10">
        <f t="shared" si="167"/>
        <v>19783.42496</v>
      </c>
      <c r="HE143" s="1"/>
      <c r="HF143" s="96">
        <v>0.44585987261146498</v>
      </c>
      <c r="HG143" s="9">
        <v>1827.67</v>
      </c>
      <c r="HH143" s="96">
        <f t="shared" si="150"/>
        <v>182.767</v>
      </c>
      <c r="HI143" s="82">
        <v>1</v>
      </c>
      <c r="HJ143" s="89">
        <v>10</v>
      </c>
      <c r="HK143" s="87">
        <v>100</v>
      </c>
      <c r="HL143" s="52">
        <f t="shared" si="151"/>
        <v>227.15327142857143</v>
      </c>
      <c r="HM143" s="1">
        <f t="shared" si="152"/>
        <v>227.15327142857143</v>
      </c>
      <c r="HN143" s="10">
        <f t="shared" si="153"/>
        <v>227.15327142857143</v>
      </c>
    </row>
    <row r="144" spans="1:222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9"/>
      <c r="BG144" s="53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9"/>
      <c r="CP144" s="45">
        <v>4000</v>
      </c>
      <c r="CQ144" s="19">
        <v>1</v>
      </c>
      <c r="CR144" s="2">
        <f t="shared" si="191"/>
        <v>0</v>
      </c>
      <c r="CS144" s="2">
        <v>0</v>
      </c>
      <c r="CT144" s="2">
        <f t="shared" si="183"/>
        <v>0</v>
      </c>
      <c r="CU144" s="9">
        <f t="shared" si="184"/>
        <v>0</v>
      </c>
      <c r="CV144" s="45">
        <v>4000</v>
      </c>
      <c r="CW144" s="21">
        <v>10</v>
      </c>
      <c r="CX144" s="2">
        <f t="shared" si="192"/>
        <v>0</v>
      </c>
      <c r="CY144" s="2">
        <v>0</v>
      </c>
      <c r="CZ144" s="2">
        <f t="shared" si="193"/>
        <v>0</v>
      </c>
      <c r="DA144" s="9">
        <f t="shared" si="185"/>
        <v>0</v>
      </c>
      <c r="DB144" s="45">
        <v>4000</v>
      </c>
      <c r="DC144" s="24">
        <v>100</v>
      </c>
      <c r="DD144" s="2">
        <f t="shared" si="194"/>
        <v>0</v>
      </c>
      <c r="DE144" s="2">
        <v>0</v>
      </c>
      <c r="DF144" s="2">
        <f t="shared" si="186"/>
        <v>0</v>
      </c>
      <c r="DG144" s="9">
        <f t="shared" si="187"/>
        <v>0</v>
      </c>
      <c r="DH144" s="47">
        <v>4000</v>
      </c>
      <c r="DI144" s="27">
        <v>1000</v>
      </c>
      <c r="DJ144" s="2">
        <f t="shared" si="195"/>
        <v>0</v>
      </c>
      <c r="DK144" s="2">
        <v>0</v>
      </c>
      <c r="DL144" s="2">
        <f t="shared" si="188"/>
        <v>0</v>
      </c>
      <c r="DM144" s="9">
        <f t="shared" si="189"/>
        <v>0</v>
      </c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9"/>
      <c r="EW144" s="70" t="s">
        <v>43</v>
      </c>
      <c r="EX144" s="85">
        <f t="shared" si="206"/>
        <v>714.11273221146985</v>
      </c>
      <c r="EY144" s="33">
        <f t="shared" si="207"/>
        <v>1114.17223880597</v>
      </c>
      <c r="EZ144" s="33">
        <f t="shared" si="196"/>
        <v>954.94981553398054</v>
      </c>
      <c r="FA144" s="33">
        <f t="shared" si="197"/>
        <v>317.04511363636362</v>
      </c>
      <c r="FB144" s="33">
        <f t="shared" si="198"/>
        <v>470.28376086956524</v>
      </c>
      <c r="FC144" s="33" t="e">
        <f t="shared" si="208"/>
        <v>#DIV/0!</v>
      </c>
      <c r="FD144" s="33" t="e">
        <f t="shared" si="209"/>
        <v>#DIV/0!</v>
      </c>
      <c r="FE144" s="33" t="e">
        <f t="shared" si="210"/>
        <v>#DIV/0!</v>
      </c>
      <c r="FF144" s="66">
        <v>1</v>
      </c>
      <c r="FG144" s="85">
        <f t="shared" si="211"/>
        <v>714.11273221146985</v>
      </c>
      <c r="FH144" s="33">
        <f t="shared" si="212"/>
        <v>1114.17223880597</v>
      </c>
      <c r="FI144" s="33">
        <f t="shared" si="213"/>
        <v>954.94981553398054</v>
      </c>
      <c r="FJ144" s="33">
        <f t="shared" si="214"/>
        <v>317.04511363636362</v>
      </c>
      <c r="FK144" s="33">
        <f t="shared" si="215"/>
        <v>470.28376086956524</v>
      </c>
      <c r="FL144" s="33" t="e">
        <f t="shared" si="216"/>
        <v>#DIV/0!</v>
      </c>
      <c r="FM144" s="33" t="e">
        <f t="shared" si="217"/>
        <v>#DIV/0!</v>
      </c>
      <c r="FN144" s="33" t="e">
        <f t="shared" si="218"/>
        <v>#DIV/0!</v>
      </c>
      <c r="FO144" s="66">
        <v>10</v>
      </c>
      <c r="FP144" s="85">
        <f t="shared" si="219"/>
        <v>714.11273221146985</v>
      </c>
      <c r="FQ144" s="33">
        <f t="shared" si="199"/>
        <v>1114.17223880597</v>
      </c>
      <c r="FR144" s="33">
        <f t="shared" si="200"/>
        <v>954.94981553398054</v>
      </c>
      <c r="FS144" s="33">
        <f t="shared" si="201"/>
        <v>317.04511363636362</v>
      </c>
      <c r="FT144" s="33">
        <f t="shared" si="202"/>
        <v>470.28376086956524</v>
      </c>
      <c r="FU144" s="33" t="e">
        <f t="shared" si="203"/>
        <v>#DIV/0!</v>
      </c>
      <c r="FV144" s="33" t="e">
        <f t="shared" si="204"/>
        <v>#DIV/0!</v>
      </c>
      <c r="FW144" s="33" t="e">
        <f t="shared" si="205"/>
        <v>#DIV/0!</v>
      </c>
      <c r="FX144" s="66">
        <v>100</v>
      </c>
      <c r="FY144" s="53">
        <f t="shared" si="220"/>
        <v>253.91</v>
      </c>
      <c r="FZ144" s="2">
        <v>0.18559556786703602</v>
      </c>
      <c r="GA144" s="9">
        <v>2539.1</v>
      </c>
      <c r="GB144" s="53">
        <f t="shared" si="221"/>
        <v>234.74899999999997</v>
      </c>
      <c r="GC144" s="2">
        <v>0.19731800766283525</v>
      </c>
      <c r="GD144" s="9">
        <v>2347.4899999999998</v>
      </c>
      <c r="GE144" s="53">
        <f t="shared" si="222"/>
        <v>132.857</v>
      </c>
      <c r="GF144" s="2">
        <v>0.29530201342281881</v>
      </c>
      <c r="GG144" s="9">
        <v>1328.57</v>
      </c>
      <c r="GH144" s="53">
        <f t="shared" si="223"/>
        <v>170.339</v>
      </c>
      <c r="GI144" s="2">
        <v>0.26589595375722541</v>
      </c>
      <c r="GJ144" s="9">
        <v>1703.39</v>
      </c>
      <c r="GK144" s="53">
        <f t="shared" si="224"/>
        <v>0</v>
      </c>
      <c r="GL144" s="2"/>
      <c r="GM144" s="9"/>
      <c r="GN144" s="53">
        <f t="shared" si="225"/>
        <v>0</v>
      </c>
      <c r="GO144" s="2"/>
      <c r="GP144" s="9"/>
      <c r="GQ144" s="53">
        <f t="shared" si="226"/>
        <v>0</v>
      </c>
      <c r="GR144" s="2"/>
      <c r="GS144" s="9"/>
      <c r="GT144" s="53"/>
      <c r="GU144" s="131"/>
      <c r="GV144" s="94">
        <v>7.2625698324022353E-2</v>
      </c>
      <c r="GW144" s="9">
        <v>4721.58</v>
      </c>
      <c r="GX144" s="94">
        <f t="shared" si="164"/>
        <v>472.15800000000002</v>
      </c>
      <c r="GY144" s="89">
        <v>1</v>
      </c>
      <c r="GZ144" s="89">
        <v>10</v>
      </c>
      <c r="HA144" s="90">
        <v>100</v>
      </c>
      <c r="HB144" s="52">
        <f t="shared" si="165"/>
        <v>6029.0944615384615</v>
      </c>
      <c r="HC144" s="1">
        <f t="shared" si="166"/>
        <v>6029.0944615384615</v>
      </c>
      <c r="HD144" s="10">
        <f t="shared" si="167"/>
        <v>6029.0944615384615</v>
      </c>
      <c r="HE144" s="1"/>
      <c r="HF144" s="96">
        <v>0.45748987854251011</v>
      </c>
      <c r="HG144" s="9">
        <v>1187.76</v>
      </c>
      <c r="HH144" s="96">
        <f t="shared" si="150"/>
        <v>118.776</v>
      </c>
      <c r="HI144" s="82">
        <v>1</v>
      </c>
      <c r="HJ144" s="89">
        <v>10</v>
      </c>
      <c r="HK144" s="87">
        <v>100</v>
      </c>
      <c r="HL144" s="52">
        <f t="shared" si="151"/>
        <v>140.84941592920353</v>
      </c>
      <c r="HM144" s="1">
        <f t="shared" si="152"/>
        <v>140.84941592920353</v>
      </c>
      <c r="HN144" s="10">
        <f t="shared" si="153"/>
        <v>140.84941592920353</v>
      </c>
    </row>
    <row r="145" spans="1:222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9"/>
      <c r="BG145" s="53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9"/>
      <c r="CP145" s="45">
        <v>4000</v>
      </c>
      <c r="CQ145" s="19">
        <v>1</v>
      </c>
      <c r="CR145" s="2">
        <f t="shared" si="191"/>
        <v>5</v>
      </c>
      <c r="CS145" s="2">
        <v>50</v>
      </c>
      <c r="CT145" s="2">
        <f t="shared" si="183"/>
        <v>1.2481281971759017E-3</v>
      </c>
      <c r="CU145" s="9">
        <f t="shared" si="184"/>
        <v>0.12481281971759017</v>
      </c>
      <c r="CV145" s="45">
        <v>4000</v>
      </c>
      <c r="CW145" s="21">
        <v>10</v>
      </c>
      <c r="CX145" s="2">
        <f t="shared" si="192"/>
        <v>5</v>
      </c>
      <c r="CY145" s="2">
        <v>50</v>
      </c>
      <c r="CZ145" s="2">
        <f t="shared" si="193"/>
        <v>1.2453338751129196E-3</v>
      </c>
      <c r="DA145" s="9">
        <f t="shared" si="185"/>
        <v>0.12453338751129196</v>
      </c>
      <c r="DB145" s="45">
        <v>4000</v>
      </c>
      <c r="DC145" s="24">
        <v>100</v>
      </c>
      <c r="DD145" s="2">
        <f t="shared" si="194"/>
        <v>5</v>
      </c>
      <c r="DE145" s="2">
        <v>50</v>
      </c>
      <c r="DF145" s="2">
        <f t="shared" si="186"/>
        <v>1.218062939765332E-3</v>
      </c>
      <c r="DG145" s="9">
        <f t="shared" si="187"/>
        <v>0.1218062939765332</v>
      </c>
      <c r="DH145" s="47">
        <v>4000</v>
      </c>
      <c r="DI145" s="27">
        <v>1000</v>
      </c>
      <c r="DJ145" s="2">
        <f t="shared" si="195"/>
        <v>5</v>
      </c>
      <c r="DK145" s="2">
        <v>50</v>
      </c>
      <c r="DL145" s="2">
        <f t="shared" si="188"/>
        <v>9.9920047984005571E-4</v>
      </c>
      <c r="DM145" s="9">
        <f t="shared" si="189"/>
        <v>9.9920047984005569E-2</v>
      </c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9"/>
      <c r="EW145" s="70" t="s">
        <v>11</v>
      </c>
      <c r="EX145" s="85">
        <f t="shared" si="206"/>
        <v>838.88710121465488</v>
      </c>
      <c r="EY145" s="33">
        <f t="shared" si="207"/>
        <v>943.59803636363631</v>
      </c>
      <c r="EZ145" s="33">
        <f t="shared" si="196"/>
        <v>458.10808695652167</v>
      </c>
      <c r="FA145" s="33">
        <f t="shared" si="197"/>
        <v>672.97596153846155</v>
      </c>
      <c r="FB145" s="33">
        <f t="shared" si="198"/>
        <v>1280.8663199999999</v>
      </c>
      <c r="FC145" s="33" t="e">
        <f t="shared" si="208"/>
        <v>#DIV/0!</v>
      </c>
      <c r="FD145" s="33" t="e">
        <f t="shared" si="209"/>
        <v>#DIV/0!</v>
      </c>
      <c r="FE145" s="33" t="e">
        <f t="shared" si="210"/>
        <v>#DIV/0!</v>
      </c>
      <c r="FF145" s="66">
        <v>1</v>
      </c>
      <c r="FG145" s="85">
        <f t="shared" si="211"/>
        <v>838.88710121465488</v>
      </c>
      <c r="FH145" s="33">
        <f t="shared" si="212"/>
        <v>943.59803636363631</v>
      </c>
      <c r="FI145" s="33">
        <f t="shared" si="213"/>
        <v>458.10808695652167</v>
      </c>
      <c r="FJ145" s="33">
        <f t="shared" si="214"/>
        <v>672.97596153846155</v>
      </c>
      <c r="FK145" s="33">
        <f t="shared" si="215"/>
        <v>1280.8663199999999</v>
      </c>
      <c r="FL145" s="33" t="e">
        <f t="shared" si="216"/>
        <v>#DIV/0!</v>
      </c>
      <c r="FM145" s="33" t="e">
        <f t="shared" si="217"/>
        <v>#DIV/0!</v>
      </c>
      <c r="FN145" s="33" t="e">
        <f t="shared" si="218"/>
        <v>#DIV/0!</v>
      </c>
      <c r="FO145" s="66">
        <v>10</v>
      </c>
      <c r="FP145" s="85">
        <f t="shared" si="219"/>
        <v>838.88710121465488</v>
      </c>
      <c r="FQ145" s="33">
        <f t="shared" si="199"/>
        <v>943.59803636363631</v>
      </c>
      <c r="FR145" s="33">
        <f t="shared" si="200"/>
        <v>458.10808695652167</v>
      </c>
      <c r="FS145" s="33">
        <f t="shared" si="201"/>
        <v>672.97596153846155</v>
      </c>
      <c r="FT145" s="33">
        <f t="shared" si="202"/>
        <v>1280.8663199999999</v>
      </c>
      <c r="FU145" s="33" t="e">
        <f t="shared" si="203"/>
        <v>#DIV/0!</v>
      </c>
      <c r="FV145" s="33" t="e">
        <f t="shared" si="204"/>
        <v>#DIV/0!</v>
      </c>
      <c r="FW145" s="33" t="e">
        <f t="shared" si="205"/>
        <v>#DIV/0!</v>
      </c>
      <c r="FX145" s="66">
        <v>100</v>
      </c>
      <c r="FY145" s="53">
        <f t="shared" si="220"/>
        <v>174.154</v>
      </c>
      <c r="FZ145" s="2">
        <v>0.15580736543909349</v>
      </c>
      <c r="GA145" s="9">
        <v>1741.54</v>
      </c>
      <c r="GB145" s="53">
        <f t="shared" si="221"/>
        <v>122.994</v>
      </c>
      <c r="GC145" s="2">
        <v>0.21165644171779141</v>
      </c>
      <c r="GD145" s="9">
        <v>1229.94</v>
      </c>
      <c r="GE145" s="53">
        <f t="shared" si="222"/>
        <v>99.984999999999999</v>
      </c>
      <c r="GF145" s="2">
        <v>0.12935323383084577</v>
      </c>
      <c r="GG145" s="9">
        <v>999.85</v>
      </c>
      <c r="GH145" s="53">
        <f t="shared" si="223"/>
        <v>232.041</v>
      </c>
      <c r="GI145" s="2">
        <v>0.15337423312883436</v>
      </c>
      <c r="GJ145" s="9">
        <v>2320.41</v>
      </c>
      <c r="GK145" s="53">
        <f t="shared" si="224"/>
        <v>0</v>
      </c>
      <c r="GL145" s="2"/>
      <c r="GM145" s="9"/>
      <c r="GN145" s="53">
        <f t="shared" si="225"/>
        <v>0</v>
      </c>
      <c r="GO145" s="2"/>
      <c r="GP145" s="9"/>
      <c r="GQ145" s="53">
        <f t="shared" si="226"/>
        <v>0</v>
      </c>
      <c r="GR145" s="2"/>
      <c r="GS145" s="9"/>
      <c r="GT145" s="53"/>
      <c r="GU145" s="131"/>
      <c r="GV145" s="94">
        <v>1.2216404886561954E-2</v>
      </c>
      <c r="GW145" s="9">
        <v>6108.5</v>
      </c>
      <c r="GX145" s="94">
        <f t="shared" si="164"/>
        <v>610.85</v>
      </c>
      <c r="GY145" s="89">
        <v>1</v>
      </c>
      <c r="GZ145" s="89">
        <v>10</v>
      </c>
      <c r="HA145" s="90">
        <v>100</v>
      </c>
      <c r="HB145" s="52">
        <f t="shared" si="165"/>
        <v>49391.58571428572</v>
      </c>
      <c r="HC145" s="1">
        <f t="shared" si="166"/>
        <v>49391.58571428572</v>
      </c>
      <c r="HD145" s="10">
        <f t="shared" si="167"/>
        <v>49391.58571428572</v>
      </c>
      <c r="HE145" s="1"/>
      <c r="HF145" s="96">
        <v>0.43292682926829268</v>
      </c>
      <c r="HG145" s="9">
        <v>1636.03</v>
      </c>
      <c r="HH145" s="96">
        <f t="shared" si="150"/>
        <v>163.60300000000001</v>
      </c>
      <c r="HI145" s="82">
        <v>1</v>
      </c>
      <c r="HJ145" s="89">
        <v>10</v>
      </c>
      <c r="HK145" s="87">
        <v>100</v>
      </c>
      <c r="HL145" s="52">
        <f t="shared" si="151"/>
        <v>214.29688732394368</v>
      </c>
      <c r="HM145" s="1">
        <f t="shared" si="152"/>
        <v>214.29688732394368</v>
      </c>
      <c r="HN145" s="10">
        <f t="shared" si="153"/>
        <v>214.29688732394368</v>
      </c>
    </row>
    <row r="146" spans="1:222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9"/>
      <c r="BG146" s="53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9"/>
      <c r="CP146" s="45">
        <v>4000</v>
      </c>
      <c r="CQ146" s="19">
        <v>1</v>
      </c>
      <c r="CR146" s="2">
        <f t="shared" si="191"/>
        <v>25</v>
      </c>
      <c r="CS146" s="2">
        <f>CS147-250</f>
        <v>250</v>
      </c>
      <c r="CT146" s="2">
        <f t="shared" si="183"/>
        <v>6.2096469348489336E-3</v>
      </c>
      <c r="CU146" s="9">
        <f t="shared" si="184"/>
        <v>0.62096469348489336</v>
      </c>
      <c r="CV146" s="45">
        <v>4000</v>
      </c>
      <c r="CW146" s="21">
        <v>10</v>
      </c>
      <c r="CX146" s="2">
        <f t="shared" si="192"/>
        <v>25</v>
      </c>
      <c r="CY146" s="2">
        <f>CY147-250</f>
        <v>250</v>
      </c>
      <c r="CZ146" s="2">
        <f t="shared" si="193"/>
        <v>6.1958820048403137E-3</v>
      </c>
      <c r="DA146" s="9">
        <f t="shared" si="185"/>
        <v>0.6195882004840314</v>
      </c>
      <c r="DB146" s="45">
        <v>4000</v>
      </c>
      <c r="DC146" s="24">
        <v>100</v>
      </c>
      <c r="DD146" s="2">
        <f t="shared" si="194"/>
        <v>25</v>
      </c>
      <c r="DE146" s="2">
        <f>DE147-250</f>
        <v>250</v>
      </c>
      <c r="DF146" s="2">
        <f t="shared" si="186"/>
        <v>6.0614967695300946E-3</v>
      </c>
      <c r="DG146" s="9">
        <f t="shared" si="187"/>
        <v>0.60614967695300948</v>
      </c>
      <c r="DH146" s="47">
        <v>4000</v>
      </c>
      <c r="DI146" s="27">
        <v>1000</v>
      </c>
      <c r="DJ146" s="2">
        <f t="shared" si="195"/>
        <v>25</v>
      </c>
      <c r="DK146" s="2">
        <f>DK147-250</f>
        <v>250</v>
      </c>
      <c r="DL146" s="2">
        <f t="shared" si="188"/>
        <v>4.9800598998222083E-3</v>
      </c>
      <c r="DM146" s="9">
        <f t="shared" si="189"/>
        <v>0.49800598998222084</v>
      </c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9"/>
      <c r="EW146" s="70" t="s">
        <v>33</v>
      </c>
      <c r="EX146" s="85">
        <f t="shared" si="206"/>
        <v>2247.1905173373925</v>
      </c>
      <c r="EY146" s="33">
        <f t="shared" si="207"/>
        <v>2724.8154594594594</v>
      </c>
      <c r="EZ146" s="33">
        <f t="shared" si="196"/>
        <v>3021.091071428571</v>
      </c>
      <c r="FA146" s="33">
        <f t="shared" si="197"/>
        <v>1125.7539999999999</v>
      </c>
      <c r="FB146" s="33">
        <f t="shared" si="198"/>
        <v>2117.1015384615384</v>
      </c>
      <c r="FC146" s="33" t="e">
        <f t="shared" si="208"/>
        <v>#DIV/0!</v>
      </c>
      <c r="FD146" s="33" t="e">
        <f t="shared" si="209"/>
        <v>#DIV/0!</v>
      </c>
      <c r="FE146" s="33" t="e">
        <f t="shared" si="210"/>
        <v>#DIV/0!</v>
      </c>
      <c r="FF146" s="66">
        <v>1</v>
      </c>
      <c r="FG146" s="85">
        <f t="shared" si="211"/>
        <v>2247.1905173373925</v>
      </c>
      <c r="FH146" s="33">
        <f t="shared" si="212"/>
        <v>2724.8154594594594</v>
      </c>
      <c r="FI146" s="33">
        <f t="shared" si="213"/>
        <v>3021.091071428571</v>
      </c>
      <c r="FJ146" s="33">
        <f t="shared" si="214"/>
        <v>1125.7539999999999</v>
      </c>
      <c r="FK146" s="33">
        <f t="shared" si="215"/>
        <v>2117.1015384615384</v>
      </c>
      <c r="FL146" s="33" t="e">
        <f t="shared" si="216"/>
        <v>#DIV/0!</v>
      </c>
      <c r="FM146" s="33" t="e">
        <f t="shared" si="217"/>
        <v>#DIV/0!</v>
      </c>
      <c r="FN146" s="33" t="e">
        <f t="shared" si="218"/>
        <v>#DIV/0!</v>
      </c>
      <c r="FO146" s="66">
        <v>10</v>
      </c>
      <c r="FP146" s="85">
        <f t="shared" si="219"/>
        <v>2247.1905173373925</v>
      </c>
      <c r="FQ146" s="33">
        <f t="shared" si="199"/>
        <v>2724.8154594594594</v>
      </c>
      <c r="FR146" s="33">
        <f t="shared" si="200"/>
        <v>3021.091071428571</v>
      </c>
      <c r="FS146" s="33">
        <f t="shared" si="201"/>
        <v>1125.7539999999999</v>
      </c>
      <c r="FT146" s="33">
        <f t="shared" si="202"/>
        <v>2117.1015384615384</v>
      </c>
      <c r="FU146" s="33" t="e">
        <f t="shared" si="203"/>
        <v>#DIV/0!</v>
      </c>
      <c r="FV146" s="33" t="e">
        <f t="shared" si="204"/>
        <v>#DIV/0!</v>
      </c>
      <c r="FW146" s="33" t="e">
        <f t="shared" si="205"/>
        <v>#DIV/0!</v>
      </c>
      <c r="FX146" s="66">
        <v>100</v>
      </c>
      <c r="FY146" s="53">
        <f t="shared" si="220"/>
        <v>291.38200000000001</v>
      </c>
      <c r="FZ146" s="2">
        <v>9.6605744125326368E-2</v>
      </c>
      <c r="GA146" s="9">
        <v>2913.82</v>
      </c>
      <c r="GB146" s="53">
        <f t="shared" si="221"/>
        <v>256.33499999999998</v>
      </c>
      <c r="GC146" s="2">
        <v>7.8212290502793297E-2</v>
      </c>
      <c r="GD146" s="9">
        <v>2563.35</v>
      </c>
      <c r="GE146" s="53">
        <f t="shared" si="222"/>
        <v>160.822</v>
      </c>
      <c r="GF146" s="2">
        <v>0.125</v>
      </c>
      <c r="GG146" s="9">
        <v>1608.22</v>
      </c>
      <c r="GH146" s="53">
        <f t="shared" si="223"/>
        <v>196.58800000000002</v>
      </c>
      <c r="GI146" s="2">
        <v>8.4967320261437912E-2</v>
      </c>
      <c r="GJ146" s="9">
        <v>1965.88</v>
      </c>
      <c r="GK146" s="53">
        <f t="shared" si="224"/>
        <v>0</v>
      </c>
      <c r="GL146" s="2"/>
      <c r="GM146" s="9"/>
      <c r="GN146" s="53">
        <f t="shared" si="225"/>
        <v>0</v>
      </c>
      <c r="GO146" s="2"/>
      <c r="GP146" s="9"/>
      <c r="GQ146" s="53">
        <f t="shared" si="226"/>
        <v>0</v>
      </c>
      <c r="GR146" s="2"/>
      <c r="GS146" s="9"/>
      <c r="GT146" s="53"/>
      <c r="GU146" s="131"/>
      <c r="GV146" s="94">
        <v>2.0952380952380951E-2</v>
      </c>
      <c r="GW146" s="9">
        <v>5260.54</v>
      </c>
      <c r="GX146" s="94">
        <f t="shared" si="164"/>
        <v>526.05399999999997</v>
      </c>
      <c r="GY146" s="89">
        <v>1</v>
      </c>
      <c r="GZ146" s="89">
        <v>10</v>
      </c>
      <c r="HA146" s="90">
        <v>100</v>
      </c>
      <c r="HB146" s="52">
        <f t="shared" si="165"/>
        <v>24581.068727272726</v>
      </c>
      <c r="HC146" s="1">
        <f t="shared" si="166"/>
        <v>24581.068727272726</v>
      </c>
      <c r="HD146" s="10">
        <f t="shared" si="167"/>
        <v>24581.068727272726</v>
      </c>
      <c r="HE146" s="1"/>
      <c r="HF146" s="96">
        <v>0.51388888888888884</v>
      </c>
      <c r="HG146" s="9">
        <v>1022.39</v>
      </c>
      <c r="HH146" s="96">
        <f t="shared" si="150"/>
        <v>102.239</v>
      </c>
      <c r="HI146" s="82">
        <v>1</v>
      </c>
      <c r="HJ146" s="89">
        <v>10</v>
      </c>
      <c r="HK146" s="87">
        <v>100</v>
      </c>
      <c r="HL146" s="52">
        <f t="shared" si="151"/>
        <v>96.712567567567589</v>
      </c>
      <c r="HM146" s="1">
        <f t="shared" si="152"/>
        <v>96.712567567567589</v>
      </c>
      <c r="HN146" s="10">
        <f t="shared" si="153"/>
        <v>96.712567567567589</v>
      </c>
    </row>
    <row r="147" spans="1:222" ht="15" thickBo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9"/>
      <c r="BG147" s="53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9"/>
      <c r="CP147" s="45">
        <v>4000</v>
      </c>
      <c r="CQ147" s="19">
        <v>1</v>
      </c>
      <c r="CR147" s="2">
        <f t="shared" si="191"/>
        <v>50</v>
      </c>
      <c r="CS147" s="2">
        <f>CS148-250</f>
        <v>500</v>
      </c>
      <c r="CT147" s="2">
        <f t="shared" si="183"/>
        <v>1.2342669054987709E-2</v>
      </c>
      <c r="CU147" s="9">
        <f t="shared" si="184"/>
        <v>1.2342669054987709</v>
      </c>
      <c r="CV147" s="45">
        <v>4000</v>
      </c>
      <c r="CW147" s="21">
        <v>10</v>
      </c>
      <c r="CX147" s="2">
        <f t="shared" si="192"/>
        <v>50</v>
      </c>
      <c r="CY147" s="2">
        <f>CY148-250</f>
        <v>500</v>
      </c>
      <c r="CZ147" s="2">
        <f t="shared" si="193"/>
        <v>1.2315644519958369E-2</v>
      </c>
      <c r="DA147" s="9">
        <f t="shared" si="185"/>
        <v>1.2315644519958369</v>
      </c>
      <c r="DB147" s="45">
        <v>4000</v>
      </c>
      <c r="DC147" s="24">
        <v>100</v>
      </c>
      <c r="DD147" s="2">
        <f t="shared" si="194"/>
        <v>50</v>
      </c>
      <c r="DE147" s="2">
        <f>DE148-250</f>
        <v>500</v>
      </c>
      <c r="DF147" s="2">
        <f t="shared" si="186"/>
        <v>1.205169260951152E-2</v>
      </c>
      <c r="DG147" s="9">
        <f t="shared" si="187"/>
        <v>1.205169260951152</v>
      </c>
      <c r="DH147" s="47">
        <v>4000</v>
      </c>
      <c r="DI147" s="27">
        <v>1000</v>
      </c>
      <c r="DJ147" s="2">
        <f t="shared" si="195"/>
        <v>50</v>
      </c>
      <c r="DK147" s="2">
        <f>DK148-250</f>
        <v>500</v>
      </c>
      <c r="DL147" s="2">
        <f t="shared" si="188"/>
        <v>9.9204783943710028E-3</v>
      </c>
      <c r="DM147" s="9">
        <f t="shared" si="189"/>
        <v>0.99204783943710029</v>
      </c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9"/>
      <c r="EW147" s="70" t="s">
        <v>25</v>
      </c>
      <c r="EX147" s="85">
        <f t="shared" si="206"/>
        <v>523.20912737651031</v>
      </c>
      <c r="EY147" s="33">
        <f t="shared" si="207"/>
        <v>561.18619402985064</v>
      </c>
      <c r="EZ147" s="33">
        <f t="shared" si="196"/>
        <v>580.0238333333333</v>
      </c>
      <c r="FA147" s="33">
        <f t="shared" si="197"/>
        <v>595.51800000000003</v>
      </c>
      <c r="FB147" s="33">
        <f t="shared" si="198"/>
        <v>356.10848214285716</v>
      </c>
      <c r="FC147" s="33" t="e">
        <f t="shared" si="208"/>
        <v>#DIV/0!</v>
      </c>
      <c r="FD147" s="33" t="e">
        <f t="shared" si="209"/>
        <v>#DIV/0!</v>
      </c>
      <c r="FE147" s="33" t="e">
        <f t="shared" si="210"/>
        <v>#DIV/0!</v>
      </c>
      <c r="FF147" s="66">
        <v>1</v>
      </c>
      <c r="FG147" s="85">
        <f t="shared" si="211"/>
        <v>523.20912737651031</v>
      </c>
      <c r="FH147" s="33">
        <f t="shared" si="212"/>
        <v>561.18619402985064</v>
      </c>
      <c r="FI147" s="33">
        <f t="shared" si="213"/>
        <v>580.0238333333333</v>
      </c>
      <c r="FJ147" s="33">
        <f t="shared" si="214"/>
        <v>595.51800000000003</v>
      </c>
      <c r="FK147" s="33">
        <f t="shared" si="215"/>
        <v>356.10848214285716</v>
      </c>
      <c r="FL147" s="33" t="e">
        <f t="shared" si="216"/>
        <v>#DIV/0!</v>
      </c>
      <c r="FM147" s="33" t="e">
        <f t="shared" si="217"/>
        <v>#DIV/0!</v>
      </c>
      <c r="FN147" s="33" t="e">
        <f t="shared" si="218"/>
        <v>#DIV/0!</v>
      </c>
      <c r="FO147" s="66">
        <v>10</v>
      </c>
      <c r="FP147" s="85">
        <f t="shared" si="219"/>
        <v>523.20912737651031</v>
      </c>
      <c r="FQ147" s="33">
        <f t="shared" si="199"/>
        <v>561.18619402985064</v>
      </c>
      <c r="FR147" s="33">
        <f t="shared" si="200"/>
        <v>580.0238333333333</v>
      </c>
      <c r="FS147" s="33">
        <f t="shared" si="201"/>
        <v>595.51800000000003</v>
      </c>
      <c r="FT147" s="33">
        <f t="shared" si="202"/>
        <v>356.10848214285716</v>
      </c>
      <c r="FU147" s="33" t="e">
        <f t="shared" si="203"/>
        <v>#DIV/0!</v>
      </c>
      <c r="FV147" s="33" t="e">
        <f t="shared" si="204"/>
        <v>#DIV/0!</v>
      </c>
      <c r="FW147" s="33" t="e">
        <f t="shared" si="205"/>
        <v>#DIV/0!</v>
      </c>
      <c r="FX147" s="66">
        <v>100</v>
      </c>
      <c r="FY147" s="53">
        <f t="shared" si="220"/>
        <v>139.77500000000001</v>
      </c>
      <c r="FZ147" s="2">
        <v>0.19940476190476192</v>
      </c>
      <c r="GA147" s="9">
        <v>1397.75</v>
      </c>
      <c r="GB147" s="53">
        <f t="shared" si="221"/>
        <v>125.18499999999999</v>
      </c>
      <c r="GC147" s="2">
        <v>0.17751479289940827</v>
      </c>
      <c r="GD147" s="9">
        <v>1251.8499999999999</v>
      </c>
      <c r="GE147" s="53">
        <f t="shared" si="222"/>
        <v>99.253</v>
      </c>
      <c r="GF147" s="2">
        <v>0.14285714285714285</v>
      </c>
      <c r="GG147" s="9">
        <v>992.53</v>
      </c>
      <c r="GH147" s="53">
        <f t="shared" si="223"/>
        <v>107.795</v>
      </c>
      <c r="GI147" s="2">
        <v>0.23236514522821577</v>
      </c>
      <c r="GJ147" s="9">
        <v>1077.95</v>
      </c>
      <c r="GK147" s="53">
        <f t="shared" si="224"/>
        <v>0</v>
      </c>
      <c r="GL147" s="2"/>
      <c r="GM147" s="9"/>
      <c r="GN147" s="53">
        <f t="shared" si="225"/>
        <v>0</v>
      </c>
      <c r="GO147" s="2"/>
      <c r="GP147" s="9"/>
      <c r="GQ147" s="53">
        <f t="shared" si="226"/>
        <v>0</v>
      </c>
      <c r="GR147" s="2"/>
      <c r="GS147" s="9"/>
      <c r="GT147" s="53"/>
      <c r="GU147" s="131"/>
      <c r="GV147" s="94">
        <v>5.8823529411764705E-3</v>
      </c>
      <c r="GW147" s="9">
        <v>4548.5200000000004</v>
      </c>
      <c r="GX147" s="94">
        <f t="shared" si="164"/>
        <v>454.85200000000003</v>
      </c>
      <c r="GY147" s="89">
        <v>1</v>
      </c>
      <c r="GZ147" s="89">
        <v>10</v>
      </c>
      <c r="HA147" s="90">
        <v>100</v>
      </c>
      <c r="HB147" s="52">
        <f t="shared" si="165"/>
        <v>76869.988000000012</v>
      </c>
      <c r="HC147" s="1">
        <f t="shared" si="166"/>
        <v>76869.988000000012</v>
      </c>
      <c r="HD147" s="10">
        <f t="shared" si="167"/>
        <v>76869.988000000012</v>
      </c>
      <c r="HE147" s="1"/>
      <c r="HF147" s="100">
        <v>0.50663129973474796</v>
      </c>
      <c r="HG147" s="14">
        <v>1798.15</v>
      </c>
      <c r="HH147" s="100">
        <f t="shared" si="150"/>
        <v>179.815</v>
      </c>
      <c r="HI147" s="91">
        <v>1</v>
      </c>
      <c r="HJ147" s="92">
        <v>10</v>
      </c>
      <c r="HK147" s="88">
        <v>100</v>
      </c>
      <c r="HL147" s="67">
        <f t="shared" si="151"/>
        <v>175.10780104712046</v>
      </c>
      <c r="HM147" s="12">
        <f t="shared" si="152"/>
        <v>175.10780104712046</v>
      </c>
      <c r="HN147" s="81">
        <f t="shared" si="153"/>
        <v>175.10780104712046</v>
      </c>
    </row>
    <row r="148" spans="1:222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9"/>
      <c r="BG148" s="53"/>
      <c r="BH148" s="117"/>
      <c r="BI148" s="1"/>
      <c r="BJ148" s="1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9"/>
      <c r="CP148" s="45">
        <v>4000</v>
      </c>
      <c r="CQ148" s="19">
        <v>1</v>
      </c>
      <c r="CR148" s="2">
        <f t="shared" si="191"/>
        <v>75</v>
      </c>
      <c r="CS148" s="2">
        <f>CS149-250</f>
        <v>750</v>
      </c>
      <c r="CT148" s="2">
        <f t="shared" si="183"/>
        <v>1.8400475607904809E-2</v>
      </c>
      <c r="CU148" s="9">
        <f t="shared" si="184"/>
        <v>1.8400475607904809</v>
      </c>
      <c r="CV148" s="45">
        <v>4000</v>
      </c>
      <c r="CW148" s="21">
        <v>10</v>
      </c>
      <c r="CX148" s="2">
        <f t="shared" si="192"/>
        <v>75</v>
      </c>
      <c r="CY148" s="2">
        <f>CY149-250</f>
        <v>750</v>
      </c>
      <c r="CZ148" s="2">
        <f t="shared" si="193"/>
        <v>1.8360678370891038E-2</v>
      </c>
      <c r="DA148" s="9">
        <f t="shared" si="185"/>
        <v>1.8360678370891039</v>
      </c>
      <c r="DB148" s="45">
        <v>4000</v>
      </c>
      <c r="DC148" s="24">
        <v>100</v>
      </c>
      <c r="DD148" s="2">
        <f t="shared" si="194"/>
        <v>75</v>
      </c>
      <c r="DE148" s="2">
        <f>DE149-250</f>
        <v>750</v>
      </c>
      <c r="DF148" s="2">
        <f t="shared" si="186"/>
        <v>1.7971808045135731E-2</v>
      </c>
      <c r="DG148" s="9">
        <f t="shared" si="187"/>
        <v>1.7971808045135731</v>
      </c>
      <c r="DH148" s="47">
        <v>4000</v>
      </c>
      <c r="DI148" s="27">
        <v>1000</v>
      </c>
      <c r="DJ148" s="2">
        <f t="shared" si="195"/>
        <v>75</v>
      </c>
      <c r="DK148" s="2">
        <f>DK149-250</f>
        <v>750</v>
      </c>
      <c r="DL148" s="2">
        <f t="shared" si="188"/>
        <v>1.4821611857746121E-2</v>
      </c>
      <c r="DM148" s="9">
        <f t="shared" si="189"/>
        <v>1.482161185774612</v>
      </c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9"/>
      <c r="EW148" s="70" t="s">
        <v>53</v>
      </c>
      <c r="EX148" s="85">
        <f>AVERAGE(EY148:FD148)</f>
        <v>402.13428079303526</v>
      </c>
      <c r="EY148" s="33">
        <f t="shared" si="207"/>
        <v>728.30371764705876</v>
      </c>
      <c r="EZ148" s="33">
        <f t="shared" si="196"/>
        <v>445.82735999999994</v>
      </c>
      <c r="FA148" s="33">
        <f t="shared" si="197"/>
        <v>404.90069387755108</v>
      </c>
      <c r="FB148" s="33">
        <f t="shared" si="198"/>
        <v>248.41739999999996</v>
      </c>
      <c r="FC148" s="33">
        <f t="shared" si="208"/>
        <v>231.89727272727268</v>
      </c>
      <c r="FD148" s="33">
        <f t="shared" si="209"/>
        <v>353.45924050632914</v>
      </c>
      <c r="FE148" s="33" t="e">
        <f t="shared" si="210"/>
        <v>#DIV/0!</v>
      </c>
      <c r="FF148" s="66">
        <v>1</v>
      </c>
      <c r="FG148" s="85">
        <f t="shared" si="211"/>
        <v>456.86229288115243</v>
      </c>
      <c r="FH148" s="33">
        <f t="shared" si="212"/>
        <v>728.30371764705876</v>
      </c>
      <c r="FI148" s="33">
        <f t="shared" si="213"/>
        <v>445.82735999999994</v>
      </c>
      <c r="FJ148" s="33">
        <f t="shared" si="214"/>
        <v>404.90069387755108</v>
      </c>
      <c r="FK148" s="33">
        <f t="shared" si="215"/>
        <v>248.41739999999996</v>
      </c>
      <c r="FL148" s="33">
        <f t="shared" si="216"/>
        <v>231.89727272727268</v>
      </c>
      <c r="FM148" s="33">
        <f t="shared" si="217"/>
        <v>353.45924050632914</v>
      </c>
      <c r="FN148" s="33" t="e">
        <f t="shared" si="218"/>
        <v>#DIV/0!</v>
      </c>
      <c r="FO148" s="66">
        <v>10</v>
      </c>
      <c r="FP148" s="85">
        <f t="shared" si="219"/>
        <v>456.86229288115243</v>
      </c>
      <c r="FQ148" s="33">
        <f t="shared" si="199"/>
        <v>728.30371764705876</v>
      </c>
      <c r="FR148" s="33">
        <f t="shared" si="200"/>
        <v>445.82735999999994</v>
      </c>
      <c r="FS148" s="33">
        <f t="shared" si="201"/>
        <v>404.90069387755108</v>
      </c>
      <c r="FT148" s="33">
        <f t="shared" si="202"/>
        <v>248.41739999999996</v>
      </c>
      <c r="FU148" s="33">
        <f t="shared" si="203"/>
        <v>231.89727272727268</v>
      </c>
      <c r="FV148" s="33">
        <f t="shared" si="204"/>
        <v>353.45924050632914</v>
      </c>
      <c r="FW148" s="33" t="e">
        <f t="shared" si="205"/>
        <v>#DIV/0!</v>
      </c>
      <c r="FX148" s="66">
        <v>100</v>
      </c>
      <c r="FY148" s="53">
        <f t="shared" si="220"/>
        <v>315.846</v>
      </c>
      <c r="FZ148" s="2">
        <v>0.302491103202847</v>
      </c>
      <c r="GA148" s="9">
        <v>3158.46</v>
      </c>
      <c r="GB148" s="53">
        <f t="shared" si="221"/>
        <v>253.31100000000001</v>
      </c>
      <c r="GC148" s="2">
        <v>0.36231884057971014</v>
      </c>
      <c r="GD148" s="9">
        <v>2533.11</v>
      </c>
      <c r="GE148" s="53">
        <f t="shared" si="222"/>
        <v>219.22800000000001</v>
      </c>
      <c r="GF148" s="2">
        <v>0.35125448028673834</v>
      </c>
      <c r="GG148" s="9">
        <v>2192.2800000000002</v>
      </c>
      <c r="GH148" s="53">
        <f t="shared" si="223"/>
        <v>152.53699999999998</v>
      </c>
      <c r="GI148" s="2">
        <v>0.38043478260869568</v>
      </c>
      <c r="GJ148" s="9">
        <v>1525.37</v>
      </c>
      <c r="GK148" s="53">
        <f t="shared" si="224"/>
        <v>255.08699999999999</v>
      </c>
      <c r="GL148" s="6">
        <v>0.52380952380952384</v>
      </c>
      <c r="GM148" s="6">
        <v>2550.87</v>
      </c>
      <c r="GN148" s="53">
        <f t="shared" si="225"/>
        <v>265.93600000000004</v>
      </c>
      <c r="GO148" s="6">
        <v>0.42934782608695654</v>
      </c>
      <c r="GP148" s="6">
        <v>2659.36</v>
      </c>
      <c r="GQ148" s="53">
        <f t="shared" si="226"/>
        <v>0</v>
      </c>
      <c r="GR148" s="2"/>
      <c r="GS148" s="9"/>
      <c r="GT148" s="53"/>
      <c r="GU148" s="131"/>
      <c r="GV148" s="94">
        <v>3.9045553145336226E-2</v>
      </c>
      <c r="GW148" s="9">
        <v>5261.17</v>
      </c>
      <c r="GX148" s="94">
        <f t="shared" si="164"/>
        <v>526.11699999999996</v>
      </c>
      <c r="GY148" s="89">
        <v>1</v>
      </c>
      <c r="GZ148" s="89">
        <v>10</v>
      </c>
      <c r="HA148" s="90">
        <v>100</v>
      </c>
      <c r="HB148" s="52">
        <f t="shared" si="165"/>
        <v>12948.323944444443</v>
      </c>
      <c r="HC148" s="1">
        <f t="shared" si="166"/>
        <v>12948.323944444443</v>
      </c>
      <c r="HD148" s="10">
        <f t="shared" si="167"/>
        <v>12948.323944444443</v>
      </c>
      <c r="HE148" s="1"/>
      <c r="HF148" s="102">
        <f t="shared" ref="HF148:HN148" si="227">AVERAGE(HF105:HF147)</f>
        <v>0.48151018975760812</v>
      </c>
      <c r="HG148" s="102">
        <f t="shared" si="227"/>
        <v>1423.141395348837</v>
      </c>
      <c r="HH148" s="102">
        <f t="shared" si="227"/>
        <v>142.31413953488365</v>
      </c>
      <c r="HI148" s="102">
        <f t="shared" si="227"/>
        <v>1</v>
      </c>
      <c r="HJ148" s="102">
        <f t="shared" si="227"/>
        <v>10</v>
      </c>
      <c r="HK148" s="102">
        <f t="shared" si="227"/>
        <v>100</v>
      </c>
      <c r="HL148" s="102">
        <f t="shared" si="227"/>
        <v>162.44752801673962</v>
      </c>
      <c r="HM148" s="102">
        <f t="shared" si="227"/>
        <v>162.44752801673962</v>
      </c>
      <c r="HN148" s="127">
        <f t="shared" si="227"/>
        <v>162.44752801673962</v>
      </c>
    </row>
    <row r="149" spans="1:222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9"/>
      <c r="BG149" s="53"/>
      <c r="BH149" s="1"/>
      <c r="BI149" s="1"/>
      <c r="BJ149" s="1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9"/>
      <c r="CP149" s="45">
        <v>4000</v>
      </c>
      <c r="CQ149" s="19">
        <v>1</v>
      </c>
      <c r="CR149" s="2">
        <v>100</v>
      </c>
      <c r="CS149" s="2">
        <f t="shared" ref="CS149:CS161" si="228">CR149*10</f>
        <v>1000</v>
      </c>
      <c r="CT149" s="2">
        <f t="shared" si="183"/>
        <v>2.4384441502206755E-2</v>
      </c>
      <c r="CU149" s="9">
        <f t="shared" si="184"/>
        <v>2.4384441502206755</v>
      </c>
      <c r="CV149" s="45">
        <v>4000</v>
      </c>
      <c r="CW149" s="21">
        <v>10</v>
      </c>
      <c r="CX149" s="2">
        <v>100</v>
      </c>
      <c r="CY149" s="2">
        <f>CX149*10</f>
        <v>1000</v>
      </c>
      <c r="CZ149" s="2">
        <f t="shared" si="193"/>
        <v>2.4332340785440464E-2</v>
      </c>
      <c r="DA149" s="9">
        <f t="shared" si="185"/>
        <v>2.4332340785440465</v>
      </c>
      <c r="DB149" s="45">
        <v>4000</v>
      </c>
      <c r="DC149" s="24">
        <v>100</v>
      </c>
      <c r="DD149" s="2">
        <v>100</v>
      </c>
      <c r="DE149" s="2">
        <f t="shared" ref="DE149:DE161" si="229">DD149*10</f>
        <v>1000</v>
      </c>
      <c r="DF149" s="2">
        <f t="shared" si="186"/>
        <v>2.3823036596968449E-2</v>
      </c>
      <c r="DG149" s="9">
        <f t="shared" si="187"/>
        <v>2.382303659696845</v>
      </c>
      <c r="DH149" s="47">
        <v>4000</v>
      </c>
      <c r="DI149" s="27">
        <v>1000</v>
      </c>
      <c r="DJ149" s="2">
        <v>100</v>
      </c>
      <c r="DK149" s="2">
        <f t="shared" ref="DK149:DK161" si="230">DJ149*10</f>
        <v>1000</v>
      </c>
      <c r="DL149" s="2">
        <f t="shared" si="188"/>
        <v>1.9683814224000798E-2</v>
      </c>
      <c r="DM149" s="9">
        <f t="shared" si="189"/>
        <v>1.9683814224000797</v>
      </c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9"/>
      <c r="EW149" s="70" t="s">
        <v>55</v>
      </c>
      <c r="EX149" s="85">
        <f>AVERAGE(EY149:FA149)</f>
        <v>562.63249553571427</v>
      </c>
      <c r="EY149" s="33">
        <f t="shared" si="207"/>
        <v>835.05571428571432</v>
      </c>
      <c r="EZ149" s="33">
        <f t="shared" si="196"/>
        <v>375.58434374999996</v>
      </c>
      <c r="FA149" s="33">
        <f t="shared" si="197"/>
        <v>477.25742857142859</v>
      </c>
      <c r="FB149" s="33" t="e">
        <f t="shared" si="198"/>
        <v>#DIV/0!</v>
      </c>
      <c r="FC149" s="33" t="e">
        <f t="shared" si="208"/>
        <v>#DIV/0!</v>
      </c>
      <c r="FD149" s="33" t="e">
        <f t="shared" si="209"/>
        <v>#DIV/0!</v>
      </c>
      <c r="FE149" s="33" t="e">
        <f t="shared" si="210"/>
        <v>#DIV/0!</v>
      </c>
      <c r="FF149" s="66">
        <v>1</v>
      </c>
      <c r="FG149" s="85">
        <f>AVERAGE(FH149:FJ149)</f>
        <v>562.63249553571427</v>
      </c>
      <c r="FH149" s="33">
        <f t="shared" si="212"/>
        <v>835.05571428571432</v>
      </c>
      <c r="FI149" s="33">
        <f t="shared" si="213"/>
        <v>375.58434374999996</v>
      </c>
      <c r="FJ149" s="33">
        <f t="shared" si="214"/>
        <v>477.25742857142859</v>
      </c>
      <c r="FK149" s="33" t="e">
        <f t="shared" si="215"/>
        <v>#DIV/0!</v>
      </c>
      <c r="FL149" s="33" t="e">
        <f t="shared" si="216"/>
        <v>#DIV/0!</v>
      </c>
      <c r="FM149" s="33" t="e">
        <f t="shared" si="217"/>
        <v>#DIV/0!</v>
      </c>
      <c r="FN149" s="33" t="e">
        <f t="shared" si="218"/>
        <v>#DIV/0!</v>
      </c>
      <c r="FO149" s="66">
        <v>10</v>
      </c>
      <c r="FP149" s="85" t="e">
        <f t="shared" si="219"/>
        <v>#DIV/0!</v>
      </c>
      <c r="FQ149" s="33">
        <f t="shared" si="199"/>
        <v>835.05571428571432</v>
      </c>
      <c r="FR149" s="33">
        <f t="shared" si="200"/>
        <v>375.58434374999996</v>
      </c>
      <c r="FS149" s="33">
        <f t="shared" si="201"/>
        <v>477.25742857142859</v>
      </c>
      <c r="FT149" s="33" t="e">
        <f t="shared" si="202"/>
        <v>#DIV/0!</v>
      </c>
      <c r="FU149" s="33" t="e">
        <f t="shared" si="203"/>
        <v>#DIV/0!</v>
      </c>
      <c r="FV149" s="33" t="e">
        <f t="shared" si="204"/>
        <v>#DIV/0!</v>
      </c>
      <c r="FW149" s="33" t="e">
        <f t="shared" si="205"/>
        <v>#DIV/0!</v>
      </c>
      <c r="FX149" s="66">
        <v>100</v>
      </c>
      <c r="FY149" s="53">
        <f t="shared" si="220"/>
        <v>124.37</v>
      </c>
      <c r="FZ149" s="2">
        <v>0.12962962962962962</v>
      </c>
      <c r="GA149" s="9">
        <v>1243.7</v>
      </c>
      <c r="GB149" s="53">
        <f t="shared" si="221"/>
        <v>97.712999999999994</v>
      </c>
      <c r="GC149" s="2">
        <v>0.20645161290322581</v>
      </c>
      <c r="GD149" s="9">
        <v>977.13</v>
      </c>
      <c r="GE149" s="53">
        <f t="shared" si="222"/>
        <v>126.06800000000001</v>
      </c>
      <c r="GF149" s="2">
        <v>0.20895522388059701</v>
      </c>
      <c r="GG149" s="9">
        <v>1260.68</v>
      </c>
      <c r="GH149" s="53">
        <f t="shared" si="223"/>
        <v>0</v>
      </c>
      <c r="GI149" s="2"/>
      <c r="GJ149" s="9"/>
      <c r="GK149" s="53">
        <f t="shared" si="224"/>
        <v>0</v>
      </c>
      <c r="GL149" s="2"/>
      <c r="GM149" s="9"/>
      <c r="GN149" s="53">
        <f t="shared" si="225"/>
        <v>0</v>
      </c>
      <c r="GO149" s="2"/>
      <c r="GP149" s="9"/>
      <c r="GQ149" s="53">
        <f t="shared" si="226"/>
        <v>0</v>
      </c>
      <c r="GR149" s="2"/>
      <c r="GS149" s="9"/>
      <c r="GT149" s="53"/>
      <c r="GU149" s="131"/>
      <c r="GV149" s="52">
        <v>1.842870999030068E-2</v>
      </c>
      <c r="GW149" s="2">
        <v>5884.78</v>
      </c>
      <c r="GX149" s="94">
        <f t="shared" si="164"/>
        <v>588.47799999999995</v>
      </c>
      <c r="GY149" s="89">
        <v>1</v>
      </c>
      <c r="GZ149" s="89">
        <v>10</v>
      </c>
      <c r="HA149" s="90">
        <v>100</v>
      </c>
      <c r="HB149" s="52">
        <f t="shared" si="165"/>
        <v>31344.196631578947</v>
      </c>
      <c r="HC149" s="1">
        <f t="shared" si="166"/>
        <v>31344.196631578947</v>
      </c>
      <c r="HD149" s="10">
        <f t="shared" si="167"/>
        <v>31344.196631578947</v>
      </c>
      <c r="HE149" s="1"/>
      <c r="HF149" s="1"/>
      <c r="HG149" s="2"/>
      <c r="HH149" s="2"/>
      <c r="HI149" s="2"/>
      <c r="HJ149" s="1"/>
      <c r="HK149" s="1"/>
      <c r="HL149" s="1"/>
      <c r="HM149" s="1"/>
      <c r="HN149" s="10"/>
    </row>
    <row r="150" spans="1:222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9"/>
      <c r="BG150" s="53"/>
      <c r="BH150" s="1"/>
      <c r="BI150" s="1"/>
      <c r="BJ150" s="1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9"/>
      <c r="CP150" s="45">
        <v>4000</v>
      </c>
      <c r="CQ150" s="19">
        <v>1</v>
      </c>
      <c r="CR150" s="2">
        <v>125</v>
      </c>
      <c r="CS150" s="2">
        <f t="shared" si="228"/>
        <v>1250</v>
      </c>
      <c r="CT150" s="2">
        <f t="shared" si="183"/>
        <v>3.0295908347397926E-2</v>
      </c>
      <c r="CU150" s="9">
        <f t="shared" si="184"/>
        <v>3.0295908347397926</v>
      </c>
      <c r="CV150" s="45">
        <v>4000</v>
      </c>
      <c r="CW150" s="21">
        <v>10</v>
      </c>
      <c r="CX150" s="2">
        <v>125</v>
      </c>
      <c r="CY150" s="2">
        <f t="shared" ref="CY150:CY161" si="231">CX150*10</f>
        <v>1250</v>
      </c>
      <c r="CZ150" s="2">
        <f t="shared" si="193"/>
        <v>3.0231956399484262E-2</v>
      </c>
      <c r="DA150" s="9">
        <f t="shared" si="185"/>
        <v>3.0231956399484261</v>
      </c>
      <c r="DB150" s="45">
        <v>4000</v>
      </c>
      <c r="DC150" s="24">
        <v>100</v>
      </c>
      <c r="DD150" s="2">
        <v>125</v>
      </c>
      <c r="DE150" s="2">
        <f t="shared" si="229"/>
        <v>1250</v>
      </c>
      <c r="DF150" s="2">
        <f t="shared" si="186"/>
        <v>2.9606545503825146E-2</v>
      </c>
      <c r="DG150" s="9">
        <f t="shared" si="187"/>
        <v>2.9606545503825146</v>
      </c>
      <c r="DH150" s="47">
        <v>4000</v>
      </c>
      <c r="DI150" s="27">
        <v>1000</v>
      </c>
      <c r="DJ150" s="2">
        <v>125</v>
      </c>
      <c r="DK150" s="2">
        <f t="shared" si="230"/>
        <v>1250</v>
      </c>
      <c r="DL150" s="2">
        <f t="shared" si="188"/>
        <v>2.450743696913105E-2</v>
      </c>
      <c r="DM150" s="9">
        <f t="shared" si="189"/>
        <v>2.4507436969131051</v>
      </c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9"/>
      <c r="EW150" s="70" t="s">
        <v>56</v>
      </c>
      <c r="EX150" s="85">
        <f>AVERAGE(EY150:FA150)</f>
        <v>1895.7467678486998</v>
      </c>
      <c r="EY150" s="33">
        <f t="shared" si="207"/>
        <v>1907.63905</v>
      </c>
      <c r="EZ150" s="33">
        <f t="shared" si="196"/>
        <v>1913.861083333333</v>
      </c>
      <c r="FA150" s="33">
        <f t="shared" si="197"/>
        <v>1865.7401702127661</v>
      </c>
      <c r="FB150" s="33" t="e">
        <f t="shared" si="198"/>
        <v>#DIV/0!</v>
      </c>
      <c r="FC150" s="33" t="e">
        <f t="shared" si="208"/>
        <v>#DIV/0!</v>
      </c>
      <c r="FD150" s="33" t="e">
        <f t="shared" si="209"/>
        <v>#DIV/0!</v>
      </c>
      <c r="FE150" s="33" t="e">
        <f t="shared" si="210"/>
        <v>#DIV/0!</v>
      </c>
      <c r="FF150" s="66">
        <v>1</v>
      </c>
      <c r="FG150" s="85">
        <f>AVERAGE(FH150:FJ150)</f>
        <v>1895.7467678486998</v>
      </c>
      <c r="FH150" s="33">
        <f t="shared" si="212"/>
        <v>1907.63905</v>
      </c>
      <c r="FI150" s="33">
        <f t="shared" si="213"/>
        <v>1913.861083333333</v>
      </c>
      <c r="FJ150" s="33">
        <f t="shared" si="214"/>
        <v>1865.7401702127661</v>
      </c>
      <c r="FK150" s="33" t="e">
        <f t="shared" si="215"/>
        <v>#DIV/0!</v>
      </c>
      <c r="FL150" s="33" t="e">
        <f t="shared" si="216"/>
        <v>#DIV/0!</v>
      </c>
      <c r="FM150" s="33" t="e">
        <f t="shared" si="217"/>
        <v>#DIV/0!</v>
      </c>
      <c r="FN150" s="33" t="e">
        <f t="shared" si="218"/>
        <v>#DIV/0!</v>
      </c>
      <c r="FO150" s="66">
        <v>10</v>
      </c>
      <c r="FP150" s="85" t="e">
        <f t="shared" si="219"/>
        <v>#DIV/0!</v>
      </c>
      <c r="FQ150" s="33">
        <f t="shared" si="199"/>
        <v>1907.63905</v>
      </c>
      <c r="FR150" s="33">
        <f t="shared" si="200"/>
        <v>1913.861083333333</v>
      </c>
      <c r="FS150" s="33">
        <f t="shared" si="201"/>
        <v>1865.7401702127661</v>
      </c>
      <c r="FT150" s="33" t="e">
        <f t="shared" si="202"/>
        <v>#DIV/0!</v>
      </c>
      <c r="FU150" s="33" t="e">
        <f t="shared" si="203"/>
        <v>#DIV/0!</v>
      </c>
      <c r="FV150" s="33" t="e">
        <f t="shared" si="204"/>
        <v>#DIV/0!</v>
      </c>
      <c r="FW150" s="33" t="e">
        <f t="shared" si="205"/>
        <v>#DIV/0!</v>
      </c>
      <c r="FX150" s="66">
        <v>100</v>
      </c>
      <c r="FY150" s="53">
        <f t="shared" si="220"/>
        <v>226.42600000000002</v>
      </c>
      <c r="FZ150" s="2">
        <v>0.10610079575596817</v>
      </c>
      <c r="GA150" s="9">
        <v>2264.2600000000002</v>
      </c>
      <c r="GB150" s="53">
        <f t="shared" si="221"/>
        <v>144.898</v>
      </c>
      <c r="GC150" s="2">
        <v>7.0381231671554259E-2</v>
      </c>
      <c r="GD150" s="9">
        <v>1448.98</v>
      </c>
      <c r="GE150" s="53">
        <f t="shared" si="222"/>
        <v>242.90799999999999</v>
      </c>
      <c r="GF150" s="2">
        <v>0.11519607843137254</v>
      </c>
      <c r="GG150" s="9">
        <v>2429.08</v>
      </c>
      <c r="GH150" s="53">
        <f t="shared" si="223"/>
        <v>0</v>
      </c>
      <c r="GI150" s="2"/>
      <c r="GJ150" s="9"/>
      <c r="GK150" s="53">
        <f t="shared" si="224"/>
        <v>0</v>
      </c>
      <c r="GL150" s="2"/>
      <c r="GM150" s="9"/>
      <c r="GN150" s="53">
        <f t="shared" si="225"/>
        <v>0</v>
      </c>
      <c r="GO150" s="2"/>
      <c r="GP150" s="9"/>
      <c r="GQ150" s="53">
        <f t="shared" si="226"/>
        <v>0</v>
      </c>
      <c r="GR150" s="2"/>
      <c r="GS150" s="9"/>
      <c r="GT150" s="53"/>
      <c r="GU150" s="131"/>
      <c r="GV150" s="94">
        <v>1.932367149758454E-2</v>
      </c>
      <c r="GW150" s="9">
        <v>8009.46</v>
      </c>
      <c r="GX150" s="94">
        <f t="shared" si="164"/>
        <v>800.94600000000003</v>
      </c>
      <c r="GY150" s="89">
        <v>1</v>
      </c>
      <c r="GZ150" s="89">
        <v>10</v>
      </c>
      <c r="HA150" s="90">
        <v>100</v>
      </c>
      <c r="HB150" s="52">
        <f t="shared" si="165"/>
        <v>40648.0095</v>
      </c>
      <c r="HC150" s="1">
        <f t="shared" si="166"/>
        <v>40648.0095</v>
      </c>
      <c r="HD150" s="10">
        <f t="shared" si="167"/>
        <v>40648.0095</v>
      </c>
      <c r="HE150" s="1"/>
      <c r="HF150" s="1"/>
      <c r="HG150" s="2"/>
      <c r="HH150" s="2"/>
      <c r="HI150" s="2"/>
      <c r="HJ150" s="1"/>
      <c r="HK150" s="1"/>
      <c r="HL150" s="1"/>
      <c r="HM150" s="1"/>
      <c r="HN150" s="10"/>
    </row>
    <row r="151" spans="1:222" ht="15" thickBo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9"/>
      <c r="BG151" s="53"/>
      <c r="BH151" s="1"/>
      <c r="BI151" s="1"/>
      <c r="BJ151" s="1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9"/>
      <c r="CP151" s="45">
        <v>4000</v>
      </c>
      <c r="CQ151" s="19">
        <v>1</v>
      </c>
      <c r="CR151" s="2">
        <v>150</v>
      </c>
      <c r="CS151" s="2">
        <f t="shared" si="228"/>
        <v>1500</v>
      </c>
      <c r="CT151" s="2">
        <f t="shared" si="183"/>
        <v>3.6136185455234227E-2</v>
      </c>
      <c r="CU151" s="9">
        <f t="shared" si="184"/>
        <v>3.6136185455234227</v>
      </c>
      <c r="CV151" s="45">
        <v>4000</v>
      </c>
      <c r="CW151" s="21">
        <v>10</v>
      </c>
      <c r="CX151" s="2">
        <v>150</v>
      </c>
      <c r="CY151" s="2">
        <f t="shared" si="231"/>
        <v>1500</v>
      </c>
      <c r="CZ151" s="2">
        <f t="shared" si="193"/>
        <v>3.6060818227451816E-2</v>
      </c>
      <c r="DA151" s="9">
        <f t="shared" si="185"/>
        <v>3.6060818227451814</v>
      </c>
      <c r="DB151" s="45">
        <v>4000</v>
      </c>
      <c r="DC151" s="24">
        <v>100</v>
      </c>
      <c r="DD151" s="2">
        <v>150</v>
      </c>
      <c r="DE151" s="2">
        <f t="shared" si="229"/>
        <v>1500</v>
      </c>
      <c r="DF151" s="2">
        <f t="shared" si="186"/>
        <v>3.5323476423213832E-2</v>
      </c>
      <c r="DG151" s="9">
        <f t="shared" si="187"/>
        <v>3.5323476423213833</v>
      </c>
      <c r="DH151" s="47">
        <v>4000</v>
      </c>
      <c r="DI151" s="27">
        <v>1000</v>
      </c>
      <c r="DJ151" s="2">
        <v>150</v>
      </c>
      <c r="DK151" s="2">
        <f t="shared" si="230"/>
        <v>1500</v>
      </c>
      <c r="DL151" s="2">
        <f t="shared" si="188"/>
        <v>2.9292829094438276E-2</v>
      </c>
      <c r="DM151" s="9">
        <f t="shared" si="189"/>
        <v>2.9292829094438275</v>
      </c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9"/>
      <c r="EW151" s="70" t="s">
        <v>70</v>
      </c>
      <c r="EX151" s="85">
        <f>AVERAGE(EY151,FA151:FE151)</f>
        <v>1305.3648049873132</v>
      </c>
      <c r="EY151" s="33">
        <f t="shared" si="207"/>
        <v>2243.7690365853659</v>
      </c>
      <c r="EZ151" s="33" t="e">
        <f t="shared" si="196"/>
        <v>#DIV/0!</v>
      </c>
      <c r="FA151" s="33">
        <f t="shared" si="197"/>
        <v>998.58361061946891</v>
      </c>
      <c r="FB151" s="33">
        <f t="shared" si="198"/>
        <v>1586.7519078947369</v>
      </c>
      <c r="FC151" s="33">
        <f t="shared" si="208"/>
        <v>999.03019999999992</v>
      </c>
      <c r="FD151" s="33">
        <f t="shared" si="209"/>
        <v>1076.5756341463416</v>
      </c>
      <c r="FE151" s="33">
        <f t="shared" si="210"/>
        <v>927.4784406779662</v>
      </c>
      <c r="FF151" s="66">
        <v>1</v>
      </c>
      <c r="FG151" s="85">
        <f>AVERAGE(FJ151:FN151,FH151)</f>
        <v>1305.3648049873134</v>
      </c>
      <c r="FH151" s="33">
        <f t="shared" si="212"/>
        <v>2243.7690365853659</v>
      </c>
      <c r="FI151" s="33" t="e">
        <f t="shared" si="213"/>
        <v>#DIV/0!</v>
      </c>
      <c r="FJ151" s="33">
        <f t="shared" si="214"/>
        <v>998.58361061946891</v>
      </c>
      <c r="FK151" s="33">
        <f t="shared" si="215"/>
        <v>1586.7519078947369</v>
      </c>
      <c r="FL151" s="33">
        <f t="shared" si="216"/>
        <v>999.03019999999992</v>
      </c>
      <c r="FM151" s="33">
        <f t="shared" si="217"/>
        <v>1076.5756341463416</v>
      </c>
      <c r="FN151" s="33">
        <f t="shared" si="218"/>
        <v>927.4784406779662</v>
      </c>
      <c r="FO151" s="66">
        <v>10</v>
      </c>
      <c r="FP151" s="85" t="e">
        <f t="shared" si="219"/>
        <v>#DIV/0!</v>
      </c>
      <c r="FQ151" s="33">
        <f t="shared" si="199"/>
        <v>2243.7690365853659</v>
      </c>
      <c r="FR151" s="33" t="e">
        <f t="shared" si="200"/>
        <v>#DIV/0!</v>
      </c>
      <c r="FS151" s="33">
        <f t="shared" si="201"/>
        <v>998.58361061946891</v>
      </c>
      <c r="FT151" s="33">
        <f t="shared" si="202"/>
        <v>1586.7519078947369</v>
      </c>
      <c r="FU151" s="33">
        <f t="shared" si="203"/>
        <v>999.03019999999992</v>
      </c>
      <c r="FV151" s="33">
        <f t="shared" si="204"/>
        <v>1076.5756341463416</v>
      </c>
      <c r="FW151" s="33">
        <f t="shared" si="205"/>
        <v>927.4784406779662</v>
      </c>
      <c r="FX151" s="66">
        <v>100</v>
      </c>
      <c r="FY151" s="53">
        <f t="shared" si="220"/>
        <v>424.91700000000003</v>
      </c>
      <c r="FZ151" s="2">
        <v>0.15922330097087378</v>
      </c>
      <c r="GA151" s="9">
        <v>4249.17</v>
      </c>
      <c r="GB151" s="53">
        <f t="shared" si="221"/>
        <v>0</v>
      </c>
      <c r="GC151" s="2"/>
      <c r="GD151" s="9"/>
      <c r="GE151" s="53">
        <f t="shared" si="222"/>
        <v>241.11100000000002</v>
      </c>
      <c r="GF151" s="2">
        <v>0.1944922547332186</v>
      </c>
      <c r="GG151" s="9">
        <v>2411.11</v>
      </c>
      <c r="GH151" s="53">
        <f t="shared" si="223"/>
        <v>339.69899999999996</v>
      </c>
      <c r="GI151" s="2">
        <v>0.17633410672853828</v>
      </c>
      <c r="GJ151" s="9">
        <v>3396.99</v>
      </c>
      <c r="GK151" s="53">
        <f t="shared" si="224"/>
        <v>199.01</v>
      </c>
      <c r="GL151" s="6">
        <v>0.16611295681063123</v>
      </c>
      <c r="GM151" s="6">
        <v>1990.1</v>
      </c>
      <c r="GN151" s="53">
        <f t="shared" si="225"/>
        <v>230.494</v>
      </c>
      <c r="GO151" s="6">
        <v>0.17634408602150536</v>
      </c>
      <c r="GP151" s="6">
        <v>2304.94</v>
      </c>
      <c r="GQ151" s="53">
        <f t="shared" si="226"/>
        <v>258.11900000000003</v>
      </c>
      <c r="GR151" s="3">
        <v>0.21771217712177121</v>
      </c>
      <c r="GS151" s="9">
        <v>2581.19</v>
      </c>
      <c r="GT151" s="53"/>
      <c r="GU151" s="131"/>
      <c r="GV151" s="100">
        <v>5.8394160583941604E-2</v>
      </c>
      <c r="GW151" s="14">
        <v>5639.02</v>
      </c>
      <c r="GX151" s="95">
        <f t="shared" si="164"/>
        <v>563.90200000000004</v>
      </c>
      <c r="GY151" s="92">
        <v>1</v>
      </c>
      <c r="GZ151" s="92">
        <v>10</v>
      </c>
      <c r="HA151" s="98">
        <v>100</v>
      </c>
      <c r="HB151" s="67">
        <f t="shared" si="165"/>
        <v>9092.9197500000009</v>
      </c>
      <c r="HC151" s="12">
        <f t="shared" si="166"/>
        <v>9092.9197500000009</v>
      </c>
      <c r="HD151" s="81">
        <f t="shared" si="167"/>
        <v>9092.9197500000009</v>
      </c>
      <c r="HE151" s="1"/>
      <c r="HF151" s="1"/>
      <c r="HG151" s="2"/>
      <c r="HH151" s="2"/>
      <c r="HI151" s="2"/>
      <c r="HJ151" s="1"/>
      <c r="HK151" s="1"/>
      <c r="HL151" s="1"/>
      <c r="HM151" s="1"/>
      <c r="HN151" s="10"/>
    </row>
    <row r="152" spans="1:222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9"/>
      <c r="BG152" s="53"/>
      <c r="BH152" s="1"/>
      <c r="BI152" s="1"/>
      <c r="BJ152" s="1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9"/>
      <c r="CP152" s="45">
        <v>4000</v>
      </c>
      <c r="CQ152" s="19">
        <v>1</v>
      </c>
      <c r="CR152" s="2">
        <v>175</v>
      </c>
      <c r="CS152" s="2">
        <f t="shared" si="228"/>
        <v>1750</v>
      </c>
      <c r="CT152" s="2">
        <f t="shared" si="183"/>
        <v>4.1906550804469589E-2</v>
      </c>
      <c r="CU152" s="9">
        <f t="shared" si="184"/>
        <v>4.1906550804469589</v>
      </c>
      <c r="CV152" s="45">
        <v>4000</v>
      </c>
      <c r="CW152" s="21">
        <v>10</v>
      </c>
      <c r="CX152" s="2">
        <v>175</v>
      </c>
      <c r="CY152" s="2">
        <f t="shared" si="231"/>
        <v>1750</v>
      </c>
      <c r="CZ152" s="2">
        <f t="shared" si="193"/>
        <v>4.1820188597785093E-2</v>
      </c>
      <c r="DA152" s="9">
        <f t="shared" si="185"/>
        <v>4.1820188597785091</v>
      </c>
      <c r="DB152" s="45">
        <v>4000</v>
      </c>
      <c r="DC152" s="24">
        <v>100</v>
      </c>
      <c r="DD152" s="2">
        <v>175</v>
      </c>
      <c r="DE152" s="2">
        <f t="shared" si="229"/>
        <v>1750</v>
      </c>
      <c r="DF152" s="2">
        <f t="shared" si="186"/>
        <v>4.0974946110145537E-2</v>
      </c>
      <c r="DG152" s="9">
        <f t="shared" si="187"/>
        <v>4.0974946110145538</v>
      </c>
      <c r="DH152" s="47">
        <v>4000</v>
      </c>
      <c r="DI152" s="27">
        <v>1000</v>
      </c>
      <c r="DJ152" s="2">
        <v>175</v>
      </c>
      <c r="DK152" s="2">
        <f t="shared" si="230"/>
        <v>1750</v>
      </c>
      <c r="DL152" s="2">
        <f t="shared" si="188"/>
        <v>3.4040337111236114E-2</v>
      </c>
      <c r="DM152" s="9">
        <f t="shared" si="189"/>
        <v>3.4040337111236116</v>
      </c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9"/>
      <c r="EW152" s="70" t="s">
        <v>61</v>
      </c>
      <c r="EX152" s="85">
        <f t="shared" si="206"/>
        <v>1666.0223984848485</v>
      </c>
      <c r="EY152" s="33">
        <f t="shared" si="207"/>
        <v>1007.361</v>
      </c>
      <c r="EZ152" s="33">
        <f t="shared" si="196"/>
        <v>1553.7399090909089</v>
      </c>
      <c r="FA152" s="33">
        <f t="shared" si="197"/>
        <v>2012.5002000000004</v>
      </c>
      <c r="FB152" s="33">
        <f t="shared" si="198"/>
        <v>2090.4884848484853</v>
      </c>
      <c r="FC152" s="33" t="e">
        <f t="shared" si="208"/>
        <v>#DIV/0!</v>
      </c>
      <c r="FD152" s="33" t="e">
        <f t="shared" si="209"/>
        <v>#DIV/0!</v>
      </c>
      <c r="FE152" s="33" t="e">
        <f t="shared" si="210"/>
        <v>#DIV/0!</v>
      </c>
      <c r="FF152" s="66">
        <v>1</v>
      </c>
      <c r="FG152" s="85">
        <f>AVERAGE(FH152:FK152)</f>
        <v>1666.0223984848485</v>
      </c>
      <c r="FH152" s="33">
        <f t="shared" si="212"/>
        <v>1007.361</v>
      </c>
      <c r="FI152" s="33">
        <f t="shared" si="213"/>
        <v>1553.7399090909089</v>
      </c>
      <c r="FJ152" s="33">
        <f t="shared" si="214"/>
        <v>2012.5002000000004</v>
      </c>
      <c r="FK152" s="33">
        <f t="shared" si="215"/>
        <v>2090.4884848484853</v>
      </c>
      <c r="FL152" s="33" t="e">
        <f t="shared" si="216"/>
        <v>#DIV/0!</v>
      </c>
      <c r="FM152" s="33" t="e">
        <f t="shared" si="217"/>
        <v>#DIV/0!</v>
      </c>
      <c r="FN152" s="33" t="e">
        <f t="shared" si="218"/>
        <v>#DIV/0!</v>
      </c>
      <c r="FO152" s="66">
        <v>10</v>
      </c>
      <c r="FP152" s="85">
        <f t="shared" si="219"/>
        <v>1666.0223984848485</v>
      </c>
      <c r="FQ152" s="33">
        <f t="shared" si="199"/>
        <v>1007.361</v>
      </c>
      <c r="FR152" s="33">
        <f t="shared" si="200"/>
        <v>1553.7399090909089</v>
      </c>
      <c r="FS152" s="33">
        <f t="shared" si="201"/>
        <v>2012.5002000000004</v>
      </c>
      <c r="FT152" s="33">
        <f t="shared" si="202"/>
        <v>2090.4884848484853</v>
      </c>
      <c r="FU152" s="33" t="e">
        <f t="shared" si="203"/>
        <v>#DIV/0!</v>
      </c>
      <c r="FV152" s="33" t="e">
        <f t="shared" si="204"/>
        <v>#DIV/0!</v>
      </c>
      <c r="FW152" s="33" t="e">
        <f t="shared" si="205"/>
        <v>#DIV/0!</v>
      </c>
      <c r="FX152" s="66">
        <v>100</v>
      </c>
      <c r="FY152" s="53">
        <f t="shared" si="220"/>
        <v>111.929</v>
      </c>
      <c r="FZ152" s="2">
        <v>0.1</v>
      </c>
      <c r="GA152" s="9">
        <v>1119.29</v>
      </c>
      <c r="GB152" s="53">
        <f t="shared" si="221"/>
        <v>285.80500000000001</v>
      </c>
      <c r="GC152" s="2">
        <v>0.15536723163841809</v>
      </c>
      <c r="GD152" s="9">
        <v>2858.05</v>
      </c>
      <c r="GE152" s="53">
        <f t="shared" si="222"/>
        <v>259.91700000000003</v>
      </c>
      <c r="GF152" s="2">
        <v>0.11437908496732026</v>
      </c>
      <c r="GG152" s="9">
        <v>2599.17</v>
      </c>
      <c r="GH152" s="53">
        <f t="shared" si="223"/>
        <v>282.73</v>
      </c>
      <c r="GI152" s="2">
        <v>0.11913357400722022</v>
      </c>
      <c r="GJ152" s="9">
        <v>2827.3</v>
      </c>
      <c r="GK152" s="53">
        <f t="shared" si="224"/>
        <v>0</v>
      </c>
      <c r="GL152" s="2"/>
      <c r="GM152" s="9"/>
      <c r="GN152" s="53">
        <f t="shared" si="225"/>
        <v>0</v>
      </c>
      <c r="GO152" s="2"/>
      <c r="GP152" s="9"/>
      <c r="GQ152" s="53">
        <f t="shared" si="226"/>
        <v>0</v>
      </c>
      <c r="GR152" s="2"/>
      <c r="GS152" s="9"/>
      <c r="GT152" s="53"/>
      <c r="GU152" s="131"/>
      <c r="GV152" s="102">
        <f>AVERAGE(GV105:GV151)</f>
        <v>2.850644790680916E-2</v>
      </c>
      <c r="GW152" s="102">
        <f t="shared" ref="GW152:HD152" si="232">AVERAGE(GW105:GW151)</f>
        <v>4274.680638297873</v>
      </c>
      <c r="GX152" s="102">
        <f t="shared" si="232"/>
        <v>427.46806382978713</v>
      </c>
      <c r="GY152" s="102">
        <f t="shared" si="232"/>
        <v>1</v>
      </c>
      <c r="GZ152" s="102">
        <f t="shared" si="232"/>
        <v>10</v>
      </c>
      <c r="HA152" s="102">
        <f t="shared" si="232"/>
        <v>100</v>
      </c>
      <c r="HB152" s="102">
        <f t="shared" si="232"/>
        <v>29519.644364671098</v>
      </c>
      <c r="HC152" s="102">
        <f t="shared" si="232"/>
        <v>29519.644364671098</v>
      </c>
      <c r="HD152" s="102">
        <f t="shared" si="232"/>
        <v>29519.644364671098</v>
      </c>
      <c r="HE152" s="1"/>
      <c r="HF152" s="1"/>
      <c r="HG152" s="2"/>
      <c r="HH152" s="2"/>
      <c r="HI152" s="2"/>
      <c r="HJ152" s="1"/>
      <c r="HK152" s="1"/>
      <c r="HL152" s="1"/>
      <c r="HM152" s="1"/>
      <c r="HN152" s="10"/>
    </row>
    <row r="153" spans="1:222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9"/>
      <c r="BG153" s="53"/>
      <c r="BH153" s="1"/>
      <c r="BI153" s="1"/>
      <c r="BJ153" s="1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9"/>
      <c r="CP153" s="45">
        <v>4000</v>
      </c>
      <c r="CQ153" s="19">
        <v>1</v>
      </c>
      <c r="CR153" s="2">
        <v>200</v>
      </c>
      <c r="CS153" s="2">
        <f t="shared" si="228"/>
        <v>2000</v>
      </c>
      <c r="CT153" s="2">
        <f t="shared" si="183"/>
        <v>4.7608251974907034E-2</v>
      </c>
      <c r="CU153" s="9">
        <f t="shared" si="184"/>
        <v>4.7608251974907034</v>
      </c>
      <c r="CV153" s="45">
        <v>4000</v>
      </c>
      <c r="CW153" s="21">
        <v>10</v>
      </c>
      <c r="CX153" s="2">
        <v>200</v>
      </c>
      <c r="CY153" s="2">
        <f t="shared" si="231"/>
        <v>2000</v>
      </c>
      <c r="CZ153" s="2">
        <f t="shared" ref="CZ153:CZ161" si="233">((CW153+CX153+CV153)-SQRT((CW153+CX153+CV153)^2-(4*CX153*CW153)))/(2*CW153)</f>
        <v>4.7511300056157779E-2</v>
      </c>
      <c r="DA153" s="9">
        <f t="shared" si="185"/>
        <v>4.7511300056157779</v>
      </c>
      <c r="DB153" s="45">
        <v>4000</v>
      </c>
      <c r="DC153" s="24">
        <v>100</v>
      </c>
      <c r="DD153" s="2">
        <v>200</v>
      </c>
      <c r="DE153" s="2">
        <f t="shared" si="229"/>
        <v>2000</v>
      </c>
      <c r="DF153" s="2">
        <f t="shared" si="186"/>
        <v>4.6562047075067309E-2</v>
      </c>
      <c r="DG153" s="9">
        <f t="shared" si="187"/>
        <v>4.6562047075067312</v>
      </c>
      <c r="DH153" s="47">
        <v>4000</v>
      </c>
      <c r="DI153" s="27">
        <v>1000</v>
      </c>
      <c r="DJ153" s="2">
        <v>200</v>
      </c>
      <c r="DK153" s="2">
        <f t="shared" si="230"/>
        <v>2000</v>
      </c>
      <c r="DL153" s="2">
        <f t="shared" si="188"/>
        <v>3.8750305026860589E-2</v>
      </c>
      <c r="DM153" s="9">
        <f t="shared" si="189"/>
        <v>3.8750305026860588</v>
      </c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9"/>
      <c r="EW153" s="70" t="s">
        <v>42</v>
      </c>
      <c r="EX153" s="85">
        <f t="shared" si="206"/>
        <v>1384.5723713414634</v>
      </c>
      <c r="EY153" s="33">
        <f t="shared" si="207"/>
        <v>1757.223</v>
      </c>
      <c r="EZ153" s="33">
        <f t="shared" si="196"/>
        <v>1419.4656000000002</v>
      </c>
      <c r="FA153" s="33">
        <f t="shared" si="197"/>
        <v>1395.4085853658539</v>
      </c>
      <c r="FB153" s="33">
        <f t="shared" si="198"/>
        <v>966.19229999999982</v>
      </c>
      <c r="FC153" s="33" t="e">
        <f t="shared" si="208"/>
        <v>#DIV/0!</v>
      </c>
      <c r="FD153" s="33" t="e">
        <f t="shared" si="209"/>
        <v>#DIV/0!</v>
      </c>
      <c r="FE153" s="33" t="e">
        <f t="shared" si="210"/>
        <v>#DIV/0!</v>
      </c>
      <c r="FF153" s="66">
        <v>1</v>
      </c>
      <c r="FG153" s="85">
        <f t="shared" si="211"/>
        <v>1384.5723713414634</v>
      </c>
      <c r="FH153" s="33">
        <f t="shared" si="212"/>
        <v>1757.223</v>
      </c>
      <c r="FI153" s="33">
        <f t="shared" si="213"/>
        <v>1419.4656000000002</v>
      </c>
      <c r="FJ153" s="33">
        <f t="shared" si="214"/>
        <v>1395.4085853658539</v>
      </c>
      <c r="FK153" s="33">
        <f t="shared" si="215"/>
        <v>966.19229999999982</v>
      </c>
      <c r="FL153" s="33" t="e">
        <f t="shared" si="216"/>
        <v>#DIV/0!</v>
      </c>
      <c r="FM153" s="33" t="e">
        <f t="shared" si="217"/>
        <v>#DIV/0!</v>
      </c>
      <c r="FN153" s="33" t="e">
        <f t="shared" si="218"/>
        <v>#DIV/0!</v>
      </c>
      <c r="FO153" s="66">
        <v>10</v>
      </c>
      <c r="FP153" s="85">
        <f t="shared" si="219"/>
        <v>1384.5723713414634</v>
      </c>
      <c r="FQ153" s="33">
        <f t="shared" si="199"/>
        <v>1757.223</v>
      </c>
      <c r="FR153" s="33">
        <f t="shared" si="200"/>
        <v>1419.4656000000002</v>
      </c>
      <c r="FS153" s="33">
        <f t="shared" si="201"/>
        <v>1395.4085853658539</v>
      </c>
      <c r="FT153" s="33">
        <f t="shared" si="202"/>
        <v>966.19229999999982</v>
      </c>
      <c r="FU153" s="33" t="e">
        <f t="shared" si="203"/>
        <v>#DIV/0!</v>
      </c>
      <c r="FV153" s="33" t="e">
        <f t="shared" si="204"/>
        <v>#DIV/0!</v>
      </c>
      <c r="FW153" s="33" t="e">
        <f t="shared" si="205"/>
        <v>#DIV/0!</v>
      </c>
      <c r="FX153" s="66">
        <v>100</v>
      </c>
      <c r="FY153" s="53">
        <f t="shared" si="220"/>
        <v>201.82499999999999</v>
      </c>
      <c r="FZ153" s="2">
        <v>0.10302197802197802</v>
      </c>
      <c r="GA153" s="9">
        <v>2018.25</v>
      </c>
      <c r="GB153" s="53">
        <f t="shared" si="221"/>
        <v>211.23000000000002</v>
      </c>
      <c r="GC153" s="2">
        <v>0.12953367875647667</v>
      </c>
      <c r="GD153" s="9">
        <v>2112.3000000000002</v>
      </c>
      <c r="GE153" s="53">
        <f t="shared" si="222"/>
        <v>122.77200000000001</v>
      </c>
      <c r="GF153" s="2">
        <v>8.0867850098619326E-2</v>
      </c>
      <c r="GG153" s="9">
        <v>1227.72</v>
      </c>
      <c r="GH153" s="53">
        <f t="shared" si="223"/>
        <v>119.28299999999999</v>
      </c>
      <c r="GI153" s="2">
        <v>0.10989010989010989</v>
      </c>
      <c r="GJ153" s="9">
        <v>1192.83</v>
      </c>
      <c r="GK153" s="53">
        <f t="shared" si="224"/>
        <v>0</v>
      </c>
      <c r="GL153" s="2"/>
      <c r="GM153" s="9"/>
      <c r="GN153" s="53">
        <f t="shared" si="225"/>
        <v>0</v>
      </c>
      <c r="GO153" s="2"/>
      <c r="GP153" s="9"/>
      <c r="GQ153" s="53">
        <f t="shared" si="226"/>
        <v>0</v>
      </c>
      <c r="GR153" s="2"/>
      <c r="GS153" s="9"/>
      <c r="GT153" s="53"/>
      <c r="GU153" s="13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2"/>
      <c r="HH153" s="2"/>
      <c r="HI153" s="2"/>
      <c r="HJ153" s="1"/>
      <c r="HK153" s="1"/>
      <c r="HL153" s="1"/>
      <c r="HM153" s="1"/>
      <c r="HN153" s="10"/>
    </row>
    <row r="154" spans="1:222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9"/>
      <c r="BG154" s="53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9"/>
      <c r="CP154" s="45">
        <v>4000</v>
      </c>
      <c r="CQ154" s="19">
        <v>1</v>
      </c>
      <c r="CR154" s="2">
        <v>225</v>
      </c>
      <c r="CS154" s="2">
        <f t="shared" si="228"/>
        <v>2250</v>
      </c>
      <c r="CT154" s="2">
        <f t="shared" si="183"/>
        <v>5.3242507043250953E-2</v>
      </c>
      <c r="CU154" s="9">
        <f t="shared" si="184"/>
        <v>5.3242507043250953</v>
      </c>
      <c r="CV154" s="45">
        <v>4000</v>
      </c>
      <c r="CW154" s="21">
        <v>10</v>
      </c>
      <c r="CX154" s="2">
        <v>225</v>
      </c>
      <c r="CY154" s="2">
        <f t="shared" si="231"/>
        <v>2250</v>
      </c>
      <c r="CZ154" s="2">
        <f t="shared" si="233"/>
        <v>5.313535623631651E-2</v>
      </c>
      <c r="DA154" s="9">
        <f t="shared" si="185"/>
        <v>5.3135356236316511</v>
      </c>
      <c r="DB154" s="45">
        <v>4000</v>
      </c>
      <c r="DC154" s="24">
        <v>100</v>
      </c>
      <c r="DD154" s="2">
        <v>225</v>
      </c>
      <c r="DE154" s="2">
        <f t="shared" si="229"/>
        <v>2250</v>
      </c>
      <c r="DF154" s="2">
        <f t="shared" si="186"/>
        <v>5.208584822161811E-2</v>
      </c>
      <c r="DG154" s="9">
        <f t="shared" si="187"/>
        <v>5.2085848221618107</v>
      </c>
      <c r="DH154" s="47">
        <v>4000</v>
      </c>
      <c r="DI154" s="27">
        <v>1000</v>
      </c>
      <c r="DJ154" s="2">
        <v>225</v>
      </c>
      <c r="DK154" s="2">
        <f t="shared" si="230"/>
        <v>2250</v>
      </c>
      <c r="DL154" s="2">
        <f t="shared" si="188"/>
        <v>4.3423074331949918E-2</v>
      </c>
      <c r="DM154" s="9">
        <f t="shared" si="189"/>
        <v>4.3423074331949918</v>
      </c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9"/>
      <c r="EW154" s="70" t="s">
        <v>18</v>
      </c>
      <c r="EX154" s="85">
        <f t="shared" si="206"/>
        <v>6884.2542087750326</v>
      </c>
      <c r="EY154" s="33">
        <f t="shared" si="207"/>
        <v>8268.4198541666665</v>
      </c>
      <c r="EZ154" s="33">
        <f t="shared" si="196"/>
        <v>10397.971052631578</v>
      </c>
      <c r="FA154" s="33">
        <f t="shared" si="197"/>
        <v>1624.7093999999997</v>
      </c>
      <c r="FB154" s="33">
        <f t="shared" si="198"/>
        <v>7245.9165283018856</v>
      </c>
      <c r="FC154" s="33" t="e">
        <f t="shared" si="208"/>
        <v>#DIV/0!</v>
      </c>
      <c r="FD154" s="33" t="e">
        <f t="shared" si="209"/>
        <v>#DIV/0!</v>
      </c>
      <c r="FE154" s="33" t="e">
        <f t="shared" si="210"/>
        <v>#DIV/0!</v>
      </c>
      <c r="FF154" s="66">
        <v>1</v>
      </c>
      <c r="FG154" s="85">
        <f t="shared" si="211"/>
        <v>6884.2542087750326</v>
      </c>
      <c r="FH154" s="33">
        <f t="shared" si="212"/>
        <v>8268.4198541666665</v>
      </c>
      <c r="FI154" s="33">
        <f t="shared" si="213"/>
        <v>10397.971052631578</v>
      </c>
      <c r="FJ154" s="33">
        <f t="shared" si="214"/>
        <v>1624.7093999999997</v>
      </c>
      <c r="FK154" s="33">
        <f t="shared" si="215"/>
        <v>7245.9165283018856</v>
      </c>
      <c r="FL154" s="33" t="e">
        <f t="shared" si="216"/>
        <v>#DIV/0!</v>
      </c>
      <c r="FM154" s="33" t="e">
        <f t="shared" si="217"/>
        <v>#DIV/0!</v>
      </c>
      <c r="FN154" s="33" t="e">
        <f t="shared" si="218"/>
        <v>#DIV/0!</v>
      </c>
      <c r="FO154" s="66">
        <v>10</v>
      </c>
      <c r="FP154" s="85">
        <f t="shared" si="219"/>
        <v>6884.2542087750326</v>
      </c>
      <c r="FQ154" s="33">
        <f t="shared" si="199"/>
        <v>8268.4198541666665</v>
      </c>
      <c r="FR154" s="33">
        <f t="shared" si="200"/>
        <v>10397.971052631578</v>
      </c>
      <c r="FS154" s="33">
        <f t="shared" si="201"/>
        <v>1624.7093999999997</v>
      </c>
      <c r="FT154" s="33">
        <f t="shared" si="202"/>
        <v>7245.9165283018856</v>
      </c>
      <c r="FU154" s="33" t="e">
        <f t="shared" si="203"/>
        <v>#DIV/0!</v>
      </c>
      <c r="FV154" s="33" t="e">
        <f t="shared" si="204"/>
        <v>#DIV/0!</v>
      </c>
      <c r="FW154" s="33" t="e">
        <f t="shared" si="205"/>
        <v>#DIV/0!</v>
      </c>
      <c r="FX154" s="66">
        <v>100</v>
      </c>
      <c r="FY154" s="53">
        <f t="shared" si="220"/>
        <v>437.57900000000001</v>
      </c>
      <c r="FZ154" s="2">
        <v>5.0261780104712044E-2</v>
      </c>
      <c r="GA154" s="9">
        <v>4375.79</v>
      </c>
      <c r="GB154" s="53">
        <f t="shared" si="221"/>
        <v>509.83599999999996</v>
      </c>
      <c r="GC154" s="2">
        <v>4.6740467404674045E-2</v>
      </c>
      <c r="GD154" s="9">
        <v>5098.3599999999997</v>
      </c>
      <c r="GE154" s="53">
        <f t="shared" si="222"/>
        <v>126.535</v>
      </c>
      <c r="GF154" s="2">
        <v>7.2254335260115612E-2</v>
      </c>
      <c r="GG154" s="9">
        <v>1265.3499999999999</v>
      </c>
      <c r="GH154" s="53">
        <f t="shared" si="223"/>
        <v>359.58199999999999</v>
      </c>
      <c r="GI154" s="2">
        <v>4.7279214986619092E-2</v>
      </c>
      <c r="GJ154" s="9">
        <v>3595.82</v>
      </c>
      <c r="GK154" s="53">
        <f t="shared" si="224"/>
        <v>0</v>
      </c>
      <c r="GL154" s="2"/>
      <c r="GM154" s="9"/>
      <c r="GN154" s="53">
        <f t="shared" si="225"/>
        <v>0</v>
      </c>
      <c r="GO154" s="2"/>
      <c r="GP154" s="9"/>
      <c r="GQ154" s="53">
        <f t="shared" si="226"/>
        <v>0</v>
      </c>
      <c r="GR154" s="2"/>
      <c r="GS154" s="9"/>
      <c r="GT154" s="53"/>
      <c r="GU154" s="13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2"/>
      <c r="HH154" s="2"/>
      <c r="HI154" s="2"/>
      <c r="HJ154" s="1"/>
      <c r="HK154" s="1"/>
      <c r="HL154" s="1"/>
      <c r="HM154" s="1"/>
      <c r="HN154" s="10"/>
    </row>
    <row r="155" spans="1:222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9"/>
      <c r="BG155" s="53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9"/>
      <c r="CP155" s="45">
        <v>4000</v>
      </c>
      <c r="CQ155" s="19">
        <v>1</v>
      </c>
      <c r="CR155" s="2">
        <v>250</v>
      </c>
      <c r="CS155" s="2">
        <f t="shared" si="228"/>
        <v>2500</v>
      </c>
      <c r="CT155" s="2">
        <f t="shared" si="183"/>
        <v>5.8810505451674544E-2</v>
      </c>
      <c r="CU155" s="9">
        <f t="shared" si="184"/>
        <v>5.8810505451674544</v>
      </c>
      <c r="CV155" s="45">
        <v>4000</v>
      </c>
      <c r="CW155" s="21">
        <v>10</v>
      </c>
      <c r="CX155" s="2">
        <v>250</v>
      </c>
      <c r="CY155" s="2">
        <f t="shared" si="231"/>
        <v>2500</v>
      </c>
      <c r="CZ155" s="2">
        <f t="shared" si="233"/>
        <v>5.8693532701363439E-2</v>
      </c>
      <c r="DA155" s="9">
        <f t="shared" si="185"/>
        <v>5.8693532701363438</v>
      </c>
      <c r="DB155" s="45">
        <v>4000</v>
      </c>
      <c r="DC155" s="24">
        <v>100</v>
      </c>
      <c r="DD155" s="2">
        <v>250</v>
      </c>
      <c r="DE155" s="2">
        <f t="shared" si="229"/>
        <v>2500</v>
      </c>
      <c r="DF155" s="2">
        <f t="shared" si="186"/>
        <v>5.7547395464939657E-2</v>
      </c>
      <c r="DG155" s="9">
        <f t="shared" si="187"/>
        <v>5.7547395464939655</v>
      </c>
      <c r="DH155" s="47">
        <v>4000</v>
      </c>
      <c r="DI155" s="27">
        <v>1000</v>
      </c>
      <c r="DJ155" s="2">
        <v>250</v>
      </c>
      <c r="DK155" s="2">
        <f t="shared" si="230"/>
        <v>2500</v>
      </c>
      <c r="DL155" s="2">
        <f t="shared" si="188"/>
        <v>4.8058983988962155E-2</v>
      </c>
      <c r="DM155" s="9">
        <f t="shared" si="189"/>
        <v>4.8058983988962156</v>
      </c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9"/>
      <c r="EW155" s="70" t="s">
        <v>41</v>
      </c>
      <c r="EX155" s="85">
        <f t="shared" si="206"/>
        <v>3260.1925634615382</v>
      </c>
      <c r="EY155" s="33">
        <f t="shared" si="207"/>
        <v>3362.3792307692306</v>
      </c>
      <c r="EZ155" s="33">
        <f t="shared" si="196"/>
        <v>2575.5309999999999</v>
      </c>
      <c r="FA155" s="33">
        <f t="shared" si="197"/>
        <v>5101.1289230769235</v>
      </c>
      <c r="FB155" s="33">
        <f t="shared" si="198"/>
        <v>2001.7311</v>
      </c>
      <c r="FC155" s="33" t="e">
        <f t="shared" si="208"/>
        <v>#DIV/0!</v>
      </c>
      <c r="FD155" s="33" t="e">
        <f t="shared" si="209"/>
        <v>#DIV/0!</v>
      </c>
      <c r="FE155" s="33" t="e">
        <f t="shared" si="210"/>
        <v>#DIV/0!</v>
      </c>
      <c r="FF155" s="66">
        <v>1</v>
      </c>
      <c r="FG155" s="85">
        <f t="shared" si="211"/>
        <v>3260.1925634615382</v>
      </c>
      <c r="FH155" s="33">
        <f t="shared" si="212"/>
        <v>3362.3792307692306</v>
      </c>
      <c r="FI155" s="33">
        <f t="shared" si="213"/>
        <v>2575.5309999999999</v>
      </c>
      <c r="FJ155" s="33">
        <f t="shared" si="214"/>
        <v>5101.1289230769235</v>
      </c>
      <c r="FK155" s="33">
        <f t="shared" si="215"/>
        <v>2001.7311</v>
      </c>
      <c r="FL155" s="33" t="e">
        <f t="shared" si="216"/>
        <v>#DIV/0!</v>
      </c>
      <c r="FM155" s="33" t="e">
        <f t="shared" si="217"/>
        <v>#DIV/0!</v>
      </c>
      <c r="FN155" s="33" t="e">
        <f t="shared" si="218"/>
        <v>#DIV/0!</v>
      </c>
      <c r="FO155" s="66">
        <v>10</v>
      </c>
      <c r="FP155" s="85">
        <f t="shared" si="219"/>
        <v>3260.1925634615382</v>
      </c>
      <c r="FQ155" s="33">
        <f t="shared" si="199"/>
        <v>3362.3792307692306</v>
      </c>
      <c r="FR155" s="33">
        <f t="shared" si="200"/>
        <v>2575.5309999999999</v>
      </c>
      <c r="FS155" s="33">
        <f t="shared" si="201"/>
        <v>5101.1289230769235</v>
      </c>
      <c r="FT155" s="33">
        <f t="shared" si="202"/>
        <v>2001.7311</v>
      </c>
      <c r="FU155" s="33" t="e">
        <f t="shared" si="203"/>
        <v>#DIV/0!</v>
      </c>
      <c r="FV155" s="33" t="e">
        <f t="shared" si="204"/>
        <v>#DIV/0!</v>
      </c>
      <c r="FW155" s="33" t="e">
        <f t="shared" si="205"/>
        <v>#DIV/0!</v>
      </c>
      <c r="FX155" s="66">
        <v>100</v>
      </c>
      <c r="FY155" s="53">
        <f t="shared" si="220"/>
        <v>141.00299999999999</v>
      </c>
      <c r="FZ155" s="2">
        <v>4.0247678018575851E-2</v>
      </c>
      <c r="GA155" s="9">
        <v>1410.03</v>
      </c>
      <c r="GB155" s="53">
        <f t="shared" si="221"/>
        <v>137.64400000000001</v>
      </c>
      <c r="GC155" s="2">
        <v>5.0731707317073174E-2</v>
      </c>
      <c r="GD155" s="9">
        <v>1376.44</v>
      </c>
      <c r="GE155" s="53">
        <f t="shared" si="222"/>
        <v>138.44400000000002</v>
      </c>
      <c r="GF155" s="2">
        <v>2.6422764227642278E-2</v>
      </c>
      <c r="GG155" s="9">
        <v>1384.44</v>
      </c>
      <c r="GH155" s="53">
        <f t="shared" si="223"/>
        <v>115.70699999999999</v>
      </c>
      <c r="GI155" s="2">
        <v>5.4644808743169397E-2</v>
      </c>
      <c r="GJ155" s="9">
        <v>1157.07</v>
      </c>
      <c r="GK155" s="53">
        <f t="shared" si="224"/>
        <v>0</v>
      </c>
      <c r="GL155" s="2"/>
      <c r="GM155" s="9"/>
      <c r="GN155" s="53">
        <f t="shared" si="225"/>
        <v>0</v>
      </c>
      <c r="GO155" s="2"/>
      <c r="GP155" s="9"/>
      <c r="GQ155" s="53">
        <f t="shared" si="226"/>
        <v>0</v>
      </c>
      <c r="GR155" s="2"/>
      <c r="GS155" s="9"/>
      <c r="GT155" s="53"/>
      <c r="GU155" s="13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2"/>
      <c r="HH155" s="2"/>
      <c r="HI155" s="2"/>
      <c r="HJ155" s="1"/>
      <c r="HK155" s="1"/>
      <c r="HL155" s="1"/>
      <c r="HM155" s="1"/>
      <c r="HN155" s="10"/>
    </row>
    <row r="156" spans="1:222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9"/>
      <c r="BG156" s="53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9"/>
      <c r="CP156" s="45">
        <v>4000</v>
      </c>
      <c r="CQ156" s="19">
        <v>1</v>
      </c>
      <c r="CR156" s="2">
        <v>275</v>
      </c>
      <c r="CS156" s="2">
        <f t="shared" si="228"/>
        <v>2750</v>
      </c>
      <c r="CT156" s="2">
        <f t="shared" si="183"/>
        <v>6.4313408843645448E-2</v>
      </c>
      <c r="CU156" s="9">
        <f t="shared" si="184"/>
        <v>6.4313408843645448</v>
      </c>
      <c r="CV156" s="45">
        <v>4000</v>
      </c>
      <c r="CW156" s="21">
        <v>10</v>
      </c>
      <c r="CX156" s="2">
        <v>275</v>
      </c>
      <c r="CY156" s="2">
        <f t="shared" si="231"/>
        <v>2750</v>
      </c>
      <c r="CZ156" s="2">
        <f t="shared" si="233"/>
        <v>6.4186977755207403E-2</v>
      </c>
      <c r="DA156" s="9">
        <f t="shared" si="185"/>
        <v>6.4186977755207399</v>
      </c>
      <c r="DB156" s="45">
        <v>4000</v>
      </c>
      <c r="DC156" s="24">
        <v>100</v>
      </c>
      <c r="DD156" s="2">
        <v>275</v>
      </c>
      <c r="DE156" s="2">
        <f t="shared" si="229"/>
        <v>2750</v>
      </c>
      <c r="DF156" s="2">
        <f t="shared" si="186"/>
        <v>6.2947712331147154E-2</v>
      </c>
      <c r="DG156" s="9">
        <f t="shared" si="187"/>
        <v>6.2947712331147159</v>
      </c>
      <c r="DH156" s="47">
        <v>4000</v>
      </c>
      <c r="DI156" s="27">
        <v>1000</v>
      </c>
      <c r="DJ156" s="2">
        <v>275</v>
      </c>
      <c r="DK156" s="2">
        <f t="shared" si="230"/>
        <v>2750</v>
      </c>
      <c r="DL156" s="2">
        <f t="shared" si="188"/>
        <v>5.265837042189378E-2</v>
      </c>
      <c r="DM156" s="9">
        <f t="shared" si="189"/>
        <v>5.2658370421893776</v>
      </c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9"/>
      <c r="EW156" s="70" t="s">
        <v>45</v>
      </c>
      <c r="EX156" s="85">
        <f t="shared" si="206"/>
        <v>547.72633272357723</v>
      </c>
      <c r="EY156" s="33">
        <f t="shared" si="207"/>
        <v>852.92088888888884</v>
      </c>
      <c r="EZ156" s="33">
        <f t="shared" si="196"/>
        <v>526.05473015873008</v>
      </c>
      <c r="FA156" s="33">
        <f t="shared" si="197"/>
        <v>337.49359756097562</v>
      </c>
      <c r="FB156" s="33">
        <f t="shared" si="198"/>
        <v>474.43611428571432</v>
      </c>
      <c r="FC156" s="33" t="e">
        <f t="shared" si="208"/>
        <v>#DIV/0!</v>
      </c>
      <c r="FD156" s="33" t="e">
        <f t="shared" si="209"/>
        <v>#DIV/0!</v>
      </c>
      <c r="FE156" s="33" t="e">
        <f t="shared" si="210"/>
        <v>#DIV/0!</v>
      </c>
      <c r="FF156" s="66">
        <v>1</v>
      </c>
      <c r="FG156" s="85">
        <f t="shared" si="211"/>
        <v>547.72633272357723</v>
      </c>
      <c r="FH156" s="33">
        <f t="shared" si="212"/>
        <v>852.92088888888884</v>
      </c>
      <c r="FI156" s="33">
        <f t="shared" si="213"/>
        <v>526.05473015873008</v>
      </c>
      <c r="FJ156" s="33">
        <f t="shared" si="214"/>
        <v>337.49359756097562</v>
      </c>
      <c r="FK156" s="33">
        <f t="shared" si="215"/>
        <v>474.43611428571432</v>
      </c>
      <c r="FL156" s="33" t="e">
        <f t="shared" si="216"/>
        <v>#DIV/0!</v>
      </c>
      <c r="FM156" s="33" t="e">
        <f t="shared" si="217"/>
        <v>#DIV/0!</v>
      </c>
      <c r="FN156" s="33" t="e">
        <f t="shared" si="218"/>
        <v>#DIV/0!</v>
      </c>
      <c r="FO156" s="66">
        <v>10</v>
      </c>
      <c r="FP156" s="85">
        <f t="shared" si="219"/>
        <v>547.72633272357723</v>
      </c>
      <c r="FQ156" s="33">
        <f t="shared" si="199"/>
        <v>852.92088888888884</v>
      </c>
      <c r="FR156" s="33">
        <f t="shared" si="200"/>
        <v>526.05473015873008</v>
      </c>
      <c r="FS156" s="33">
        <f t="shared" si="201"/>
        <v>337.49359756097562</v>
      </c>
      <c r="FT156" s="33">
        <f t="shared" si="202"/>
        <v>474.43611428571432</v>
      </c>
      <c r="FU156" s="33" t="e">
        <f t="shared" si="203"/>
        <v>#DIV/0!</v>
      </c>
      <c r="FV156" s="33" t="e">
        <f t="shared" si="204"/>
        <v>#DIV/0!</v>
      </c>
      <c r="FW156" s="33" t="e">
        <f t="shared" si="205"/>
        <v>#DIV/0!</v>
      </c>
      <c r="FX156" s="66">
        <v>100</v>
      </c>
      <c r="FY156" s="53">
        <f t="shared" si="220"/>
        <v>419.79700000000003</v>
      </c>
      <c r="FZ156" s="2">
        <v>0.32984293193717279</v>
      </c>
      <c r="GA156" s="9">
        <v>4197.97</v>
      </c>
      <c r="GB156" s="53">
        <f t="shared" si="221"/>
        <v>303.12299999999999</v>
      </c>
      <c r="GC156" s="2">
        <v>0.3655705996131528</v>
      </c>
      <c r="GD156" s="9">
        <v>3031.23</v>
      </c>
      <c r="GE156" s="53">
        <f t="shared" si="222"/>
        <v>178.54500000000002</v>
      </c>
      <c r="GF156" s="2">
        <v>0.34599156118143459</v>
      </c>
      <c r="GG156" s="9">
        <v>1785.45</v>
      </c>
      <c r="GH156" s="53">
        <f t="shared" si="223"/>
        <v>212.88800000000001</v>
      </c>
      <c r="GI156" s="2">
        <v>0.30973451327433627</v>
      </c>
      <c r="GJ156" s="9">
        <v>2128.88</v>
      </c>
      <c r="GK156" s="53">
        <f t="shared" si="224"/>
        <v>0</v>
      </c>
      <c r="GL156" s="2"/>
      <c r="GM156" s="9"/>
      <c r="GN156" s="53">
        <f t="shared" si="225"/>
        <v>0</v>
      </c>
      <c r="GO156" s="2"/>
      <c r="GP156" s="9"/>
      <c r="GQ156" s="53">
        <f t="shared" si="226"/>
        <v>0</v>
      </c>
      <c r="GR156" s="2"/>
      <c r="GS156" s="9"/>
      <c r="GT156" s="53"/>
      <c r="GU156" s="13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0"/>
    </row>
    <row r="157" spans="1:222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9"/>
      <c r="BG157" s="53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9"/>
      <c r="CP157" s="45">
        <v>4000</v>
      </c>
      <c r="CQ157" s="19">
        <v>1</v>
      </c>
      <c r="CR157" s="2">
        <v>300</v>
      </c>
      <c r="CS157" s="2">
        <f t="shared" si="228"/>
        <v>3000</v>
      </c>
      <c r="CT157" s="2">
        <f t="shared" si="183"/>
        <v>6.9752351869283302E-2</v>
      </c>
      <c r="CU157" s="9">
        <f t="shared" si="184"/>
        <v>6.9752351869283302</v>
      </c>
      <c r="CV157" s="45">
        <v>4000</v>
      </c>
      <c r="CW157" s="21">
        <v>10</v>
      </c>
      <c r="CX157" s="2">
        <v>300</v>
      </c>
      <c r="CY157" s="2">
        <f t="shared" si="231"/>
        <v>3000</v>
      </c>
      <c r="CZ157" s="2">
        <f t="shared" si="233"/>
        <v>6.9616813226639346E-2</v>
      </c>
      <c r="DA157" s="9">
        <f t="shared" si="185"/>
        <v>6.9616813226639342</v>
      </c>
      <c r="DB157" s="45">
        <v>4000</v>
      </c>
      <c r="DC157" s="24">
        <v>100</v>
      </c>
      <c r="DD157" s="2">
        <v>300</v>
      </c>
      <c r="DE157" s="2">
        <f t="shared" si="229"/>
        <v>3000</v>
      </c>
      <c r="DF157" s="2">
        <f t="shared" si="186"/>
        <v>6.8287800538691948E-2</v>
      </c>
      <c r="DG157" s="9">
        <f t="shared" si="187"/>
        <v>6.8287800538691945</v>
      </c>
      <c r="DH157" s="47">
        <v>4000</v>
      </c>
      <c r="DI157" s="27">
        <v>1000</v>
      </c>
      <c r="DJ157" s="2">
        <v>300</v>
      </c>
      <c r="DK157" s="2">
        <f t="shared" si="230"/>
        <v>3000</v>
      </c>
      <c r="DL157" s="2">
        <f t="shared" si="188"/>
        <v>5.7221567507165672E-2</v>
      </c>
      <c r="DM157" s="9">
        <f t="shared" si="189"/>
        <v>5.7221567507165672</v>
      </c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9"/>
      <c r="EW157" s="70" t="s">
        <v>29</v>
      </c>
      <c r="EX157" s="85">
        <f t="shared" si="206"/>
        <v>432.27427484294697</v>
      </c>
      <c r="EY157" s="33">
        <f t="shared" si="207"/>
        <v>740.69100000000014</v>
      </c>
      <c r="EZ157" s="33">
        <f t="shared" si="196"/>
        <v>420.37411764705888</v>
      </c>
      <c r="FA157" s="33">
        <f t="shared" si="197"/>
        <v>420.37411764705888</v>
      </c>
      <c r="FB157" s="33">
        <f t="shared" si="198"/>
        <v>147.6578640776699</v>
      </c>
      <c r="FC157" s="33" t="e">
        <f t="shared" si="208"/>
        <v>#DIV/0!</v>
      </c>
      <c r="FD157" s="33" t="e">
        <f t="shared" si="209"/>
        <v>#DIV/0!</v>
      </c>
      <c r="FE157" s="33" t="e">
        <f t="shared" si="210"/>
        <v>#DIV/0!</v>
      </c>
      <c r="FF157" s="66">
        <v>1</v>
      </c>
      <c r="FG157" s="85">
        <f t="shared" si="211"/>
        <v>432.27427484294697</v>
      </c>
      <c r="FH157" s="33">
        <f t="shared" si="212"/>
        <v>740.69100000000014</v>
      </c>
      <c r="FI157" s="33">
        <f t="shared" si="213"/>
        <v>420.37411764705888</v>
      </c>
      <c r="FJ157" s="33">
        <f t="shared" si="214"/>
        <v>420.37411764705888</v>
      </c>
      <c r="FK157" s="33">
        <f t="shared" si="215"/>
        <v>147.6578640776699</v>
      </c>
      <c r="FL157" s="33" t="e">
        <f t="shared" si="216"/>
        <v>#DIV/0!</v>
      </c>
      <c r="FM157" s="33" t="e">
        <f t="shared" si="217"/>
        <v>#DIV/0!</v>
      </c>
      <c r="FN157" s="33" t="e">
        <f t="shared" si="218"/>
        <v>#DIV/0!</v>
      </c>
      <c r="FO157" s="66">
        <v>10</v>
      </c>
      <c r="FP157" s="85">
        <f t="shared" si="219"/>
        <v>432.27427484294697</v>
      </c>
      <c r="FQ157" s="33">
        <f t="shared" si="199"/>
        <v>740.69100000000014</v>
      </c>
      <c r="FR157" s="33">
        <f t="shared" si="200"/>
        <v>420.37411764705888</v>
      </c>
      <c r="FS157" s="33">
        <f t="shared" si="201"/>
        <v>420.37411764705888</v>
      </c>
      <c r="FT157" s="33">
        <f t="shared" si="202"/>
        <v>147.6578640776699</v>
      </c>
      <c r="FU157" s="33" t="e">
        <f t="shared" si="203"/>
        <v>#DIV/0!</v>
      </c>
      <c r="FV157" s="33" t="e">
        <f t="shared" si="204"/>
        <v>#DIV/0!</v>
      </c>
      <c r="FW157" s="33" t="e">
        <f t="shared" si="205"/>
        <v>#DIV/0!</v>
      </c>
      <c r="FX157" s="66">
        <v>100</v>
      </c>
      <c r="FY157" s="53">
        <f t="shared" si="220"/>
        <v>305.68200000000002</v>
      </c>
      <c r="FZ157" s="2">
        <v>0.29213483146067415</v>
      </c>
      <c r="GA157" s="9">
        <v>3056.82</v>
      </c>
      <c r="GB157" s="53">
        <f t="shared" si="221"/>
        <v>264.68</v>
      </c>
      <c r="GC157" s="2">
        <v>0.38636363636363635</v>
      </c>
      <c r="GD157" s="9">
        <v>2646.8</v>
      </c>
      <c r="GE157" s="53">
        <f t="shared" si="222"/>
        <v>264.68</v>
      </c>
      <c r="GF157" s="2">
        <v>0.38636363636363635</v>
      </c>
      <c r="GG157" s="9">
        <v>2646.8</v>
      </c>
      <c r="GH157" s="53">
        <f t="shared" si="223"/>
        <v>104.88800000000001</v>
      </c>
      <c r="GI157" s="2">
        <v>0.41532258064516131</v>
      </c>
      <c r="GJ157" s="9">
        <v>1048.8800000000001</v>
      </c>
      <c r="GK157" s="53">
        <f t="shared" si="224"/>
        <v>0</v>
      </c>
      <c r="GL157" s="2"/>
      <c r="GM157" s="9"/>
      <c r="GN157" s="53">
        <f t="shared" si="225"/>
        <v>0</v>
      </c>
      <c r="GO157" s="2"/>
      <c r="GP157" s="9"/>
      <c r="GQ157" s="53">
        <f t="shared" si="226"/>
        <v>0</v>
      </c>
      <c r="GR157" s="2"/>
      <c r="GS157" s="9"/>
      <c r="GT157" s="53"/>
      <c r="GU157" s="13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0"/>
    </row>
    <row r="158" spans="1:222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9"/>
      <c r="BG158" s="53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9"/>
      <c r="CP158" s="45">
        <v>4000</v>
      </c>
      <c r="CQ158" s="19">
        <v>1</v>
      </c>
      <c r="CR158" s="2">
        <v>325</v>
      </c>
      <c r="CS158" s="2">
        <f t="shared" si="228"/>
        <v>3250</v>
      </c>
      <c r="CT158" s="2">
        <f t="shared" si="183"/>
        <v>7.5128442968889431E-2</v>
      </c>
      <c r="CU158" s="9">
        <f t="shared" si="184"/>
        <v>7.5128442968889431</v>
      </c>
      <c r="CV158" s="45">
        <v>4000</v>
      </c>
      <c r="CW158" s="21">
        <v>10</v>
      </c>
      <c r="CX158" s="2">
        <v>325</v>
      </c>
      <c r="CY158" s="2">
        <f t="shared" si="231"/>
        <v>3250</v>
      </c>
      <c r="CZ158" s="2">
        <f t="shared" si="233"/>
        <v>7.4984135226168286E-2</v>
      </c>
      <c r="DA158" s="9">
        <f t="shared" si="185"/>
        <v>7.4984135226168283</v>
      </c>
      <c r="DB158" s="45">
        <v>4000</v>
      </c>
      <c r="DC158" s="24">
        <v>100</v>
      </c>
      <c r="DD158" s="2">
        <v>325</v>
      </c>
      <c r="DE158" s="2">
        <f t="shared" si="229"/>
        <v>3250</v>
      </c>
      <c r="DF158" s="2">
        <f t="shared" si="186"/>
        <v>7.3568640562129986E-2</v>
      </c>
      <c r="DG158" s="9">
        <f t="shared" si="187"/>
        <v>7.3568640562129985</v>
      </c>
      <c r="DH158" s="47">
        <v>4000</v>
      </c>
      <c r="DI158" s="27">
        <v>1000</v>
      </c>
      <c r="DJ158" s="2">
        <v>325</v>
      </c>
      <c r="DK158" s="2">
        <f t="shared" si="230"/>
        <v>3250</v>
      </c>
      <c r="DL158" s="2">
        <f t="shared" si="188"/>
        <v>6.1748906565643663E-2</v>
      </c>
      <c r="DM158" s="9">
        <f t="shared" si="189"/>
        <v>6.174890656564366</v>
      </c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9"/>
      <c r="EW158" s="70" t="s">
        <v>47</v>
      </c>
      <c r="EX158" s="85">
        <f t="shared" si="206"/>
        <v>485.36498688488666</v>
      </c>
      <c r="EY158" s="33">
        <f t="shared" si="207"/>
        <v>848.28856637168144</v>
      </c>
      <c r="EZ158" s="33">
        <f t="shared" si="196"/>
        <v>524.12977981651375</v>
      </c>
      <c r="FA158" s="33">
        <f t="shared" si="197"/>
        <v>226.31635135135133</v>
      </c>
      <c r="FB158" s="33">
        <f t="shared" si="198"/>
        <v>342.72524999999996</v>
      </c>
      <c r="FC158" s="33" t="e">
        <f t="shared" si="208"/>
        <v>#DIV/0!</v>
      </c>
      <c r="FD158" s="33" t="e">
        <f t="shared" si="209"/>
        <v>#DIV/0!</v>
      </c>
      <c r="FE158" s="33" t="e">
        <f t="shared" si="210"/>
        <v>#DIV/0!</v>
      </c>
      <c r="FF158" s="66">
        <v>1</v>
      </c>
      <c r="FG158" s="85">
        <f t="shared" si="211"/>
        <v>485.36498688488666</v>
      </c>
      <c r="FH158" s="33">
        <f t="shared" si="212"/>
        <v>848.28856637168144</v>
      </c>
      <c r="FI158" s="33">
        <f t="shared" si="213"/>
        <v>524.12977981651375</v>
      </c>
      <c r="FJ158" s="33">
        <f t="shared" si="214"/>
        <v>226.31635135135133</v>
      </c>
      <c r="FK158" s="33">
        <f t="shared" si="215"/>
        <v>342.72524999999996</v>
      </c>
      <c r="FL158" s="33" t="e">
        <f t="shared" si="216"/>
        <v>#DIV/0!</v>
      </c>
      <c r="FM158" s="33" t="e">
        <f t="shared" si="217"/>
        <v>#DIV/0!</v>
      </c>
      <c r="FN158" s="33" t="e">
        <f t="shared" si="218"/>
        <v>#DIV/0!</v>
      </c>
      <c r="FO158" s="66">
        <v>10</v>
      </c>
      <c r="FP158" s="85">
        <f t="shared" si="219"/>
        <v>485.36498688488666</v>
      </c>
      <c r="FQ158" s="33">
        <f t="shared" si="199"/>
        <v>848.28856637168144</v>
      </c>
      <c r="FR158" s="33">
        <f t="shared" si="200"/>
        <v>524.12977981651375</v>
      </c>
      <c r="FS158" s="33">
        <f t="shared" si="201"/>
        <v>226.31635135135133</v>
      </c>
      <c r="FT158" s="33">
        <f t="shared" si="202"/>
        <v>342.72524999999996</v>
      </c>
      <c r="FU158" s="33" t="e">
        <f t="shared" si="203"/>
        <v>#DIV/0!</v>
      </c>
      <c r="FV158" s="33" t="e">
        <f t="shared" si="204"/>
        <v>#DIV/0!</v>
      </c>
      <c r="FW158" s="33" t="e">
        <f t="shared" si="205"/>
        <v>#DIV/0!</v>
      </c>
      <c r="FX158" s="66">
        <v>100</v>
      </c>
      <c r="FY158" s="53">
        <f t="shared" si="220"/>
        <v>352.41399999999999</v>
      </c>
      <c r="FZ158" s="2">
        <v>0.29350649350649349</v>
      </c>
      <c r="GA158" s="9">
        <v>3524.14</v>
      </c>
      <c r="GB158" s="53">
        <f t="shared" si="221"/>
        <v>343.12399999999997</v>
      </c>
      <c r="GC158" s="2">
        <v>0.39564428312159711</v>
      </c>
      <c r="GD158" s="9">
        <v>3431.24</v>
      </c>
      <c r="GE158" s="53">
        <f t="shared" si="222"/>
        <v>110.91</v>
      </c>
      <c r="GF158" s="2">
        <v>0.3288888888888889</v>
      </c>
      <c r="GG158" s="9">
        <v>1109.0999999999999</v>
      </c>
      <c r="GH158" s="53">
        <f t="shared" si="223"/>
        <v>130.56199999999998</v>
      </c>
      <c r="GI158" s="2">
        <v>0.27586206896551724</v>
      </c>
      <c r="GJ158" s="9">
        <v>1305.6199999999999</v>
      </c>
      <c r="GK158" s="53">
        <f t="shared" si="224"/>
        <v>0</v>
      </c>
      <c r="GL158" s="2"/>
      <c r="GM158" s="9"/>
      <c r="GN158" s="53">
        <f t="shared" si="225"/>
        <v>0</v>
      </c>
      <c r="GO158" s="2"/>
      <c r="GP158" s="9"/>
      <c r="GQ158" s="53">
        <f t="shared" si="226"/>
        <v>0</v>
      </c>
      <c r="GR158" s="2"/>
      <c r="GS158" s="9"/>
      <c r="GT158" s="53"/>
      <c r="GU158" s="13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0"/>
    </row>
    <row r="159" spans="1:222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9"/>
      <c r="BG159" s="53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9"/>
      <c r="CP159" s="45">
        <v>4000</v>
      </c>
      <c r="CQ159" s="19">
        <v>1</v>
      </c>
      <c r="CR159" s="2">
        <v>350</v>
      </c>
      <c r="CS159" s="2">
        <f t="shared" si="228"/>
        <v>3500</v>
      </c>
      <c r="CT159" s="2">
        <f t="shared" si="183"/>
        <v>8.0442765120096738E-2</v>
      </c>
      <c r="CU159" s="9">
        <f t="shared" si="184"/>
        <v>8.0442765120096738</v>
      </c>
      <c r="CV159" s="45">
        <v>4000</v>
      </c>
      <c r="CW159" s="21">
        <v>10</v>
      </c>
      <c r="CX159" s="2">
        <v>350</v>
      </c>
      <c r="CY159" s="2">
        <f t="shared" si="231"/>
        <v>3500</v>
      </c>
      <c r="CZ159" s="2">
        <f t="shared" si="233"/>
        <v>8.0290014877255095E-2</v>
      </c>
      <c r="DA159" s="9">
        <f t="shared" si="185"/>
        <v>8.0290014877255089</v>
      </c>
      <c r="DB159" s="45">
        <v>4000</v>
      </c>
      <c r="DC159" s="24">
        <v>100</v>
      </c>
      <c r="DD159" s="2">
        <v>350</v>
      </c>
      <c r="DE159" s="2">
        <f t="shared" si="229"/>
        <v>3500</v>
      </c>
      <c r="DF159" s="2">
        <f t="shared" si="186"/>
        <v>7.8791192178987335E-2</v>
      </c>
      <c r="DG159" s="9">
        <f t="shared" si="187"/>
        <v>7.879119217898733</v>
      </c>
      <c r="DH159" s="47">
        <v>4000</v>
      </c>
      <c r="DI159" s="27">
        <v>1000</v>
      </c>
      <c r="DJ159" s="2">
        <v>350</v>
      </c>
      <c r="DK159" s="2">
        <f t="shared" si="230"/>
        <v>3500</v>
      </c>
      <c r="DL159" s="2">
        <f t="shared" si="188"/>
        <v>6.6240716355761384E-2</v>
      </c>
      <c r="DM159" s="9">
        <f t="shared" si="189"/>
        <v>6.6240716355761382</v>
      </c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9"/>
      <c r="EW159" s="70" t="s">
        <v>16</v>
      </c>
      <c r="EX159" s="85">
        <f t="shared" si="206"/>
        <v>3174.7312753696378</v>
      </c>
      <c r="EY159" s="33">
        <f t="shared" si="207"/>
        <v>5443.6875636363629</v>
      </c>
      <c r="EZ159" s="33">
        <f t="shared" si="196"/>
        <v>2094.2791304347825</v>
      </c>
      <c r="FA159" s="33">
        <f t="shared" si="197"/>
        <v>2333.4611111111108</v>
      </c>
      <c r="FB159" s="33">
        <f t="shared" si="198"/>
        <v>2827.4972962962966</v>
      </c>
      <c r="FC159" s="33" t="e">
        <f t="shared" si="208"/>
        <v>#DIV/0!</v>
      </c>
      <c r="FD159" s="33" t="e">
        <f t="shared" si="209"/>
        <v>#DIV/0!</v>
      </c>
      <c r="FE159" s="33" t="e">
        <f t="shared" si="210"/>
        <v>#DIV/0!</v>
      </c>
      <c r="FF159" s="66">
        <v>1</v>
      </c>
      <c r="FG159" s="85">
        <f t="shared" si="211"/>
        <v>3174.7312753696378</v>
      </c>
      <c r="FH159" s="33">
        <f t="shared" si="212"/>
        <v>5443.6875636363629</v>
      </c>
      <c r="FI159" s="33">
        <f t="shared" si="213"/>
        <v>2094.2791304347825</v>
      </c>
      <c r="FJ159" s="33">
        <f t="shared" si="214"/>
        <v>2333.4611111111108</v>
      </c>
      <c r="FK159" s="33">
        <f t="shared" si="215"/>
        <v>2827.4972962962966</v>
      </c>
      <c r="FL159" s="33" t="e">
        <f t="shared" si="216"/>
        <v>#DIV/0!</v>
      </c>
      <c r="FM159" s="33" t="e">
        <f t="shared" si="217"/>
        <v>#DIV/0!</v>
      </c>
      <c r="FN159" s="33" t="e">
        <f t="shared" si="218"/>
        <v>#DIV/0!</v>
      </c>
      <c r="FO159" s="66">
        <v>10</v>
      </c>
      <c r="FP159" s="85">
        <f t="shared" si="219"/>
        <v>3174.7312753696378</v>
      </c>
      <c r="FQ159" s="33">
        <f t="shared" si="199"/>
        <v>5443.6875636363629</v>
      </c>
      <c r="FR159" s="33">
        <f t="shared" si="200"/>
        <v>2094.2791304347825</v>
      </c>
      <c r="FS159" s="33">
        <f t="shared" si="201"/>
        <v>2333.4611111111108</v>
      </c>
      <c r="FT159" s="33">
        <f t="shared" si="202"/>
        <v>2827.4972962962966</v>
      </c>
      <c r="FU159" s="33" t="e">
        <f t="shared" si="203"/>
        <v>#DIV/0!</v>
      </c>
      <c r="FV159" s="33" t="e">
        <f t="shared" si="204"/>
        <v>#DIV/0!</v>
      </c>
      <c r="FW159" s="33" t="e">
        <f t="shared" si="205"/>
        <v>#DIV/0!</v>
      </c>
      <c r="FX159" s="66">
        <v>100</v>
      </c>
      <c r="FY159" s="53">
        <f t="shared" si="220"/>
        <v>252.87399999999997</v>
      </c>
      <c r="FZ159" s="2">
        <v>4.4390637610976592E-2</v>
      </c>
      <c r="GA159" s="9">
        <v>2528.7399999999998</v>
      </c>
      <c r="GB159" s="53">
        <f t="shared" si="221"/>
        <v>170.81</v>
      </c>
      <c r="GC159" s="2">
        <v>7.5409836065573776E-2</v>
      </c>
      <c r="GD159" s="9">
        <v>1708.1</v>
      </c>
      <c r="GE159" s="53">
        <f t="shared" si="222"/>
        <v>125.38</v>
      </c>
      <c r="GF159" s="2">
        <v>5.0991501416430593E-2</v>
      </c>
      <c r="GG159" s="9">
        <v>1253.8</v>
      </c>
      <c r="GH159" s="53">
        <f t="shared" si="223"/>
        <v>212.65300000000002</v>
      </c>
      <c r="GI159" s="2">
        <v>6.9948186528497408E-2</v>
      </c>
      <c r="GJ159" s="9">
        <v>2126.5300000000002</v>
      </c>
      <c r="GK159" s="53">
        <f t="shared" si="224"/>
        <v>0</v>
      </c>
      <c r="GL159" s="2"/>
      <c r="GM159" s="9"/>
      <c r="GN159" s="53">
        <f t="shared" si="225"/>
        <v>0</v>
      </c>
      <c r="GO159" s="2"/>
      <c r="GP159" s="9"/>
      <c r="GQ159" s="53">
        <f t="shared" si="226"/>
        <v>0</v>
      </c>
      <c r="GR159" s="2"/>
      <c r="GS159" s="9"/>
      <c r="GT159" s="53"/>
      <c r="GU159" s="13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0"/>
    </row>
    <row r="160" spans="1:222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9"/>
      <c r="BG160" s="53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9"/>
      <c r="CP160" s="45">
        <v>4000</v>
      </c>
      <c r="CQ160" s="19">
        <v>1</v>
      </c>
      <c r="CR160" s="2">
        <v>375</v>
      </c>
      <c r="CS160" s="2">
        <f t="shared" si="228"/>
        <v>3750</v>
      </c>
      <c r="CT160" s="2">
        <f t="shared" si="183"/>
        <v>8.5696376569558197E-2</v>
      </c>
      <c r="CU160" s="9">
        <f t="shared" si="184"/>
        <v>8.5696376569558197</v>
      </c>
      <c r="CV160" s="45">
        <v>4000</v>
      </c>
      <c r="CW160" s="21">
        <v>10</v>
      </c>
      <c r="CX160" s="2">
        <v>375</v>
      </c>
      <c r="CY160" s="2">
        <f t="shared" si="231"/>
        <v>3750</v>
      </c>
      <c r="CZ160" s="2">
        <f t="shared" si="233"/>
        <v>8.5535499023035297E-2</v>
      </c>
      <c r="DA160" s="9">
        <f t="shared" si="185"/>
        <v>8.55354990230353</v>
      </c>
      <c r="DB160" s="45">
        <v>4000</v>
      </c>
      <c r="DC160" s="24">
        <v>100</v>
      </c>
      <c r="DD160" s="2">
        <v>375</v>
      </c>
      <c r="DE160" s="2">
        <f t="shared" si="229"/>
        <v>3750</v>
      </c>
      <c r="DF160" s="2">
        <f t="shared" si="186"/>
        <v>8.3956395000254813E-2</v>
      </c>
      <c r="DG160" s="9">
        <f t="shared" si="187"/>
        <v>8.3956395000254815</v>
      </c>
      <c r="DH160" s="47">
        <v>4000</v>
      </c>
      <c r="DI160" s="27">
        <v>1000</v>
      </c>
      <c r="DJ160" s="2">
        <v>375</v>
      </c>
      <c r="DK160" s="2">
        <f t="shared" si="230"/>
        <v>3750</v>
      </c>
      <c r="DL160" s="2">
        <f t="shared" si="188"/>
        <v>7.0697323067709927E-2</v>
      </c>
      <c r="DM160" s="9">
        <f t="shared" si="189"/>
        <v>7.0697323067709927</v>
      </c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9"/>
      <c r="EW160" s="70" t="s">
        <v>17</v>
      </c>
      <c r="EX160" s="85">
        <f>AVERAGE(EY160:FD160)</f>
        <v>1163.1589751535482</v>
      </c>
      <c r="EY160" s="33">
        <f t="shared" si="207"/>
        <v>1544.9956363636365</v>
      </c>
      <c r="EZ160" s="33">
        <f t="shared" si="196"/>
        <v>2331.5989230769237</v>
      </c>
      <c r="FA160" s="33">
        <f t="shared" si="197"/>
        <v>340.05439999999999</v>
      </c>
      <c r="FB160" s="33">
        <f t="shared" si="198"/>
        <v>1050.7249999999999</v>
      </c>
      <c r="FC160" s="33">
        <f t="shared" si="208"/>
        <v>959.3238620689657</v>
      </c>
      <c r="FD160" s="33">
        <f t="shared" si="209"/>
        <v>752.25602941176476</v>
      </c>
      <c r="FE160" s="33" t="e">
        <f t="shared" si="210"/>
        <v>#DIV/0!</v>
      </c>
      <c r="FF160" s="66">
        <v>1</v>
      </c>
      <c r="FG160" s="85">
        <f>AVERAGE(FH160:FM160)</f>
        <v>1163.1589751535482</v>
      </c>
      <c r="FH160" s="33">
        <f t="shared" si="212"/>
        <v>1544.9956363636365</v>
      </c>
      <c r="FI160" s="33">
        <f t="shared" si="213"/>
        <v>2331.5989230769237</v>
      </c>
      <c r="FJ160" s="33">
        <f t="shared" si="214"/>
        <v>340.05439999999999</v>
      </c>
      <c r="FK160" s="33">
        <f t="shared" si="215"/>
        <v>1050.7249999999999</v>
      </c>
      <c r="FL160" s="33">
        <f t="shared" si="216"/>
        <v>959.3238620689657</v>
      </c>
      <c r="FM160" s="33">
        <f t="shared" si="217"/>
        <v>752.25602941176476</v>
      </c>
      <c r="FN160" s="33" t="e">
        <f t="shared" si="218"/>
        <v>#DIV/0!</v>
      </c>
      <c r="FO160" s="66">
        <v>10</v>
      </c>
      <c r="FP160" s="85">
        <f t="shared" si="219"/>
        <v>1316.8434898601399</v>
      </c>
      <c r="FQ160" s="33">
        <f t="shared" si="199"/>
        <v>1544.9956363636365</v>
      </c>
      <c r="FR160" s="33">
        <f t="shared" si="200"/>
        <v>2331.5989230769237</v>
      </c>
      <c r="FS160" s="33">
        <f t="shared" si="201"/>
        <v>340.05439999999999</v>
      </c>
      <c r="FT160" s="33">
        <f t="shared" si="202"/>
        <v>1050.7249999999999</v>
      </c>
      <c r="FU160" s="33">
        <f t="shared" si="203"/>
        <v>959.3238620689657</v>
      </c>
      <c r="FV160" s="33">
        <f t="shared" si="204"/>
        <v>752.25602941176476</v>
      </c>
      <c r="FW160" s="33" t="e">
        <f t="shared" si="205"/>
        <v>#DIV/0!</v>
      </c>
      <c r="FX160" s="66">
        <v>100</v>
      </c>
      <c r="FY160" s="53">
        <f t="shared" si="220"/>
        <v>190.24200000000002</v>
      </c>
      <c r="FZ160" s="2">
        <v>0.10963455149501661</v>
      </c>
      <c r="GA160" s="9">
        <v>1902.42</v>
      </c>
      <c r="GB160" s="53">
        <f t="shared" si="221"/>
        <v>128.16400000000002</v>
      </c>
      <c r="GC160" s="2">
        <v>5.2104208416833664E-2</v>
      </c>
      <c r="GD160" s="9">
        <v>1281.6400000000001</v>
      </c>
      <c r="GE160" s="53">
        <f t="shared" si="222"/>
        <v>134.232</v>
      </c>
      <c r="GF160" s="2">
        <v>0.28301886792452829</v>
      </c>
      <c r="GG160" s="9">
        <v>1342.32</v>
      </c>
      <c r="GH160" s="53">
        <f t="shared" si="223"/>
        <v>210.14499999999998</v>
      </c>
      <c r="GI160" s="2">
        <v>0.16666666666666666</v>
      </c>
      <c r="GJ160" s="9">
        <v>2101.4499999999998</v>
      </c>
      <c r="GK160" s="53">
        <f t="shared" si="224"/>
        <v>224.358</v>
      </c>
      <c r="GL160" s="6">
        <v>0.18954248366013071</v>
      </c>
      <c r="GM160" s="6">
        <v>2243.58</v>
      </c>
      <c r="GN160" s="53">
        <f t="shared" si="225"/>
        <v>235.73000000000002</v>
      </c>
      <c r="GO160" s="6">
        <v>0.23859649122807017</v>
      </c>
      <c r="GP160" s="6">
        <v>2357.3000000000002</v>
      </c>
      <c r="GQ160" s="53">
        <f t="shared" si="226"/>
        <v>0</v>
      </c>
      <c r="GR160" s="2"/>
      <c r="GS160" s="9"/>
      <c r="GT160" s="53"/>
      <c r="GU160" s="13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0"/>
    </row>
    <row r="161" spans="1:223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9"/>
      <c r="BG161" s="53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9"/>
      <c r="CP161" s="45">
        <v>4000</v>
      </c>
      <c r="CQ161" s="19">
        <v>1</v>
      </c>
      <c r="CR161" s="2">
        <v>400</v>
      </c>
      <c r="CS161" s="2">
        <f t="shared" si="228"/>
        <v>4000</v>
      </c>
      <c r="CT161" s="2">
        <f t="shared" si="183"/>
        <v>9.0890311530984036E-2</v>
      </c>
      <c r="CU161" s="9">
        <f t="shared" si="184"/>
        <v>9.0890311530984036</v>
      </c>
      <c r="CV161" s="45">
        <v>4000</v>
      </c>
      <c r="CW161" s="21">
        <v>10</v>
      </c>
      <c r="CX161" s="2">
        <v>400</v>
      </c>
      <c r="CY161" s="2">
        <f t="shared" si="231"/>
        <v>4000</v>
      </c>
      <c r="CZ161" s="2">
        <f t="shared" si="233"/>
        <v>9.0721610908576625E-2</v>
      </c>
      <c r="DA161" s="9">
        <f t="shared" si="185"/>
        <v>9.0721610908576622</v>
      </c>
      <c r="DB161" s="45">
        <v>4000</v>
      </c>
      <c r="DC161" s="24">
        <v>100</v>
      </c>
      <c r="DD161" s="2">
        <v>400</v>
      </c>
      <c r="DE161" s="2">
        <f t="shared" si="229"/>
        <v>4000</v>
      </c>
      <c r="DF161" s="2">
        <f t="shared" si="186"/>
        <v>8.9065168985030141E-2</v>
      </c>
      <c r="DG161" s="9">
        <f t="shared" si="187"/>
        <v>8.9065168985030141</v>
      </c>
      <c r="DH161" s="47">
        <v>4000</v>
      </c>
      <c r="DI161" s="27">
        <v>1000</v>
      </c>
      <c r="DJ161" s="2">
        <v>400</v>
      </c>
      <c r="DK161" s="2">
        <f t="shared" si="230"/>
        <v>4000</v>
      </c>
      <c r="DL161" s="2">
        <f t="shared" si="188"/>
        <v>7.5119050318662631E-2</v>
      </c>
      <c r="DM161" s="9">
        <f t="shared" si="189"/>
        <v>7.511905031866263</v>
      </c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9"/>
      <c r="EW161" s="70" t="s">
        <v>72</v>
      </c>
      <c r="EX161" s="85">
        <f t="shared" si="206"/>
        <v>23120.863703679654</v>
      </c>
      <c r="EY161" s="33">
        <f t="shared" si="207"/>
        <v>9840.9771666666657</v>
      </c>
      <c r="EZ161" s="33">
        <f t="shared" si="196"/>
        <v>36347.232857142852</v>
      </c>
      <c r="FA161" s="33">
        <f t="shared" si="197"/>
        <v>23443.223699999995</v>
      </c>
      <c r="FB161" s="33">
        <f t="shared" si="198"/>
        <v>22852.021090909097</v>
      </c>
      <c r="FC161" s="33" t="e">
        <f t="shared" si="208"/>
        <v>#DIV/0!</v>
      </c>
      <c r="FD161" s="33" t="e">
        <f t="shared" si="209"/>
        <v>#DIV/0!</v>
      </c>
      <c r="FE161" s="33" t="e">
        <f t="shared" si="210"/>
        <v>#DIV/0!</v>
      </c>
      <c r="FF161" s="66">
        <v>1</v>
      </c>
      <c r="FG161" s="85">
        <f t="shared" si="211"/>
        <v>23120.863703679654</v>
      </c>
      <c r="FH161" s="33">
        <f t="shared" si="212"/>
        <v>9840.9771666666657</v>
      </c>
      <c r="FI161" s="33">
        <f t="shared" si="213"/>
        <v>36347.232857142852</v>
      </c>
      <c r="FJ161" s="33">
        <f t="shared" si="214"/>
        <v>23443.223699999995</v>
      </c>
      <c r="FK161" s="33">
        <f t="shared" si="215"/>
        <v>22852.021090909097</v>
      </c>
      <c r="FL161" s="33" t="e">
        <f t="shared" si="216"/>
        <v>#DIV/0!</v>
      </c>
      <c r="FM161" s="33" t="e">
        <f t="shared" si="217"/>
        <v>#DIV/0!</v>
      </c>
      <c r="FN161" s="33" t="e">
        <f t="shared" si="218"/>
        <v>#DIV/0!</v>
      </c>
      <c r="FO161" s="66">
        <v>10</v>
      </c>
      <c r="FP161" s="85">
        <f t="shared" si="219"/>
        <v>23120.863703679654</v>
      </c>
      <c r="FQ161" s="33">
        <f t="shared" si="199"/>
        <v>9840.9771666666657</v>
      </c>
      <c r="FR161" s="33">
        <f t="shared" si="200"/>
        <v>36347.232857142852</v>
      </c>
      <c r="FS161" s="33">
        <f t="shared" si="201"/>
        <v>23443.223699999995</v>
      </c>
      <c r="FT161" s="33">
        <f t="shared" si="202"/>
        <v>22852.021090909097</v>
      </c>
      <c r="FU161" s="33" t="e">
        <f t="shared" si="203"/>
        <v>#DIV/0!</v>
      </c>
      <c r="FV161" s="33" t="e">
        <f t="shared" si="204"/>
        <v>#DIV/0!</v>
      </c>
      <c r="FW161" s="33" t="e">
        <f t="shared" si="205"/>
        <v>#DIV/0!</v>
      </c>
      <c r="FX161" s="66">
        <v>100</v>
      </c>
      <c r="FY161" s="53">
        <f t="shared" si="220"/>
        <v>227.39099999999999</v>
      </c>
      <c r="FZ161" s="2">
        <v>2.258469259723965E-2</v>
      </c>
      <c r="GA161" s="9">
        <v>2273.91</v>
      </c>
      <c r="GB161" s="53">
        <f t="shared" si="221"/>
        <v>487.41499999999996</v>
      </c>
      <c r="GC161" s="2">
        <v>1.3232514177693762E-2</v>
      </c>
      <c r="GD161" s="9">
        <v>4874.1499999999996</v>
      </c>
      <c r="GE161" s="53">
        <f t="shared" si="222"/>
        <v>462.39099999999996</v>
      </c>
      <c r="GF161" s="2">
        <v>1.9342359767891684E-2</v>
      </c>
      <c r="GG161" s="9">
        <v>4623.91</v>
      </c>
      <c r="GH161" s="53">
        <f t="shared" si="223"/>
        <v>361.16700000000003</v>
      </c>
      <c r="GI161" s="2">
        <v>1.5558698727015558E-2</v>
      </c>
      <c r="GJ161" s="9">
        <v>3611.67</v>
      </c>
      <c r="GK161" s="53">
        <f t="shared" si="224"/>
        <v>0</v>
      </c>
      <c r="GL161" s="2"/>
      <c r="GM161" s="9"/>
      <c r="GN161" s="53">
        <f t="shared" si="225"/>
        <v>0</v>
      </c>
      <c r="GO161" s="2"/>
      <c r="GP161" s="9"/>
      <c r="GQ161" s="53">
        <f t="shared" si="226"/>
        <v>0</v>
      </c>
      <c r="GR161" s="2"/>
      <c r="GS161" s="9"/>
      <c r="GT161" s="53"/>
      <c r="GU161" s="13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0"/>
    </row>
    <row r="162" spans="1:223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9"/>
      <c r="BG162" s="53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9"/>
      <c r="CP162" s="45">
        <v>4000</v>
      </c>
      <c r="CQ162" s="19">
        <v>1</v>
      </c>
      <c r="CR162" s="2">
        <f t="shared" ref="CR162:CR168" si="234">CS162/10</f>
        <v>425</v>
      </c>
      <c r="CS162" s="2">
        <f>CS161+250</f>
        <v>4250</v>
      </c>
      <c r="CT162" s="2">
        <f t="shared" si="183"/>
        <v>9.6025580865898519E-2</v>
      </c>
      <c r="CU162" s="9">
        <f t="shared" si="184"/>
        <v>9.6025580865898519</v>
      </c>
      <c r="CV162" s="45">
        <v>4000</v>
      </c>
      <c r="CW162" s="21">
        <v>10</v>
      </c>
      <c r="CX162" s="2">
        <f t="shared" ref="CX162:CX168" si="235">CY162/10</f>
        <v>425</v>
      </c>
      <c r="CY162" s="2">
        <f>CY161+250</f>
        <v>4250</v>
      </c>
      <c r="CZ162" s="2">
        <f t="shared" ref="CZ162:CZ172" si="236">((CW162+CX162+CV162)-SQRT((CW162+CX162+CV162)^2-(4*CX162*CW162)))/(2*CW162)</f>
        <v>9.5849350841172049E-2</v>
      </c>
      <c r="DA162" s="9">
        <f t="shared" si="185"/>
        <v>9.5849350841172054</v>
      </c>
      <c r="DB162" s="45">
        <v>4000</v>
      </c>
      <c r="DC162" s="24">
        <v>100</v>
      </c>
      <c r="DD162" s="2">
        <f t="shared" ref="DD162:DD168" si="237">DE162/10</f>
        <v>425</v>
      </c>
      <c r="DE162" s="2">
        <f>DE161+250</f>
        <v>4250</v>
      </c>
      <c r="DF162" s="2">
        <f t="shared" si="186"/>
        <v>9.4118414939907774E-2</v>
      </c>
      <c r="DG162" s="9">
        <f t="shared" si="187"/>
        <v>9.411841493990778</v>
      </c>
      <c r="DH162" s="47">
        <v>4000</v>
      </c>
      <c r="DI162" s="27">
        <v>1000</v>
      </c>
      <c r="DJ162" s="2">
        <f t="shared" ref="DJ162:DJ168" si="238">DK162/10</f>
        <v>425</v>
      </c>
      <c r="DK162" s="2">
        <f>DK161+250</f>
        <v>4250</v>
      </c>
      <c r="DL162" s="2">
        <f t="shared" si="188"/>
        <v>7.9506219149008309E-2</v>
      </c>
      <c r="DM162" s="9">
        <f t="shared" si="189"/>
        <v>7.9506219149008306</v>
      </c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9"/>
      <c r="EW162" s="70" t="s">
        <v>50</v>
      </c>
      <c r="EX162" s="85">
        <f t="shared" si="206"/>
        <v>2377.3188867924528</v>
      </c>
      <c r="EY162" s="33">
        <f t="shared" si="207"/>
        <v>2833.6308000000004</v>
      </c>
      <c r="EZ162" s="33">
        <f t="shared" si="196"/>
        <v>2110.9075471698116</v>
      </c>
      <c r="FA162" s="33">
        <f t="shared" si="197"/>
        <v>1569.6859999999999</v>
      </c>
      <c r="FB162" s="33">
        <f t="shared" si="198"/>
        <v>2995.0512000000003</v>
      </c>
      <c r="FC162" s="33" t="e">
        <f t="shared" si="208"/>
        <v>#DIV/0!</v>
      </c>
      <c r="FD162" s="33" t="e">
        <f t="shared" si="209"/>
        <v>#DIV/0!</v>
      </c>
      <c r="FE162" s="33" t="e">
        <f t="shared" si="210"/>
        <v>#DIV/0!</v>
      </c>
      <c r="FF162" s="66">
        <v>1</v>
      </c>
      <c r="FG162" s="85">
        <f t="shared" si="211"/>
        <v>2377.3188867924528</v>
      </c>
      <c r="FH162" s="33">
        <f t="shared" si="212"/>
        <v>2833.6308000000004</v>
      </c>
      <c r="FI162" s="33">
        <f t="shared" si="213"/>
        <v>2110.9075471698116</v>
      </c>
      <c r="FJ162" s="33">
        <f t="shared" si="214"/>
        <v>1569.6859999999999</v>
      </c>
      <c r="FK162" s="33">
        <f t="shared" si="215"/>
        <v>2995.0512000000003</v>
      </c>
      <c r="FL162" s="33" t="e">
        <f t="shared" si="216"/>
        <v>#DIV/0!</v>
      </c>
      <c r="FM162" s="33" t="e">
        <f t="shared" si="217"/>
        <v>#DIV/0!</v>
      </c>
      <c r="FN162" s="33" t="e">
        <f t="shared" si="218"/>
        <v>#DIV/0!</v>
      </c>
      <c r="FO162" s="66">
        <v>10</v>
      </c>
      <c r="FP162" s="85">
        <f t="shared" si="219"/>
        <v>2377.3188867924528</v>
      </c>
      <c r="FQ162" s="33">
        <f t="shared" si="199"/>
        <v>2833.6308000000004</v>
      </c>
      <c r="FR162" s="33">
        <f t="shared" si="200"/>
        <v>2110.9075471698116</v>
      </c>
      <c r="FS162" s="33">
        <f t="shared" si="201"/>
        <v>1569.6859999999999</v>
      </c>
      <c r="FT162" s="33">
        <f t="shared" si="202"/>
        <v>2995.0512000000003</v>
      </c>
      <c r="FU162" s="33" t="e">
        <f t="shared" si="203"/>
        <v>#DIV/0!</v>
      </c>
      <c r="FV162" s="33" t="e">
        <f t="shared" si="204"/>
        <v>#DIV/0!</v>
      </c>
      <c r="FW162" s="33" t="e">
        <f t="shared" si="205"/>
        <v>#DIV/0!</v>
      </c>
      <c r="FX162" s="66">
        <v>100</v>
      </c>
      <c r="FY162" s="53">
        <f t="shared" si="220"/>
        <v>297.23400000000004</v>
      </c>
      <c r="FZ162" s="2">
        <v>9.49367088607595E-2</v>
      </c>
      <c r="GA162" s="9">
        <v>2972.34</v>
      </c>
      <c r="GB162" s="53">
        <f t="shared" si="221"/>
        <v>248.61799999999999</v>
      </c>
      <c r="GC162" s="2">
        <v>0.10536779324055666</v>
      </c>
      <c r="GD162" s="9">
        <v>2486.1799999999998</v>
      </c>
      <c r="GE162" s="53">
        <f t="shared" si="222"/>
        <v>189.96199999999999</v>
      </c>
      <c r="GF162" s="2">
        <v>0.10795454545454546</v>
      </c>
      <c r="GG162" s="9">
        <v>1899.62</v>
      </c>
      <c r="GH162" s="53">
        <f t="shared" si="223"/>
        <v>353.19</v>
      </c>
      <c r="GI162" s="2">
        <v>0.10548523206751055</v>
      </c>
      <c r="GJ162" s="9">
        <v>3531.9</v>
      </c>
      <c r="GK162" s="53">
        <f t="shared" si="224"/>
        <v>0</v>
      </c>
      <c r="GL162" s="2"/>
      <c r="GM162" s="9"/>
      <c r="GN162" s="53">
        <f t="shared" si="225"/>
        <v>0</v>
      </c>
      <c r="GO162" s="2"/>
      <c r="GP162" s="9"/>
      <c r="GQ162" s="53">
        <f t="shared" si="226"/>
        <v>0</v>
      </c>
      <c r="GR162" s="2"/>
      <c r="GS162" s="9"/>
      <c r="GT162" s="53"/>
      <c r="GU162" s="13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0"/>
    </row>
    <row r="163" spans="1:223" ht="15" thickBo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9"/>
      <c r="BG163" s="53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9"/>
      <c r="CP163" s="46">
        <v>4000</v>
      </c>
      <c r="CQ163" s="22">
        <v>1</v>
      </c>
      <c r="CR163" s="13">
        <f t="shared" si="234"/>
        <v>450</v>
      </c>
      <c r="CS163" s="13">
        <f>CS162+250</f>
        <v>4500</v>
      </c>
      <c r="CT163" s="13">
        <f t="shared" si="183"/>
        <v>0.10110317273665714</v>
      </c>
      <c r="CU163" s="14">
        <f t="shared" si="184"/>
        <v>10.110317273665714</v>
      </c>
      <c r="CV163" s="46">
        <v>4000</v>
      </c>
      <c r="CW163" s="23">
        <v>10</v>
      </c>
      <c r="CX163" s="13">
        <f t="shared" si="235"/>
        <v>450</v>
      </c>
      <c r="CY163" s="13">
        <f>CY162+250</f>
        <v>4500</v>
      </c>
      <c r="CZ163" s="13">
        <f t="shared" si="236"/>
        <v>0.10091969682780473</v>
      </c>
      <c r="DA163" s="14">
        <f t="shared" si="185"/>
        <v>10.091969682780473</v>
      </c>
      <c r="DB163" s="45">
        <v>4000</v>
      </c>
      <c r="DC163" s="25">
        <v>100</v>
      </c>
      <c r="DD163" s="13">
        <f t="shared" si="237"/>
        <v>450</v>
      </c>
      <c r="DE163" s="13">
        <f>DE162+250</f>
        <v>4500</v>
      </c>
      <c r="DF163" s="13">
        <f t="shared" si="186"/>
        <v>9.9117015003585038E-2</v>
      </c>
      <c r="DG163" s="14">
        <f t="shared" si="187"/>
        <v>9.9117015003585038</v>
      </c>
      <c r="DH163" s="47">
        <v>4000</v>
      </c>
      <c r="DI163" s="28">
        <v>1000</v>
      </c>
      <c r="DJ163" s="13">
        <f t="shared" si="238"/>
        <v>450</v>
      </c>
      <c r="DK163" s="13">
        <f>DK162+250</f>
        <v>4500</v>
      </c>
      <c r="DL163" s="13">
        <f t="shared" si="188"/>
        <v>8.3859148019553229E-2</v>
      </c>
      <c r="DM163" s="14">
        <f t="shared" si="189"/>
        <v>8.3859148019553231</v>
      </c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9"/>
      <c r="EW163" s="70" t="s">
        <v>7</v>
      </c>
      <c r="EX163" s="85">
        <f t="shared" si="206"/>
        <v>178.74055441298475</v>
      </c>
      <c r="EY163" s="33">
        <f t="shared" si="207"/>
        <v>240.43534883720935</v>
      </c>
      <c r="EZ163" s="33">
        <f t="shared" si="196"/>
        <v>222.18505063291141</v>
      </c>
      <c r="FA163" s="33">
        <f t="shared" si="197"/>
        <v>100.24181818181818</v>
      </c>
      <c r="FB163" s="33">
        <f t="shared" si="198"/>
        <v>152.1</v>
      </c>
      <c r="FC163" s="33" t="e">
        <f t="shared" si="208"/>
        <v>#DIV/0!</v>
      </c>
      <c r="FD163" s="33" t="e">
        <f t="shared" si="209"/>
        <v>#DIV/0!</v>
      </c>
      <c r="FE163" s="33" t="e">
        <f t="shared" si="210"/>
        <v>#DIV/0!</v>
      </c>
      <c r="FF163" s="66">
        <v>1</v>
      </c>
      <c r="FG163" s="85">
        <f t="shared" si="211"/>
        <v>178.74055441298475</v>
      </c>
      <c r="FH163" s="33">
        <f t="shared" si="212"/>
        <v>240.43534883720935</v>
      </c>
      <c r="FI163" s="33">
        <f t="shared" si="213"/>
        <v>222.18505063291141</v>
      </c>
      <c r="FJ163" s="33">
        <f t="shared" si="214"/>
        <v>100.24181818181818</v>
      </c>
      <c r="FK163" s="33">
        <f t="shared" si="215"/>
        <v>152.1</v>
      </c>
      <c r="FL163" s="33" t="e">
        <f t="shared" si="216"/>
        <v>#DIV/0!</v>
      </c>
      <c r="FM163" s="33" t="e">
        <f t="shared" si="217"/>
        <v>#DIV/0!</v>
      </c>
      <c r="FN163" s="33" t="e">
        <f t="shared" si="218"/>
        <v>#DIV/0!</v>
      </c>
      <c r="FO163" s="66">
        <v>10</v>
      </c>
      <c r="FP163" s="85">
        <f t="shared" si="219"/>
        <v>178.74055441298475</v>
      </c>
      <c r="FQ163" s="33">
        <f t="shared" si="199"/>
        <v>240.43534883720935</v>
      </c>
      <c r="FR163" s="33">
        <f t="shared" si="200"/>
        <v>222.18505063291141</v>
      </c>
      <c r="FS163" s="33">
        <f t="shared" si="201"/>
        <v>100.24181818181818</v>
      </c>
      <c r="FT163" s="33">
        <f t="shared" si="202"/>
        <v>152.1</v>
      </c>
      <c r="FU163" s="33" t="e">
        <f t="shared" si="203"/>
        <v>#DIV/0!</v>
      </c>
      <c r="FV163" s="33" t="e">
        <f t="shared" si="204"/>
        <v>#DIV/0!</v>
      </c>
      <c r="FW163" s="33" t="e">
        <f t="shared" si="205"/>
        <v>#DIV/0!</v>
      </c>
      <c r="FX163" s="66">
        <v>100</v>
      </c>
      <c r="FY163" s="53">
        <f t="shared" si="220"/>
        <v>98.463999999999999</v>
      </c>
      <c r="FZ163" s="2">
        <v>0.29054054054054052</v>
      </c>
      <c r="GA163" s="9">
        <v>984.64</v>
      </c>
      <c r="GB163" s="53">
        <f t="shared" si="221"/>
        <v>92.871000000000009</v>
      </c>
      <c r="GC163" s="2">
        <v>0.29477611940298509</v>
      </c>
      <c r="GD163" s="9">
        <v>928.71</v>
      </c>
      <c r="GE163" s="53">
        <f t="shared" si="222"/>
        <v>42.410000000000004</v>
      </c>
      <c r="GF163" s="2">
        <v>0.29729729729729731</v>
      </c>
      <c r="GG163" s="9">
        <v>424.1</v>
      </c>
      <c r="GH163" s="53">
        <f t="shared" si="223"/>
        <v>55.77</v>
      </c>
      <c r="GI163" s="2">
        <v>0.26829268292682928</v>
      </c>
      <c r="GJ163" s="9">
        <v>557.70000000000005</v>
      </c>
      <c r="GK163" s="53">
        <f t="shared" si="224"/>
        <v>0</v>
      </c>
      <c r="GL163" s="2"/>
      <c r="GM163" s="9"/>
      <c r="GN163" s="53">
        <f t="shared" si="225"/>
        <v>0</v>
      </c>
      <c r="GO163" s="2"/>
      <c r="GP163" s="9"/>
      <c r="GQ163" s="53">
        <f t="shared" si="226"/>
        <v>0</v>
      </c>
      <c r="GR163" s="2"/>
      <c r="GS163" s="9"/>
      <c r="GT163" s="53"/>
      <c r="GU163" s="13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11"/>
      <c r="HG163" s="112"/>
      <c r="HH163" s="112"/>
      <c r="HI163" s="112"/>
      <c r="HJ163" s="112"/>
      <c r="HK163" s="112"/>
      <c r="HL163" s="112"/>
      <c r="HM163" s="112"/>
      <c r="HN163" s="113"/>
    </row>
    <row r="164" spans="1:223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9"/>
      <c r="BG164" s="53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9"/>
      <c r="CP164" s="48">
        <v>5000</v>
      </c>
      <c r="CQ164" s="19">
        <v>1</v>
      </c>
      <c r="CR164" s="2">
        <f t="shared" si="234"/>
        <v>0</v>
      </c>
      <c r="CS164" s="2">
        <v>0</v>
      </c>
      <c r="CT164" s="2">
        <f t="shared" si="183"/>
        <v>0</v>
      </c>
      <c r="CU164" s="9">
        <f t="shared" si="184"/>
        <v>0</v>
      </c>
      <c r="CV164" s="48">
        <v>5000</v>
      </c>
      <c r="CW164" s="21">
        <v>10</v>
      </c>
      <c r="CX164" s="2">
        <f t="shared" si="235"/>
        <v>0</v>
      </c>
      <c r="CY164" s="2">
        <v>0</v>
      </c>
      <c r="CZ164" s="2">
        <f t="shared" si="236"/>
        <v>0</v>
      </c>
      <c r="DA164" s="9">
        <f t="shared" si="185"/>
        <v>0</v>
      </c>
      <c r="DB164" s="48">
        <v>5000</v>
      </c>
      <c r="DC164" s="24">
        <v>100</v>
      </c>
      <c r="DD164" s="2">
        <f t="shared" si="237"/>
        <v>0</v>
      </c>
      <c r="DE164" s="2">
        <v>0</v>
      </c>
      <c r="DF164" s="2">
        <f t="shared" si="186"/>
        <v>0</v>
      </c>
      <c r="DG164" s="9">
        <f t="shared" si="187"/>
        <v>0</v>
      </c>
      <c r="DH164" s="50">
        <v>5000</v>
      </c>
      <c r="DI164" s="27">
        <v>1000</v>
      </c>
      <c r="DJ164" s="2">
        <f t="shared" si="238"/>
        <v>0</v>
      </c>
      <c r="DK164" s="2">
        <v>0</v>
      </c>
      <c r="DL164" s="2">
        <f t="shared" si="188"/>
        <v>0</v>
      </c>
      <c r="DM164" s="9">
        <f t="shared" si="189"/>
        <v>0</v>
      </c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9"/>
      <c r="EW164" s="70" t="s">
        <v>1</v>
      </c>
      <c r="EX164" s="85">
        <f>AVERAGE(EY164,FA164:FC164)</f>
        <v>792.85579907187525</v>
      </c>
      <c r="EY164" s="33">
        <f t="shared" si="207"/>
        <v>1622.1270731707318</v>
      </c>
      <c r="EZ164" s="33" t="e">
        <f t="shared" si="196"/>
        <v>#DIV/0!</v>
      </c>
      <c r="FA164" s="33">
        <f t="shared" si="197"/>
        <v>403.33619117647061</v>
      </c>
      <c r="FB164" s="33">
        <f t="shared" si="198"/>
        <v>532.70261194029854</v>
      </c>
      <c r="FC164" s="33">
        <f t="shared" si="208"/>
        <v>613.25732000000005</v>
      </c>
      <c r="FD164" s="33" t="e">
        <f t="shared" si="209"/>
        <v>#DIV/0!</v>
      </c>
      <c r="FE164" s="33" t="e">
        <f t="shared" si="210"/>
        <v>#DIV/0!</v>
      </c>
      <c r="FF164" s="66">
        <v>1</v>
      </c>
      <c r="FG164" s="85">
        <f>AVERAGE(FJ164:FL164,FH164)</f>
        <v>792.85579907187525</v>
      </c>
      <c r="FH164" s="33">
        <f t="shared" si="212"/>
        <v>1622.1270731707318</v>
      </c>
      <c r="FI164" s="33" t="e">
        <f t="shared" si="213"/>
        <v>#DIV/0!</v>
      </c>
      <c r="FJ164" s="33">
        <f t="shared" si="214"/>
        <v>403.33619117647061</v>
      </c>
      <c r="FK164" s="33">
        <f t="shared" si="215"/>
        <v>532.70261194029854</v>
      </c>
      <c r="FL164" s="33">
        <f t="shared" si="216"/>
        <v>613.25732000000005</v>
      </c>
      <c r="FM164" s="33" t="e">
        <f t="shared" si="217"/>
        <v>#DIV/0!</v>
      </c>
      <c r="FN164" s="33" t="e">
        <f t="shared" si="218"/>
        <v>#DIV/0!</v>
      </c>
      <c r="FO164" s="66">
        <v>10</v>
      </c>
      <c r="FP164" s="85" t="e">
        <f t="shared" si="219"/>
        <v>#DIV/0!</v>
      </c>
      <c r="FQ164" s="33">
        <f t="shared" si="199"/>
        <v>1622.1270731707318</v>
      </c>
      <c r="FR164" s="33" t="e">
        <f t="shared" si="200"/>
        <v>#DIV/0!</v>
      </c>
      <c r="FS164" s="33">
        <f t="shared" si="201"/>
        <v>403.33619117647061</v>
      </c>
      <c r="FT164" s="33">
        <f t="shared" si="202"/>
        <v>532.70261194029854</v>
      </c>
      <c r="FU164" s="33">
        <f t="shared" si="203"/>
        <v>613.25732000000005</v>
      </c>
      <c r="FV164" s="33" t="e">
        <f t="shared" si="204"/>
        <v>#DIV/0!</v>
      </c>
      <c r="FW164" s="33" t="e">
        <f t="shared" si="205"/>
        <v>#DIV/0!</v>
      </c>
      <c r="FX164" s="66">
        <v>100</v>
      </c>
      <c r="FY164" s="53">
        <f t="shared" si="220"/>
        <v>447.86</v>
      </c>
      <c r="FZ164" s="2">
        <v>0.21635883905013192</v>
      </c>
      <c r="GA164" s="9">
        <v>4478.6000000000004</v>
      </c>
      <c r="GB164" s="53">
        <f t="shared" si="221"/>
        <v>0</v>
      </c>
      <c r="GC164" s="2"/>
      <c r="GD164" s="9"/>
      <c r="GE164" s="53">
        <f t="shared" si="222"/>
        <v>160.39100000000002</v>
      </c>
      <c r="GF164" s="2">
        <v>0.28451882845188287</v>
      </c>
      <c r="GG164" s="9">
        <v>1603.91</v>
      </c>
      <c r="GH164" s="53">
        <f t="shared" si="223"/>
        <v>203.94900000000001</v>
      </c>
      <c r="GI164" s="2">
        <v>0.27685950413223143</v>
      </c>
      <c r="GJ164" s="9">
        <v>2039.49</v>
      </c>
      <c r="GK164" s="53">
        <f t="shared" si="224"/>
        <v>177.24200000000002</v>
      </c>
      <c r="GL164" s="6">
        <v>0.22421524663677131</v>
      </c>
      <c r="GM164" s="6">
        <v>1772.42</v>
      </c>
      <c r="GN164" s="53">
        <f t="shared" si="225"/>
        <v>0</v>
      </c>
      <c r="GO164" s="2"/>
      <c r="GP164" s="9"/>
      <c r="GQ164" s="53">
        <f t="shared" si="226"/>
        <v>0</v>
      </c>
      <c r="GR164" s="2"/>
      <c r="GS164" s="9"/>
      <c r="GT164" s="53"/>
      <c r="GU164" s="13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16"/>
      <c r="HG164" s="116"/>
      <c r="HH164" s="116"/>
      <c r="HI164" s="116"/>
      <c r="HJ164" s="116"/>
      <c r="HK164" s="116"/>
      <c r="HL164" s="116"/>
      <c r="HM164" s="116"/>
      <c r="HN164" s="128"/>
    </row>
    <row r="165" spans="1:223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9"/>
      <c r="BG165" s="53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9"/>
      <c r="CP165" s="48">
        <v>5000</v>
      </c>
      <c r="CQ165" s="19">
        <v>1</v>
      </c>
      <c r="CR165" s="2">
        <f t="shared" si="234"/>
        <v>5</v>
      </c>
      <c r="CS165" s="2">
        <v>50</v>
      </c>
      <c r="CT165" s="2">
        <f t="shared" si="183"/>
        <v>9.9880163770649233E-4</v>
      </c>
      <c r="CU165" s="9">
        <f t="shared" si="184"/>
        <v>9.9880163770649233E-2</v>
      </c>
      <c r="CV165" s="48">
        <v>5000</v>
      </c>
      <c r="CW165" s="21">
        <v>10</v>
      </c>
      <c r="CX165" s="2">
        <f t="shared" si="235"/>
        <v>5</v>
      </c>
      <c r="CY165" s="2">
        <v>50</v>
      </c>
      <c r="CZ165" s="2">
        <f t="shared" si="236"/>
        <v>9.9701095518867078E-4</v>
      </c>
      <c r="DA165" s="9">
        <f t="shared" si="185"/>
        <v>9.9701095518867078E-2</v>
      </c>
      <c r="DB165" s="48">
        <v>5000</v>
      </c>
      <c r="DC165" s="24">
        <v>100</v>
      </c>
      <c r="DD165" s="2">
        <f t="shared" si="237"/>
        <v>5</v>
      </c>
      <c r="DE165" s="2">
        <v>50</v>
      </c>
      <c r="DF165" s="2">
        <f t="shared" si="186"/>
        <v>9.794507213246107E-4</v>
      </c>
      <c r="DG165" s="9">
        <f t="shared" si="187"/>
        <v>9.7945072132461064E-2</v>
      </c>
      <c r="DH165" s="50">
        <v>5000</v>
      </c>
      <c r="DI165" s="27">
        <v>1000</v>
      </c>
      <c r="DJ165" s="2">
        <f t="shared" si="238"/>
        <v>5</v>
      </c>
      <c r="DK165" s="2">
        <v>50</v>
      </c>
      <c r="DL165" s="2">
        <f t="shared" si="188"/>
        <v>8.327549510090648E-4</v>
      </c>
      <c r="DM165" s="9">
        <f t="shared" si="189"/>
        <v>8.3275495100906483E-2</v>
      </c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9"/>
      <c r="EW165" s="70" t="s">
        <v>39</v>
      </c>
      <c r="EX165" s="85">
        <f t="shared" si="206"/>
        <v>1418.6968487724071</v>
      </c>
      <c r="EY165" s="33">
        <f t="shared" si="207"/>
        <v>1632.2879218750002</v>
      </c>
      <c r="EZ165" s="33">
        <f t="shared" si="196"/>
        <v>1176.5260256410256</v>
      </c>
      <c r="FA165" s="33">
        <f t="shared" si="197"/>
        <v>1741.4993173652695</v>
      </c>
      <c r="FB165" s="33">
        <f t="shared" si="198"/>
        <v>1124.4741302083332</v>
      </c>
      <c r="FC165" s="33" t="e">
        <f t="shared" si="208"/>
        <v>#DIV/0!</v>
      </c>
      <c r="FD165" s="33" t="e">
        <f t="shared" si="209"/>
        <v>#DIV/0!</v>
      </c>
      <c r="FE165" s="33" t="e">
        <f t="shared" si="210"/>
        <v>#DIV/0!</v>
      </c>
      <c r="FF165" s="66">
        <v>1</v>
      </c>
      <c r="FG165" s="85">
        <f t="shared" si="211"/>
        <v>1418.6968487724071</v>
      </c>
      <c r="FH165" s="33">
        <f t="shared" si="212"/>
        <v>1632.2879218750002</v>
      </c>
      <c r="FI165" s="33">
        <f t="shared" si="213"/>
        <v>1176.5260256410256</v>
      </c>
      <c r="FJ165" s="33">
        <f t="shared" si="214"/>
        <v>1741.4993173652695</v>
      </c>
      <c r="FK165" s="33">
        <f t="shared" si="215"/>
        <v>1124.4741302083332</v>
      </c>
      <c r="FL165" s="33" t="e">
        <f t="shared" si="216"/>
        <v>#DIV/0!</v>
      </c>
      <c r="FM165" s="33" t="e">
        <f t="shared" si="217"/>
        <v>#DIV/0!</v>
      </c>
      <c r="FN165" s="33" t="e">
        <f t="shared" si="218"/>
        <v>#DIV/0!</v>
      </c>
      <c r="FO165" s="66">
        <v>10</v>
      </c>
      <c r="FP165" s="85">
        <f t="shared" si="219"/>
        <v>1418.6968487724071</v>
      </c>
      <c r="FQ165" s="33">
        <f t="shared" si="199"/>
        <v>1632.2879218750002</v>
      </c>
      <c r="FR165" s="33">
        <f t="shared" si="200"/>
        <v>1176.5260256410256</v>
      </c>
      <c r="FS165" s="33">
        <f t="shared" si="201"/>
        <v>1741.4993173652695</v>
      </c>
      <c r="FT165" s="33">
        <f t="shared" si="202"/>
        <v>1124.4741302083332</v>
      </c>
      <c r="FU165" s="33" t="e">
        <f t="shared" si="203"/>
        <v>#DIV/0!</v>
      </c>
      <c r="FV165" s="33" t="e">
        <f t="shared" si="204"/>
        <v>#DIV/0!</v>
      </c>
      <c r="FW165" s="33" t="e">
        <f t="shared" si="205"/>
        <v>#DIV/0!</v>
      </c>
      <c r="FX165" s="66">
        <v>100</v>
      </c>
      <c r="FY165" s="53">
        <f t="shared" si="220"/>
        <v>285.03800000000001</v>
      </c>
      <c r="FZ165" s="2">
        <v>0.14866434378629501</v>
      </c>
      <c r="GA165" s="9">
        <v>2850.38</v>
      </c>
      <c r="GB165" s="53">
        <f t="shared" si="221"/>
        <v>251.42199999999997</v>
      </c>
      <c r="GC165" s="2">
        <v>0.17607223476297967</v>
      </c>
      <c r="GD165" s="9">
        <v>2514.2199999999998</v>
      </c>
      <c r="GE165" s="53">
        <f t="shared" si="222"/>
        <v>328.25100000000003</v>
      </c>
      <c r="GF165" s="2">
        <v>0.15859449192782527</v>
      </c>
      <c r="GG165" s="9">
        <v>3282.51</v>
      </c>
      <c r="GH165" s="53">
        <f t="shared" si="223"/>
        <v>359.233</v>
      </c>
      <c r="GI165" s="2">
        <v>0.24211853720050441</v>
      </c>
      <c r="GJ165" s="9">
        <v>3592.33</v>
      </c>
      <c r="GK165" s="53">
        <f t="shared" si="224"/>
        <v>0</v>
      </c>
      <c r="GL165" s="2"/>
      <c r="GM165" s="9"/>
      <c r="GN165" s="53">
        <f t="shared" si="225"/>
        <v>0</v>
      </c>
      <c r="GO165" s="2"/>
      <c r="GP165" s="9"/>
      <c r="GQ165" s="53">
        <f t="shared" si="226"/>
        <v>0</v>
      </c>
      <c r="GR165" s="2"/>
      <c r="GS165" s="9"/>
      <c r="GT165" s="53"/>
      <c r="GU165" s="13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12"/>
      <c r="HG165" s="112"/>
      <c r="HH165" s="112"/>
      <c r="HI165" s="112"/>
      <c r="HJ165" s="112"/>
      <c r="HK165" s="112"/>
      <c r="HL165" s="112"/>
      <c r="HM165" s="112"/>
      <c r="HN165" s="113"/>
      <c r="HO165" s="4"/>
    </row>
    <row r="166" spans="1:223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9"/>
      <c r="BG166" s="53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9"/>
      <c r="CP166" s="48">
        <v>5000</v>
      </c>
      <c r="CQ166" s="19">
        <v>1</v>
      </c>
      <c r="CR166" s="2">
        <f t="shared" si="234"/>
        <v>25</v>
      </c>
      <c r="CS166" s="2">
        <f>CS167-250</f>
        <v>250</v>
      </c>
      <c r="CT166" s="2">
        <f t="shared" si="183"/>
        <v>4.9741394232114544E-3</v>
      </c>
      <c r="CU166" s="9">
        <f t="shared" si="184"/>
        <v>0.49741394232114544</v>
      </c>
      <c r="CV166" s="48">
        <v>5000</v>
      </c>
      <c r="CW166" s="21">
        <v>10</v>
      </c>
      <c r="CX166" s="2">
        <f t="shared" si="235"/>
        <v>25</v>
      </c>
      <c r="CY166" s="2">
        <f>CY167-250</f>
        <v>250</v>
      </c>
      <c r="CZ166" s="2">
        <f t="shared" si="236"/>
        <v>4.9652922624318311E-3</v>
      </c>
      <c r="DA166" s="9">
        <f t="shared" si="185"/>
        <v>0.49652922624318313</v>
      </c>
      <c r="DB166" s="48">
        <v>5000</v>
      </c>
      <c r="DC166" s="24">
        <v>100</v>
      </c>
      <c r="DD166" s="2">
        <f t="shared" si="237"/>
        <v>25</v>
      </c>
      <c r="DE166" s="2">
        <f>DE167-250</f>
        <v>250</v>
      </c>
      <c r="DF166" s="2">
        <f t="shared" si="186"/>
        <v>4.8785131686008756E-3</v>
      </c>
      <c r="DG166" s="9">
        <f t="shared" si="187"/>
        <v>0.48785131686008754</v>
      </c>
      <c r="DH166" s="50">
        <v>5000</v>
      </c>
      <c r="DI166" s="27">
        <v>1000</v>
      </c>
      <c r="DJ166" s="2">
        <f t="shared" si="238"/>
        <v>25</v>
      </c>
      <c r="DK166" s="2">
        <f>DK167-250</f>
        <v>250</v>
      </c>
      <c r="DL166" s="2">
        <f t="shared" si="188"/>
        <v>4.1522391851040088E-3</v>
      </c>
      <c r="DM166" s="9">
        <f t="shared" si="189"/>
        <v>0.41522391851040086</v>
      </c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9"/>
      <c r="EW166" s="70" t="s">
        <v>48</v>
      </c>
      <c r="EX166" s="85">
        <f t="shared" si="206"/>
        <v>949.34929684067629</v>
      </c>
      <c r="EY166" s="33">
        <f t="shared" si="207"/>
        <v>1072.0258181818181</v>
      </c>
      <c r="EZ166" s="33">
        <f t="shared" si="196"/>
        <v>722.35314893617033</v>
      </c>
      <c r="FA166" s="33">
        <f t="shared" si="197"/>
        <v>441.08580645161283</v>
      </c>
      <c r="FB166" s="33">
        <f t="shared" si="198"/>
        <v>1561.9324137931037</v>
      </c>
      <c r="FC166" s="33" t="e">
        <f t="shared" si="208"/>
        <v>#DIV/0!</v>
      </c>
      <c r="FD166" s="33" t="e">
        <f t="shared" si="209"/>
        <v>#DIV/0!</v>
      </c>
      <c r="FE166" s="33" t="e">
        <f t="shared" si="210"/>
        <v>#DIV/0!</v>
      </c>
      <c r="FF166" s="66">
        <v>1</v>
      </c>
      <c r="FG166" s="85">
        <f t="shared" si="211"/>
        <v>949.34929684067629</v>
      </c>
      <c r="FH166" s="33">
        <f t="shared" si="212"/>
        <v>1072.0258181818181</v>
      </c>
      <c r="FI166" s="33">
        <f t="shared" si="213"/>
        <v>722.35314893617033</v>
      </c>
      <c r="FJ166" s="33">
        <f t="shared" si="214"/>
        <v>441.08580645161283</v>
      </c>
      <c r="FK166" s="33">
        <f t="shared" si="215"/>
        <v>1561.9324137931037</v>
      </c>
      <c r="FL166" s="33" t="e">
        <f t="shared" si="216"/>
        <v>#DIV/0!</v>
      </c>
      <c r="FM166" s="33" t="e">
        <f t="shared" si="217"/>
        <v>#DIV/0!</v>
      </c>
      <c r="FN166" s="33" t="e">
        <f t="shared" si="218"/>
        <v>#DIV/0!</v>
      </c>
      <c r="FO166" s="66">
        <v>10</v>
      </c>
      <c r="FP166" s="85">
        <f t="shared" si="219"/>
        <v>949.34929684067629</v>
      </c>
      <c r="FQ166" s="33">
        <f t="shared" si="199"/>
        <v>1072.0258181818181</v>
      </c>
      <c r="FR166" s="33">
        <f t="shared" si="200"/>
        <v>722.35314893617033</v>
      </c>
      <c r="FS166" s="33">
        <f t="shared" si="201"/>
        <v>441.08580645161283</v>
      </c>
      <c r="FT166" s="33">
        <f t="shared" si="202"/>
        <v>1561.9324137931037</v>
      </c>
      <c r="FU166" s="33" t="e">
        <f t="shared" si="203"/>
        <v>#DIV/0!</v>
      </c>
      <c r="FV166" s="33" t="e">
        <f t="shared" si="204"/>
        <v>#DIV/0!</v>
      </c>
      <c r="FW166" s="33" t="e">
        <f t="shared" si="205"/>
        <v>#DIV/0!</v>
      </c>
      <c r="FX166" s="66">
        <v>100</v>
      </c>
      <c r="FY166" s="53">
        <f t="shared" si="220"/>
        <v>128.17699999999999</v>
      </c>
      <c r="FZ166" s="2">
        <v>0.10679611650485436</v>
      </c>
      <c r="GA166" s="9">
        <v>1281.77</v>
      </c>
      <c r="GB166" s="53">
        <f t="shared" si="221"/>
        <v>90.777000000000001</v>
      </c>
      <c r="GC166" s="2">
        <v>0.11163895486935867</v>
      </c>
      <c r="GD166" s="9">
        <v>907.77</v>
      </c>
      <c r="GE166" s="53">
        <f t="shared" si="222"/>
        <v>124.306</v>
      </c>
      <c r="GF166" s="2">
        <v>0.21985815602836881</v>
      </c>
      <c r="GG166" s="9">
        <v>1243.06</v>
      </c>
      <c r="GH166" s="53">
        <f t="shared" si="223"/>
        <v>277.04000000000002</v>
      </c>
      <c r="GI166" s="2">
        <v>0.15064935064935064</v>
      </c>
      <c r="GJ166" s="9">
        <v>2770.4</v>
      </c>
      <c r="GK166" s="53">
        <f t="shared" si="224"/>
        <v>0</v>
      </c>
      <c r="GL166" s="2"/>
      <c r="GM166" s="9"/>
      <c r="GN166" s="53">
        <f t="shared" si="225"/>
        <v>0</v>
      </c>
      <c r="GO166" s="2"/>
      <c r="GP166" s="9"/>
      <c r="GQ166" s="53">
        <f t="shared" si="226"/>
        <v>0</v>
      </c>
      <c r="GR166" s="2"/>
      <c r="GS166" s="9"/>
      <c r="GT166" s="53"/>
      <c r="GU166" s="13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12"/>
      <c r="HG166" s="112"/>
      <c r="HH166" s="112"/>
      <c r="HI166" s="112"/>
      <c r="HJ166" s="112"/>
      <c r="HK166" s="112"/>
      <c r="HL166" s="112"/>
      <c r="HM166" s="112"/>
      <c r="HN166" s="113"/>
      <c r="HO166" s="4"/>
    </row>
    <row r="167" spans="1:223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9"/>
      <c r="BG167" s="53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9"/>
      <c r="CP167" s="48">
        <v>5000</v>
      </c>
      <c r="CQ167" s="19">
        <v>1</v>
      </c>
      <c r="CR167" s="2">
        <f t="shared" si="234"/>
        <v>50</v>
      </c>
      <c r="CS167" s="2">
        <f>CS168-250</f>
        <v>500</v>
      </c>
      <c r="CT167" s="2">
        <f t="shared" si="183"/>
        <v>9.8990492951998021E-3</v>
      </c>
      <c r="CU167" s="9">
        <f t="shared" si="184"/>
        <v>0.98990492951998021</v>
      </c>
      <c r="CV167" s="48">
        <v>5000</v>
      </c>
      <c r="CW167" s="21">
        <v>10</v>
      </c>
      <c r="CX167" s="2">
        <f t="shared" si="235"/>
        <v>50</v>
      </c>
      <c r="CY167" s="2">
        <f>CY168-250</f>
        <v>500</v>
      </c>
      <c r="CZ167" s="2">
        <f t="shared" si="236"/>
        <v>9.8816159018497267E-3</v>
      </c>
      <c r="DA167" s="9">
        <f t="shared" si="185"/>
        <v>0.98816159018497263</v>
      </c>
      <c r="DB167" s="48">
        <v>5000</v>
      </c>
      <c r="DC167" s="24">
        <v>100</v>
      </c>
      <c r="DD167" s="2">
        <f t="shared" si="237"/>
        <v>50</v>
      </c>
      <c r="DE167" s="2">
        <f>DE168-250</f>
        <v>500</v>
      </c>
      <c r="DF167" s="2">
        <f t="shared" si="186"/>
        <v>9.7105688378087505E-3</v>
      </c>
      <c r="DG167" s="9">
        <f t="shared" si="187"/>
        <v>0.97105688378087507</v>
      </c>
      <c r="DH167" s="50">
        <v>5000</v>
      </c>
      <c r="DI167" s="27">
        <v>1000</v>
      </c>
      <c r="DJ167" s="2">
        <f t="shared" si="238"/>
        <v>50</v>
      </c>
      <c r="DK167" s="2">
        <f>DK168-250</f>
        <v>500</v>
      </c>
      <c r="DL167" s="2">
        <f t="shared" si="188"/>
        <v>8.2757832377187701E-3</v>
      </c>
      <c r="DM167" s="9">
        <f t="shared" si="189"/>
        <v>0.82757832377187701</v>
      </c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9"/>
      <c r="EW167" s="70" t="s">
        <v>20</v>
      </c>
      <c r="EX167" s="85">
        <f t="shared" si="206"/>
        <v>3235.2930083333335</v>
      </c>
      <c r="EY167" s="33">
        <f t="shared" si="207"/>
        <v>3816.6091249999995</v>
      </c>
      <c r="EZ167" s="33">
        <f t="shared" si="196"/>
        <v>4575.2283749999997</v>
      </c>
      <c r="FA167" s="33">
        <f t="shared" si="197"/>
        <v>1594.6597333333332</v>
      </c>
      <c r="FB167" s="33">
        <f t="shared" si="198"/>
        <v>2954.6748000000002</v>
      </c>
      <c r="FC167" s="33" t="e">
        <f t="shared" si="208"/>
        <v>#DIV/0!</v>
      </c>
      <c r="FD167" s="33" t="e">
        <f t="shared" si="209"/>
        <v>#DIV/0!</v>
      </c>
      <c r="FE167" s="33" t="e">
        <f t="shared" si="210"/>
        <v>#DIV/0!</v>
      </c>
      <c r="FF167" s="66">
        <v>1</v>
      </c>
      <c r="FG167" s="85">
        <f t="shared" si="211"/>
        <v>3235.2930083333335</v>
      </c>
      <c r="FH167" s="33">
        <f t="shared" si="212"/>
        <v>3816.6091249999995</v>
      </c>
      <c r="FI167" s="33">
        <f t="shared" si="213"/>
        <v>4575.2283749999997</v>
      </c>
      <c r="FJ167" s="33">
        <f t="shared" si="214"/>
        <v>1594.6597333333332</v>
      </c>
      <c r="FK167" s="33">
        <f t="shared" si="215"/>
        <v>2954.6748000000002</v>
      </c>
      <c r="FL167" s="33" t="e">
        <f t="shared" si="216"/>
        <v>#DIV/0!</v>
      </c>
      <c r="FM167" s="33" t="e">
        <f t="shared" si="217"/>
        <v>#DIV/0!</v>
      </c>
      <c r="FN167" s="33" t="e">
        <f t="shared" si="218"/>
        <v>#DIV/0!</v>
      </c>
      <c r="FO167" s="66">
        <v>10</v>
      </c>
      <c r="FP167" s="85">
        <f t="shared" si="219"/>
        <v>3235.2930083333335</v>
      </c>
      <c r="FQ167" s="33">
        <f t="shared" si="199"/>
        <v>3816.6091249999995</v>
      </c>
      <c r="FR167" s="33">
        <f t="shared" si="200"/>
        <v>4575.2283749999997</v>
      </c>
      <c r="FS167" s="33">
        <f t="shared" si="201"/>
        <v>1594.6597333333332</v>
      </c>
      <c r="FT167" s="33">
        <f t="shared" si="202"/>
        <v>2954.6748000000002</v>
      </c>
      <c r="FU167" s="33" t="e">
        <f t="shared" si="203"/>
        <v>#DIV/0!</v>
      </c>
      <c r="FV167" s="33" t="e">
        <f t="shared" si="204"/>
        <v>#DIV/0!</v>
      </c>
      <c r="FW167" s="33" t="e">
        <f t="shared" si="205"/>
        <v>#DIV/0!</v>
      </c>
      <c r="FX167" s="66">
        <v>100</v>
      </c>
      <c r="FY167" s="53">
        <f t="shared" si="220"/>
        <v>230.727</v>
      </c>
      <c r="FZ167" s="2">
        <v>5.7007125890736345E-2</v>
      </c>
      <c r="GA167" s="9">
        <v>2307.27</v>
      </c>
      <c r="GB167" s="53">
        <f t="shared" si="221"/>
        <v>305.65199999999999</v>
      </c>
      <c r="GC167" s="2">
        <v>6.262230919765166E-2</v>
      </c>
      <c r="GD167" s="9">
        <v>3056.52</v>
      </c>
      <c r="GE167" s="53">
        <f t="shared" si="222"/>
        <v>131.428</v>
      </c>
      <c r="GF167" s="2">
        <v>7.6142131979695438E-2</v>
      </c>
      <c r="GG167" s="9">
        <v>1314.28</v>
      </c>
      <c r="GH167" s="53">
        <f t="shared" si="223"/>
        <v>185.13</v>
      </c>
      <c r="GI167" s="2">
        <v>5.8962264150943397E-2</v>
      </c>
      <c r="GJ167" s="9">
        <v>1851.3</v>
      </c>
      <c r="GK167" s="53">
        <f t="shared" si="224"/>
        <v>0</v>
      </c>
      <c r="GL167" s="2"/>
      <c r="GM167" s="9"/>
      <c r="GN167" s="53">
        <f t="shared" si="225"/>
        <v>0</v>
      </c>
      <c r="GO167" s="2"/>
      <c r="GP167" s="9"/>
      <c r="GQ167" s="53">
        <f t="shared" si="226"/>
        <v>0</v>
      </c>
      <c r="GR167" s="2"/>
      <c r="GS167" s="9"/>
      <c r="GT167" s="53"/>
      <c r="GU167" s="13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12"/>
      <c r="HG167" s="112"/>
      <c r="HH167" s="112"/>
      <c r="HI167" s="112"/>
      <c r="HJ167" s="112"/>
      <c r="HK167" s="112"/>
      <c r="HL167" s="112"/>
      <c r="HM167" s="112"/>
      <c r="HN167" s="113"/>
      <c r="HO167" s="1"/>
    </row>
    <row r="168" spans="1:223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9"/>
      <c r="BG168" s="53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9"/>
      <c r="CP168" s="48">
        <v>5000</v>
      </c>
      <c r="CQ168" s="19">
        <v>1</v>
      </c>
      <c r="CR168" s="2">
        <f t="shared" si="234"/>
        <v>75</v>
      </c>
      <c r="CS168" s="2">
        <f>CS169-250</f>
        <v>750</v>
      </c>
      <c r="CT168" s="2">
        <f t="shared" si="183"/>
        <v>1.4775456720599323E-2</v>
      </c>
      <c r="CU168" s="9">
        <f t="shared" si="184"/>
        <v>1.4775456720599323</v>
      </c>
      <c r="CV168" s="48">
        <v>5000</v>
      </c>
      <c r="CW168" s="21">
        <v>10</v>
      </c>
      <c r="CX168" s="2">
        <f t="shared" si="235"/>
        <v>75</v>
      </c>
      <c r="CY168" s="2">
        <f>CY169-250</f>
        <v>750</v>
      </c>
      <c r="CZ168" s="2">
        <f t="shared" si="236"/>
        <v>1.4749690370445023E-2</v>
      </c>
      <c r="DA168" s="9">
        <f t="shared" si="185"/>
        <v>1.4749690370445023</v>
      </c>
      <c r="DB168" s="48">
        <v>5000</v>
      </c>
      <c r="DC168" s="24">
        <v>100</v>
      </c>
      <c r="DD168" s="2">
        <f t="shared" si="237"/>
        <v>75</v>
      </c>
      <c r="DE168" s="2">
        <f>DE169-250</f>
        <v>750</v>
      </c>
      <c r="DF168" s="2">
        <f t="shared" si="186"/>
        <v>1.4496814640283446E-2</v>
      </c>
      <c r="DG168" s="9">
        <f t="shared" si="187"/>
        <v>1.4496814640283446</v>
      </c>
      <c r="DH168" s="50">
        <v>5000</v>
      </c>
      <c r="DI168" s="27">
        <v>1000</v>
      </c>
      <c r="DJ168" s="2">
        <f t="shared" si="238"/>
        <v>75</v>
      </c>
      <c r="DK168" s="2">
        <f>DK169-250</f>
        <v>750</v>
      </c>
      <c r="DL168" s="2">
        <f t="shared" si="188"/>
        <v>1.2370870524697694E-2</v>
      </c>
      <c r="DM168" s="9">
        <f t="shared" si="189"/>
        <v>1.2370870524697695</v>
      </c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9"/>
      <c r="EW168" s="70" t="s">
        <v>22</v>
      </c>
      <c r="EX168" s="85">
        <f t="shared" si="206"/>
        <v>1574.7372914610169</v>
      </c>
      <c r="EY168" s="33">
        <f t="shared" si="207"/>
        <v>3820.2521971830988</v>
      </c>
      <c r="EZ168" s="33">
        <f t="shared" si="196"/>
        <v>1479.2706666666668</v>
      </c>
      <c r="FA168" s="33">
        <f t="shared" si="197"/>
        <v>419.18814814814812</v>
      </c>
      <c r="FB168" s="33">
        <f t="shared" si="198"/>
        <v>580.23815384615386</v>
      </c>
      <c r="FC168" s="33" t="e">
        <f t="shared" si="208"/>
        <v>#DIV/0!</v>
      </c>
      <c r="FD168" s="33" t="e">
        <f t="shared" si="209"/>
        <v>#DIV/0!</v>
      </c>
      <c r="FE168" s="33" t="e">
        <f t="shared" si="210"/>
        <v>#DIV/0!</v>
      </c>
      <c r="FF168" s="66">
        <v>1</v>
      </c>
      <c r="FG168" s="85">
        <f t="shared" si="211"/>
        <v>1574.7372914610169</v>
      </c>
      <c r="FH168" s="33">
        <f t="shared" si="212"/>
        <v>3820.2521971830988</v>
      </c>
      <c r="FI168" s="33">
        <f t="shared" si="213"/>
        <v>1479.2706666666668</v>
      </c>
      <c r="FJ168" s="33">
        <f t="shared" si="214"/>
        <v>419.18814814814812</v>
      </c>
      <c r="FK168" s="33">
        <f t="shared" si="215"/>
        <v>580.23815384615386</v>
      </c>
      <c r="FL168" s="33" t="e">
        <f t="shared" si="216"/>
        <v>#DIV/0!</v>
      </c>
      <c r="FM168" s="33" t="e">
        <f t="shared" si="217"/>
        <v>#DIV/0!</v>
      </c>
      <c r="FN168" s="33" t="e">
        <f t="shared" si="218"/>
        <v>#DIV/0!</v>
      </c>
      <c r="FO168" s="66">
        <v>10</v>
      </c>
      <c r="FP168" s="85">
        <f t="shared" si="219"/>
        <v>1574.7372914610169</v>
      </c>
      <c r="FQ168" s="33">
        <f t="shared" si="199"/>
        <v>3820.2521971830988</v>
      </c>
      <c r="FR168" s="33">
        <f t="shared" si="200"/>
        <v>1479.2706666666668</v>
      </c>
      <c r="FS168" s="33">
        <f t="shared" si="201"/>
        <v>419.18814814814812</v>
      </c>
      <c r="FT168" s="33">
        <f t="shared" si="202"/>
        <v>580.23815384615386</v>
      </c>
      <c r="FU168" s="33" t="e">
        <f t="shared" si="203"/>
        <v>#DIV/0!</v>
      </c>
      <c r="FV168" s="33" t="e">
        <f t="shared" si="204"/>
        <v>#DIV/0!</v>
      </c>
      <c r="FW168" s="33" t="e">
        <f t="shared" si="205"/>
        <v>#DIV/0!</v>
      </c>
      <c r="FX168" s="66">
        <v>100</v>
      </c>
      <c r="FY168" s="53">
        <f t="shared" si="220"/>
        <v>308.92700000000002</v>
      </c>
      <c r="FZ168" s="2">
        <v>7.4815595363540571E-2</v>
      </c>
      <c r="GA168" s="9">
        <v>3089.27</v>
      </c>
      <c r="GB168" s="53">
        <f t="shared" si="221"/>
        <v>331.18</v>
      </c>
      <c r="GC168" s="2">
        <v>0.18292682926829268</v>
      </c>
      <c r="GD168" s="9">
        <v>3311.8</v>
      </c>
      <c r="GE168" s="53">
        <f t="shared" si="222"/>
        <v>176.845</v>
      </c>
      <c r="GF168" s="2">
        <v>0.2967032967032967</v>
      </c>
      <c r="GG168" s="9">
        <v>1768.45</v>
      </c>
      <c r="GH168" s="53">
        <f t="shared" si="223"/>
        <v>171.434</v>
      </c>
      <c r="GI168" s="2">
        <v>0.22807017543859648</v>
      </c>
      <c r="GJ168" s="9">
        <v>1714.34</v>
      </c>
      <c r="GK168" s="53">
        <f t="shared" si="224"/>
        <v>0</v>
      </c>
      <c r="GL168" s="2"/>
      <c r="GM168" s="9"/>
      <c r="GN168" s="53">
        <f t="shared" si="225"/>
        <v>0</v>
      </c>
      <c r="GO168" s="2"/>
      <c r="GP168" s="9"/>
      <c r="GQ168" s="53">
        <f t="shared" si="226"/>
        <v>0</v>
      </c>
      <c r="GR168" s="2"/>
      <c r="GS168" s="9"/>
      <c r="GT168" s="53"/>
      <c r="GU168" s="13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12"/>
      <c r="HG168" s="112"/>
      <c r="HH168" s="112"/>
      <c r="HI168" s="112"/>
      <c r="HJ168" s="112"/>
      <c r="HK168" s="112"/>
      <c r="HL168" s="112"/>
      <c r="HM168" s="112"/>
      <c r="HN168" s="113"/>
      <c r="HO168" s="1"/>
    </row>
    <row r="169" spans="1:223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9"/>
      <c r="BG169" s="53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9"/>
      <c r="CP169" s="48">
        <v>5000</v>
      </c>
      <c r="CQ169" s="19">
        <v>1</v>
      </c>
      <c r="CR169" s="2">
        <v>100</v>
      </c>
      <c r="CS169" s="2">
        <f t="shared" ref="CS169:CS181" si="239">CR169*10</f>
        <v>1000</v>
      </c>
      <c r="CT169" s="2">
        <f t="shared" si="183"/>
        <v>1.9604074557719287E-2</v>
      </c>
      <c r="CU169" s="9">
        <f t="shared" si="184"/>
        <v>1.9604074557719287</v>
      </c>
      <c r="CV169" s="48">
        <v>5000</v>
      </c>
      <c r="CW169" s="21">
        <v>10</v>
      </c>
      <c r="CX169" s="2">
        <v>100</v>
      </c>
      <c r="CY169" s="2">
        <f>CX169*10</f>
        <v>1000</v>
      </c>
      <c r="CZ169" s="2">
        <f t="shared" si="236"/>
        <v>1.9570221122421572E-2</v>
      </c>
      <c r="DA169" s="9">
        <f t="shared" si="185"/>
        <v>1.9570221122421572</v>
      </c>
      <c r="DB169" s="48">
        <v>5000</v>
      </c>
      <c r="DC169" s="24">
        <v>100</v>
      </c>
      <c r="DD169" s="2">
        <v>100</v>
      </c>
      <c r="DE169" s="2">
        <f t="shared" ref="DE169:DE181" si="240">DD169*10</f>
        <v>1000</v>
      </c>
      <c r="DF169" s="2">
        <f t="shared" si="186"/>
        <v>1.9237886466839882E-2</v>
      </c>
      <c r="DG169" s="9">
        <f t="shared" si="187"/>
        <v>1.9237886466839882</v>
      </c>
      <c r="DH169" s="50">
        <v>5000</v>
      </c>
      <c r="DI169" s="27">
        <v>1000</v>
      </c>
      <c r="DJ169" s="2">
        <v>100</v>
      </c>
      <c r="DK169" s="2">
        <f t="shared" ref="DK169:DK181" si="241">DJ169*10</f>
        <v>1000</v>
      </c>
      <c r="DL169" s="2">
        <f t="shared" si="188"/>
        <v>1.643773757649751E-2</v>
      </c>
      <c r="DM169" s="9">
        <f t="shared" si="189"/>
        <v>1.6437737576497511</v>
      </c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9"/>
      <c r="EW169" s="70" t="s">
        <v>19</v>
      </c>
      <c r="EX169" s="85">
        <f>AVERAGE(EY169:FA169)</f>
        <v>668.33148116560062</v>
      </c>
      <c r="EY169" s="33">
        <f t="shared" si="207"/>
        <v>752.82701492537308</v>
      </c>
      <c r="EZ169" s="33">
        <f t="shared" si="196"/>
        <v>970.98100000000011</v>
      </c>
      <c r="FA169" s="33">
        <f t="shared" si="197"/>
        <v>281.18642857142856</v>
      </c>
      <c r="FB169" s="33" t="e">
        <f t="shared" si="198"/>
        <v>#DIV/0!</v>
      </c>
      <c r="FC169" s="33" t="e">
        <f t="shared" si="208"/>
        <v>#DIV/0!</v>
      </c>
      <c r="FD169" s="33" t="e">
        <f t="shared" si="209"/>
        <v>#DIV/0!</v>
      </c>
      <c r="FE169" s="33" t="e">
        <f t="shared" si="210"/>
        <v>#DIV/0!</v>
      </c>
      <c r="FF169" s="66">
        <v>1</v>
      </c>
      <c r="FG169" s="85">
        <f>AVERAGE(FH169:FJ169)</f>
        <v>668.33148116560062</v>
      </c>
      <c r="FH169" s="33">
        <f t="shared" si="212"/>
        <v>752.82701492537308</v>
      </c>
      <c r="FI169" s="33">
        <f t="shared" si="213"/>
        <v>970.98100000000011</v>
      </c>
      <c r="FJ169" s="33">
        <f t="shared" si="214"/>
        <v>281.18642857142856</v>
      </c>
      <c r="FK169" s="33" t="e">
        <f t="shared" si="215"/>
        <v>#DIV/0!</v>
      </c>
      <c r="FL169" s="33" t="e">
        <f t="shared" si="216"/>
        <v>#DIV/0!</v>
      </c>
      <c r="FM169" s="33" t="e">
        <f t="shared" si="217"/>
        <v>#DIV/0!</v>
      </c>
      <c r="FN169" s="33" t="e">
        <f t="shared" si="218"/>
        <v>#DIV/0!</v>
      </c>
      <c r="FO169" s="66">
        <v>10</v>
      </c>
      <c r="FP169" s="85" t="e">
        <f t="shared" si="219"/>
        <v>#DIV/0!</v>
      </c>
      <c r="FQ169" s="33">
        <f t="shared" si="199"/>
        <v>752.82701492537308</v>
      </c>
      <c r="FR169" s="33">
        <f t="shared" si="200"/>
        <v>970.98100000000011</v>
      </c>
      <c r="FS169" s="33">
        <f t="shared" si="201"/>
        <v>281.18642857142856</v>
      </c>
      <c r="FT169" s="33" t="e">
        <f t="shared" si="202"/>
        <v>#DIV/0!</v>
      </c>
      <c r="FU169" s="33" t="e">
        <f t="shared" si="203"/>
        <v>#DIV/0!</v>
      </c>
      <c r="FV169" s="33" t="e">
        <f t="shared" si="204"/>
        <v>#DIV/0!</v>
      </c>
      <c r="FW169" s="33" t="e">
        <f t="shared" si="205"/>
        <v>#DIV/0!</v>
      </c>
      <c r="FX169" s="66">
        <v>100</v>
      </c>
      <c r="FY169" s="53">
        <f t="shared" si="220"/>
        <v>173.929</v>
      </c>
      <c r="FZ169" s="2">
        <v>0.1876750700280112</v>
      </c>
      <c r="GA169" s="9">
        <v>1739.29</v>
      </c>
      <c r="GB169" s="53">
        <f t="shared" si="221"/>
        <v>235.67500000000001</v>
      </c>
      <c r="GC169" s="2">
        <v>0.1953125</v>
      </c>
      <c r="GD169" s="9">
        <v>2356.75</v>
      </c>
      <c r="GE169" s="53">
        <f t="shared" si="222"/>
        <v>103.595</v>
      </c>
      <c r="GF169" s="2">
        <v>0.26923076923076922</v>
      </c>
      <c r="GG169" s="9">
        <v>1035.95</v>
      </c>
      <c r="GH169" s="53">
        <f t="shared" si="223"/>
        <v>0</v>
      </c>
      <c r="GI169" s="2"/>
      <c r="GJ169" s="9"/>
      <c r="GK169" s="53">
        <f t="shared" si="224"/>
        <v>0</v>
      </c>
      <c r="GL169" s="2"/>
      <c r="GM169" s="9"/>
      <c r="GN169" s="53">
        <f t="shared" si="225"/>
        <v>0</v>
      </c>
      <c r="GO169" s="2"/>
      <c r="GP169" s="9"/>
      <c r="GQ169" s="53">
        <f t="shared" si="226"/>
        <v>0</v>
      </c>
      <c r="GR169" s="2"/>
      <c r="GS169" s="9"/>
      <c r="GT169" s="53"/>
      <c r="GU169" s="13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12"/>
      <c r="HG169" s="112"/>
      <c r="HH169" s="112"/>
      <c r="HI169" s="112"/>
      <c r="HJ169" s="112"/>
      <c r="HK169" s="112"/>
      <c r="HL169" s="112"/>
      <c r="HM169" s="112"/>
      <c r="HN169" s="113"/>
      <c r="HO169" s="1"/>
    </row>
    <row r="170" spans="1:223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9"/>
      <c r="BG170" s="53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9"/>
      <c r="CP170" s="48">
        <v>5000</v>
      </c>
      <c r="CQ170" s="19">
        <v>1</v>
      </c>
      <c r="CR170" s="2">
        <v>125</v>
      </c>
      <c r="CS170" s="2">
        <f t="shared" si="239"/>
        <v>1250</v>
      </c>
      <c r="CT170" s="2">
        <f t="shared" si="183"/>
        <v>2.4385601766880427E-2</v>
      </c>
      <c r="CU170" s="9">
        <f t="shared" si="184"/>
        <v>2.4385601766880427</v>
      </c>
      <c r="CV170" s="48">
        <v>5000</v>
      </c>
      <c r="CW170" s="21">
        <v>10</v>
      </c>
      <c r="CX170" s="2">
        <v>125</v>
      </c>
      <c r="CY170" s="2">
        <f t="shared" ref="CY170:CY181" si="242">CX170*10</f>
        <v>1250</v>
      </c>
      <c r="CZ170" s="2">
        <f t="shared" si="236"/>
        <v>2.4343899952236826E-2</v>
      </c>
      <c r="DA170" s="9">
        <f t="shared" si="185"/>
        <v>2.4343899952236825</v>
      </c>
      <c r="DB170" s="48">
        <v>5000</v>
      </c>
      <c r="DC170" s="24">
        <v>100</v>
      </c>
      <c r="DD170" s="2">
        <v>125</v>
      </c>
      <c r="DE170" s="2">
        <f t="shared" si="240"/>
        <v>1250</v>
      </c>
      <c r="DF170" s="2">
        <f t="shared" si="186"/>
        <v>2.3934408725763204E-2</v>
      </c>
      <c r="DG170" s="9">
        <f t="shared" si="187"/>
        <v>2.3934408725763205</v>
      </c>
      <c r="DH170" s="50">
        <v>5000</v>
      </c>
      <c r="DI170" s="27">
        <v>1000</v>
      </c>
      <c r="DJ170" s="2">
        <v>125</v>
      </c>
      <c r="DK170" s="2">
        <f t="shared" si="241"/>
        <v>1250</v>
      </c>
      <c r="DL170" s="2">
        <f t="shared" si="188"/>
        <v>2.0476619090510666E-2</v>
      </c>
      <c r="DM170" s="9">
        <f t="shared" si="189"/>
        <v>2.0476619090510666</v>
      </c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9"/>
      <c r="EW170" s="70" t="s">
        <v>13</v>
      </c>
      <c r="EX170" s="85">
        <f>AVERAGE(EY170:FC170)</f>
        <v>1005.1744622917446</v>
      </c>
      <c r="EY170" s="33">
        <f t="shared" si="207"/>
        <v>1156.2538888888889</v>
      </c>
      <c r="EZ170" s="33">
        <f t="shared" si="196"/>
        <v>612.37578947368411</v>
      </c>
      <c r="FA170" s="33">
        <f t="shared" si="197"/>
        <v>1353.2470370370368</v>
      </c>
      <c r="FB170" s="33">
        <f t="shared" si="198"/>
        <v>614.98228571428569</v>
      </c>
      <c r="FC170" s="33">
        <f t="shared" si="208"/>
        <v>1289.0133103448275</v>
      </c>
      <c r="FD170" s="33" t="e">
        <f t="shared" si="209"/>
        <v>#DIV/0!</v>
      </c>
      <c r="FE170" s="33" t="e">
        <f t="shared" si="210"/>
        <v>#DIV/0!</v>
      </c>
      <c r="FF170" s="66">
        <v>1</v>
      </c>
      <c r="FG170" s="85">
        <f>AVERAGE(FH170:FL170)</f>
        <v>1005.1744622917446</v>
      </c>
      <c r="FH170" s="33">
        <f t="shared" si="212"/>
        <v>1156.2538888888889</v>
      </c>
      <c r="FI170" s="33">
        <f t="shared" si="213"/>
        <v>612.37578947368411</v>
      </c>
      <c r="FJ170" s="33">
        <f t="shared" si="214"/>
        <v>1353.2470370370368</v>
      </c>
      <c r="FK170" s="33">
        <f t="shared" si="215"/>
        <v>614.98228571428569</v>
      </c>
      <c r="FL170" s="33">
        <f t="shared" si="216"/>
        <v>1289.0133103448275</v>
      </c>
      <c r="FM170" s="33" t="e">
        <f t="shared" si="217"/>
        <v>#DIV/0!</v>
      </c>
      <c r="FN170" s="33" t="e">
        <f t="shared" si="218"/>
        <v>#DIV/0!</v>
      </c>
      <c r="FO170" s="66">
        <v>10</v>
      </c>
      <c r="FP170" s="85">
        <f t="shared" si="219"/>
        <v>934.21475027847384</v>
      </c>
      <c r="FQ170" s="33">
        <f t="shared" si="199"/>
        <v>1156.2538888888889</v>
      </c>
      <c r="FR170" s="33">
        <f t="shared" si="200"/>
        <v>612.37578947368411</v>
      </c>
      <c r="FS170" s="33">
        <f t="shared" si="201"/>
        <v>1353.2470370370368</v>
      </c>
      <c r="FT170" s="33">
        <f t="shared" si="202"/>
        <v>614.98228571428569</v>
      </c>
      <c r="FU170" s="33">
        <f t="shared" si="203"/>
        <v>1289.0133103448275</v>
      </c>
      <c r="FV170" s="33" t="e">
        <f t="shared" si="204"/>
        <v>#DIV/0!</v>
      </c>
      <c r="FW170" s="33" t="e">
        <f t="shared" si="205"/>
        <v>#DIV/0!</v>
      </c>
      <c r="FX170" s="66">
        <v>100</v>
      </c>
      <c r="FY170" s="53">
        <f t="shared" si="220"/>
        <v>97.254999999999995</v>
      </c>
      <c r="FZ170" s="2">
        <v>7.7586206896551727E-2</v>
      </c>
      <c r="GA170" s="9">
        <v>972.55</v>
      </c>
      <c r="GB170" s="53">
        <f t="shared" si="221"/>
        <v>70.515999999999991</v>
      </c>
      <c r="GC170" s="2">
        <v>0.10326086956521739</v>
      </c>
      <c r="GD170" s="9">
        <v>705.16</v>
      </c>
      <c r="GE170" s="53">
        <f t="shared" si="222"/>
        <v>53.029999999999994</v>
      </c>
      <c r="GF170" s="2">
        <v>3.7709497206703912E-2</v>
      </c>
      <c r="GG170" s="9">
        <v>530.29999999999995</v>
      </c>
      <c r="GH170" s="53">
        <f t="shared" si="223"/>
        <v>145.928</v>
      </c>
      <c r="GI170" s="2">
        <v>0.19178082191780821</v>
      </c>
      <c r="GJ170" s="9">
        <v>1459.28</v>
      </c>
      <c r="GK170" s="53">
        <f t="shared" si="224"/>
        <v>79.366</v>
      </c>
      <c r="GL170" s="6">
        <v>5.8000000000000003E-2</v>
      </c>
      <c r="GM170" s="6">
        <v>793.66</v>
      </c>
      <c r="GN170" s="53">
        <f t="shared" si="225"/>
        <v>0</v>
      </c>
      <c r="GO170" s="2"/>
      <c r="GP170" s="9"/>
      <c r="GQ170" s="53">
        <f t="shared" si="226"/>
        <v>0</v>
      </c>
      <c r="GR170" s="2"/>
      <c r="GS170" s="9"/>
      <c r="GT170" s="53"/>
      <c r="GU170" s="13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12"/>
      <c r="HG170" s="112"/>
      <c r="HH170" s="112"/>
      <c r="HI170" s="112"/>
      <c r="HJ170" s="112"/>
      <c r="HK170" s="112"/>
      <c r="HL170" s="112"/>
      <c r="HM170" s="112"/>
      <c r="HN170" s="113"/>
      <c r="HO170" s="1"/>
    </row>
    <row r="171" spans="1:223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9"/>
      <c r="BG171" s="53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9"/>
      <c r="CP171" s="48">
        <v>5000</v>
      </c>
      <c r="CQ171" s="19">
        <v>1</v>
      </c>
      <c r="CR171" s="2">
        <v>150</v>
      </c>
      <c r="CS171" s="2">
        <f t="shared" si="239"/>
        <v>1500</v>
      </c>
      <c r="CT171" s="2">
        <f t="shared" si="183"/>
        <v>2.9120723746018484E-2</v>
      </c>
      <c r="CU171" s="9">
        <f t="shared" si="184"/>
        <v>2.9120723746018484</v>
      </c>
      <c r="CV171" s="48">
        <v>5000</v>
      </c>
      <c r="CW171" s="21">
        <v>10</v>
      </c>
      <c r="CX171" s="2">
        <v>150</v>
      </c>
      <c r="CY171" s="2">
        <f t="shared" si="242"/>
        <v>1500</v>
      </c>
      <c r="CZ171" s="2">
        <f t="shared" si="236"/>
        <v>2.9071405322883947E-2</v>
      </c>
      <c r="DA171" s="9">
        <f t="shared" si="185"/>
        <v>2.9071405322883948</v>
      </c>
      <c r="DB171" s="48">
        <v>5000</v>
      </c>
      <c r="DC171" s="24">
        <v>100</v>
      </c>
      <c r="DD171" s="2">
        <v>150</v>
      </c>
      <c r="DE171" s="2">
        <f t="shared" si="240"/>
        <v>1500</v>
      </c>
      <c r="DF171" s="2">
        <f t="shared" si="186"/>
        <v>2.8586994595430043E-2</v>
      </c>
      <c r="DG171" s="9">
        <f t="shared" si="187"/>
        <v>2.8586994595430042</v>
      </c>
      <c r="DH171" s="50">
        <v>5000</v>
      </c>
      <c r="DI171" s="27">
        <v>1000</v>
      </c>
      <c r="DJ171" s="2">
        <v>150</v>
      </c>
      <c r="DK171" s="2">
        <f t="shared" si="241"/>
        <v>1500</v>
      </c>
      <c r="DL171" s="2">
        <f t="shared" si="188"/>
        <v>2.4487747934783328E-2</v>
      </c>
      <c r="DM171" s="9">
        <f t="shared" si="189"/>
        <v>2.4487747934783326</v>
      </c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9"/>
      <c r="EW171" s="70" t="s">
        <v>60</v>
      </c>
      <c r="EX171" s="85">
        <f t="shared" si="206"/>
        <v>434.36117501336793</v>
      </c>
      <c r="EY171" s="33">
        <f t="shared" si="207"/>
        <v>464.33469230769225</v>
      </c>
      <c r="EZ171" s="33">
        <f t="shared" si="196"/>
        <v>588.33094736842111</v>
      </c>
      <c r="FA171" s="33">
        <f t="shared" si="197"/>
        <v>263.3846603773585</v>
      </c>
      <c r="FB171" s="33">
        <f t="shared" si="198"/>
        <v>421.39439999999996</v>
      </c>
      <c r="FC171" s="33" t="e">
        <f t="shared" si="208"/>
        <v>#DIV/0!</v>
      </c>
      <c r="FD171" s="33" t="e">
        <f t="shared" si="209"/>
        <v>#DIV/0!</v>
      </c>
      <c r="FE171" s="33" t="e">
        <f t="shared" si="210"/>
        <v>#DIV/0!</v>
      </c>
      <c r="FF171" s="66">
        <v>1</v>
      </c>
      <c r="FG171" s="85">
        <f>AVERAGE(FH171:FK171)</f>
        <v>434.36117501336793</v>
      </c>
      <c r="FH171" s="33">
        <f t="shared" si="212"/>
        <v>464.33469230769225</v>
      </c>
      <c r="FI171" s="33">
        <f t="shared" si="213"/>
        <v>588.33094736842111</v>
      </c>
      <c r="FJ171" s="33">
        <f t="shared" si="214"/>
        <v>263.3846603773585</v>
      </c>
      <c r="FK171" s="33">
        <f t="shared" si="215"/>
        <v>421.39439999999996</v>
      </c>
      <c r="FL171" s="33" t="e">
        <f t="shared" si="216"/>
        <v>#DIV/0!</v>
      </c>
      <c r="FM171" s="33" t="e">
        <f t="shared" si="217"/>
        <v>#DIV/0!</v>
      </c>
      <c r="FN171" s="33" t="e">
        <f t="shared" si="218"/>
        <v>#DIV/0!</v>
      </c>
      <c r="FO171" s="66">
        <v>10</v>
      </c>
      <c r="FP171" s="85">
        <f t="shared" si="219"/>
        <v>434.36117501336793</v>
      </c>
      <c r="FQ171" s="33">
        <f t="shared" si="199"/>
        <v>464.33469230769225</v>
      </c>
      <c r="FR171" s="33">
        <f t="shared" si="200"/>
        <v>588.33094736842111</v>
      </c>
      <c r="FS171" s="33">
        <f t="shared" si="201"/>
        <v>263.3846603773585</v>
      </c>
      <c r="FT171" s="33">
        <f t="shared" si="202"/>
        <v>421.39439999999996</v>
      </c>
      <c r="FU171" s="33" t="e">
        <f t="shared" si="203"/>
        <v>#DIV/0!</v>
      </c>
      <c r="FV171" s="33" t="e">
        <f t="shared" si="204"/>
        <v>#DIV/0!</v>
      </c>
      <c r="FW171" s="33" t="e">
        <f t="shared" si="205"/>
        <v>#DIV/0!</v>
      </c>
      <c r="FX171" s="66">
        <v>100</v>
      </c>
      <c r="FY171" s="53">
        <f t="shared" si="220"/>
        <v>171.244</v>
      </c>
      <c r="FZ171" s="2">
        <v>0.26943005181347152</v>
      </c>
      <c r="GA171" s="9">
        <v>1712.44</v>
      </c>
      <c r="GB171" s="53">
        <f t="shared" si="221"/>
        <v>127.026</v>
      </c>
      <c r="GC171" s="2">
        <v>0.17757009345794392</v>
      </c>
      <c r="GD171" s="9">
        <v>1270.26</v>
      </c>
      <c r="GE171" s="53">
        <f t="shared" si="222"/>
        <v>119.31099999999999</v>
      </c>
      <c r="GF171" s="2">
        <v>0.31176470588235294</v>
      </c>
      <c r="GG171" s="9">
        <v>1193.1099999999999</v>
      </c>
      <c r="GH171" s="53">
        <f t="shared" si="223"/>
        <v>100.33200000000001</v>
      </c>
      <c r="GI171" s="2">
        <v>0.19230769230769232</v>
      </c>
      <c r="GJ171" s="9">
        <v>1003.32</v>
      </c>
      <c r="GK171" s="53">
        <f t="shared" si="224"/>
        <v>0</v>
      </c>
      <c r="GL171" s="2"/>
      <c r="GM171" s="9"/>
      <c r="GN171" s="53">
        <f t="shared" si="225"/>
        <v>0</v>
      </c>
      <c r="GO171" s="2"/>
      <c r="GP171" s="9"/>
      <c r="GQ171" s="53">
        <f t="shared" si="226"/>
        <v>0</v>
      </c>
      <c r="GR171" s="2"/>
      <c r="GS171" s="9"/>
      <c r="GT171" s="53"/>
      <c r="GU171" s="13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12"/>
      <c r="HG171" s="112"/>
      <c r="HH171" s="112"/>
      <c r="HI171" s="112"/>
      <c r="HJ171" s="112"/>
      <c r="HK171" s="112"/>
      <c r="HL171" s="112"/>
      <c r="HM171" s="112"/>
      <c r="HN171" s="113"/>
      <c r="HO171" s="1"/>
    </row>
    <row r="172" spans="1:223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9"/>
      <c r="BG172" s="53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9"/>
      <c r="CP172" s="48">
        <v>5000</v>
      </c>
      <c r="CQ172" s="19">
        <v>1</v>
      </c>
      <c r="CR172" s="2">
        <v>175</v>
      </c>
      <c r="CS172" s="2">
        <f t="shared" si="239"/>
        <v>1750</v>
      </c>
      <c r="CT172" s="2">
        <f t="shared" si="183"/>
        <v>3.3810112659011793E-2</v>
      </c>
      <c r="CU172" s="9">
        <f t="shared" si="184"/>
        <v>3.3810112659011793</v>
      </c>
      <c r="CV172" s="48">
        <v>5000</v>
      </c>
      <c r="CW172" s="21">
        <v>10</v>
      </c>
      <c r="CX172" s="2">
        <v>175</v>
      </c>
      <c r="CY172" s="2">
        <f t="shared" si="242"/>
        <v>1750</v>
      </c>
      <c r="CZ172" s="2">
        <f t="shared" si="236"/>
        <v>3.3753402685033504E-2</v>
      </c>
      <c r="DA172" s="9">
        <f t="shared" si="185"/>
        <v>3.3753402685033502</v>
      </c>
      <c r="DB172" s="48">
        <v>5000</v>
      </c>
      <c r="DC172" s="24">
        <v>100</v>
      </c>
      <c r="DD172" s="2">
        <v>175</v>
      </c>
      <c r="DE172" s="2">
        <f t="shared" si="240"/>
        <v>1750</v>
      </c>
      <c r="DF172" s="2">
        <f t="shared" si="186"/>
        <v>3.3196246270454137E-2</v>
      </c>
      <c r="DG172" s="9">
        <f t="shared" si="187"/>
        <v>3.3196246270454135</v>
      </c>
      <c r="DH172" s="50">
        <v>5000</v>
      </c>
      <c r="DI172" s="27">
        <v>1000</v>
      </c>
      <c r="DJ172" s="2">
        <v>175</v>
      </c>
      <c r="DK172" s="2">
        <f t="shared" si="241"/>
        <v>1750</v>
      </c>
      <c r="DL172" s="2">
        <f t="shared" si="188"/>
        <v>2.8471355152096749E-2</v>
      </c>
      <c r="DM172" s="9">
        <f t="shared" si="189"/>
        <v>2.8471355152096747</v>
      </c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9"/>
      <c r="EW172" s="70" t="s">
        <v>63</v>
      </c>
      <c r="EX172" s="85">
        <f t="shared" si="206"/>
        <v>797.45209356023111</v>
      </c>
      <c r="EY172" s="33">
        <f t="shared" si="207"/>
        <v>1284.912244897959</v>
      </c>
      <c r="EZ172" s="33">
        <f t="shared" si="196"/>
        <v>499.32278947368422</v>
      </c>
      <c r="FA172" s="33">
        <f t="shared" si="197"/>
        <v>424.25522222222219</v>
      </c>
      <c r="FB172" s="33">
        <f t="shared" si="198"/>
        <v>981.31811764705878</v>
      </c>
      <c r="FC172" s="33" t="e">
        <f t="shared" si="208"/>
        <v>#DIV/0!</v>
      </c>
      <c r="FD172" s="33" t="e">
        <f t="shared" si="209"/>
        <v>#DIV/0!</v>
      </c>
      <c r="FE172" s="33" t="e">
        <f t="shared" si="210"/>
        <v>#DIV/0!</v>
      </c>
      <c r="FF172" s="66">
        <v>1</v>
      </c>
      <c r="FG172" s="85">
        <f t="shared" si="211"/>
        <v>797.45209356023111</v>
      </c>
      <c r="FH172" s="33">
        <f t="shared" si="212"/>
        <v>1284.912244897959</v>
      </c>
      <c r="FI172" s="33">
        <f t="shared" si="213"/>
        <v>499.32278947368422</v>
      </c>
      <c r="FJ172" s="33">
        <f t="shared" si="214"/>
        <v>424.25522222222219</v>
      </c>
      <c r="FK172" s="33">
        <f t="shared" si="215"/>
        <v>981.31811764705878</v>
      </c>
      <c r="FL172" s="33" t="e">
        <f t="shared" si="216"/>
        <v>#DIV/0!</v>
      </c>
      <c r="FM172" s="33" t="e">
        <f t="shared" si="217"/>
        <v>#DIV/0!</v>
      </c>
      <c r="FN172" s="33" t="e">
        <f t="shared" si="218"/>
        <v>#DIV/0!</v>
      </c>
      <c r="FO172" s="66">
        <v>10</v>
      </c>
      <c r="FP172" s="85">
        <f t="shared" si="219"/>
        <v>797.45209356023111</v>
      </c>
      <c r="FQ172" s="33">
        <f t="shared" si="199"/>
        <v>1284.912244897959</v>
      </c>
      <c r="FR172" s="33">
        <f t="shared" si="200"/>
        <v>499.32278947368422</v>
      </c>
      <c r="FS172" s="33">
        <f t="shared" si="201"/>
        <v>424.25522222222219</v>
      </c>
      <c r="FT172" s="33">
        <f t="shared" si="202"/>
        <v>981.31811764705878</v>
      </c>
      <c r="FU172" s="33" t="e">
        <f t="shared" si="203"/>
        <v>#DIV/0!</v>
      </c>
      <c r="FV172" s="33" t="e">
        <f t="shared" si="204"/>
        <v>#DIV/0!</v>
      </c>
      <c r="FW172" s="33" t="e">
        <f t="shared" si="205"/>
        <v>#DIV/0!</v>
      </c>
      <c r="FX172" s="66">
        <v>100</v>
      </c>
      <c r="FY172" s="53">
        <f t="shared" si="220"/>
        <v>419.738</v>
      </c>
      <c r="FZ172" s="2">
        <v>0.24623115577889448</v>
      </c>
      <c r="GA172" s="9">
        <v>4197.38</v>
      </c>
      <c r="GB172" s="53">
        <f t="shared" si="221"/>
        <v>213.19400000000002</v>
      </c>
      <c r="GC172" s="2">
        <v>0.29921259842519687</v>
      </c>
      <c r="GD172" s="9">
        <v>2131.94</v>
      </c>
      <c r="GE172" s="53">
        <f t="shared" si="222"/>
        <v>200.96300000000002</v>
      </c>
      <c r="GF172" s="2">
        <v>0.32142857142857145</v>
      </c>
      <c r="GG172" s="9">
        <v>2009.63</v>
      </c>
      <c r="GH172" s="53">
        <f t="shared" si="223"/>
        <v>356.20799999999997</v>
      </c>
      <c r="GI172" s="2">
        <v>0.26631853785900783</v>
      </c>
      <c r="GJ172" s="9">
        <v>3562.08</v>
      </c>
      <c r="GK172" s="53">
        <f t="shared" si="224"/>
        <v>0</v>
      </c>
      <c r="GL172" s="2"/>
      <c r="GM172" s="9"/>
      <c r="GN172" s="53">
        <f t="shared" si="225"/>
        <v>0</v>
      </c>
      <c r="GO172" s="2"/>
      <c r="GP172" s="9"/>
      <c r="GQ172" s="53">
        <f t="shared" si="226"/>
        <v>0</v>
      </c>
      <c r="GR172" s="2"/>
      <c r="GS172" s="9"/>
      <c r="GT172" s="53"/>
      <c r="GU172" s="13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12"/>
      <c r="HG172" s="112"/>
      <c r="HH172" s="112"/>
      <c r="HI172" s="112"/>
      <c r="HJ172" s="112"/>
      <c r="HK172" s="112"/>
      <c r="HL172" s="112"/>
      <c r="HM172" s="112"/>
      <c r="HN172" s="113"/>
      <c r="HO172" s="112"/>
    </row>
    <row r="173" spans="1:223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9"/>
      <c r="BG173" s="53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9"/>
      <c r="CP173" s="48">
        <v>5000</v>
      </c>
      <c r="CQ173" s="19">
        <v>1</v>
      </c>
      <c r="CR173" s="2">
        <v>200</v>
      </c>
      <c r="CS173" s="2">
        <f t="shared" si="239"/>
        <v>2000</v>
      </c>
      <c r="CT173" s="2">
        <f t="shared" si="183"/>
        <v>3.8454427753094933E-2</v>
      </c>
      <c r="CU173" s="9">
        <f t="shared" si="184"/>
        <v>3.8454427753094933</v>
      </c>
      <c r="CV173" s="48">
        <v>5000</v>
      </c>
      <c r="CW173" s="21">
        <v>10</v>
      </c>
      <c r="CX173" s="2">
        <v>200</v>
      </c>
      <c r="CY173" s="2">
        <f t="shared" si="242"/>
        <v>2000</v>
      </c>
      <c r="CZ173" s="2">
        <f t="shared" ref="CZ173:CZ183" si="243">((CW173+CX173+CV173)-SQRT((CW173+CX173+CV173)^2-(4*CX173*CW173)))/(2*CW173)</f>
        <v>3.8390544786807368E-2</v>
      </c>
      <c r="DA173" s="9">
        <f t="shared" si="185"/>
        <v>3.8390544786807368</v>
      </c>
      <c r="DB173" s="48">
        <v>5000</v>
      </c>
      <c r="DC173" s="24">
        <v>100</v>
      </c>
      <c r="DD173" s="2">
        <v>200</v>
      </c>
      <c r="DE173" s="2">
        <f t="shared" si="240"/>
        <v>2000</v>
      </c>
      <c r="DF173" s="2">
        <f t="shared" si="186"/>
        <v>3.7762755201515577E-2</v>
      </c>
      <c r="DG173" s="9">
        <f t="shared" si="187"/>
        <v>3.7762755201515579</v>
      </c>
      <c r="DH173" s="50">
        <v>5000</v>
      </c>
      <c r="DI173" s="27">
        <v>1000</v>
      </c>
      <c r="DJ173" s="2">
        <v>200</v>
      </c>
      <c r="DK173" s="2">
        <f t="shared" si="241"/>
        <v>2000</v>
      </c>
      <c r="DL173" s="2">
        <f t="shared" si="188"/>
        <v>3.2427669964406505E-2</v>
      </c>
      <c r="DM173" s="9">
        <f t="shared" si="189"/>
        <v>3.2427669964406505</v>
      </c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9"/>
      <c r="EW173" s="70" t="s">
        <v>36</v>
      </c>
      <c r="EX173" s="85">
        <f t="shared" si="206"/>
        <v>789.46475965845468</v>
      </c>
      <c r="EY173" s="33">
        <f t="shared" si="207"/>
        <v>1107.1470000000002</v>
      </c>
      <c r="EZ173" s="33">
        <f t="shared" si="196"/>
        <v>806.936170212766</v>
      </c>
      <c r="FA173" s="33">
        <f t="shared" si="197"/>
        <v>939.12626315789475</v>
      </c>
      <c r="FB173" s="33">
        <f t="shared" si="198"/>
        <v>304.64960526315787</v>
      </c>
      <c r="FC173" s="33" t="e">
        <f t="shared" si="208"/>
        <v>#DIV/0!</v>
      </c>
      <c r="FD173" s="33" t="e">
        <f t="shared" si="209"/>
        <v>#DIV/0!</v>
      </c>
      <c r="FE173" s="33" t="e">
        <f t="shared" si="210"/>
        <v>#DIV/0!</v>
      </c>
      <c r="FF173" s="66">
        <v>1</v>
      </c>
      <c r="FG173" s="85">
        <f t="shared" si="211"/>
        <v>789.46475965845468</v>
      </c>
      <c r="FH173" s="33">
        <f t="shared" si="212"/>
        <v>1107.1470000000002</v>
      </c>
      <c r="FI173" s="33">
        <f t="shared" si="213"/>
        <v>806.936170212766</v>
      </c>
      <c r="FJ173" s="33">
        <f t="shared" si="214"/>
        <v>939.12626315789475</v>
      </c>
      <c r="FK173" s="33">
        <f t="shared" si="215"/>
        <v>304.64960526315787</v>
      </c>
      <c r="FL173" s="33" t="e">
        <f t="shared" si="216"/>
        <v>#DIV/0!</v>
      </c>
      <c r="FM173" s="33" t="e">
        <f t="shared" si="217"/>
        <v>#DIV/0!</v>
      </c>
      <c r="FN173" s="33" t="e">
        <f t="shared" si="218"/>
        <v>#DIV/0!</v>
      </c>
      <c r="FO173" s="66">
        <v>10</v>
      </c>
      <c r="FP173" s="85">
        <f t="shared" si="219"/>
        <v>789.46475965845468</v>
      </c>
      <c r="FQ173" s="33">
        <f t="shared" si="199"/>
        <v>1107.1470000000002</v>
      </c>
      <c r="FR173" s="33">
        <f t="shared" si="200"/>
        <v>806.936170212766</v>
      </c>
      <c r="FS173" s="33">
        <f t="shared" si="201"/>
        <v>939.12626315789475</v>
      </c>
      <c r="FT173" s="33">
        <f t="shared" si="202"/>
        <v>304.64960526315787</v>
      </c>
      <c r="FU173" s="33" t="e">
        <f t="shared" si="203"/>
        <v>#DIV/0!</v>
      </c>
      <c r="FV173" s="33" t="e">
        <f t="shared" si="204"/>
        <v>#DIV/0!</v>
      </c>
      <c r="FW173" s="33" t="e">
        <f t="shared" si="205"/>
        <v>#DIV/0!</v>
      </c>
      <c r="FX173" s="66">
        <v>100</v>
      </c>
      <c r="FY173" s="53">
        <f t="shared" si="220"/>
        <v>214.98000000000002</v>
      </c>
      <c r="FZ173" s="2">
        <v>0.16260162601626016</v>
      </c>
      <c r="GA173" s="9">
        <v>2149.8000000000002</v>
      </c>
      <c r="GB173" s="53">
        <f t="shared" si="221"/>
        <v>180.6</v>
      </c>
      <c r="GC173" s="2">
        <v>0.1828793774319066</v>
      </c>
      <c r="GD173" s="9">
        <v>1806</v>
      </c>
      <c r="GE173" s="53">
        <f t="shared" si="222"/>
        <v>148.078</v>
      </c>
      <c r="GF173" s="2">
        <v>0.13620071684587814</v>
      </c>
      <c r="GG173" s="9">
        <v>1480.78</v>
      </c>
      <c r="GH173" s="53">
        <f t="shared" si="223"/>
        <v>91.155000000000001</v>
      </c>
      <c r="GI173" s="2">
        <v>0.23030303030303031</v>
      </c>
      <c r="GJ173" s="9">
        <v>911.55</v>
      </c>
      <c r="GK173" s="53">
        <f t="shared" si="224"/>
        <v>0</v>
      </c>
      <c r="GL173" s="2"/>
      <c r="GM173" s="9"/>
      <c r="GN173" s="53">
        <f t="shared" si="225"/>
        <v>0</v>
      </c>
      <c r="GO173" s="2"/>
      <c r="GP173" s="9"/>
      <c r="GQ173" s="53">
        <f t="shared" si="226"/>
        <v>0</v>
      </c>
      <c r="GR173" s="2"/>
      <c r="GS173" s="9"/>
      <c r="GT173" s="53"/>
      <c r="GU173" s="13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12"/>
      <c r="HG173" s="112"/>
      <c r="HH173" s="112"/>
      <c r="HI173" s="112"/>
      <c r="HJ173" s="112"/>
      <c r="HK173" s="112"/>
      <c r="HL173" s="112"/>
      <c r="HM173" s="112"/>
      <c r="HN173" s="113"/>
      <c r="HO173" s="116"/>
    </row>
    <row r="174" spans="1:223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9"/>
      <c r="BG174" s="53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9"/>
      <c r="CP174" s="48">
        <v>5000</v>
      </c>
      <c r="CQ174" s="19">
        <v>1</v>
      </c>
      <c r="CR174" s="2">
        <v>225</v>
      </c>
      <c r="CS174" s="2">
        <f t="shared" si="239"/>
        <v>2250</v>
      </c>
      <c r="CT174" s="2">
        <f t="shared" si="183"/>
        <v>4.3054315666722687E-2</v>
      </c>
      <c r="CU174" s="9">
        <f t="shared" si="184"/>
        <v>4.3054315666722687</v>
      </c>
      <c r="CV174" s="48">
        <v>5000</v>
      </c>
      <c r="CW174" s="21">
        <v>10</v>
      </c>
      <c r="CX174" s="2">
        <v>225</v>
      </c>
      <c r="CY174" s="2">
        <f t="shared" si="242"/>
        <v>2250</v>
      </c>
      <c r="CZ174" s="2">
        <f t="shared" si="243"/>
        <v>4.2983471974912389E-2</v>
      </c>
      <c r="DA174" s="9">
        <f t="shared" si="185"/>
        <v>4.2983471974912391</v>
      </c>
      <c r="DB174" s="48">
        <v>5000</v>
      </c>
      <c r="DC174" s="24">
        <v>100</v>
      </c>
      <c r="DD174" s="2">
        <v>225</v>
      </c>
      <c r="DE174" s="2">
        <f t="shared" si="240"/>
        <v>2250</v>
      </c>
      <c r="DF174" s="2">
        <f t="shared" si="186"/>
        <v>4.2287102329078154E-2</v>
      </c>
      <c r="DG174" s="9">
        <f t="shared" si="187"/>
        <v>4.2287102329078152</v>
      </c>
      <c r="DH174" s="50">
        <v>5000</v>
      </c>
      <c r="DI174" s="27">
        <v>1000</v>
      </c>
      <c r="DJ174" s="2">
        <v>225</v>
      </c>
      <c r="DK174" s="2">
        <f t="shared" si="241"/>
        <v>2250</v>
      </c>
      <c r="DL174" s="2">
        <f t="shared" si="188"/>
        <v>3.6356919777625077E-2</v>
      </c>
      <c r="DM174" s="9">
        <f t="shared" si="189"/>
        <v>3.6356919777625079</v>
      </c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9"/>
      <c r="EW174" s="70" t="s">
        <v>3</v>
      </c>
      <c r="EX174" s="85">
        <f t="shared" si="206"/>
        <v>2905.2025646910147</v>
      </c>
      <c r="EY174" s="33">
        <f t="shared" si="207"/>
        <v>3197.0143333333335</v>
      </c>
      <c r="EZ174" s="33">
        <f t="shared" ref="EZ174:EZ207" si="244">$FF$670*(GC174-1)+GB174*((1/GC174)-1)</f>
        <v>3627.1356338028172</v>
      </c>
      <c r="FA174" s="33">
        <f t="shared" ref="FA174:FA207" si="245">$FF$670*(GF174-1)+GE174*((1/GF174)-1)</f>
        <v>2139.1945116279071</v>
      </c>
      <c r="FB174" s="33">
        <f t="shared" ref="FB174:FB207" si="246">$FF$670*(GI174-1)+GH174*((1/GI174)-1)</f>
        <v>2657.46578</v>
      </c>
      <c r="FC174" s="33" t="e">
        <f t="shared" si="208"/>
        <v>#DIV/0!</v>
      </c>
      <c r="FD174" s="33" t="e">
        <f t="shared" si="209"/>
        <v>#DIV/0!</v>
      </c>
      <c r="FE174" s="33" t="e">
        <f t="shared" si="210"/>
        <v>#DIV/0!</v>
      </c>
      <c r="FF174" s="66">
        <v>1</v>
      </c>
      <c r="FG174" s="85">
        <f t="shared" si="211"/>
        <v>2905.2025646910147</v>
      </c>
      <c r="FH174" s="33">
        <f t="shared" si="212"/>
        <v>3197.0143333333335</v>
      </c>
      <c r="FI174" s="33">
        <f t="shared" si="213"/>
        <v>3627.1356338028172</v>
      </c>
      <c r="FJ174" s="33">
        <f t="shared" si="214"/>
        <v>2139.1945116279071</v>
      </c>
      <c r="FK174" s="33">
        <f t="shared" si="215"/>
        <v>2657.46578</v>
      </c>
      <c r="FL174" s="33" t="e">
        <f t="shared" si="216"/>
        <v>#DIV/0!</v>
      </c>
      <c r="FM174" s="33" t="e">
        <f t="shared" si="217"/>
        <v>#DIV/0!</v>
      </c>
      <c r="FN174" s="33" t="e">
        <f t="shared" si="218"/>
        <v>#DIV/0!</v>
      </c>
      <c r="FO174" s="66">
        <v>10</v>
      </c>
      <c r="FP174" s="85">
        <f t="shared" si="219"/>
        <v>2905.2025646910147</v>
      </c>
      <c r="FQ174" s="33">
        <f t="shared" ref="FQ174:FQ207" si="247">$FX$669*(FZ174-1)+FY174*((1/FZ174)-1)</f>
        <v>3197.0143333333335</v>
      </c>
      <c r="FR174" s="33">
        <f t="shared" ref="FR174:FR207" si="248">$FX$669*(GC174-1)+GB174*((1/GC174)-1)</f>
        <v>3627.1356338028172</v>
      </c>
      <c r="FS174" s="33">
        <f t="shared" ref="FS174:FS207" si="249">$FX$669*(GF174-1)+GE174*((1/GF174)-1)</f>
        <v>2139.1945116279071</v>
      </c>
      <c r="FT174" s="33">
        <f t="shared" ref="FT174:FT207" si="250">$FX$669*(GI174-1)+GH174*((1/GI174)-1)</f>
        <v>2657.46578</v>
      </c>
      <c r="FU174" s="33" t="e">
        <f t="shared" ref="FU174:FU207" si="251">$FX$669*(GL174-1)+GK174*((1/GL174)-1)</f>
        <v>#DIV/0!</v>
      </c>
      <c r="FV174" s="33" t="e">
        <f t="shared" ref="FV174:FV207" si="252">$FX$669*(GO174-1)+GN174*((1/GO174)-1)</f>
        <v>#DIV/0!</v>
      </c>
      <c r="FW174" s="33" t="e">
        <f t="shared" ref="FW174:FW207" si="253">$FX$669*(GR174-1)+GQ174*((1/GR174)-1)</f>
        <v>#DIV/0!</v>
      </c>
      <c r="FX174" s="66">
        <v>100</v>
      </c>
      <c r="FY174" s="53">
        <f t="shared" si="220"/>
        <v>232.30900000000003</v>
      </c>
      <c r="FZ174" s="2">
        <v>6.7741935483870974E-2</v>
      </c>
      <c r="GA174" s="9">
        <v>2323.09</v>
      </c>
      <c r="GB174" s="53">
        <f t="shared" si="221"/>
        <v>238.23000000000002</v>
      </c>
      <c r="GC174" s="2">
        <v>6.1631944444444448E-2</v>
      </c>
      <c r="GD174" s="9">
        <v>2382.3000000000002</v>
      </c>
      <c r="GE174" s="53">
        <f t="shared" si="222"/>
        <v>192.43800000000002</v>
      </c>
      <c r="GF174" s="2">
        <v>8.253358925143954E-2</v>
      </c>
      <c r="GG174" s="9">
        <v>1924.38</v>
      </c>
      <c r="GH174" s="53">
        <f t="shared" si="223"/>
        <v>171.893</v>
      </c>
      <c r="GI174" s="2">
        <v>6.0753341433778855E-2</v>
      </c>
      <c r="GJ174" s="9">
        <v>1718.93</v>
      </c>
      <c r="GK174" s="53">
        <f t="shared" si="224"/>
        <v>0</v>
      </c>
      <c r="GL174" s="2"/>
      <c r="GM174" s="9"/>
      <c r="GN174" s="53">
        <f t="shared" si="225"/>
        <v>0</v>
      </c>
      <c r="GO174" s="2"/>
      <c r="GP174" s="9"/>
      <c r="GQ174" s="53">
        <f t="shared" si="226"/>
        <v>0</v>
      </c>
      <c r="GR174" s="2"/>
      <c r="GS174" s="9"/>
      <c r="GT174" s="53"/>
      <c r="GU174" s="13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12"/>
      <c r="HG174" s="112"/>
      <c r="HH174" s="112"/>
      <c r="HI174" s="112"/>
      <c r="HJ174" s="112"/>
      <c r="HK174" s="112"/>
      <c r="HL174" s="112"/>
      <c r="HM174" s="112"/>
      <c r="HN174" s="113"/>
      <c r="HO174" s="112"/>
    </row>
    <row r="175" spans="1:223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9"/>
      <c r="BG175" s="53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9"/>
      <c r="CP175" s="48">
        <v>5000</v>
      </c>
      <c r="CQ175" s="19">
        <v>1</v>
      </c>
      <c r="CR175" s="2">
        <v>250</v>
      </c>
      <c r="CS175" s="2">
        <f t="shared" si="239"/>
        <v>2500</v>
      </c>
      <c r="CT175" s="2">
        <f t="shared" si="183"/>
        <v>4.7610410731522279E-2</v>
      </c>
      <c r="CU175" s="9">
        <f t="shared" si="184"/>
        <v>4.7610410731522279</v>
      </c>
      <c r="CV175" s="48">
        <v>5000</v>
      </c>
      <c r="CW175" s="21">
        <v>10</v>
      </c>
      <c r="CX175" s="2">
        <v>250</v>
      </c>
      <c r="CY175" s="2">
        <f t="shared" si="242"/>
        <v>2500</v>
      </c>
      <c r="CZ175" s="2">
        <f t="shared" si="243"/>
        <v>4.7532812487179402E-2</v>
      </c>
      <c r="DA175" s="9">
        <f t="shared" si="185"/>
        <v>4.7532812487179399</v>
      </c>
      <c r="DB175" s="48">
        <v>5000</v>
      </c>
      <c r="DC175" s="24">
        <v>100</v>
      </c>
      <c r="DD175" s="2">
        <v>250</v>
      </c>
      <c r="DE175" s="2">
        <f t="shared" si="240"/>
        <v>2500</v>
      </c>
      <c r="DF175" s="2">
        <f t="shared" si="186"/>
        <v>4.6769858311149617E-2</v>
      </c>
      <c r="DG175" s="9">
        <f t="shared" si="187"/>
        <v>4.6769858311149619</v>
      </c>
      <c r="DH175" s="50">
        <v>5000</v>
      </c>
      <c r="DI175" s="27">
        <v>1000</v>
      </c>
      <c r="DJ175" s="2">
        <v>250</v>
      </c>
      <c r="DK175" s="2">
        <f t="shared" si="241"/>
        <v>2500</v>
      </c>
      <c r="DL175" s="2">
        <f t="shared" si="188"/>
        <v>4.025933018673368E-2</v>
      </c>
      <c r="DM175" s="9">
        <f t="shared" si="189"/>
        <v>4.0259330186733679</v>
      </c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9"/>
      <c r="EW175" s="70" t="s">
        <v>44</v>
      </c>
      <c r="EX175" s="85">
        <f t="shared" si="206"/>
        <v>567.12716064273843</v>
      </c>
      <c r="EY175" s="33">
        <f t="shared" ref="EY175:EY207" si="254">$FF$670*(FZ175-1)+FY175*((1/FZ175)-1)</f>
        <v>1223.9087076923076</v>
      </c>
      <c r="EZ175" s="33">
        <f t="shared" si="244"/>
        <v>707.54266233766236</v>
      </c>
      <c r="FA175" s="33">
        <f t="shared" si="245"/>
        <v>169.91114754098359</v>
      </c>
      <c r="FB175" s="33">
        <f t="shared" si="246"/>
        <v>167.14612500000001</v>
      </c>
      <c r="FC175" s="33" t="e">
        <f t="shared" si="208"/>
        <v>#DIV/0!</v>
      </c>
      <c r="FD175" s="33" t="e">
        <f t="shared" si="209"/>
        <v>#DIV/0!</v>
      </c>
      <c r="FE175" s="33" t="e">
        <f t="shared" si="210"/>
        <v>#DIV/0!</v>
      </c>
      <c r="FF175" s="66">
        <v>1</v>
      </c>
      <c r="FG175" s="85">
        <f t="shared" si="211"/>
        <v>567.12716064273843</v>
      </c>
      <c r="FH175" s="33">
        <f t="shared" si="212"/>
        <v>1223.9087076923076</v>
      </c>
      <c r="FI175" s="33">
        <f t="shared" si="213"/>
        <v>707.54266233766236</v>
      </c>
      <c r="FJ175" s="33">
        <f t="shared" si="214"/>
        <v>169.91114754098359</v>
      </c>
      <c r="FK175" s="33">
        <f t="shared" si="215"/>
        <v>167.14612500000001</v>
      </c>
      <c r="FL175" s="33" t="e">
        <f t="shared" si="216"/>
        <v>#DIV/0!</v>
      </c>
      <c r="FM175" s="33" t="e">
        <f t="shared" si="217"/>
        <v>#DIV/0!</v>
      </c>
      <c r="FN175" s="33" t="e">
        <f t="shared" si="218"/>
        <v>#DIV/0!</v>
      </c>
      <c r="FO175" s="66">
        <v>10</v>
      </c>
      <c r="FP175" s="85">
        <f t="shared" si="219"/>
        <v>567.12716064273843</v>
      </c>
      <c r="FQ175" s="33">
        <f t="shared" si="247"/>
        <v>1223.9087076923076</v>
      </c>
      <c r="FR175" s="33">
        <f t="shared" si="248"/>
        <v>707.54266233766236</v>
      </c>
      <c r="FS175" s="33">
        <f t="shared" si="249"/>
        <v>169.91114754098359</v>
      </c>
      <c r="FT175" s="33">
        <f t="shared" si="250"/>
        <v>167.14612500000001</v>
      </c>
      <c r="FU175" s="33" t="e">
        <f t="shared" si="251"/>
        <v>#DIV/0!</v>
      </c>
      <c r="FV175" s="33" t="e">
        <f t="shared" si="252"/>
        <v>#DIV/0!</v>
      </c>
      <c r="FW175" s="33" t="e">
        <f t="shared" si="253"/>
        <v>#DIV/0!</v>
      </c>
      <c r="FX175" s="66">
        <v>100</v>
      </c>
      <c r="FY175" s="53">
        <f t="shared" si="220"/>
        <v>224.72899999999998</v>
      </c>
      <c r="FZ175" s="2">
        <v>0.15513126491646778</v>
      </c>
      <c r="GA175" s="9">
        <v>2247.29</v>
      </c>
      <c r="GB175" s="53">
        <f t="shared" si="221"/>
        <v>153.46700000000001</v>
      </c>
      <c r="GC175" s="2">
        <v>0.17824074074074073</v>
      </c>
      <c r="GD175" s="9">
        <v>1534.67</v>
      </c>
      <c r="GE175" s="53">
        <f t="shared" si="222"/>
        <v>57.580999999999996</v>
      </c>
      <c r="GF175" s="2">
        <v>0.25311203319502074</v>
      </c>
      <c r="GG175" s="9">
        <v>575.80999999999995</v>
      </c>
      <c r="GH175" s="53">
        <f t="shared" si="223"/>
        <v>40.035000000000004</v>
      </c>
      <c r="GI175" s="2">
        <v>0.19323671497584541</v>
      </c>
      <c r="GJ175" s="9">
        <v>400.35</v>
      </c>
      <c r="GK175" s="53">
        <f t="shared" si="224"/>
        <v>0</v>
      </c>
      <c r="GL175" s="2"/>
      <c r="GM175" s="9"/>
      <c r="GN175" s="53">
        <f t="shared" si="225"/>
        <v>0</v>
      </c>
      <c r="GO175" s="2"/>
      <c r="GP175" s="9"/>
      <c r="GQ175" s="53">
        <f t="shared" si="226"/>
        <v>0</v>
      </c>
      <c r="GR175" s="2"/>
      <c r="GS175" s="9"/>
      <c r="GT175" s="53"/>
      <c r="GU175" s="13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12"/>
      <c r="HG175" s="112"/>
      <c r="HH175" s="112"/>
      <c r="HI175" s="112"/>
      <c r="HJ175" s="112"/>
      <c r="HK175" s="112"/>
      <c r="HL175" s="112"/>
      <c r="HM175" s="112"/>
      <c r="HN175" s="113"/>
      <c r="HO175" s="112"/>
    </row>
    <row r="176" spans="1:223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9"/>
      <c r="BG176" s="53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9"/>
      <c r="CP176" s="48">
        <v>5000</v>
      </c>
      <c r="CQ176" s="19">
        <v>1</v>
      </c>
      <c r="CR176" s="2">
        <v>275</v>
      </c>
      <c r="CS176" s="2">
        <f t="shared" si="239"/>
        <v>2750</v>
      </c>
      <c r="CT176" s="2">
        <f t="shared" si="183"/>
        <v>5.2123335261967441E-2</v>
      </c>
      <c r="CU176" s="9">
        <f t="shared" si="184"/>
        <v>5.2123335261967441</v>
      </c>
      <c r="CV176" s="48">
        <v>5000</v>
      </c>
      <c r="CW176" s="21">
        <v>10</v>
      </c>
      <c r="CX176" s="2">
        <v>275</v>
      </c>
      <c r="CY176" s="2">
        <f t="shared" si="242"/>
        <v>2750</v>
      </c>
      <c r="CZ176" s="2">
        <f t="shared" si="243"/>
        <v>5.2039182737053123E-2</v>
      </c>
      <c r="DA176" s="9">
        <f t="shared" si="185"/>
        <v>5.2039182737053125</v>
      </c>
      <c r="DB176" s="48">
        <v>5000</v>
      </c>
      <c r="DC176" s="24">
        <v>100</v>
      </c>
      <c r="DD176" s="2">
        <v>275</v>
      </c>
      <c r="DE176" s="2">
        <f t="shared" si="240"/>
        <v>2750</v>
      </c>
      <c r="DF176" s="2">
        <f t="shared" si="186"/>
        <v>5.1211583745298411E-2</v>
      </c>
      <c r="DG176" s="9">
        <f t="shared" si="187"/>
        <v>5.1211583745298412</v>
      </c>
      <c r="DH176" s="50">
        <v>5000</v>
      </c>
      <c r="DI176" s="27">
        <v>1000</v>
      </c>
      <c r="DJ176" s="2">
        <v>275</v>
      </c>
      <c r="DK176" s="2">
        <f t="shared" si="241"/>
        <v>2750</v>
      </c>
      <c r="DL176" s="2">
        <f t="shared" si="188"/>
        <v>4.4135124981212359E-2</v>
      </c>
      <c r="DM176" s="9">
        <f t="shared" si="189"/>
        <v>4.4135124981212357</v>
      </c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9"/>
      <c r="EW176" s="70" t="s">
        <v>46</v>
      </c>
      <c r="EX176" s="85">
        <f>AVERAGE(EY176:FE176)</f>
        <v>3761.3703576470584</v>
      </c>
      <c r="EY176" s="33">
        <f t="shared" si="254"/>
        <v>3337.39408</v>
      </c>
      <c r="EZ176" s="33">
        <f t="shared" si="244"/>
        <v>5193.4359696969696</v>
      </c>
      <c r="FA176" s="33">
        <f t="shared" si="245"/>
        <v>5348.6873636363634</v>
      </c>
      <c r="FB176" s="33">
        <f t="shared" si="246"/>
        <v>6139.9616666666661</v>
      </c>
      <c r="FC176" s="33">
        <f t="shared" si="208"/>
        <v>1056.8538235294118</v>
      </c>
      <c r="FD176" s="33">
        <f t="shared" si="209"/>
        <v>4137.2040000000006</v>
      </c>
      <c r="FE176" s="33">
        <f t="shared" si="210"/>
        <v>1116.0555999999999</v>
      </c>
      <c r="FF176" s="66">
        <v>1</v>
      </c>
      <c r="FG176" s="85">
        <f>AVERAGE(FH176:FN176)</f>
        <v>3761.3703576470584</v>
      </c>
      <c r="FH176" s="33">
        <f t="shared" si="212"/>
        <v>3337.39408</v>
      </c>
      <c r="FI176" s="33">
        <f t="shared" si="213"/>
        <v>5193.4359696969696</v>
      </c>
      <c r="FJ176" s="33">
        <f t="shared" si="214"/>
        <v>5348.6873636363634</v>
      </c>
      <c r="FK176" s="33">
        <f t="shared" si="215"/>
        <v>6139.9616666666661</v>
      </c>
      <c r="FL176" s="33">
        <f t="shared" si="216"/>
        <v>1056.8538235294118</v>
      </c>
      <c r="FM176" s="33">
        <f t="shared" si="217"/>
        <v>4137.2040000000006</v>
      </c>
      <c r="FN176" s="33">
        <f t="shared" si="218"/>
        <v>1116.0555999999999</v>
      </c>
      <c r="FO176" s="66">
        <v>10</v>
      </c>
      <c r="FP176" s="85">
        <f t="shared" si="219"/>
        <v>5004.8697699999993</v>
      </c>
      <c r="FQ176" s="33">
        <f t="shared" si="247"/>
        <v>3337.39408</v>
      </c>
      <c r="FR176" s="33">
        <f t="shared" si="248"/>
        <v>5193.4359696969696</v>
      </c>
      <c r="FS176" s="33">
        <f t="shared" si="249"/>
        <v>5348.6873636363634</v>
      </c>
      <c r="FT176" s="33">
        <f t="shared" si="250"/>
        <v>6139.9616666666661</v>
      </c>
      <c r="FU176" s="33">
        <f t="shared" si="251"/>
        <v>1056.8538235294118</v>
      </c>
      <c r="FV176" s="33">
        <f t="shared" si="252"/>
        <v>4137.2040000000006</v>
      </c>
      <c r="FW176" s="33">
        <f t="shared" si="253"/>
        <v>1116.0555999999999</v>
      </c>
      <c r="FX176" s="66">
        <v>100</v>
      </c>
      <c r="FY176" s="53">
        <f t="shared" si="220"/>
        <v>237.36799999999999</v>
      </c>
      <c r="FZ176" s="2">
        <v>6.6401062416998669E-2</v>
      </c>
      <c r="GA176" s="9">
        <v>2373.6799999999998</v>
      </c>
      <c r="GB176" s="53">
        <f t="shared" si="221"/>
        <v>365.423</v>
      </c>
      <c r="GC176" s="2">
        <v>6.5737051792828682E-2</v>
      </c>
      <c r="GD176" s="9">
        <v>3654.23</v>
      </c>
      <c r="GE176" s="53">
        <f t="shared" si="222"/>
        <v>280.83800000000002</v>
      </c>
      <c r="GF176" s="2">
        <v>4.9886621315192746E-2</v>
      </c>
      <c r="GG176" s="9">
        <v>2808.38</v>
      </c>
      <c r="GH176" s="53">
        <f t="shared" si="223"/>
        <v>259.435</v>
      </c>
      <c r="GI176" s="2">
        <v>4.0540540540540543E-2</v>
      </c>
      <c r="GJ176" s="9">
        <v>2594.35</v>
      </c>
      <c r="GK176" s="53">
        <f t="shared" si="224"/>
        <v>82.795000000000002</v>
      </c>
      <c r="GL176" s="6">
        <v>7.2649572649572655E-2</v>
      </c>
      <c r="GM176" s="6">
        <v>827.95</v>
      </c>
      <c r="GN176" s="53">
        <f t="shared" si="225"/>
        <v>246.714</v>
      </c>
      <c r="GO176" s="6">
        <v>5.627705627705628E-2</v>
      </c>
      <c r="GP176" s="6">
        <v>2467.14</v>
      </c>
      <c r="GQ176" s="53">
        <f t="shared" si="226"/>
        <v>69.176999999999992</v>
      </c>
      <c r="GR176" s="3">
        <v>5.8365758754863814E-2</v>
      </c>
      <c r="GS176" s="9">
        <v>691.77</v>
      </c>
      <c r="GT176" s="53"/>
      <c r="GU176" s="13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12"/>
      <c r="HG176" s="112"/>
      <c r="HH176" s="112"/>
      <c r="HI176" s="112"/>
      <c r="HJ176" s="112"/>
      <c r="HK176" s="112"/>
      <c r="HL176" s="112"/>
      <c r="HM176" s="112"/>
      <c r="HN176" s="113"/>
      <c r="HO176" s="112"/>
    </row>
    <row r="177" spans="1:223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9"/>
      <c r="BG177" s="53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9"/>
      <c r="CP177" s="48">
        <v>5000</v>
      </c>
      <c r="CQ177" s="19">
        <v>1</v>
      </c>
      <c r="CR177" s="2">
        <v>300</v>
      </c>
      <c r="CS177" s="2">
        <f t="shared" si="239"/>
        <v>3000</v>
      </c>
      <c r="CT177" s="2">
        <f t="shared" si="183"/>
        <v>5.6593699839140754E-2</v>
      </c>
      <c r="CU177" s="9">
        <f t="shared" si="184"/>
        <v>5.6593699839140754</v>
      </c>
      <c r="CV177" s="48">
        <v>5000</v>
      </c>
      <c r="CW177" s="21">
        <v>10</v>
      </c>
      <c r="CX177" s="2">
        <v>300</v>
      </c>
      <c r="CY177" s="2">
        <f t="shared" si="242"/>
        <v>3000</v>
      </c>
      <c r="CZ177" s="2">
        <f t="shared" si="243"/>
        <v>5.650318758985122E-2</v>
      </c>
      <c r="DA177" s="9">
        <f t="shared" si="185"/>
        <v>5.6503187589851223</v>
      </c>
      <c r="DB177" s="48">
        <v>5000</v>
      </c>
      <c r="DC177" s="24">
        <v>100</v>
      </c>
      <c r="DD177" s="2">
        <v>300</v>
      </c>
      <c r="DE177" s="2">
        <f t="shared" si="240"/>
        <v>3000</v>
      </c>
      <c r="DF177" s="2">
        <f t="shared" si="186"/>
        <v>5.5612829385040641E-2</v>
      </c>
      <c r="DG177" s="9">
        <f t="shared" si="187"/>
        <v>5.5612829385040641</v>
      </c>
      <c r="DH177" s="50">
        <v>5000</v>
      </c>
      <c r="DI177" s="27">
        <v>1000</v>
      </c>
      <c r="DJ177" s="2">
        <v>300</v>
      </c>
      <c r="DK177" s="2">
        <f t="shared" si="241"/>
        <v>3000</v>
      </c>
      <c r="DL177" s="2">
        <f t="shared" si="188"/>
        <v>4.7984526150780311E-2</v>
      </c>
      <c r="DM177" s="9">
        <f t="shared" si="189"/>
        <v>4.7984526150780313</v>
      </c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9"/>
      <c r="EW177" s="70" t="s">
        <v>51</v>
      </c>
      <c r="EX177" s="85">
        <f t="shared" si="206"/>
        <v>381.6872496141483</v>
      </c>
      <c r="EY177" s="33">
        <f t="shared" si="254"/>
        <v>387.99403124999998</v>
      </c>
      <c r="EZ177" s="33">
        <f t="shared" si="244"/>
        <v>373.11605217391315</v>
      </c>
      <c r="FA177" s="33">
        <f t="shared" si="245"/>
        <v>355.16647058823537</v>
      </c>
      <c r="FB177" s="33">
        <f t="shared" si="246"/>
        <v>410.47244444444448</v>
      </c>
      <c r="FC177" s="33" t="e">
        <f t="shared" si="208"/>
        <v>#DIV/0!</v>
      </c>
      <c r="FD177" s="33" t="e">
        <f t="shared" si="209"/>
        <v>#DIV/0!</v>
      </c>
      <c r="FE177" s="33" t="e">
        <f t="shared" si="210"/>
        <v>#DIV/0!</v>
      </c>
      <c r="FF177" s="66">
        <v>1</v>
      </c>
      <c r="FG177" s="85">
        <f>AVERAGE(FH177:FK177)</f>
        <v>381.6872496141483</v>
      </c>
      <c r="FH177" s="33">
        <f t="shared" si="212"/>
        <v>387.99403124999998</v>
      </c>
      <c r="FI177" s="33">
        <f t="shared" si="213"/>
        <v>373.11605217391315</v>
      </c>
      <c r="FJ177" s="33">
        <f t="shared" si="214"/>
        <v>355.16647058823537</v>
      </c>
      <c r="FK177" s="33">
        <f t="shared" si="215"/>
        <v>410.47244444444448</v>
      </c>
      <c r="FL177" s="33" t="e">
        <f t="shared" si="216"/>
        <v>#DIV/0!</v>
      </c>
      <c r="FM177" s="33" t="e">
        <f t="shared" si="217"/>
        <v>#DIV/0!</v>
      </c>
      <c r="FN177" s="33" t="e">
        <f t="shared" si="218"/>
        <v>#DIV/0!</v>
      </c>
      <c r="FO177" s="66">
        <v>10</v>
      </c>
      <c r="FP177" s="85">
        <f t="shared" si="219"/>
        <v>381.6872496141483</v>
      </c>
      <c r="FQ177" s="33">
        <f t="shared" si="247"/>
        <v>387.99403124999998</v>
      </c>
      <c r="FR177" s="33">
        <f t="shared" si="248"/>
        <v>373.11605217391315</v>
      </c>
      <c r="FS177" s="33">
        <f t="shared" si="249"/>
        <v>355.16647058823537</v>
      </c>
      <c r="FT177" s="33">
        <f t="shared" si="250"/>
        <v>410.47244444444448</v>
      </c>
      <c r="FU177" s="33" t="e">
        <f t="shared" si="251"/>
        <v>#DIV/0!</v>
      </c>
      <c r="FV177" s="33" t="e">
        <f t="shared" si="252"/>
        <v>#DIV/0!</v>
      </c>
      <c r="FW177" s="33" t="e">
        <f t="shared" si="253"/>
        <v>#DIV/0!</v>
      </c>
      <c r="FX177" s="66">
        <v>100</v>
      </c>
      <c r="FY177" s="53">
        <f t="shared" si="220"/>
        <v>124.782</v>
      </c>
      <c r="FZ177" s="2">
        <v>0.24334600760456274</v>
      </c>
      <c r="GA177" s="9">
        <v>1247.82</v>
      </c>
      <c r="GB177" s="53">
        <f t="shared" si="221"/>
        <v>122.24600000000001</v>
      </c>
      <c r="GC177" s="2">
        <v>0.24678111587982832</v>
      </c>
      <c r="GD177" s="9">
        <v>1222.46</v>
      </c>
      <c r="GE177" s="53">
        <f t="shared" si="222"/>
        <v>67.087000000000003</v>
      </c>
      <c r="GF177" s="2">
        <v>0.15887850467289719</v>
      </c>
      <c r="GG177" s="9">
        <v>670.87</v>
      </c>
      <c r="GH177" s="53">
        <f t="shared" si="223"/>
        <v>127.38800000000001</v>
      </c>
      <c r="GI177" s="2">
        <v>0.23684210526315788</v>
      </c>
      <c r="GJ177" s="9">
        <v>1273.8800000000001</v>
      </c>
      <c r="GK177" s="53">
        <f t="shared" si="224"/>
        <v>0</v>
      </c>
      <c r="GL177" s="2"/>
      <c r="GM177" s="9"/>
      <c r="GN177" s="53">
        <f t="shared" si="225"/>
        <v>0</v>
      </c>
      <c r="GO177" s="2"/>
      <c r="GP177" s="9"/>
      <c r="GQ177" s="53">
        <f t="shared" si="226"/>
        <v>0</v>
      </c>
      <c r="GR177" s="2"/>
      <c r="GS177" s="9"/>
      <c r="GT177" s="53"/>
      <c r="GU177" s="13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12"/>
      <c r="HG177" s="112"/>
      <c r="HH177" s="112"/>
      <c r="HI177" s="112"/>
      <c r="HJ177" s="112"/>
      <c r="HK177" s="112"/>
      <c r="HL177" s="112"/>
      <c r="HM177" s="112"/>
      <c r="HN177" s="113"/>
      <c r="HO177" s="112"/>
    </row>
    <row r="178" spans="1:223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9"/>
      <c r="BG178" s="53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9"/>
      <c r="CP178" s="48">
        <v>5000</v>
      </c>
      <c r="CQ178" s="19">
        <v>1</v>
      </c>
      <c r="CR178" s="2">
        <v>325</v>
      </c>
      <c r="CS178" s="2">
        <f t="shared" si="239"/>
        <v>3250</v>
      </c>
      <c r="CT178" s="2">
        <f t="shared" si="183"/>
        <v>6.1022103585855803E-2</v>
      </c>
      <c r="CU178" s="9">
        <f t="shared" si="184"/>
        <v>6.1022103585855803</v>
      </c>
      <c r="CV178" s="48">
        <v>5000</v>
      </c>
      <c r="CW178" s="21">
        <v>10</v>
      </c>
      <c r="CX178" s="2">
        <v>325</v>
      </c>
      <c r="CY178" s="2">
        <f t="shared" si="242"/>
        <v>3250</v>
      </c>
      <c r="CZ178" s="2">
        <f t="shared" si="243"/>
        <v>6.0925420631429007E-2</v>
      </c>
      <c r="DA178" s="9">
        <f t="shared" si="185"/>
        <v>6.0925420631429006</v>
      </c>
      <c r="DB178" s="48">
        <v>5000</v>
      </c>
      <c r="DC178" s="24">
        <v>100</v>
      </c>
      <c r="DD178" s="2">
        <v>325</v>
      </c>
      <c r="DE178" s="2">
        <f t="shared" si="240"/>
        <v>3250</v>
      </c>
      <c r="DF178" s="2">
        <f t="shared" si="186"/>
        <v>5.9974136350801927E-2</v>
      </c>
      <c r="DG178" s="9">
        <f t="shared" si="187"/>
        <v>5.9974136350801928</v>
      </c>
      <c r="DH178" s="50">
        <v>5000</v>
      </c>
      <c r="DI178" s="27">
        <v>1000</v>
      </c>
      <c r="DJ178" s="2">
        <v>325</v>
      </c>
      <c r="DK178" s="2">
        <f t="shared" si="241"/>
        <v>3250</v>
      </c>
      <c r="DL178" s="2">
        <f t="shared" si="188"/>
        <v>5.1807753891426729E-2</v>
      </c>
      <c r="DM178" s="9">
        <f t="shared" si="189"/>
        <v>5.1807753891426733</v>
      </c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9"/>
      <c r="EW178" s="70" t="s">
        <v>34</v>
      </c>
      <c r="EX178" s="85">
        <f t="shared" si="206"/>
        <v>1983.2589063466198</v>
      </c>
      <c r="EY178" s="33">
        <f t="shared" si="254"/>
        <v>2811.9542857142856</v>
      </c>
      <c r="EZ178" s="33">
        <f t="shared" si="244"/>
        <v>1883.7621129032259</v>
      </c>
      <c r="FA178" s="33">
        <f t="shared" si="245"/>
        <v>1447.1196470588236</v>
      </c>
      <c r="FB178" s="33">
        <f t="shared" si="246"/>
        <v>1790.1995797101449</v>
      </c>
      <c r="FC178" s="33" t="e">
        <f t="shared" si="208"/>
        <v>#DIV/0!</v>
      </c>
      <c r="FD178" s="33" t="e">
        <f t="shared" si="209"/>
        <v>#DIV/0!</v>
      </c>
      <c r="FE178" s="33" t="e">
        <f t="shared" si="210"/>
        <v>#DIV/0!</v>
      </c>
      <c r="FF178" s="66">
        <v>1</v>
      </c>
      <c r="FG178" s="85">
        <f t="shared" si="211"/>
        <v>1983.2589063466198</v>
      </c>
      <c r="FH178" s="33">
        <f t="shared" si="212"/>
        <v>2811.9542857142856</v>
      </c>
      <c r="FI178" s="33">
        <f t="shared" si="213"/>
        <v>1883.7621129032259</v>
      </c>
      <c r="FJ178" s="33">
        <f t="shared" si="214"/>
        <v>1447.1196470588236</v>
      </c>
      <c r="FK178" s="33">
        <f t="shared" si="215"/>
        <v>1790.1995797101449</v>
      </c>
      <c r="FL178" s="33" t="e">
        <f t="shared" si="216"/>
        <v>#DIV/0!</v>
      </c>
      <c r="FM178" s="33" t="e">
        <f t="shared" si="217"/>
        <v>#DIV/0!</v>
      </c>
      <c r="FN178" s="33" t="e">
        <f t="shared" si="218"/>
        <v>#DIV/0!</v>
      </c>
      <c r="FO178" s="66">
        <v>10</v>
      </c>
      <c r="FP178" s="85">
        <f t="shared" si="219"/>
        <v>1983.2589063466198</v>
      </c>
      <c r="FQ178" s="33">
        <f t="shared" si="247"/>
        <v>2811.9542857142856</v>
      </c>
      <c r="FR178" s="33">
        <f t="shared" si="248"/>
        <v>1883.7621129032259</v>
      </c>
      <c r="FS178" s="33">
        <f t="shared" si="249"/>
        <v>1447.1196470588236</v>
      </c>
      <c r="FT178" s="33">
        <f t="shared" si="250"/>
        <v>1790.1995797101449</v>
      </c>
      <c r="FU178" s="33" t="e">
        <f t="shared" si="251"/>
        <v>#DIV/0!</v>
      </c>
      <c r="FV178" s="33" t="e">
        <f t="shared" si="252"/>
        <v>#DIV/0!</v>
      </c>
      <c r="FW178" s="33" t="e">
        <f t="shared" si="253"/>
        <v>#DIV/0!</v>
      </c>
      <c r="FX178" s="66">
        <v>100</v>
      </c>
      <c r="FY178" s="53">
        <f t="shared" si="220"/>
        <v>457.76000000000005</v>
      </c>
      <c r="FZ178" s="2">
        <v>0.14000000000000001</v>
      </c>
      <c r="GA178" s="9">
        <v>4577.6000000000004</v>
      </c>
      <c r="GB178" s="53">
        <f t="shared" si="221"/>
        <v>412.697</v>
      </c>
      <c r="GC178" s="2">
        <v>0.17971014492753623</v>
      </c>
      <c r="GD178" s="9">
        <v>4126.97</v>
      </c>
      <c r="GE178" s="53">
        <f t="shared" si="222"/>
        <v>296.39800000000002</v>
      </c>
      <c r="GF178" s="2">
        <v>0.17</v>
      </c>
      <c r="GG178" s="9">
        <v>2963.98</v>
      </c>
      <c r="GH178" s="53">
        <f t="shared" si="223"/>
        <v>311.14299999999997</v>
      </c>
      <c r="GI178" s="2">
        <v>0.14806866952789699</v>
      </c>
      <c r="GJ178" s="9">
        <v>3111.43</v>
      </c>
      <c r="GK178" s="53">
        <f t="shared" si="224"/>
        <v>0</v>
      </c>
      <c r="GL178" s="2"/>
      <c r="GM178" s="9"/>
      <c r="GN178" s="53">
        <f t="shared" si="225"/>
        <v>0</v>
      </c>
      <c r="GO178" s="2"/>
      <c r="GP178" s="9"/>
      <c r="GQ178" s="53">
        <f t="shared" si="226"/>
        <v>0</v>
      </c>
      <c r="GR178" s="2"/>
      <c r="GS178" s="9"/>
      <c r="GT178" s="53"/>
      <c r="GU178" s="13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12"/>
      <c r="HG178" s="112"/>
      <c r="HH178" s="112"/>
      <c r="HI178" s="112"/>
      <c r="HJ178" s="112"/>
      <c r="HK178" s="112"/>
      <c r="HL178" s="112"/>
      <c r="HM178" s="112"/>
      <c r="HN178" s="113"/>
      <c r="HO178" s="112"/>
    </row>
    <row r="179" spans="1:223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9"/>
      <c r="BG179" s="53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9"/>
      <c r="CP179" s="48">
        <v>5000</v>
      </c>
      <c r="CQ179" s="19">
        <v>1</v>
      </c>
      <c r="CR179" s="2">
        <v>350</v>
      </c>
      <c r="CS179" s="2">
        <f t="shared" si="239"/>
        <v>3500</v>
      </c>
      <c r="CT179" s="2">
        <f t="shared" si="183"/>
        <v>6.5409134433593863E-2</v>
      </c>
      <c r="CU179" s="9">
        <f>CT179*100</f>
        <v>6.5409134433593863</v>
      </c>
      <c r="CV179" s="48">
        <v>5000</v>
      </c>
      <c r="CW179" s="21">
        <v>10</v>
      </c>
      <c r="CX179" s="2">
        <v>350</v>
      </c>
      <c r="CY179" s="2">
        <f t="shared" si="242"/>
        <v>3500</v>
      </c>
      <c r="CZ179" s="2">
        <f t="shared" si="243"/>
        <v>6.5306464429659178E-2</v>
      </c>
      <c r="DA179" s="9">
        <f t="shared" si="185"/>
        <v>6.5306464429659181</v>
      </c>
      <c r="DB179" s="48">
        <v>5000</v>
      </c>
      <c r="DC179" s="24">
        <v>100</v>
      </c>
      <c r="DD179" s="2">
        <v>350</v>
      </c>
      <c r="DE179" s="2">
        <f t="shared" si="240"/>
        <v>3500</v>
      </c>
      <c r="DF179" s="2">
        <f t="shared" si="186"/>
        <v>6.4296036335567811E-2</v>
      </c>
      <c r="DG179" s="9">
        <f>DF179*100</f>
        <v>6.4296036335567814</v>
      </c>
      <c r="DH179" s="50">
        <v>5000</v>
      </c>
      <c r="DI179" s="27">
        <v>1000</v>
      </c>
      <c r="DJ179" s="2">
        <v>350</v>
      </c>
      <c r="DK179" s="2">
        <f t="shared" si="241"/>
        <v>3500</v>
      </c>
      <c r="DL179" s="2">
        <f t="shared" si="188"/>
        <v>5.5605026611730862E-2</v>
      </c>
      <c r="DM179" s="9">
        <f>DL179*100</f>
        <v>5.5605026611730866</v>
      </c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9"/>
      <c r="EW179" s="70" t="s">
        <v>9</v>
      </c>
      <c r="EX179" s="85">
        <f t="shared" si="206"/>
        <v>3979.2387408218124</v>
      </c>
      <c r="EY179" s="33">
        <f t="shared" si="254"/>
        <v>3487.4843870967748</v>
      </c>
      <c r="EZ179" s="33">
        <f t="shared" si="244"/>
        <v>1708.6896428571431</v>
      </c>
      <c r="FA179" s="33">
        <f t="shared" si="245"/>
        <v>4955.2291555555557</v>
      </c>
      <c r="FB179" s="33">
        <f t="shared" si="246"/>
        <v>5765.5517777777768</v>
      </c>
      <c r="FC179" s="33" t="e">
        <f t="shared" si="208"/>
        <v>#DIV/0!</v>
      </c>
      <c r="FD179" s="33" t="e">
        <f t="shared" si="209"/>
        <v>#DIV/0!</v>
      </c>
      <c r="FE179" s="33" t="e">
        <f t="shared" si="210"/>
        <v>#DIV/0!</v>
      </c>
      <c r="FF179" s="66">
        <v>1</v>
      </c>
      <c r="FG179" s="85">
        <f t="shared" si="211"/>
        <v>3979.2387408218124</v>
      </c>
      <c r="FH179" s="33">
        <f t="shared" si="212"/>
        <v>3487.4843870967748</v>
      </c>
      <c r="FI179" s="33">
        <f t="shared" si="213"/>
        <v>1708.6896428571431</v>
      </c>
      <c r="FJ179" s="33">
        <f t="shared" si="214"/>
        <v>4955.2291555555557</v>
      </c>
      <c r="FK179" s="33">
        <f t="shared" si="215"/>
        <v>5765.5517777777768</v>
      </c>
      <c r="FL179" s="33" t="e">
        <f t="shared" si="216"/>
        <v>#DIV/0!</v>
      </c>
      <c r="FM179" s="33" t="e">
        <f t="shared" si="217"/>
        <v>#DIV/0!</v>
      </c>
      <c r="FN179" s="33" t="e">
        <f t="shared" si="218"/>
        <v>#DIV/0!</v>
      </c>
      <c r="FO179" s="66">
        <v>10</v>
      </c>
      <c r="FP179" s="85">
        <f t="shared" si="219"/>
        <v>3979.2387408218124</v>
      </c>
      <c r="FQ179" s="33">
        <f t="shared" si="247"/>
        <v>3487.4843870967748</v>
      </c>
      <c r="FR179" s="33">
        <f t="shared" si="248"/>
        <v>1708.6896428571431</v>
      </c>
      <c r="FS179" s="33">
        <f t="shared" si="249"/>
        <v>4955.2291555555557</v>
      </c>
      <c r="FT179" s="33">
        <f t="shared" si="250"/>
        <v>5765.5517777777768</v>
      </c>
      <c r="FU179" s="33" t="e">
        <f t="shared" si="251"/>
        <v>#DIV/0!</v>
      </c>
      <c r="FV179" s="33" t="e">
        <f t="shared" si="252"/>
        <v>#DIV/0!</v>
      </c>
      <c r="FW179" s="33" t="e">
        <f t="shared" si="253"/>
        <v>#DIV/0!</v>
      </c>
      <c r="FX179" s="66">
        <v>100</v>
      </c>
      <c r="FY179" s="53">
        <f t="shared" si="220"/>
        <v>362.79200000000003</v>
      </c>
      <c r="FZ179" s="2">
        <v>9.4224924012158054E-2</v>
      </c>
      <c r="GA179" s="9">
        <v>3627.92</v>
      </c>
      <c r="GB179" s="53">
        <f t="shared" si="221"/>
        <v>246.61500000000001</v>
      </c>
      <c r="GC179" s="2">
        <v>0.12612612612612611</v>
      </c>
      <c r="GD179" s="9">
        <v>2466.15</v>
      </c>
      <c r="GE179" s="53">
        <f t="shared" si="222"/>
        <v>311.43200000000002</v>
      </c>
      <c r="GF179" s="2">
        <v>5.9132720105124839E-2</v>
      </c>
      <c r="GG179" s="9">
        <v>3114.32</v>
      </c>
      <c r="GH179" s="53">
        <f t="shared" si="223"/>
        <v>449.91300000000001</v>
      </c>
      <c r="GI179" s="2">
        <v>7.2386058981233251E-2</v>
      </c>
      <c r="GJ179" s="9">
        <v>4499.13</v>
      </c>
      <c r="GK179" s="53">
        <f t="shared" si="224"/>
        <v>0</v>
      </c>
      <c r="GL179" s="2"/>
      <c r="GM179" s="9"/>
      <c r="GN179" s="53">
        <f t="shared" si="225"/>
        <v>0</v>
      </c>
      <c r="GO179" s="2"/>
      <c r="GP179" s="9"/>
      <c r="GQ179" s="53">
        <f t="shared" si="226"/>
        <v>0</v>
      </c>
      <c r="GR179" s="2"/>
      <c r="GS179" s="9"/>
      <c r="GT179" s="53"/>
      <c r="GU179" s="13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12"/>
      <c r="HG179" s="112"/>
      <c r="HH179" s="112"/>
      <c r="HI179" s="112"/>
      <c r="HJ179" s="112"/>
      <c r="HK179" s="112"/>
      <c r="HL179" s="112"/>
      <c r="HM179" s="112"/>
      <c r="HN179" s="113"/>
      <c r="HO179" s="112"/>
    </row>
    <row r="180" spans="1:223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9"/>
      <c r="BG180" s="53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9"/>
      <c r="CP180" s="48">
        <v>5000</v>
      </c>
      <c r="CQ180" s="19">
        <v>1</v>
      </c>
      <c r="CR180" s="2">
        <v>375</v>
      </c>
      <c r="CS180" s="2">
        <f t="shared" si="239"/>
        <v>3750</v>
      </c>
      <c r="CT180" s="2">
        <f t="shared" si="183"/>
        <v>6.9755369384438382E-2</v>
      </c>
      <c r="CU180" s="9">
        <f>CT180*100</f>
        <v>6.9755369384438382</v>
      </c>
      <c r="CV180" s="48">
        <v>5000</v>
      </c>
      <c r="CW180" s="21">
        <v>10</v>
      </c>
      <c r="CX180" s="2">
        <v>375</v>
      </c>
      <c r="CY180" s="2">
        <f t="shared" si="242"/>
        <v>3750</v>
      </c>
      <c r="CZ180" s="2">
        <f t="shared" si="243"/>
        <v>6.9646890788089874E-2</v>
      </c>
      <c r="DA180" s="9">
        <f t="shared" si="185"/>
        <v>6.9646890788089877</v>
      </c>
      <c r="DB180" s="48">
        <v>5000</v>
      </c>
      <c r="DC180" s="24">
        <v>100</v>
      </c>
      <c r="DD180" s="2">
        <v>375</v>
      </c>
      <c r="DE180" s="2">
        <f t="shared" si="240"/>
        <v>3750</v>
      </c>
      <c r="DF180" s="2">
        <f t="shared" si="186"/>
        <v>6.8579051805418206E-2</v>
      </c>
      <c r="DG180" s="9">
        <f>DF180*100</f>
        <v>6.8579051805418203</v>
      </c>
      <c r="DH180" s="50">
        <v>5000</v>
      </c>
      <c r="DI180" s="27">
        <v>1000</v>
      </c>
      <c r="DJ180" s="2">
        <v>375</v>
      </c>
      <c r="DK180" s="2">
        <f t="shared" si="241"/>
        <v>3750</v>
      </c>
      <c r="DL180" s="2">
        <f t="shared" si="188"/>
        <v>5.9376560939450429E-2</v>
      </c>
      <c r="DM180" s="9">
        <f>DL180*100</f>
        <v>5.9376560939450425</v>
      </c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9"/>
      <c r="EW180" s="70" t="s">
        <v>28</v>
      </c>
      <c r="EX180" s="85">
        <f t="shared" si="206"/>
        <v>4170.4454830840459</v>
      </c>
      <c r="EY180" s="33">
        <f t="shared" si="254"/>
        <v>5194.9631730769233</v>
      </c>
      <c r="EZ180" s="33">
        <f t="shared" si="244"/>
        <v>4126.77675925926</v>
      </c>
      <c r="FA180" s="33">
        <f t="shared" si="245"/>
        <v>2423.0084999999999</v>
      </c>
      <c r="FB180" s="33">
        <f t="shared" si="246"/>
        <v>4937.0334999999995</v>
      </c>
      <c r="FC180" s="33" t="e">
        <f t="shared" si="208"/>
        <v>#DIV/0!</v>
      </c>
      <c r="FD180" s="33" t="e">
        <f t="shared" si="209"/>
        <v>#DIV/0!</v>
      </c>
      <c r="FE180" s="33" t="e">
        <f t="shared" si="210"/>
        <v>#DIV/0!</v>
      </c>
      <c r="FF180" s="66">
        <v>1</v>
      </c>
      <c r="FG180" s="85">
        <f t="shared" si="211"/>
        <v>4170.4454830840459</v>
      </c>
      <c r="FH180" s="33">
        <f t="shared" si="212"/>
        <v>5194.9631730769233</v>
      </c>
      <c r="FI180" s="33">
        <f t="shared" si="213"/>
        <v>4126.77675925926</v>
      </c>
      <c r="FJ180" s="33">
        <f t="shared" si="214"/>
        <v>2423.0084999999999</v>
      </c>
      <c r="FK180" s="33">
        <f t="shared" si="215"/>
        <v>4937.0334999999995</v>
      </c>
      <c r="FL180" s="33" t="e">
        <f t="shared" si="216"/>
        <v>#DIV/0!</v>
      </c>
      <c r="FM180" s="33" t="e">
        <f t="shared" si="217"/>
        <v>#DIV/0!</v>
      </c>
      <c r="FN180" s="33" t="e">
        <f t="shared" si="218"/>
        <v>#DIV/0!</v>
      </c>
      <c r="FO180" s="66">
        <v>10</v>
      </c>
      <c r="FP180" s="85">
        <f t="shared" si="219"/>
        <v>4170.4454830840459</v>
      </c>
      <c r="FQ180" s="33">
        <f t="shared" si="247"/>
        <v>5194.9631730769233</v>
      </c>
      <c r="FR180" s="33">
        <f t="shared" si="248"/>
        <v>4126.77675925926</v>
      </c>
      <c r="FS180" s="33">
        <f t="shared" si="249"/>
        <v>2423.0084999999999</v>
      </c>
      <c r="FT180" s="33">
        <f t="shared" si="250"/>
        <v>4937.0334999999995</v>
      </c>
      <c r="FU180" s="33" t="e">
        <f t="shared" si="251"/>
        <v>#DIV/0!</v>
      </c>
      <c r="FV180" s="33" t="e">
        <f t="shared" si="252"/>
        <v>#DIV/0!</v>
      </c>
      <c r="FW180" s="33" t="e">
        <f t="shared" si="253"/>
        <v>#DIV/0!</v>
      </c>
      <c r="FX180" s="66">
        <v>100</v>
      </c>
      <c r="FY180" s="53">
        <f t="shared" si="220"/>
        <v>504.93100000000004</v>
      </c>
      <c r="FZ180" s="2">
        <v>8.8586030664395229E-2</v>
      </c>
      <c r="GA180" s="9">
        <v>5049.3100000000004</v>
      </c>
      <c r="GB180" s="53">
        <f t="shared" si="221"/>
        <v>374.53100000000001</v>
      </c>
      <c r="GC180" s="2">
        <v>8.3204930662557783E-2</v>
      </c>
      <c r="GD180" s="9">
        <v>3745.31</v>
      </c>
      <c r="GE180" s="53">
        <f t="shared" si="222"/>
        <v>293.69799999999998</v>
      </c>
      <c r="GF180" s="2">
        <v>0.10810810810810811</v>
      </c>
      <c r="GG180" s="9">
        <v>2936.98</v>
      </c>
      <c r="GH180" s="53">
        <f t="shared" si="223"/>
        <v>369.12399999999997</v>
      </c>
      <c r="GI180" s="2">
        <v>6.9565217391304349E-2</v>
      </c>
      <c r="GJ180" s="9">
        <v>3691.24</v>
      </c>
      <c r="GK180" s="53">
        <f t="shared" si="224"/>
        <v>0</v>
      </c>
      <c r="GL180" s="2"/>
      <c r="GM180" s="9"/>
      <c r="GN180" s="53">
        <f t="shared" si="225"/>
        <v>0</v>
      </c>
      <c r="GO180" s="2"/>
      <c r="GP180" s="9"/>
      <c r="GQ180" s="53">
        <f t="shared" si="226"/>
        <v>0</v>
      </c>
      <c r="GR180" s="2"/>
      <c r="GS180" s="9"/>
      <c r="GT180" s="53"/>
      <c r="GU180" s="13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12"/>
      <c r="HG180" s="112"/>
      <c r="HH180" s="112"/>
      <c r="HI180" s="112"/>
      <c r="HJ180" s="112"/>
      <c r="HK180" s="112"/>
      <c r="HL180" s="112"/>
      <c r="HM180" s="112"/>
      <c r="HN180" s="113"/>
      <c r="HO180" s="112"/>
    </row>
    <row r="181" spans="1:223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9"/>
      <c r="BG181" s="53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9"/>
      <c r="CP181" s="48">
        <v>5000</v>
      </c>
      <c r="CQ181" s="19">
        <v>1</v>
      </c>
      <c r="CR181" s="2">
        <v>400</v>
      </c>
      <c r="CS181" s="2">
        <f t="shared" si="239"/>
        <v>4000</v>
      </c>
      <c r="CT181" s="2">
        <f t="shared" si="183"/>
        <v>7.4061374761640764E-2</v>
      </c>
      <c r="CU181" s="9">
        <f>CT181*100</f>
        <v>7.4061374761640764</v>
      </c>
      <c r="CV181" s="48">
        <v>5000</v>
      </c>
      <c r="CW181" s="21">
        <v>10</v>
      </c>
      <c r="CX181" s="2">
        <v>400</v>
      </c>
      <c r="CY181" s="2">
        <f t="shared" si="242"/>
        <v>4000</v>
      </c>
      <c r="CZ181" s="2">
        <f t="shared" si="243"/>
        <v>7.394726099337276E-2</v>
      </c>
      <c r="DA181" s="9">
        <f t="shared" si="185"/>
        <v>7.3947260993372756</v>
      </c>
      <c r="DB181" s="48">
        <v>5000</v>
      </c>
      <c r="DC181" s="24">
        <v>100</v>
      </c>
      <c r="DD181" s="2">
        <v>400</v>
      </c>
      <c r="DE181" s="2">
        <f t="shared" si="240"/>
        <v>4000</v>
      </c>
      <c r="DF181" s="2">
        <f t="shared" si="186"/>
        <v>7.282369619504607E-2</v>
      </c>
      <c r="DG181" s="9">
        <f>DF181*100</f>
        <v>7.2823696195046068</v>
      </c>
      <c r="DH181" s="50">
        <v>5000</v>
      </c>
      <c r="DI181" s="27">
        <v>1000</v>
      </c>
      <c r="DJ181" s="2">
        <v>400</v>
      </c>
      <c r="DK181" s="2">
        <f t="shared" si="241"/>
        <v>4000</v>
      </c>
      <c r="DL181" s="2">
        <f t="shared" si="188"/>
        <v>6.3122571728375529E-2</v>
      </c>
      <c r="DM181" s="9">
        <f>DL181*100</f>
        <v>6.3122571728375529</v>
      </c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9"/>
      <c r="EW181" s="70" t="s">
        <v>12</v>
      </c>
      <c r="EX181" s="85">
        <f t="shared" si="206"/>
        <v>850.36367696703883</v>
      </c>
      <c r="EY181" s="33">
        <f t="shared" si="254"/>
        <v>989.02283333333332</v>
      </c>
      <c r="EZ181" s="33">
        <f t="shared" si="244"/>
        <v>397.10589473684206</v>
      </c>
      <c r="FA181" s="33">
        <f t="shared" si="245"/>
        <v>861.29109090909094</v>
      </c>
      <c r="FB181" s="33">
        <f t="shared" si="246"/>
        <v>1154.0348888888891</v>
      </c>
      <c r="FC181" s="33" t="e">
        <f t="shared" si="208"/>
        <v>#DIV/0!</v>
      </c>
      <c r="FD181" s="33" t="e">
        <f t="shared" si="209"/>
        <v>#DIV/0!</v>
      </c>
      <c r="FE181" s="33" t="e">
        <f t="shared" si="210"/>
        <v>#DIV/0!</v>
      </c>
      <c r="FF181" s="66">
        <v>1</v>
      </c>
      <c r="FG181" s="85">
        <f t="shared" si="211"/>
        <v>850.36367696703883</v>
      </c>
      <c r="FH181" s="33">
        <f t="shared" si="212"/>
        <v>989.02283333333332</v>
      </c>
      <c r="FI181" s="33">
        <f t="shared" si="213"/>
        <v>397.10589473684206</v>
      </c>
      <c r="FJ181" s="33">
        <f t="shared" si="214"/>
        <v>861.29109090909094</v>
      </c>
      <c r="FK181" s="33">
        <f t="shared" si="215"/>
        <v>1154.0348888888891</v>
      </c>
      <c r="FL181" s="33" t="e">
        <f t="shared" si="216"/>
        <v>#DIV/0!</v>
      </c>
      <c r="FM181" s="33" t="e">
        <f t="shared" si="217"/>
        <v>#DIV/0!</v>
      </c>
      <c r="FN181" s="33" t="e">
        <f t="shared" si="218"/>
        <v>#DIV/0!</v>
      </c>
      <c r="FO181" s="66">
        <v>10</v>
      </c>
      <c r="FP181" s="85">
        <f t="shared" si="219"/>
        <v>850.36367696703883</v>
      </c>
      <c r="FQ181" s="33">
        <f t="shared" si="247"/>
        <v>989.02283333333332</v>
      </c>
      <c r="FR181" s="33">
        <f t="shared" si="248"/>
        <v>397.10589473684206</v>
      </c>
      <c r="FS181" s="33">
        <f t="shared" si="249"/>
        <v>861.29109090909094</v>
      </c>
      <c r="FT181" s="33">
        <f t="shared" si="250"/>
        <v>1154.0348888888891</v>
      </c>
      <c r="FU181" s="33" t="e">
        <f t="shared" si="251"/>
        <v>#DIV/0!</v>
      </c>
      <c r="FV181" s="33" t="e">
        <f t="shared" si="252"/>
        <v>#DIV/0!</v>
      </c>
      <c r="FW181" s="33" t="e">
        <f t="shared" si="253"/>
        <v>#DIV/0!</v>
      </c>
      <c r="FX181" s="66">
        <v>100</v>
      </c>
      <c r="FY181" s="53">
        <f t="shared" si="220"/>
        <v>198.751</v>
      </c>
      <c r="FZ181" s="2">
        <v>0.16733067729083664</v>
      </c>
      <c r="GA181" s="9">
        <v>1987.51</v>
      </c>
      <c r="GB181" s="53">
        <f t="shared" si="221"/>
        <v>164.02199999999999</v>
      </c>
      <c r="GC181" s="2">
        <v>0.29230769230769232</v>
      </c>
      <c r="GD181" s="9">
        <v>1640.22</v>
      </c>
      <c r="GE181" s="53">
        <f t="shared" si="222"/>
        <v>212.10900000000001</v>
      </c>
      <c r="GF181" s="2">
        <v>0.19760479041916168</v>
      </c>
      <c r="GG181" s="9">
        <v>2121.09</v>
      </c>
      <c r="GH181" s="53">
        <f t="shared" si="223"/>
        <v>261.62</v>
      </c>
      <c r="GI181" s="2">
        <v>0.18480492813141683</v>
      </c>
      <c r="GJ181" s="9">
        <v>2616.1999999999998</v>
      </c>
      <c r="GK181" s="53">
        <f t="shared" si="224"/>
        <v>0</v>
      </c>
      <c r="GL181" s="2"/>
      <c r="GM181" s="9"/>
      <c r="GN181" s="53">
        <f t="shared" si="225"/>
        <v>0</v>
      </c>
      <c r="GO181" s="2"/>
      <c r="GP181" s="9"/>
      <c r="GQ181" s="53">
        <f t="shared" si="226"/>
        <v>0</v>
      </c>
      <c r="GR181" s="2"/>
      <c r="GS181" s="9"/>
      <c r="GT181" s="53"/>
      <c r="GU181" s="13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12"/>
      <c r="HG181" s="112"/>
      <c r="HH181" s="112"/>
      <c r="HI181" s="112"/>
      <c r="HJ181" s="112"/>
      <c r="HK181" s="112"/>
      <c r="HL181" s="112"/>
      <c r="HM181" s="112"/>
      <c r="HN181" s="113"/>
      <c r="HO181" s="112"/>
    </row>
    <row r="182" spans="1:223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9"/>
      <c r="BG182" s="53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9"/>
      <c r="CP182" s="48">
        <v>5000</v>
      </c>
      <c r="CQ182" s="19">
        <v>1</v>
      </c>
      <c r="CR182" s="2">
        <f>CS182/10</f>
        <v>425</v>
      </c>
      <c r="CS182" s="2">
        <f>CS181+250</f>
        <v>4250</v>
      </c>
      <c r="CT182" s="2">
        <f t="shared" si="183"/>
        <v>7.8327706456093438E-2</v>
      </c>
      <c r="CU182" s="9">
        <f>CT182*100</f>
        <v>7.8327706456093438</v>
      </c>
      <c r="CV182" s="48">
        <v>5000</v>
      </c>
      <c r="CW182" s="21">
        <v>10</v>
      </c>
      <c r="CX182" s="2">
        <f>CY182/10</f>
        <v>425</v>
      </c>
      <c r="CY182" s="2">
        <f>CY181+250</f>
        <v>4250</v>
      </c>
      <c r="CZ182" s="2">
        <f t="shared" si="243"/>
        <v>7.8208126055142199E-2</v>
      </c>
      <c r="DA182" s="9">
        <f t="shared" si="185"/>
        <v>7.8208126055142202</v>
      </c>
      <c r="DB182" s="48">
        <v>5000</v>
      </c>
      <c r="DC182" s="24">
        <v>100</v>
      </c>
      <c r="DD182" s="2">
        <f>DE182/10</f>
        <v>425</v>
      </c>
      <c r="DE182" s="2">
        <f>DE181+250</f>
        <v>4250</v>
      </c>
      <c r="DF182" s="2">
        <f t="shared" si="186"/>
        <v>7.7030474098460214E-2</v>
      </c>
      <c r="DG182" s="9">
        <f>DF182*100</f>
        <v>7.7030474098460218</v>
      </c>
      <c r="DH182" s="50">
        <v>5000</v>
      </c>
      <c r="DI182" s="27">
        <v>1000</v>
      </c>
      <c r="DJ182" s="2">
        <f>DK182/10</f>
        <v>425</v>
      </c>
      <c r="DK182" s="2">
        <f>DK181+250</f>
        <v>4250</v>
      </c>
      <c r="DL182" s="2">
        <f t="shared" si="188"/>
        <v>6.6843272065434126E-2</v>
      </c>
      <c r="DM182" s="9">
        <f>DL182*100</f>
        <v>6.6843272065434123</v>
      </c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9"/>
      <c r="EW182" s="70" t="s">
        <v>66</v>
      </c>
      <c r="EX182" s="85">
        <f>AVERAGE(EY182:FA182)</f>
        <v>5336.638732229123</v>
      </c>
      <c r="EY182" s="33">
        <f t="shared" si="254"/>
        <v>5345.4204285714286</v>
      </c>
      <c r="EZ182" s="33">
        <f t="shared" si="244"/>
        <v>7294.7654347826083</v>
      </c>
      <c r="FA182" s="33">
        <f t="shared" si="245"/>
        <v>3369.730333333333</v>
      </c>
      <c r="FB182" s="33" t="e">
        <f t="shared" si="246"/>
        <v>#DIV/0!</v>
      </c>
      <c r="FC182" s="33" t="e">
        <f t="shared" si="208"/>
        <v>#DIV/0!</v>
      </c>
      <c r="FD182" s="33" t="e">
        <f t="shared" si="209"/>
        <v>#DIV/0!</v>
      </c>
      <c r="FE182" s="33" t="e">
        <f t="shared" si="210"/>
        <v>#DIV/0!</v>
      </c>
      <c r="FF182" s="66">
        <v>1</v>
      </c>
      <c r="FG182" s="85">
        <f>AVERAGE(FH182:FJ182)</f>
        <v>5336.638732229123</v>
      </c>
      <c r="FH182" s="33">
        <f t="shared" si="212"/>
        <v>5345.4204285714286</v>
      </c>
      <c r="FI182" s="33">
        <f t="shared" si="213"/>
        <v>7294.7654347826083</v>
      </c>
      <c r="FJ182" s="33">
        <f t="shared" si="214"/>
        <v>3369.730333333333</v>
      </c>
      <c r="FK182" s="33" t="e">
        <f t="shared" si="215"/>
        <v>#DIV/0!</v>
      </c>
      <c r="FL182" s="33" t="e">
        <f t="shared" si="216"/>
        <v>#DIV/0!</v>
      </c>
      <c r="FM182" s="33" t="e">
        <f t="shared" si="217"/>
        <v>#DIV/0!</v>
      </c>
      <c r="FN182" s="33" t="e">
        <f t="shared" si="218"/>
        <v>#DIV/0!</v>
      </c>
      <c r="FO182" s="66">
        <v>10</v>
      </c>
      <c r="FP182" s="85" t="e">
        <f t="shared" si="219"/>
        <v>#DIV/0!</v>
      </c>
      <c r="FQ182" s="33">
        <f t="shared" si="247"/>
        <v>5345.4204285714286</v>
      </c>
      <c r="FR182" s="33">
        <f t="shared" si="248"/>
        <v>7294.7654347826083</v>
      </c>
      <c r="FS182" s="33">
        <f t="shared" si="249"/>
        <v>3369.730333333333</v>
      </c>
      <c r="FT182" s="33" t="e">
        <f t="shared" si="250"/>
        <v>#DIV/0!</v>
      </c>
      <c r="FU182" s="33" t="e">
        <f t="shared" si="251"/>
        <v>#DIV/0!</v>
      </c>
      <c r="FV182" s="33" t="e">
        <f t="shared" si="252"/>
        <v>#DIV/0!</v>
      </c>
      <c r="FW182" s="33" t="e">
        <f t="shared" si="253"/>
        <v>#DIV/0!</v>
      </c>
      <c r="FX182" s="66">
        <v>100</v>
      </c>
      <c r="FY182" s="53">
        <f t="shared" si="220"/>
        <v>363.28100000000001</v>
      </c>
      <c r="FZ182" s="2">
        <v>6.363636363636363E-2</v>
      </c>
      <c r="GA182" s="9">
        <v>3632.81</v>
      </c>
      <c r="GB182" s="53">
        <f t="shared" si="221"/>
        <v>378.73500000000001</v>
      </c>
      <c r="GC182" s="2">
        <v>4.9356223175965663E-2</v>
      </c>
      <c r="GD182" s="9">
        <v>3787.35</v>
      </c>
      <c r="GE182" s="53">
        <f t="shared" si="222"/>
        <v>400.36399999999998</v>
      </c>
      <c r="GF182" s="2">
        <v>0.10619469026548672</v>
      </c>
      <c r="GG182" s="9">
        <v>4003.64</v>
      </c>
      <c r="GH182" s="53">
        <f t="shared" si="223"/>
        <v>0</v>
      </c>
      <c r="GI182" s="2"/>
      <c r="GJ182" s="9"/>
      <c r="GK182" s="53">
        <f t="shared" si="224"/>
        <v>0</v>
      </c>
      <c r="GL182" s="2"/>
      <c r="GM182" s="9"/>
      <c r="GN182" s="53">
        <f t="shared" si="225"/>
        <v>0</v>
      </c>
      <c r="GO182" s="2"/>
      <c r="GP182" s="9"/>
      <c r="GQ182" s="53">
        <f t="shared" si="226"/>
        <v>0</v>
      </c>
      <c r="GR182" s="2"/>
      <c r="GS182" s="9"/>
      <c r="GT182" s="53"/>
      <c r="GU182" s="13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12"/>
      <c r="HG182" s="112"/>
      <c r="HH182" s="112"/>
      <c r="HI182" s="112"/>
      <c r="HJ182" s="112"/>
      <c r="HK182" s="112"/>
      <c r="HL182" s="112"/>
      <c r="HM182" s="112"/>
      <c r="HN182" s="113"/>
      <c r="HO182" s="112"/>
    </row>
    <row r="183" spans="1:223" ht="15" thickBo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9"/>
      <c r="BG183" s="53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9"/>
      <c r="CP183" s="49">
        <v>5000</v>
      </c>
      <c r="CQ183" s="22">
        <v>1</v>
      </c>
      <c r="CR183" s="13">
        <f>CS183/10</f>
        <v>450</v>
      </c>
      <c r="CS183" s="13">
        <f>CS182+250</f>
        <v>4500</v>
      </c>
      <c r="CT183" s="13">
        <f t="shared" si="183"/>
        <v>8.2554910165526962E-2</v>
      </c>
      <c r="CU183" s="14">
        <f>CT183*100</f>
        <v>8.2554910165526962</v>
      </c>
      <c r="CV183" s="49">
        <v>5000</v>
      </c>
      <c r="CW183" s="23">
        <v>10</v>
      </c>
      <c r="CX183" s="13">
        <f>CY183/10</f>
        <v>450</v>
      </c>
      <c r="CY183" s="13">
        <f>CY182+250</f>
        <v>4500</v>
      </c>
      <c r="CZ183" s="13">
        <f t="shared" si="243"/>
        <v>8.2430026940164686E-2</v>
      </c>
      <c r="DA183" s="14">
        <f t="shared" si="185"/>
        <v>8.243002694016468</v>
      </c>
      <c r="DB183" s="49">
        <v>5000</v>
      </c>
      <c r="DC183" s="25">
        <v>100</v>
      </c>
      <c r="DD183" s="13">
        <f>DE183/10</f>
        <v>450</v>
      </c>
      <c r="DE183" s="13">
        <f>DE182+250</f>
        <v>4500</v>
      </c>
      <c r="DF183" s="13">
        <f t="shared" si="186"/>
        <v>8.1199881454922435E-2</v>
      </c>
      <c r="DG183" s="14">
        <f>DF183*100</f>
        <v>8.1199881454922433</v>
      </c>
      <c r="DH183" s="51">
        <v>5000</v>
      </c>
      <c r="DI183" s="28">
        <v>1000</v>
      </c>
      <c r="DJ183" s="13">
        <f>DK183/10</f>
        <v>450</v>
      </c>
      <c r="DK183" s="13">
        <f>DK182+250</f>
        <v>4500</v>
      </c>
      <c r="DL183" s="13">
        <f t="shared" si="188"/>
        <v>7.0538873278036596E-2</v>
      </c>
      <c r="DM183" s="14">
        <f>DL183*100</f>
        <v>7.0538873278036593</v>
      </c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9"/>
      <c r="EW183" s="70" t="s">
        <v>38</v>
      </c>
      <c r="EX183" s="85">
        <f>AVERAGE(EY183:FC183)</f>
        <v>2517.7110228671067</v>
      </c>
      <c r="EY183" s="33">
        <f t="shared" si="254"/>
        <v>2622.4398648648644</v>
      </c>
      <c r="EZ183" s="33">
        <f t="shared" si="244"/>
        <v>2235.7096666666666</v>
      </c>
      <c r="FA183" s="33">
        <f t="shared" si="245"/>
        <v>2592.2731904761899</v>
      </c>
      <c r="FB183" s="33">
        <f t="shared" si="246"/>
        <v>1230.0149729729731</v>
      </c>
      <c r="FC183" s="33">
        <f t="shared" si="208"/>
        <v>3908.1174193548391</v>
      </c>
      <c r="FD183" s="33" t="e">
        <f t="shared" si="209"/>
        <v>#DIV/0!</v>
      </c>
      <c r="FE183" s="33" t="e">
        <f t="shared" si="210"/>
        <v>#DIV/0!</v>
      </c>
      <c r="FF183" s="66">
        <v>1</v>
      </c>
      <c r="FG183" s="85">
        <f>AVERAGE(FH183:FL183)</f>
        <v>2517.7110228671067</v>
      </c>
      <c r="FH183" s="33">
        <f t="shared" si="212"/>
        <v>2622.4398648648644</v>
      </c>
      <c r="FI183" s="33">
        <f t="shared" si="213"/>
        <v>2235.7096666666666</v>
      </c>
      <c r="FJ183" s="33">
        <f t="shared" si="214"/>
        <v>2592.2731904761899</v>
      </c>
      <c r="FK183" s="33">
        <f t="shared" si="215"/>
        <v>1230.0149729729731</v>
      </c>
      <c r="FL183" s="33">
        <f t="shared" si="216"/>
        <v>3908.1174193548391</v>
      </c>
      <c r="FM183" s="33" t="e">
        <f t="shared" si="217"/>
        <v>#DIV/0!</v>
      </c>
      <c r="FN183" s="33" t="e">
        <f t="shared" si="218"/>
        <v>#DIV/0!</v>
      </c>
      <c r="FO183" s="66">
        <v>10</v>
      </c>
      <c r="FP183" s="85">
        <f t="shared" si="219"/>
        <v>2170.1094237451734</v>
      </c>
      <c r="FQ183" s="33">
        <f t="shared" si="247"/>
        <v>2622.4398648648644</v>
      </c>
      <c r="FR183" s="33">
        <f t="shared" si="248"/>
        <v>2235.7096666666666</v>
      </c>
      <c r="FS183" s="33">
        <f t="shared" si="249"/>
        <v>2592.2731904761899</v>
      </c>
      <c r="FT183" s="33">
        <f t="shared" si="250"/>
        <v>1230.0149729729731</v>
      </c>
      <c r="FU183" s="33">
        <f t="shared" si="251"/>
        <v>3908.1174193548391</v>
      </c>
      <c r="FV183" s="33" t="e">
        <f t="shared" si="252"/>
        <v>#DIV/0!</v>
      </c>
      <c r="FW183" s="33" t="e">
        <f t="shared" si="253"/>
        <v>#DIV/0!</v>
      </c>
      <c r="FX183" s="66">
        <v>100</v>
      </c>
      <c r="FY183" s="53">
        <f t="shared" si="220"/>
        <v>302.27499999999998</v>
      </c>
      <c r="FZ183" s="2">
        <v>0.10335195530726257</v>
      </c>
      <c r="GA183" s="9">
        <v>3022.75</v>
      </c>
      <c r="GB183" s="53">
        <f t="shared" si="221"/>
        <v>281.41800000000001</v>
      </c>
      <c r="GC183" s="2">
        <v>0.11180124223602485</v>
      </c>
      <c r="GD183" s="9">
        <v>2814.18</v>
      </c>
      <c r="GE183" s="53">
        <f t="shared" si="222"/>
        <v>314.66899999999998</v>
      </c>
      <c r="GF183" s="2">
        <v>0.10824742268041238</v>
      </c>
      <c r="GG183" s="9">
        <v>3146.69</v>
      </c>
      <c r="GH183" s="53">
        <f t="shared" si="223"/>
        <v>339.63099999999997</v>
      </c>
      <c r="GI183" s="2">
        <v>0.21637426900584794</v>
      </c>
      <c r="GJ183" s="9">
        <v>3396.31</v>
      </c>
      <c r="GK183" s="53">
        <f t="shared" si="224"/>
        <v>457.17600000000004</v>
      </c>
      <c r="GL183" s="6">
        <v>0.10472972972972973</v>
      </c>
      <c r="GM183" s="6">
        <v>4571.76</v>
      </c>
      <c r="GN183" s="53">
        <f t="shared" si="225"/>
        <v>0</v>
      </c>
      <c r="GO183" s="2"/>
      <c r="GP183" s="9"/>
      <c r="GQ183" s="53">
        <f t="shared" si="226"/>
        <v>0</v>
      </c>
      <c r="GR183" s="2"/>
      <c r="GS183" s="9"/>
      <c r="GT183" s="53"/>
      <c r="GU183" s="13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12"/>
      <c r="HG183" s="112"/>
      <c r="HH183" s="112"/>
      <c r="HI183" s="112"/>
      <c r="HJ183" s="112"/>
      <c r="HK183" s="112"/>
      <c r="HL183" s="112"/>
      <c r="HM183" s="112"/>
      <c r="HN183" s="113"/>
      <c r="HO183" s="112"/>
    </row>
    <row r="184" spans="1:223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9"/>
      <c r="BG184" s="53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9"/>
      <c r="CP184" s="53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9"/>
      <c r="EW184" s="70" t="s">
        <v>26</v>
      </c>
      <c r="EX184" s="85">
        <f>AVERAGE(EY184:FC184)</f>
        <v>777.71744130022739</v>
      </c>
      <c r="EY184" s="33">
        <f t="shared" si="254"/>
        <v>521.32861111111106</v>
      </c>
      <c r="EZ184" s="33">
        <f t="shared" si="244"/>
        <v>372.41071551724133</v>
      </c>
      <c r="FA184" s="33">
        <f t="shared" si="245"/>
        <v>525.53109677419354</v>
      </c>
      <c r="FB184" s="33">
        <f t="shared" si="246"/>
        <v>2148.2775999999999</v>
      </c>
      <c r="FC184" s="33">
        <f t="shared" si="208"/>
        <v>321.03918309859159</v>
      </c>
      <c r="FD184" s="33" t="e">
        <f t="shared" si="209"/>
        <v>#DIV/0!</v>
      </c>
      <c r="FE184" s="33" t="e">
        <f t="shared" si="210"/>
        <v>#DIV/0!</v>
      </c>
      <c r="FF184" s="66">
        <v>1</v>
      </c>
      <c r="FG184" s="85">
        <f>AVERAGE(FH184:FL184)</f>
        <v>777.71744130022739</v>
      </c>
      <c r="FH184" s="33">
        <f t="shared" si="212"/>
        <v>521.32861111111106</v>
      </c>
      <c r="FI184" s="33">
        <f t="shared" si="213"/>
        <v>372.41071551724133</v>
      </c>
      <c r="FJ184" s="33">
        <f t="shared" si="214"/>
        <v>525.53109677419354</v>
      </c>
      <c r="FK184" s="33">
        <f t="shared" si="215"/>
        <v>2148.2775999999999</v>
      </c>
      <c r="FL184" s="33">
        <f t="shared" si="216"/>
        <v>321.03918309859159</v>
      </c>
      <c r="FM184" s="33" t="e">
        <f t="shared" si="217"/>
        <v>#DIV/0!</v>
      </c>
      <c r="FN184" s="33" t="e">
        <f t="shared" si="218"/>
        <v>#DIV/0!</v>
      </c>
      <c r="FO184" s="66">
        <v>10</v>
      </c>
      <c r="FP184" s="85">
        <f t="shared" si="219"/>
        <v>891.88700585063646</v>
      </c>
      <c r="FQ184" s="33">
        <f t="shared" si="247"/>
        <v>521.32861111111106</v>
      </c>
      <c r="FR184" s="33">
        <f t="shared" si="248"/>
        <v>372.41071551724133</v>
      </c>
      <c r="FS184" s="33">
        <f t="shared" si="249"/>
        <v>525.53109677419354</v>
      </c>
      <c r="FT184" s="33">
        <f t="shared" si="250"/>
        <v>2148.2775999999999</v>
      </c>
      <c r="FU184" s="33">
        <f t="shared" si="251"/>
        <v>321.03918309859159</v>
      </c>
      <c r="FV184" s="33" t="e">
        <f t="shared" si="252"/>
        <v>#DIV/0!</v>
      </c>
      <c r="FW184" s="33" t="e">
        <f t="shared" si="253"/>
        <v>#DIV/0!</v>
      </c>
      <c r="FX184" s="66">
        <v>100</v>
      </c>
      <c r="FY184" s="53">
        <f t="shared" si="220"/>
        <v>141.64400000000001</v>
      </c>
      <c r="FZ184" s="2">
        <v>0.21364985163204747</v>
      </c>
      <c r="GA184" s="9">
        <v>1416.44</v>
      </c>
      <c r="GB184" s="53">
        <f t="shared" si="221"/>
        <v>132.10899999999998</v>
      </c>
      <c r="GC184" s="2">
        <v>0.26185101580135439</v>
      </c>
      <c r="GD184" s="9">
        <v>1321.09</v>
      </c>
      <c r="GE184" s="53">
        <f t="shared" si="222"/>
        <v>96.972999999999999</v>
      </c>
      <c r="GF184" s="2">
        <v>0.15577889447236182</v>
      </c>
      <c r="GG184" s="9">
        <v>969.73</v>
      </c>
      <c r="GH184" s="53">
        <f t="shared" si="223"/>
        <v>383.62099999999998</v>
      </c>
      <c r="GI184" s="2">
        <v>0.15151515151515152</v>
      </c>
      <c r="GJ184" s="9">
        <v>3836.21</v>
      </c>
      <c r="GK184" s="53">
        <f t="shared" si="224"/>
        <v>90.094000000000008</v>
      </c>
      <c r="GL184" s="6">
        <v>0.2191358024691358</v>
      </c>
      <c r="GM184" s="6">
        <v>900.94</v>
      </c>
      <c r="GN184" s="53">
        <f t="shared" si="225"/>
        <v>0</v>
      </c>
      <c r="GO184" s="2"/>
      <c r="GP184" s="9"/>
      <c r="GQ184" s="53">
        <f t="shared" si="226"/>
        <v>0</v>
      </c>
      <c r="GR184" s="2"/>
      <c r="GS184" s="9"/>
      <c r="GT184" s="53"/>
      <c r="GU184" s="13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12"/>
      <c r="HG184" s="112"/>
      <c r="HH184" s="112"/>
      <c r="HI184" s="112"/>
      <c r="HJ184" s="112"/>
      <c r="HK184" s="112"/>
      <c r="HL184" s="112"/>
      <c r="HM184" s="112"/>
      <c r="HN184" s="113"/>
      <c r="HO184" s="112"/>
    </row>
    <row r="185" spans="1:223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9"/>
      <c r="BG185" s="53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9"/>
      <c r="CP185" s="53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9"/>
      <c r="EW185" s="70" t="s">
        <v>32</v>
      </c>
      <c r="EX185" s="85">
        <f t="shared" si="206"/>
        <v>2215.9466743697476</v>
      </c>
      <c r="EY185" s="33">
        <f t="shared" si="254"/>
        <v>2948.2394117647059</v>
      </c>
      <c r="EZ185" s="33">
        <f t="shared" si="244"/>
        <v>2296.9972857142857</v>
      </c>
      <c r="FA185" s="33">
        <f t="shared" si="245"/>
        <v>1074.33</v>
      </c>
      <c r="FB185" s="33">
        <f t="shared" si="246"/>
        <v>2544.2200000000003</v>
      </c>
      <c r="FC185" s="33" t="e">
        <f t="shared" si="208"/>
        <v>#DIV/0!</v>
      </c>
      <c r="FD185" s="33" t="e">
        <f t="shared" si="209"/>
        <v>#DIV/0!</v>
      </c>
      <c r="FE185" s="33" t="e">
        <f t="shared" si="210"/>
        <v>#DIV/0!</v>
      </c>
      <c r="FF185" s="66">
        <v>1</v>
      </c>
      <c r="FG185" s="85">
        <f>AVERAGE(FH185:FK185)</f>
        <v>2215.9466743697476</v>
      </c>
      <c r="FH185" s="33">
        <f t="shared" si="212"/>
        <v>2948.2394117647059</v>
      </c>
      <c r="FI185" s="33">
        <f t="shared" si="213"/>
        <v>2296.9972857142857</v>
      </c>
      <c r="FJ185" s="33">
        <f t="shared" si="214"/>
        <v>1074.33</v>
      </c>
      <c r="FK185" s="33">
        <f t="shared" si="215"/>
        <v>2544.2200000000003</v>
      </c>
      <c r="FL185" s="33" t="e">
        <f t="shared" si="216"/>
        <v>#DIV/0!</v>
      </c>
      <c r="FM185" s="33" t="e">
        <f t="shared" si="217"/>
        <v>#DIV/0!</v>
      </c>
      <c r="FN185" s="33" t="e">
        <f t="shared" si="218"/>
        <v>#DIV/0!</v>
      </c>
      <c r="FO185" s="66">
        <v>10</v>
      </c>
      <c r="FP185" s="85">
        <f t="shared" si="219"/>
        <v>2215.9466743697476</v>
      </c>
      <c r="FQ185" s="33">
        <f t="shared" si="247"/>
        <v>2948.2394117647059</v>
      </c>
      <c r="FR185" s="33">
        <f t="shared" si="248"/>
        <v>2296.9972857142857</v>
      </c>
      <c r="FS185" s="33">
        <f t="shared" si="249"/>
        <v>1074.33</v>
      </c>
      <c r="FT185" s="33">
        <f t="shared" si="250"/>
        <v>2544.2200000000003</v>
      </c>
      <c r="FU185" s="33" t="e">
        <f t="shared" si="251"/>
        <v>#DIV/0!</v>
      </c>
      <c r="FV185" s="33" t="e">
        <f t="shared" si="252"/>
        <v>#DIV/0!</v>
      </c>
      <c r="FW185" s="33" t="e">
        <f t="shared" si="253"/>
        <v>#DIV/0!</v>
      </c>
      <c r="FX185" s="66">
        <v>100</v>
      </c>
      <c r="FY185" s="53">
        <f t="shared" si="220"/>
        <v>330.46199999999999</v>
      </c>
      <c r="FZ185" s="2">
        <v>0.1007905138339921</v>
      </c>
      <c r="GA185" s="9">
        <v>3304.62</v>
      </c>
      <c r="GB185" s="53">
        <f t="shared" si="221"/>
        <v>303.37700000000001</v>
      </c>
      <c r="GC185" s="2">
        <v>0.11666666666666667</v>
      </c>
      <c r="GD185" s="9">
        <v>3033.77</v>
      </c>
      <c r="GE185" s="53">
        <f t="shared" si="222"/>
        <v>198.95</v>
      </c>
      <c r="GF185" s="2">
        <v>0.15625</v>
      </c>
      <c r="GG185" s="9">
        <v>1989.5</v>
      </c>
      <c r="GH185" s="53">
        <f t="shared" si="223"/>
        <v>194.55799999999999</v>
      </c>
      <c r="GI185" s="2">
        <v>7.1038251366120214E-2</v>
      </c>
      <c r="GJ185" s="9">
        <v>1945.58</v>
      </c>
      <c r="GK185" s="53">
        <f t="shared" si="224"/>
        <v>0</v>
      </c>
      <c r="GL185" s="2"/>
      <c r="GM185" s="9"/>
      <c r="GN185" s="53">
        <f t="shared" si="225"/>
        <v>0</v>
      </c>
      <c r="GO185" s="2"/>
      <c r="GP185" s="9"/>
      <c r="GQ185" s="53">
        <f t="shared" si="226"/>
        <v>0</v>
      </c>
      <c r="GR185" s="2"/>
      <c r="GS185" s="9"/>
      <c r="GT185" s="53"/>
      <c r="GU185" s="13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12"/>
      <c r="HG185" s="112"/>
      <c r="HH185" s="112"/>
      <c r="HI185" s="112"/>
      <c r="HJ185" s="112"/>
      <c r="HK185" s="112"/>
      <c r="HL185" s="112"/>
      <c r="HM185" s="112"/>
      <c r="HN185" s="113"/>
      <c r="HO185" s="112"/>
    </row>
    <row r="186" spans="1:223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9"/>
      <c r="BG186" s="53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9"/>
      <c r="CP186" s="53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9"/>
      <c r="EW186" s="70" t="s">
        <v>14</v>
      </c>
      <c r="EX186" s="85">
        <f t="shared" si="206"/>
        <v>1453.9446420302932</v>
      </c>
      <c r="EY186" s="33">
        <f t="shared" si="254"/>
        <v>1668.3248888888893</v>
      </c>
      <c r="EZ186" s="33">
        <f t="shared" si="244"/>
        <v>1251.1511417322833</v>
      </c>
      <c r="FA186" s="33">
        <f t="shared" si="245"/>
        <v>1182.2256</v>
      </c>
      <c r="FB186" s="33">
        <f t="shared" si="246"/>
        <v>1714.0769375</v>
      </c>
      <c r="FC186" s="33" t="e">
        <f t="shared" si="208"/>
        <v>#DIV/0!</v>
      </c>
      <c r="FD186" s="33" t="e">
        <f t="shared" si="209"/>
        <v>#DIV/0!</v>
      </c>
      <c r="FE186" s="33" t="e">
        <f t="shared" si="210"/>
        <v>#DIV/0!</v>
      </c>
      <c r="FF186" s="66">
        <v>1</v>
      </c>
      <c r="FG186" s="85">
        <f t="shared" si="211"/>
        <v>1453.9446420302932</v>
      </c>
      <c r="FH186" s="33">
        <f t="shared" si="212"/>
        <v>1668.3248888888893</v>
      </c>
      <c r="FI186" s="33">
        <f t="shared" si="213"/>
        <v>1251.1511417322833</v>
      </c>
      <c r="FJ186" s="33">
        <f t="shared" si="214"/>
        <v>1182.2256</v>
      </c>
      <c r="FK186" s="33">
        <f t="shared" si="215"/>
        <v>1714.0769375</v>
      </c>
      <c r="FL186" s="33" t="e">
        <f t="shared" si="216"/>
        <v>#DIV/0!</v>
      </c>
      <c r="FM186" s="33" t="e">
        <f t="shared" si="217"/>
        <v>#DIV/0!</v>
      </c>
      <c r="FN186" s="33" t="e">
        <f t="shared" si="218"/>
        <v>#DIV/0!</v>
      </c>
      <c r="FO186" s="66">
        <v>10</v>
      </c>
      <c r="FP186" s="85">
        <f t="shared" si="219"/>
        <v>1453.9446420302932</v>
      </c>
      <c r="FQ186" s="33">
        <f t="shared" si="247"/>
        <v>1668.3248888888893</v>
      </c>
      <c r="FR186" s="33">
        <f t="shared" si="248"/>
        <v>1251.1511417322833</v>
      </c>
      <c r="FS186" s="33">
        <f t="shared" si="249"/>
        <v>1182.2256</v>
      </c>
      <c r="FT186" s="33">
        <f t="shared" si="250"/>
        <v>1714.0769375</v>
      </c>
      <c r="FU186" s="33" t="e">
        <f t="shared" si="251"/>
        <v>#DIV/0!</v>
      </c>
      <c r="FV186" s="33" t="e">
        <f t="shared" si="252"/>
        <v>#DIV/0!</v>
      </c>
      <c r="FW186" s="33" t="e">
        <f t="shared" si="253"/>
        <v>#DIV/0!</v>
      </c>
      <c r="FX186" s="66">
        <v>100</v>
      </c>
      <c r="FY186" s="53">
        <f t="shared" si="220"/>
        <v>129.43900000000002</v>
      </c>
      <c r="FZ186" s="2">
        <v>7.1999999999999995E-2</v>
      </c>
      <c r="GA186" s="9">
        <v>1294.3900000000001</v>
      </c>
      <c r="GB186" s="53">
        <f t="shared" si="221"/>
        <v>139.505</v>
      </c>
      <c r="GC186" s="2">
        <v>0.10031595576619273</v>
      </c>
      <c r="GD186" s="9">
        <v>1395.05</v>
      </c>
      <c r="GE186" s="53">
        <f t="shared" si="222"/>
        <v>138.852</v>
      </c>
      <c r="GF186" s="2">
        <v>0.10510510510510511</v>
      </c>
      <c r="GG186" s="9">
        <v>1388.52</v>
      </c>
      <c r="GH186" s="53">
        <f t="shared" si="223"/>
        <v>174.68299999999999</v>
      </c>
      <c r="GI186" s="2">
        <v>9.2485549132947972E-2</v>
      </c>
      <c r="GJ186" s="9">
        <v>1746.83</v>
      </c>
      <c r="GK186" s="53">
        <f t="shared" si="224"/>
        <v>0</v>
      </c>
      <c r="GL186" s="2"/>
      <c r="GM186" s="9"/>
      <c r="GN186" s="53">
        <f t="shared" si="225"/>
        <v>0</v>
      </c>
      <c r="GO186" s="2"/>
      <c r="GP186" s="9"/>
      <c r="GQ186" s="53">
        <f t="shared" si="226"/>
        <v>0</v>
      </c>
      <c r="GR186" s="2"/>
      <c r="GS186" s="9"/>
      <c r="GT186" s="53"/>
      <c r="GU186" s="13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12"/>
      <c r="HG186" s="112"/>
      <c r="HH186" s="112"/>
      <c r="HI186" s="112"/>
      <c r="HJ186" s="112"/>
      <c r="HK186" s="112"/>
      <c r="HL186" s="112"/>
      <c r="HM186" s="112"/>
      <c r="HN186" s="113"/>
      <c r="HO186" s="112"/>
    </row>
    <row r="187" spans="1:223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9"/>
      <c r="BG187" s="53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9"/>
      <c r="CP187" s="53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9"/>
      <c r="EW187" s="70" t="s">
        <v>24</v>
      </c>
      <c r="EX187" s="85">
        <f t="shared" si="206"/>
        <v>2152.8791518817202</v>
      </c>
      <c r="EY187" s="33">
        <f t="shared" si="254"/>
        <v>2145.2730000000001</v>
      </c>
      <c r="EZ187" s="33">
        <f t="shared" si="244"/>
        <v>3315.1717741935481</v>
      </c>
      <c r="FA187" s="33">
        <f t="shared" si="245"/>
        <v>1318.7218333333333</v>
      </c>
      <c r="FB187" s="33">
        <f t="shared" si="246"/>
        <v>1832.35</v>
      </c>
      <c r="FC187" s="33" t="e">
        <f t="shared" si="208"/>
        <v>#DIV/0!</v>
      </c>
      <c r="FD187" s="33" t="e">
        <f t="shared" si="209"/>
        <v>#DIV/0!</v>
      </c>
      <c r="FE187" s="33" t="e">
        <f t="shared" si="210"/>
        <v>#DIV/0!</v>
      </c>
      <c r="FF187" s="66">
        <v>1</v>
      </c>
      <c r="FG187" s="85">
        <f t="shared" si="211"/>
        <v>2152.8791518817202</v>
      </c>
      <c r="FH187" s="33">
        <f t="shared" si="212"/>
        <v>2145.2730000000001</v>
      </c>
      <c r="FI187" s="33">
        <f t="shared" si="213"/>
        <v>3315.1717741935481</v>
      </c>
      <c r="FJ187" s="33">
        <f t="shared" si="214"/>
        <v>1318.7218333333333</v>
      </c>
      <c r="FK187" s="33">
        <f t="shared" si="215"/>
        <v>1832.35</v>
      </c>
      <c r="FL187" s="33" t="e">
        <f t="shared" si="216"/>
        <v>#DIV/0!</v>
      </c>
      <c r="FM187" s="33" t="e">
        <f t="shared" si="217"/>
        <v>#DIV/0!</v>
      </c>
      <c r="FN187" s="33" t="e">
        <f t="shared" si="218"/>
        <v>#DIV/0!</v>
      </c>
      <c r="FO187" s="66">
        <v>10</v>
      </c>
      <c r="FP187" s="85">
        <f t="shared" si="219"/>
        <v>2152.8791518817202</v>
      </c>
      <c r="FQ187" s="33">
        <f t="shared" si="247"/>
        <v>2145.2730000000001</v>
      </c>
      <c r="FR187" s="33">
        <f t="shared" si="248"/>
        <v>3315.1717741935481</v>
      </c>
      <c r="FS187" s="33">
        <f t="shared" si="249"/>
        <v>1318.7218333333333</v>
      </c>
      <c r="FT187" s="33">
        <f t="shared" si="250"/>
        <v>1832.35</v>
      </c>
      <c r="FU187" s="33" t="e">
        <f t="shared" si="251"/>
        <v>#DIV/0!</v>
      </c>
      <c r="FV187" s="33" t="e">
        <f t="shared" si="252"/>
        <v>#DIV/0!</v>
      </c>
      <c r="FW187" s="33" t="e">
        <f t="shared" si="253"/>
        <v>#DIV/0!</v>
      </c>
      <c r="FX187" s="66">
        <v>100</v>
      </c>
      <c r="FY187" s="53">
        <f t="shared" si="220"/>
        <v>165.02100000000002</v>
      </c>
      <c r="FZ187" s="2">
        <v>7.1428571428571425E-2</v>
      </c>
      <c r="GA187" s="9">
        <v>1650.21</v>
      </c>
      <c r="GB187" s="53">
        <f t="shared" si="221"/>
        <v>178.73099999999999</v>
      </c>
      <c r="GC187" s="2">
        <v>5.1155115511551157E-2</v>
      </c>
      <c r="GD187" s="9">
        <v>1787.31</v>
      </c>
      <c r="GE187" s="53">
        <f t="shared" si="222"/>
        <v>38.976999999999997</v>
      </c>
      <c r="GF187" s="2">
        <v>2.8708133971291867E-2</v>
      </c>
      <c r="GG187" s="9">
        <v>389.77</v>
      </c>
      <c r="GH187" s="53">
        <f t="shared" si="223"/>
        <v>112.75999999999999</v>
      </c>
      <c r="GI187" s="2">
        <v>5.7971014492753624E-2</v>
      </c>
      <c r="GJ187" s="9">
        <v>1127.5999999999999</v>
      </c>
      <c r="GK187" s="53">
        <f t="shared" si="224"/>
        <v>0</v>
      </c>
      <c r="GL187" s="2"/>
      <c r="GM187" s="9"/>
      <c r="GN187" s="53">
        <f t="shared" si="225"/>
        <v>0</v>
      </c>
      <c r="GO187" s="2"/>
      <c r="GP187" s="9"/>
      <c r="GQ187" s="53">
        <f t="shared" si="226"/>
        <v>0</v>
      </c>
      <c r="GR187" s="2"/>
      <c r="GS187" s="9"/>
      <c r="GT187" s="53"/>
      <c r="GU187" s="13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12"/>
      <c r="HG187" s="112"/>
      <c r="HH187" s="112"/>
      <c r="HI187" s="112"/>
      <c r="HJ187" s="112"/>
      <c r="HK187" s="112"/>
      <c r="HL187" s="112"/>
      <c r="HM187" s="112"/>
      <c r="HN187" s="113"/>
      <c r="HO187" s="112"/>
    </row>
    <row r="188" spans="1:223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9"/>
      <c r="BG188" s="53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9"/>
      <c r="CP188" s="53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9"/>
      <c r="EW188" s="70" t="s">
        <v>5</v>
      </c>
      <c r="EX188" s="85">
        <f t="shared" si="206"/>
        <v>739.42415990610857</v>
      </c>
      <c r="EY188" s="33">
        <f t="shared" si="254"/>
        <v>1486.6543291139242</v>
      </c>
      <c r="EZ188" s="33">
        <f t="shared" si="244"/>
        <v>546.30162162162162</v>
      </c>
      <c r="FA188" s="33">
        <f t="shared" si="245"/>
        <v>479.51713333333322</v>
      </c>
      <c r="FB188" s="33">
        <f t="shared" si="246"/>
        <v>445.22355555555549</v>
      </c>
      <c r="FC188" s="33" t="e">
        <f t="shared" si="208"/>
        <v>#DIV/0!</v>
      </c>
      <c r="FD188" s="33" t="e">
        <f t="shared" si="209"/>
        <v>#DIV/0!</v>
      </c>
      <c r="FE188" s="33" t="e">
        <f t="shared" si="210"/>
        <v>#DIV/0!</v>
      </c>
      <c r="FF188" s="66">
        <v>1</v>
      </c>
      <c r="FG188" s="85">
        <f t="shared" si="211"/>
        <v>739.42415990610857</v>
      </c>
      <c r="FH188" s="33">
        <f t="shared" si="212"/>
        <v>1486.6543291139242</v>
      </c>
      <c r="FI188" s="33">
        <f t="shared" si="213"/>
        <v>546.30162162162162</v>
      </c>
      <c r="FJ188" s="33">
        <f t="shared" si="214"/>
        <v>479.51713333333322</v>
      </c>
      <c r="FK188" s="33">
        <f t="shared" si="215"/>
        <v>445.22355555555549</v>
      </c>
      <c r="FL188" s="33" t="e">
        <f t="shared" si="216"/>
        <v>#DIV/0!</v>
      </c>
      <c r="FM188" s="33" t="e">
        <f t="shared" si="217"/>
        <v>#DIV/0!</v>
      </c>
      <c r="FN188" s="33" t="e">
        <f t="shared" si="218"/>
        <v>#DIV/0!</v>
      </c>
      <c r="FO188" s="66">
        <v>10</v>
      </c>
      <c r="FP188" s="85">
        <f t="shared" si="219"/>
        <v>739.42415990610857</v>
      </c>
      <c r="FQ188" s="33">
        <f t="shared" si="247"/>
        <v>1486.6543291139242</v>
      </c>
      <c r="FR188" s="33">
        <f t="shared" si="248"/>
        <v>546.30162162162162</v>
      </c>
      <c r="FS188" s="33">
        <f t="shared" si="249"/>
        <v>479.51713333333322</v>
      </c>
      <c r="FT188" s="33">
        <f t="shared" si="250"/>
        <v>445.22355555555549</v>
      </c>
      <c r="FU188" s="33" t="e">
        <f t="shared" si="251"/>
        <v>#DIV/0!</v>
      </c>
      <c r="FV188" s="33" t="e">
        <f t="shared" si="252"/>
        <v>#DIV/0!</v>
      </c>
      <c r="FW188" s="33" t="e">
        <f t="shared" si="253"/>
        <v>#DIV/0!</v>
      </c>
      <c r="FX188" s="66">
        <v>100</v>
      </c>
      <c r="FY188" s="53">
        <f t="shared" si="220"/>
        <v>224.13299999999998</v>
      </c>
      <c r="FZ188" s="2">
        <v>0.13101160862354891</v>
      </c>
      <c r="GA188" s="9">
        <v>2241.33</v>
      </c>
      <c r="GB188" s="53">
        <f t="shared" si="221"/>
        <v>183.756</v>
      </c>
      <c r="GC188" s="2">
        <v>0.25170068027210885</v>
      </c>
      <c r="GD188" s="9">
        <v>1837.56</v>
      </c>
      <c r="GE188" s="53">
        <f t="shared" si="222"/>
        <v>150.89699999999999</v>
      </c>
      <c r="GF188" s="2">
        <v>0.23936170212765959</v>
      </c>
      <c r="GG188" s="9">
        <v>1508.97</v>
      </c>
      <c r="GH188" s="53">
        <f t="shared" si="223"/>
        <v>122.16500000000001</v>
      </c>
      <c r="GI188" s="2">
        <v>0.21531100478468901</v>
      </c>
      <c r="GJ188" s="9">
        <v>1221.6500000000001</v>
      </c>
      <c r="GK188" s="53">
        <f t="shared" si="224"/>
        <v>0</v>
      </c>
      <c r="GL188" s="2"/>
      <c r="GM188" s="9"/>
      <c r="GN188" s="53">
        <f t="shared" si="225"/>
        <v>0</v>
      </c>
      <c r="GO188" s="2"/>
      <c r="GP188" s="9"/>
      <c r="GQ188" s="53">
        <f t="shared" si="226"/>
        <v>0</v>
      </c>
      <c r="GR188" s="2"/>
      <c r="GS188" s="9"/>
      <c r="GT188" s="53"/>
      <c r="GU188" s="13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12"/>
      <c r="HG188" s="112"/>
      <c r="HH188" s="112"/>
      <c r="HI188" s="112"/>
      <c r="HJ188" s="112"/>
      <c r="HK188" s="112"/>
      <c r="HL188" s="112"/>
      <c r="HM188" s="112"/>
      <c r="HN188" s="113"/>
      <c r="HO188" s="112"/>
    </row>
    <row r="189" spans="1:223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9"/>
      <c r="BG189" s="53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9"/>
      <c r="CP189" s="53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9"/>
      <c r="EW189" s="70" t="s">
        <v>40</v>
      </c>
      <c r="EX189" s="85">
        <f t="shared" si="206"/>
        <v>1317.2555828528868</v>
      </c>
      <c r="EY189" s="33">
        <f t="shared" si="254"/>
        <v>1104.684947368421</v>
      </c>
      <c r="EZ189" s="33">
        <f t="shared" si="244"/>
        <v>1245.1660754716979</v>
      </c>
      <c r="FA189" s="33">
        <f t="shared" si="245"/>
        <v>1832.4404285714286</v>
      </c>
      <c r="FB189" s="33">
        <f t="shared" si="246"/>
        <v>1086.7308800000001</v>
      </c>
      <c r="FC189" s="33" t="e">
        <f t="shared" si="208"/>
        <v>#DIV/0!</v>
      </c>
      <c r="FD189" s="33" t="e">
        <f t="shared" si="209"/>
        <v>#DIV/0!</v>
      </c>
      <c r="FE189" s="33" t="e">
        <f t="shared" si="210"/>
        <v>#DIV/0!</v>
      </c>
      <c r="FF189" s="66">
        <v>1</v>
      </c>
      <c r="FG189" s="85">
        <f t="shared" si="211"/>
        <v>1317.2555828528868</v>
      </c>
      <c r="FH189" s="33">
        <f t="shared" si="212"/>
        <v>1104.684947368421</v>
      </c>
      <c r="FI189" s="33">
        <f t="shared" si="213"/>
        <v>1245.1660754716979</v>
      </c>
      <c r="FJ189" s="33">
        <f t="shared" si="214"/>
        <v>1832.4404285714286</v>
      </c>
      <c r="FK189" s="33">
        <f t="shared" si="215"/>
        <v>1086.7308800000001</v>
      </c>
      <c r="FL189" s="33" t="e">
        <f t="shared" si="216"/>
        <v>#DIV/0!</v>
      </c>
      <c r="FM189" s="33" t="e">
        <f t="shared" si="217"/>
        <v>#DIV/0!</v>
      </c>
      <c r="FN189" s="33" t="e">
        <f t="shared" si="218"/>
        <v>#DIV/0!</v>
      </c>
      <c r="FO189" s="66">
        <v>10</v>
      </c>
      <c r="FP189" s="85">
        <f t="shared" si="219"/>
        <v>1317.2555828528868</v>
      </c>
      <c r="FQ189" s="33">
        <f t="shared" si="247"/>
        <v>1104.684947368421</v>
      </c>
      <c r="FR189" s="33">
        <f t="shared" si="248"/>
        <v>1245.1660754716979</v>
      </c>
      <c r="FS189" s="33">
        <f t="shared" si="249"/>
        <v>1832.4404285714286</v>
      </c>
      <c r="FT189" s="33">
        <f t="shared" si="250"/>
        <v>1086.7308800000001</v>
      </c>
      <c r="FU189" s="33" t="e">
        <f t="shared" si="251"/>
        <v>#DIV/0!</v>
      </c>
      <c r="FV189" s="33" t="e">
        <f t="shared" si="252"/>
        <v>#DIV/0!</v>
      </c>
      <c r="FW189" s="33" t="e">
        <f t="shared" si="253"/>
        <v>#DIV/0!</v>
      </c>
      <c r="FX189" s="66">
        <v>100</v>
      </c>
      <c r="FY189" s="53">
        <f t="shared" si="220"/>
        <v>198.94800000000001</v>
      </c>
      <c r="FZ189" s="2">
        <v>0.15261044176706828</v>
      </c>
      <c r="GA189" s="9">
        <v>1989.48</v>
      </c>
      <c r="GB189" s="53">
        <f t="shared" si="221"/>
        <v>165.398</v>
      </c>
      <c r="GC189" s="2">
        <v>0.11725663716814159</v>
      </c>
      <c r="GD189" s="9">
        <v>1653.98</v>
      </c>
      <c r="GE189" s="53">
        <f t="shared" si="222"/>
        <v>191.44900000000001</v>
      </c>
      <c r="GF189" s="2">
        <v>9.45945945945946E-2</v>
      </c>
      <c r="GG189" s="9">
        <v>1914.49</v>
      </c>
      <c r="GH189" s="53">
        <f t="shared" si="223"/>
        <v>176.99200000000002</v>
      </c>
      <c r="GI189" s="2">
        <v>0.14005602240896359</v>
      </c>
      <c r="GJ189" s="9">
        <v>1769.92</v>
      </c>
      <c r="GK189" s="53">
        <f t="shared" si="224"/>
        <v>0</v>
      </c>
      <c r="GL189" s="2"/>
      <c r="GM189" s="9"/>
      <c r="GN189" s="53">
        <f t="shared" si="225"/>
        <v>0</v>
      </c>
      <c r="GO189" s="2"/>
      <c r="GP189" s="9"/>
      <c r="GQ189" s="53">
        <f t="shared" si="226"/>
        <v>0</v>
      </c>
      <c r="GR189" s="2"/>
      <c r="GS189" s="9"/>
      <c r="GT189" s="53"/>
      <c r="GU189" s="131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112"/>
      <c r="HG189" s="112"/>
      <c r="HH189" s="112"/>
      <c r="HI189" s="112"/>
      <c r="HJ189" s="112"/>
      <c r="HK189" s="112"/>
      <c r="HL189" s="112"/>
      <c r="HM189" s="112"/>
      <c r="HN189" s="113"/>
      <c r="HO189" s="112"/>
    </row>
    <row r="190" spans="1:223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9"/>
      <c r="BG190" s="53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9"/>
      <c r="CP190" s="53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9"/>
      <c r="EW190" s="70" t="s">
        <v>2</v>
      </c>
      <c r="EX190" s="85">
        <f>AVERAGE(EY190,FA190:FC190)</f>
        <v>688.39571758703482</v>
      </c>
      <c r="EY190" s="33">
        <f t="shared" si="254"/>
        <v>1541.3406938775511</v>
      </c>
      <c r="EZ190" s="33" t="e">
        <f t="shared" si="244"/>
        <v>#DIV/0!</v>
      </c>
      <c r="FA190" s="33">
        <f t="shared" si="245"/>
        <v>440.59200000000004</v>
      </c>
      <c r="FB190" s="33">
        <f t="shared" si="246"/>
        <v>471.58117647058828</v>
      </c>
      <c r="FC190" s="33">
        <f t="shared" si="208"/>
        <v>300.06900000000007</v>
      </c>
      <c r="FD190" s="33" t="e">
        <f t="shared" si="209"/>
        <v>#DIV/0!</v>
      </c>
      <c r="FE190" s="33" t="e">
        <f t="shared" si="210"/>
        <v>#DIV/0!</v>
      </c>
      <c r="FF190" s="66">
        <v>1</v>
      </c>
      <c r="FG190" s="85">
        <f>AVERAGE(FH190,FJ190:FL190)</f>
        <v>688.39571758703482</v>
      </c>
      <c r="FH190" s="33">
        <f t="shared" si="212"/>
        <v>1541.3406938775511</v>
      </c>
      <c r="FI190" s="33" t="e">
        <f t="shared" si="213"/>
        <v>#DIV/0!</v>
      </c>
      <c r="FJ190" s="33">
        <f t="shared" si="214"/>
        <v>440.59200000000004</v>
      </c>
      <c r="FK190" s="33">
        <f t="shared" si="215"/>
        <v>471.58117647058828</v>
      </c>
      <c r="FL190" s="33">
        <f t="shared" si="216"/>
        <v>300.06900000000007</v>
      </c>
      <c r="FM190" s="33" t="e">
        <f t="shared" si="217"/>
        <v>#DIV/0!</v>
      </c>
      <c r="FN190" s="33" t="e">
        <f t="shared" si="218"/>
        <v>#DIV/0!</v>
      </c>
      <c r="FO190" s="66">
        <v>10</v>
      </c>
      <c r="FP190" s="85" t="e">
        <f t="shared" si="219"/>
        <v>#DIV/0!</v>
      </c>
      <c r="FQ190" s="33">
        <f t="shared" si="247"/>
        <v>1541.3406938775511</v>
      </c>
      <c r="FR190" s="33" t="e">
        <f t="shared" si="248"/>
        <v>#DIV/0!</v>
      </c>
      <c r="FS190" s="33">
        <f t="shared" si="249"/>
        <v>440.59200000000004</v>
      </c>
      <c r="FT190" s="33">
        <f t="shared" si="250"/>
        <v>471.58117647058828</v>
      </c>
      <c r="FU190" s="33">
        <f t="shared" si="251"/>
        <v>300.06900000000007</v>
      </c>
      <c r="FV190" s="33" t="e">
        <f t="shared" si="252"/>
        <v>#DIV/0!</v>
      </c>
      <c r="FW190" s="33" t="e">
        <f t="shared" si="253"/>
        <v>#DIV/0!</v>
      </c>
      <c r="FX190" s="66">
        <v>100</v>
      </c>
      <c r="FY190" s="53">
        <f t="shared" si="220"/>
        <v>108.203</v>
      </c>
      <c r="FZ190" s="2">
        <v>6.5595716198125834E-2</v>
      </c>
      <c r="GA190" s="9">
        <v>1082.03</v>
      </c>
      <c r="GB190" s="53">
        <f t="shared" si="221"/>
        <v>0</v>
      </c>
      <c r="GC190" s="2"/>
      <c r="GD190" s="9"/>
      <c r="GE190" s="53">
        <f t="shared" si="222"/>
        <v>31.236000000000001</v>
      </c>
      <c r="GF190" s="2">
        <v>6.6202090592334492E-2</v>
      </c>
      <c r="GG190" s="9">
        <v>312.36</v>
      </c>
      <c r="GH190" s="53">
        <f t="shared" si="223"/>
        <v>21.785</v>
      </c>
      <c r="GI190" s="2">
        <v>4.4155844155844157E-2</v>
      </c>
      <c r="GJ190" s="9">
        <v>217.85</v>
      </c>
      <c r="GK190" s="53">
        <f t="shared" si="224"/>
        <v>31.185000000000002</v>
      </c>
      <c r="GL190" s="6">
        <v>9.4142259414225937E-2</v>
      </c>
      <c r="GM190" s="6">
        <v>311.85000000000002</v>
      </c>
      <c r="GN190" s="53">
        <f t="shared" si="225"/>
        <v>0</v>
      </c>
      <c r="GO190" s="2"/>
      <c r="GP190" s="9"/>
      <c r="GQ190" s="53">
        <f t="shared" si="226"/>
        <v>0</v>
      </c>
      <c r="GR190" s="2"/>
      <c r="GS190" s="9"/>
      <c r="GT190" s="53"/>
      <c r="GU190" s="131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112"/>
      <c r="HG190" s="112"/>
      <c r="HH190" s="112"/>
      <c r="HI190" s="112"/>
      <c r="HJ190" s="112"/>
      <c r="HK190" s="112"/>
      <c r="HL190" s="112"/>
      <c r="HM190" s="112"/>
      <c r="HN190" s="113"/>
      <c r="HO190" s="112"/>
    </row>
    <row r="191" spans="1:223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9"/>
      <c r="BG191" s="53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9"/>
      <c r="CP191" s="53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9"/>
      <c r="EW191" s="70" t="s">
        <v>27</v>
      </c>
      <c r="EX191" s="85">
        <f t="shared" si="206"/>
        <v>2128.583531202732</v>
      </c>
      <c r="EY191" s="33">
        <f t="shared" si="254"/>
        <v>2366.0018181818182</v>
      </c>
      <c r="EZ191" s="33">
        <f t="shared" si="244"/>
        <v>2475.4408252427188</v>
      </c>
      <c r="FA191" s="33">
        <f t="shared" si="245"/>
        <v>2298.0715789473684</v>
      </c>
      <c r="FB191" s="33">
        <f t="shared" si="246"/>
        <v>1374.8199024390242</v>
      </c>
      <c r="FC191" s="33" t="e">
        <f t="shared" si="208"/>
        <v>#DIV/0!</v>
      </c>
      <c r="FD191" s="33" t="e">
        <f t="shared" si="209"/>
        <v>#DIV/0!</v>
      </c>
      <c r="FE191" s="33" t="e">
        <f t="shared" si="210"/>
        <v>#DIV/0!</v>
      </c>
      <c r="FF191" s="66">
        <v>1</v>
      </c>
      <c r="FG191" s="85">
        <f t="shared" si="211"/>
        <v>2128.583531202732</v>
      </c>
      <c r="FH191" s="33">
        <f t="shared" si="212"/>
        <v>2366.0018181818182</v>
      </c>
      <c r="FI191" s="33">
        <f t="shared" si="213"/>
        <v>2475.4408252427188</v>
      </c>
      <c r="FJ191" s="33">
        <f t="shared" si="214"/>
        <v>2298.0715789473684</v>
      </c>
      <c r="FK191" s="33">
        <f t="shared" si="215"/>
        <v>1374.8199024390242</v>
      </c>
      <c r="FL191" s="33" t="e">
        <f t="shared" si="216"/>
        <v>#DIV/0!</v>
      </c>
      <c r="FM191" s="33" t="e">
        <f t="shared" si="217"/>
        <v>#DIV/0!</v>
      </c>
      <c r="FN191" s="33" t="e">
        <f t="shared" si="218"/>
        <v>#DIV/0!</v>
      </c>
      <c r="FO191" s="66">
        <v>10</v>
      </c>
      <c r="FP191" s="85">
        <f t="shared" si="219"/>
        <v>2128.583531202732</v>
      </c>
      <c r="FQ191" s="33">
        <f t="shared" si="247"/>
        <v>2366.0018181818182</v>
      </c>
      <c r="FR191" s="33">
        <f t="shared" si="248"/>
        <v>2475.4408252427188</v>
      </c>
      <c r="FS191" s="33">
        <f t="shared" si="249"/>
        <v>2298.0715789473684</v>
      </c>
      <c r="FT191" s="33">
        <f t="shared" si="250"/>
        <v>1374.8199024390242</v>
      </c>
      <c r="FU191" s="33" t="e">
        <f t="shared" si="251"/>
        <v>#DIV/0!</v>
      </c>
      <c r="FV191" s="33" t="e">
        <f t="shared" si="252"/>
        <v>#DIV/0!</v>
      </c>
      <c r="FW191" s="33" t="e">
        <f t="shared" si="253"/>
        <v>#DIV/0!</v>
      </c>
      <c r="FX191" s="66">
        <v>100</v>
      </c>
      <c r="FY191" s="53">
        <f t="shared" si="220"/>
        <v>289.178</v>
      </c>
      <c r="FZ191" s="2">
        <v>0.10891089108910891</v>
      </c>
      <c r="GA191" s="9">
        <v>2891.78</v>
      </c>
      <c r="GB191" s="53">
        <f t="shared" si="221"/>
        <v>298.21100000000001</v>
      </c>
      <c r="GC191" s="2">
        <v>0.10751565762004175</v>
      </c>
      <c r="GD191" s="9">
        <v>2982.11</v>
      </c>
      <c r="GE191" s="53">
        <f t="shared" si="222"/>
        <v>209.92</v>
      </c>
      <c r="GF191" s="2">
        <v>8.3700440528634359E-2</v>
      </c>
      <c r="GG191" s="9">
        <v>2099.1999999999998</v>
      </c>
      <c r="GH191" s="53">
        <f t="shared" si="223"/>
        <v>220.18600000000001</v>
      </c>
      <c r="GI191" s="2">
        <v>0.13804713804713806</v>
      </c>
      <c r="GJ191" s="9">
        <v>2201.86</v>
      </c>
      <c r="GK191" s="53">
        <f t="shared" si="224"/>
        <v>0</v>
      </c>
      <c r="GL191" s="2"/>
      <c r="GM191" s="9"/>
      <c r="GN191" s="53">
        <f t="shared" si="225"/>
        <v>0</v>
      </c>
      <c r="GO191" s="2"/>
      <c r="GP191" s="9"/>
      <c r="GQ191" s="53">
        <f t="shared" si="226"/>
        <v>0</v>
      </c>
      <c r="GR191" s="2"/>
      <c r="GS191" s="9"/>
      <c r="GT191" s="53"/>
      <c r="GU191" s="131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112"/>
      <c r="HG191" s="112"/>
      <c r="HH191" s="112"/>
      <c r="HI191" s="112"/>
      <c r="HJ191" s="112"/>
      <c r="HK191" s="112"/>
      <c r="HL191" s="112"/>
      <c r="HM191" s="112"/>
      <c r="HN191" s="113"/>
      <c r="HO191" s="112"/>
    </row>
    <row r="192" spans="1:223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9"/>
      <c r="BG192" s="53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9"/>
      <c r="CP192" s="53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9"/>
      <c r="EW192" s="70" t="s">
        <v>69</v>
      </c>
      <c r="EX192" s="85" t="e">
        <f t="shared" si="206"/>
        <v>#DIV/0!</v>
      </c>
      <c r="EY192" s="33" t="e">
        <f t="shared" si="254"/>
        <v>#DIV/0!</v>
      </c>
      <c r="EZ192" s="33" t="e">
        <f t="shared" si="244"/>
        <v>#DIV/0!</v>
      </c>
      <c r="FA192" s="33" t="e">
        <f t="shared" si="245"/>
        <v>#DIV/0!</v>
      </c>
      <c r="FB192" s="33" t="e">
        <f t="shared" si="246"/>
        <v>#DIV/0!</v>
      </c>
      <c r="FC192" s="33" t="e">
        <f t="shared" si="208"/>
        <v>#DIV/0!</v>
      </c>
      <c r="FD192" s="33" t="e">
        <f t="shared" si="209"/>
        <v>#DIV/0!</v>
      </c>
      <c r="FE192" s="33" t="e">
        <f t="shared" si="210"/>
        <v>#DIV/0!</v>
      </c>
      <c r="FF192" s="66">
        <v>1</v>
      </c>
      <c r="FG192" s="85" t="e">
        <f t="shared" si="211"/>
        <v>#DIV/0!</v>
      </c>
      <c r="FH192" s="33" t="e">
        <f t="shared" si="212"/>
        <v>#DIV/0!</v>
      </c>
      <c r="FI192" s="33" t="e">
        <f t="shared" si="213"/>
        <v>#DIV/0!</v>
      </c>
      <c r="FJ192" s="33" t="e">
        <f t="shared" si="214"/>
        <v>#DIV/0!</v>
      </c>
      <c r="FK192" s="33" t="e">
        <f t="shared" si="215"/>
        <v>#DIV/0!</v>
      </c>
      <c r="FL192" s="33" t="e">
        <f t="shared" si="216"/>
        <v>#DIV/0!</v>
      </c>
      <c r="FM192" s="33" t="e">
        <f t="shared" si="217"/>
        <v>#DIV/0!</v>
      </c>
      <c r="FN192" s="33" t="e">
        <f t="shared" si="218"/>
        <v>#DIV/0!</v>
      </c>
      <c r="FO192" s="66">
        <v>10</v>
      </c>
      <c r="FP192" s="85" t="e">
        <f t="shared" si="219"/>
        <v>#DIV/0!</v>
      </c>
      <c r="FQ192" s="33" t="e">
        <f t="shared" si="247"/>
        <v>#DIV/0!</v>
      </c>
      <c r="FR192" s="33" t="e">
        <f t="shared" si="248"/>
        <v>#DIV/0!</v>
      </c>
      <c r="FS192" s="33" t="e">
        <f t="shared" si="249"/>
        <v>#DIV/0!</v>
      </c>
      <c r="FT192" s="33" t="e">
        <f t="shared" si="250"/>
        <v>#DIV/0!</v>
      </c>
      <c r="FU192" s="33" t="e">
        <f t="shared" si="251"/>
        <v>#DIV/0!</v>
      </c>
      <c r="FV192" s="33" t="e">
        <f t="shared" si="252"/>
        <v>#DIV/0!</v>
      </c>
      <c r="FW192" s="33" t="e">
        <f t="shared" si="253"/>
        <v>#DIV/0!</v>
      </c>
      <c r="FX192" s="66">
        <v>100</v>
      </c>
      <c r="FY192" s="53">
        <f t="shared" si="220"/>
        <v>0</v>
      </c>
      <c r="FZ192" s="2"/>
      <c r="GA192" s="9"/>
      <c r="GB192" s="53">
        <f t="shared" si="221"/>
        <v>0</v>
      </c>
      <c r="GC192" s="2"/>
      <c r="GD192" s="9"/>
      <c r="GE192" s="53">
        <f t="shared" si="222"/>
        <v>0</v>
      </c>
      <c r="GF192" s="2"/>
      <c r="GG192" s="9"/>
      <c r="GH192" s="53">
        <f t="shared" si="223"/>
        <v>0</v>
      </c>
      <c r="GI192" s="2"/>
      <c r="GJ192" s="9"/>
      <c r="GK192" s="53">
        <f t="shared" si="224"/>
        <v>0</v>
      </c>
      <c r="GL192" s="2"/>
      <c r="GM192" s="9"/>
      <c r="GN192" s="53">
        <f t="shared" si="225"/>
        <v>0</v>
      </c>
      <c r="GO192" s="2"/>
      <c r="GP192" s="9"/>
      <c r="GQ192" s="53">
        <f t="shared" si="226"/>
        <v>0</v>
      </c>
      <c r="GR192" s="2"/>
      <c r="GS192" s="9"/>
      <c r="GT192" s="53"/>
      <c r="GU192" s="131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112"/>
      <c r="HG192" s="112"/>
      <c r="HH192" s="112"/>
      <c r="HI192" s="112"/>
      <c r="HJ192" s="112"/>
      <c r="HK192" s="112"/>
      <c r="HL192" s="112"/>
      <c r="HM192" s="112"/>
      <c r="HN192" s="113"/>
      <c r="HO192" s="112"/>
    </row>
    <row r="193" spans="1:223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9"/>
      <c r="BG193" s="53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9"/>
      <c r="CP193" s="53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9"/>
      <c r="EW193" s="70" t="s">
        <v>8</v>
      </c>
      <c r="EX193" s="85">
        <f t="shared" si="206"/>
        <v>976.09339454614792</v>
      </c>
      <c r="EY193" s="33">
        <f t="shared" si="254"/>
        <v>927.51</v>
      </c>
      <c r="EZ193" s="33">
        <f t="shared" si="244"/>
        <v>1349.5584057971012</v>
      </c>
      <c r="FA193" s="33">
        <f t="shared" si="245"/>
        <v>336.10734782608699</v>
      </c>
      <c r="FB193" s="33">
        <f t="shared" si="246"/>
        <v>1291.1978245614036</v>
      </c>
      <c r="FC193" s="33" t="e">
        <f t="shared" si="208"/>
        <v>#DIV/0!</v>
      </c>
      <c r="FD193" s="33" t="e">
        <f t="shared" si="209"/>
        <v>#DIV/0!</v>
      </c>
      <c r="FE193" s="33" t="e">
        <f t="shared" si="210"/>
        <v>#DIV/0!</v>
      </c>
      <c r="FF193" s="66">
        <v>1</v>
      </c>
      <c r="FG193" s="85">
        <f t="shared" si="211"/>
        <v>976.09339454614792</v>
      </c>
      <c r="FH193" s="33">
        <f t="shared" si="212"/>
        <v>927.51</v>
      </c>
      <c r="FI193" s="33">
        <f t="shared" si="213"/>
        <v>1349.5584057971012</v>
      </c>
      <c r="FJ193" s="33">
        <f t="shared" si="214"/>
        <v>336.10734782608699</v>
      </c>
      <c r="FK193" s="33">
        <f t="shared" si="215"/>
        <v>1291.1978245614036</v>
      </c>
      <c r="FL193" s="33" t="e">
        <f t="shared" si="216"/>
        <v>#DIV/0!</v>
      </c>
      <c r="FM193" s="33" t="e">
        <f t="shared" si="217"/>
        <v>#DIV/0!</v>
      </c>
      <c r="FN193" s="33" t="e">
        <f t="shared" si="218"/>
        <v>#DIV/0!</v>
      </c>
      <c r="FO193" s="66">
        <v>10</v>
      </c>
      <c r="FP193" s="85">
        <f t="shared" si="219"/>
        <v>976.09339454614792</v>
      </c>
      <c r="FQ193" s="33">
        <f t="shared" si="247"/>
        <v>927.51</v>
      </c>
      <c r="FR193" s="33">
        <f t="shared" si="248"/>
        <v>1349.5584057971012</v>
      </c>
      <c r="FS193" s="33">
        <f t="shared" si="249"/>
        <v>336.10734782608699</v>
      </c>
      <c r="FT193" s="33">
        <f t="shared" si="250"/>
        <v>1291.1978245614036</v>
      </c>
      <c r="FU193" s="33" t="e">
        <f t="shared" si="251"/>
        <v>#DIV/0!</v>
      </c>
      <c r="FV193" s="33" t="e">
        <f t="shared" si="252"/>
        <v>#DIV/0!</v>
      </c>
      <c r="FW193" s="33" t="e">
        <f t="shared" si="253"/>
        <v>#DIV/0!</v>
      </c>
      <c r="FX193" s="66">
        <v>100</v>
      </c>
      <c r="FY193" s="53">
        <f t="shared" si="220"/>
        <v>284.72399999999999</v>
      </c>
      <c r="FZ193" s="2">
        <v>0.23487544483985764</v>
      </c>
      <c r="GA193" s="9">
        <v>2847.24</v>
      </c>
      <c r="GB193" s="53">
        <f t="shared" si="221"/>
        <v>255.12199999999999</v>
      </c>
      <c r="GC193" s="2">
        <v>0.15898617511520738</v>
      </c>
      <c r="GD193" s="9">
        <v>2551.2199999999998</v>
      </c>
      <c r="GE193" s="53">
        <f t="shared" si="222"/>
        <v>168.97200000000001</v>
      </c>
      <c r="GF193" s="2">
        <v>0.33454545454545453</v>
      </c>
      <c r="GG193" s="9">
        <v>1689.72</v>
      </c>
      <c r="GH193" s="53">
        <f t="shared" si="223"/>
        <v>264.74200000000002</v>
      </c>
      <c r="GI193" s="2">
        <v>0.17014925373134329</v>
      </c>
      <c r="GJ193" s="9">
        <v>2647.42</v>
      </c>
      <c r="GK193" s="53">
        <f t="shared" si="224"/>
        <v>0</v>
      </c>
      <c r="GL193" s="2"/>
      <c r="GM193" s="9"/>
      <c r="GN193" s="53">
        <f t="shared" si="225"/>
        <v>0</v>
      </c>
      <c r="GO193" s="2"/>
      <c r="GP193" s="9"/>
      <c r="GQ193" s="53">
        <f t="shared" si="226"/>
        <v>0</v>
      </c>
      <c r="GR193" s="2"/>
      <c r="GS193" s="9"/>
      <c r="GT193" s="53"/>
      <c r="GU193" s="1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112"/>
      <c r="HG193" s="112"/>
      <c r="HH193" s="112"/>
      <c r="HI193" s="112"/>
      <c r="HJ193" s="112"/>
      <c r="HK193" s="112"/>
      <c r="HL193" s="112"/>
      <c r="HM193" s="112"/>
      <c r="HN193" s="113"/>
      <c r="HO193" s="112"/>
    </row>
    <row r="194" spans="1:223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9"/>
      <c r="BG194" s="53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9"/>
      <c r="CP194" s="53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9"/>
      <c r="EW194" s="70" t="s">
        <v>10</v>
      </c>
      <c r="EX194" s="85">
        <f t="shared" si="206"/>
        <v>8113.6281778985522</v>
      </c>
      <c r="EY194" s="33">
        <f t="shared" si="254"/>
        <v>9175.7388333333347</v>
      </c>
      <c r="EZ194" s="33">
        <f t="shared" si="244"/>
        <v>6921.7234782608693</v>
      </c>
      <c r="FA194" s="33">
        <f t="shared" si="245"/>
        <v>4437.3919999999998</v>
      </c>
      <c r="FB194" s="33">
        <f t="shared" si="246"/>
        <v>11919.658400000002</v>
      </c>
      <c r="FC194" s="33" t="e">
        <f t="shared" si="208"/>
        <v>#DIV/0!</v>
      </c>
      <c r="FD194" s="33" t="e">
        <f t="shared" si="209"/>
        <v>#DIV/0!</v>
      </c>
      <c r="FE194" s="33" t="e">
        <f t="shared" si="210"/>
        <v>#DIV/0!</v>
      </c>
      <c r="FF194" s="66">
        <v>1</v>
      </c>
      <c r="FG194" s="85">
        <f t="shared" si="211"/>
        <v>8113.6281778985522</v>
      </c>
      <c r="FH194" s="33">
        <f t="shared" si="212"/>
        <v>9175.7388333333347</v>
      </c>
      <c r="FI194" s="33">
        <f t="shared" si="213"/>
        <v>6921.7234782608693</v>
      </c>
      <c r="FJ194" s="33">
        <f t="shared" si="214"/>
        <v>4437.3919999999998</v>
      </c>
      <c r="FK194" s="33">
        <f t="shared" si="215"/>
        <v>11919.658400000002</v>
      </c>
      <c r="FL194" s="33" t="e">
        <f t="shared" si="216"/>
        <v>#DIV/0!</v>
      </c>
      <c r="FM194" s="33" t="e">
        <f t="shared" si="217"/>
        <v>#DIV/0!</v>
      </c>
      <c r="FN194" s="33" t="e">
        <f t="shared" si="218"/>
        <v>#DIV/0!</v>
      </c>
      <c r="FO194" s="66">
        <v>10</v>
      </c>
      <c r="FP194" s="85">
        <f t="shared" si="219"/>
        <v>8113.6281778985522</v>
      </c>
      <c r="FQ194" s="33">
        <f t="shared" si="247"/>
        <v>9175.7388333333347</v>
      </c>
      <c r="FR194" s="33">
        <f t="shared" si="248"/>
        <v>6921.7234782608693</v>
      </c>
      <c r="FS194" s="33">
        <f t="shared" si="249"/>
        <v>4437.3919999999998</v>
      </c>
      <c r="FT194" s="33">
        <f t="shared" si="250"/>
        <v>11919.658400000002</v>
      </c>
      <c r="FU194" s="33" t="e">
        <f t="shared" si="251"/>
        <v>#DIV/0!</v>
      </c>
      <c r="FV194" s="33" t="e">
        <f t="shared" si="252"/>
        <v>#DIV/0!</v>
      </c>
      <c r="FW194" s="33" t="e">
        <f t="shared" si="253"/>
        <v>#DIV/0!</v>
      </c>
      <c r="FX194" s="66">
        <v>100</v>
      </c>
      <c r="FY194" s="53">
        <f t="shared" si="220"/>
        <v>341.95300000000003</v>
      </c>
      <c r="FZ194" s="2">
        <v>3.5928143712574849E-2</v>
      </c>
      <c r="GA194" s="9">
        <v>3419.53</v>
      </c>
      <c r="GB194" s="53">
        <f t="shared" si="221"/>
        <v>202.03</v>
      </c>
      <c r="GC194" s="2">
        <v>2.8360049321824909E-2</v>
      </c>
      <c r="GD194" s="9">
        <v>2020.3</v>
      </c>
      <c r="GE194" s="53">
        <f t="shared" si="222"/>
        <v>277.33699999999999</v>
      </c>
      <c r="GF194" s="2">
        <v>5.8823529411764705E-2</v>
      </c>
      <c r="GG194" s="9">
        <v>2773.37</v>
      </c>
      <c r="GH194" s="53">
        <f t="shared" si="223"/>
        <v>267.65700000000004</v>
      </c>
      <c r="GI194" s="2">
        <v>2.1961932650073207E-2</v>
      </c>
      <c r="GJ194" s="9">
        <v>2676.57</v>
      </c>
      <c r="GK194" s="53">
        <f t="shared" si="224"/>
        <v>0</v>
      </c>
      <c r="GL194" s="2"/>
      <c r="GM194" s="9"/>
      <c r="GN194" s="53">
        <f t="shared" si="225"/>
        <v>0</v>
      </c>
      <c r="GO194" s="2"/>
      <c r="GP194" s="9"/>
      <c r="GQ194" s="53">
        <f t="shared" si="226"/>
        <v>0</v>
      </c>
      <c r="GR194" s="2"/>
      <c r="GS194" s="9"/>
      <c r="GT194" s="53"/>
      <c r="GU194" s="1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112"/>
      <c r="HG194" s="112"/>
      <c r="HH194" s="112"/>
      <c r="HI194" s="112"/>
      <c r="HJ194" s="112"/>
      <c r="HK194" s="112"/>
      <c r="HL194" s="112"/>
      <c r="HM194" s="112"/>
      <c r="HN194" s="113"/>
      <c r="HO194" s="112"/>
    </row>
    <row r="195" spans="1:223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9"/>
      <c r="BG195" s="53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9"/>
      <c r="CP195" s="53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9"/>
      <c r="EW195" s="70" t="s">
        <v>6</v>
      </c>
      <c r="EX195" s="85">
        <f>AVERAGE(EY195:FD195)</f>
        <v>1110.6490641785047</v>
      </c>
      <c r="EY195" s="33">
        <f t="shared" si="254"/>
        <v>947.87689285714305</v>
      </c>
      <c r="EZ195" s="33">
        <f t="shared" si="244"/>
        <v>1364.8206153846152</v>
      </c>
      <c r="FA195" s="33">
        <f t="shared" si="245"/>
        <v>799.92892682926822</v>
      </c>
      <c r="FB195" s="33">
        <f t="shared" si="246"/>
        <v>1393.9640000000002</v>
      </c>
      <c r="FC195" s="33">
        <f t="shared" si="208"/>
        <v>1207.9791499999999</v>
      </c>
      <c r="FD195" s="33">
        <f t="shared" si="209"/>
        <v>949.32479999999987</v>
      </c>
      <c r="FE195" s="33" t="e">
        <f t="shared" si="210"/>
        <v>#DIV/0!</v>
      </c>
      <c r="FF195" s="66">
        <v>1</v>
      </c>
      <c r="FG195" s="85">
        <f>AVERAGE(FH195:FM195)</f>
        <v>1110.6490641785047</v>
      </c>
      <c r="FH195" s="33">
        <f t="shared" si="212"/>
        <v>947.87689285714305</v>
      </c>
      <c r="FI195" s="33">
        <f t="shared" si="213"/>
        <v>1364.8206153846152</v>
      </c>
      <c r="FJ195" s="33">
        <f t="shared" si="214"/>
        <v>799.92892682926822</v>
      </c>
      <c r="FK195" s="33">
        <f t="shared" si="215"/>
        <v>1393.9640000000002</v>
      </c>
      <c r="FL195" s="33">
        <f t="shared" si="216"/>
        <v>1207.9791499999999</v>
      </c>
      <c r="FM195" s="33">
        <f t="shared" si="217"/>
        <v>949.32479999999987</v>
      </c>
      <c r="FN195" s="33" t="e">
        <f t="shared" si="218"/>
        <v>#DIV/0!</v>
      </c>
      <c r="FO195" s="66">
        <v>10</v>
      </c>
      <c r="FP195" s="85">
        <f t="shared" si="219"/>
        <v>1126.6476087677568</v>
      </c>
      <c r="FQ195" s="33">
        <f t="shared" si="247"/>
        <v>947.87689285714305</v>
      </c>
      <c r="FR195" s="33">
        <f t="shared" si="248"/>
        <v>1364.8206153846152</v>
      </c>
      <c r="FS195" s="33">
        <f t="shared" si="249"/>
        <v>799.92892682926822</v>
      </c>
      <c r="FT195" s="33">
        <f t="shared" si="250"/>
        <v>1393.9640000000002</v>
      </c>
      <c r="FU195" s="33">
        <f t="shared" si="251"/>
        <v>1207.9791499999999</v>
      </c>
      <c r="FV195" s="33">
        <f t="shared" si="252"/>
        <v>949.32479999999987</v>
      </c>
      <c r="FW195" s="33" t="e">
        <f t="shared" si="253"/>
        <v>#DIV/0!</v>
      </c>
      <c r="FX195" s="66">
        <v>100</v>
      </c>
      <c r="FY195" s="53">
        <f t="shared" si="220"/>
        <v>240.18600000000001</v>
      </c>
      <c r="FZ195" s="2">
        <v>0.20216606498194944</v>
      </c>
      <c r="GA195" s="9">
        <v>2401.86</v>
      </c>
      <c r="GB195" s="53">
        <f t="shared" si="221"/>
        <v>216.37399999999997</v>
      </c>
      <c r="GC195" s="2">
        <v>0.1368421052631579</v>
      </c>
      <c r="GD195" s="9">
        <v>2163.7399999999998</v>
      </c>
      <c r="GE195" s="53">
        <f t="shared" si="222"/>
        <v>188.489</v>
      </c>
      <c r="GF195" s="2">
        <v>0.19069767441860466</v>
      </c>
      <c r="GG195" s="9">
        <v>1884.89</v>
      </c>
      <c r="GH195" s="53">
        <f t="shared" si="223"/>
        <v>285.12900000000002</v>
      </c>
      <c r="GI195" s="2">
        <v>0.16981132075471697</v>
      </c>
      <c r="GJ195" s="9">
        <v>2851.29</v>
      </c>
      <c r="GK195" s="53">
        <f t="shared" si="224"/>
        <v>181.65100000000001</v>
      </c>
      <c r="GL195" s="6">
        <v>0.13071895424836602</v>
      </c>
      <c r="GM195" s="6">
        <v>1816.51</v>
      </c>
      <c r="GN195" s="53">
        <f t="shared" si="225"/>
        <v>185.15199999999999</v>
      </c>
      <c r="GO195" s="6">
        <v>0.16320474777448071</v>
      </c>
      <c r="GP195" s="6">
        <v>1851.52</v>
      </c>
      <c r="GQ195" s="53">
        <f t="shared" si="226"/>
        <v>0</v>
      </c>
      <c r="GR195" s="2"/>
      <c r="GS195" s="9"/>
      <c r="GT195" s="53"/>
      <c r="GU195" s="1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112"/>
      <c r="HG195" s="112"/>
      <c r="HH195" s="112"/>
      <c r="HI195" s="112"/>
      <c r="HJ195" s="112"/>
      <c r="HK195" s="112"/>
      <c r="HL195" s="112"/>
      <c r="HM195" s="112"/>
      <c r="HN195" s="113"/>
      <c r="HO195" s="112"/>
    </row>
    <row r="196" spans="1:223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9"/>
      <c r="BG196" s="53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9"/>
      <c r="CP196" s="53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9"/>
      <c r="EW196" s="70" t="s">
        <v>52</v>
      </c>
      <c r="EX196" s="85">
        <f>AVERAGE(EY196:FD196)</f>
        <v>468.42592447105784</v>
      </c>
      <c r="EY196" s="33">
        <f t="shared" si="254"/>
        <v>399.29525396825397</v>
      </c>
      <c r="EZ196" s="33">
        <f t="shared" si="244"/>
        <v>248.32420909090911</v>
      </c>
      <c r="FA196" s="33">
        <f t="shared" si="245"/>
        <v>161.19847826086956</v>
      </c>
      <c r="FB196" s="33">
        <f t="shared" si="246"/>
        <v>493.02094545454543</v>
      </c>
      <c r="FC196" s="33">
        <f t="shared" si="208"/>
        <v>489.63934426229514</v>
      </c>
      <c r="FD196" s="33">
        <f t="shared" si="209"/>
        <v>1019.0773157894736</v>
      </c>
      <c r="FE196" s="33" t="e">
        <f t="shared" si="210"/>
        <v>#DIV/0!</v>
      </c>
      <c r="FF196" s="66">
        <v>1</v>
      </c>
      <c r="FG196" s="85">
        <f>AVERAGE(FH196:FM196)</f>
        <v>468.42592447105784</v>
      </c>
      <c r="FH196" s="33">
        <f t="shared" si="212"/>
        <v>399.29525396825397</v>
      </c>
      <c r="FI196" s="33">
        <f t="shared" si="213"/>
        <v>248.32420909090911</v>
      </c>
      <c r="FJ196" s="33">
        <f t="shared" si="214"/>
        <v>161.19847826086956</v>
      </c>
      <c r="FK196" s="33">
        <f t="shared" si="215"/>
        <v>493.02094545454543</v>
      </c>
      <c r="FL196" s="33">
        <f t="shared" si="216"/>
        <v>489.63934426229514</v>
      </c>
      <c r="FM196" s="33">
        <f t="shared" si="217"/>
        <v>1019.0773157894736</v>
      </c>
      <c r="FN196" s="33" t="e">
        <f t="shared" si="218"/>
        <v>#DIV/0!</v>
      </c>
      <c r="FO196" s="66">
        <v>10</v>
      </c>
      <c r="FP196" s="85">
        <f t="shared" si="219"/>
        <v>325.4597216936445</v>
      </c>
      <c r="FQ196" s="33">
        <f t="shared" si="247"/>
        <v>399.29525396825397</v>
      </c>
      <c r="FR196" s="33">
        <f t="shared" si="248"/>
        <v>248.32420909090911</v>
      </c>
      <c r="FS196" s="33">
        <f t="shared" si="249"/>
        <v>161.19847826086956</v>
      </c>
      <c r="FT196" s="33">
        <f t="shared" si="250"/>
        <v>493.02094545454543</v>
      </c>
      <c r="FU196" s="33">
        <f t="shared" si="251"/>
        <v>489.63934426229514</v>
      </c>
      <c r="FV196" s="33">
        <f t="shared" si="252"/>
        <v>1019.0773157894736</v>
      </c>
      <c r="FW196" s="33" t="e">
        <f t="shared" si="253"/>
        <v>#DIV/0!</v>
      </c>
      <c r="FX196" s="66">
        <v>100</v>
      </c>
      <c r="FY196" s="53">
        <f t="shared" si="220"/>
        <v>42.708999999999996</v>
      </c>
      <c r="FZ196" s="2">
        <v>9.6625766871165641E-2</v>
      </c>
      <c r="GA196" s="9">
        <v>427.09</v>
      </c>
      <c r="GB196" s="53">
        <f t="shared" si="221"/>
        <v>37.780999999999999</v>
      </c>
      <c r="GC196" s="2">
        <v>0.13205282112845138</v>
      </c>
      <c r="GD196" s="9">
        <v>377.81</v>
      </c>
      <c r="GE196" s="53">
        <f t="shared" si="222"/>
        <v>26.018000000000001</v>
      </c>
      <c r="GF196" s="2">
        <v>0.13897280966767372</v>
      </c>
      <c r="GG196" s="9">
        <v>260.18</v>
      </c>
      <c r="GH196" s="53">
        <f t="shared" si="223"/>
        <v>123.53599999999999</v>
      </c>
      <c r="GI196" s="2">
        <v>0.20036429872495445</v>
      </c>
      <c r="GJ196" s="9">
        <v>1235.3599999999999</v>
      </c>
      <c r="GK196" s="53">
        <f t="shared" si="224"/>
        <v>104.8</v>
      </c>
      <c r="GL196" s="6">
        <v>0.17630057803468208</v>
      </c>
      <c r="GM196" s="6">
        <v>1048</v>
      </c>
      <c r="GN196" s="53">
        <f t="shared" si="225"/>
        <v>142.023</v>
      </c>
      <c r="GO196" s="6">
        <v>0.12231759656652361</v>
      </c>
      <c r="GP196" s="6">
        <v>1420.23</v>
      </c>
      <c r="GQ196" s="53">
        <f t="shared" si="226"/>
        <v>0</v>
      </c>
      <c r="GR196" s="2"/>
      <c r="GS196" s="9"/>
      <c r="GT196" s="53"/>
      <c r="GU196" s="1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112"/>
      <c r="HG196" s="112"/>
      <c r="HH196" s="112"/>
      <c r="HI196" s="112"/>
      <c r="HJ196" s="112"/>
      <c r="HK196" s="112"/>
      <c r="HL196" s="112"/>
      <c r="HM196" s="112"/>
      <c r="HN196" s="113"/>
      <c r="HO196" s="112"/>
    </row>
    <row r="197" spans="1:223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9"/>
      <c r="BG197" s="53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9"/>
      <c r="CP197" s="53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9"/>
      <c r="EW197" s="70" t="s">
        <v>4</v>
      </c>
      <c r="EX197" s="85">
        <f t="shared" si="206"/>
        <v>1144.8829668311405</v>
      </c>
      <c r="EY197" s="33">
        <f t="shared" si="254"/>
        <v>1160.6799375000001</v>
      </c>
      <c r="EZ197" s="33">
        <f t="shared" si="244"/>
        <v>1896.4936666666667</v>
      </c>
      <c r="FA197" s="33">
        <f t="shared" si="245"/>
        <v>680.32226315789467</v>
      </c>
      <c r="FB197" s="33">
        <f t="shared" si="246"/>
        <v>842.03600000000006</v>
      </c>
      <c r="FC197" s="33" t="e">
        <f t="shared" si="208"/>
        <v>#DIV/0!</v>
      </c>
      <c r="FD197" s="33" t="e">
        <f t="shared" si="209"/>
        <v>#DIV/0!</v>
      </c>
      <c r="FE197" s="33" t="e">
        <f t="shared" si="210"/>
        <v>#DIV/0!</v>
      </c>
      <c r="FF197" s="66">
        <v>1</v>
      </c>
      <c r="FG197" s="85">
        <f t="shared" si="211"/>
        <v>1144.8829668311405</v>
      </c>
      <c r="FH197" s="33">
        <f t="shared" si="212"/>
        <v>1160.6799375000001</v>
      </c>
      <c r="FI197" s="33">
        <f t="shared" si="213"/>
        <v>1896.4936666666667</v>
      </c>
      <c r="FJ197" s="33">
        <f t="shared" si="214"/>
        <v>680.32226315789467</v>
      </c>
      <c r="FK197" s="33">
        <f t="shared" si="215"/>
        <v>842.03600000000006</v>
      </c>
      <c r="FL197" s="33" t="e">
        <f t="shared" si="216"/>
        <v>#DIV/0!</v>
      </c>
      <c r="FM197" s="33" t="e">
        <f t="shared" si="217"/>
        <v>#DIV/0!</v>
      </c>
      <c r="FN197" s="33" t="e">
        <f t="shared" si="218"/>
        <v>#DIV/0!</v>
      </c>
      <c r="FO197" s="66">
        <v>10</v>
      </c>
      <c r="FP197" s="85">
        <f t="shared" si="219"/>
        <v>1144.8829668311405</v>
      </c>
      <c r="FQ197" s="33">
        <f t="shared" si="247"/>
        <v>1160.6799375000001</v>
      </c>
      <c r="FR197" s="33">
        <f t="shared" si="248"/>
        <v>1896.4936666666667</v>
      </c>
      <c r="FS197" s="33">
        <f t="shared" si="249"/>
        <v>680.32226315789467</v>
      </c>
      <c r="FT197" s="33">
        <f t="shared" si="250"/>
        <v>842.03600000000006</v>
      </c>
      <c r="FU197" s="33" t="e">
        <f t="shared" si="251"/>
        <v>#DIV/0!</v>
      </c>
      <c r="FV197" s="33" t="e">
        <f t="shared" si="252"/>
        <v>#DIV/0!</v>
      </c>
      <c r="FW197" s="33" t="e">
        <f t="shared" si="253"/>
        <v>#DIV/0!</v>
      </c>
      <c r="FX197" s="66">
        <v>100</v>
      </c>
      <c r="FY197" s="53">
        <f t="shared" si="220"/>
        <v>186.642</v>
      </c>
      <c r="FZ197" s="2">
        <v>0.13852813852813853</v>
      </c>
      <c r="GA197" s="9">
        <v>1866.42</v>
      </c>
      <c r="GB197" s="53">
        <f t="shared" si="221"/>
        <v>196.18900000000002</v>
      </c>
      <c r="GC197" s="2">
        <v>9.375E-2</v>
      </c>
      <c r="GD197" s="9">
        <v>1961.89</v>
      </c>
      <c r="GE197" s="53">
        <f t="shared" si="222"/>
        <v>133.25899999999999</v>
      </c>
      <c r="GF197" s="2">
        <v>0.16379310344827586</v>
      </c>
      <c r="GG197" s="9">
        <v>1332.59</v>
      </c>
      <c r="GH197" s="53">
        <f t="shared" si="223"/>
        <v>129.54400000000001</v>
      </c>
      <c r="GI197" s="2">
        <v>0.13333333333333333</v>
      </c>
      <c r="GJ197" s="9">
        <v>1295.44</v>
      </c>
      <c r="GK197" s="53">
        <f t="shared" si="224"/>
        <v>0</v>
      </c>
      <c r="GL197" s="2"/>
      <c r="GM197" s="9"/>
      <c r="GN197" s="53">
        <f t="shared" si="225"/>
        <v>0</v>
      </c>
      <c r="GO197" s="2"/>
      <c r="GP197" s="9"/>
      <c r="GQ197" s="53">
        <f t="shared" si="226"/>
        <v>0</v>
      </c>
      <c r="GR197" s="2"/>
      <c r="GS197" s="9"/>
      <c r="GT197" s="53"/>
      <c r="GU197" s="1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112"/>
      <c r="HG197" s="112"/>
      <c r="HH197" s="112"/>
      <c r="HI197" s="112"/>
      <c r="HJ197" s="112"/>
      <c r="HK197" s="112"/>
      <c r="HL197" s="112"/>
      <c r="HM197" s="112"/>
      <c r="HN197" s="113"/>
      <c r="HO197" s="112"/>
    </row>
    <row r="198" spans="1:223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9"/>
      <c r="BG198" s="53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9"/>
      <c r="CP198" s="53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9"/>
      <c r="EW198" s="70" t="s">
        <v>30</v>
      </c>
      <c r="EX198" s="85">
        <f t="shared" si="206"/>
        <v>867.74276626016263</v>
      </c>
      <c r="EY198" s="33">
        <f t="shared" si="254"/>
        <v>1217.05</v>
      </c>
      <c r="EZ198" s="33">
        <f t="shared" si="244"/>
        <v>891.17290243902448</v>
      </c>
      <c r="FA198" s="33">
        <f t="shared" si="245"/>
        <v>972.5683333333335</v>
      </c>
      <c r="FB198" s="33">
        <f t="shared" si="246"/>
        <v>390.17982926829268</v>
      </c>
      <c r="FC198" s="33" t="e">
        <f t="shared" si="208"/>
        <v>#DIV/0!</v>
      </c>
      <c r="FD198" s="33" t="e">
        <f t="shared" si="209"/>
        <v>#DIV/0!</v>
      </c>
      <c r="FE198" s="33" t="e">
        <f t="shared" si="210"/>
        <v>#DIV/0!</v>
      </c>
      <c r="FF198" s="66">
        <v>1</v>
      </c>
      <c r="FG198" s="85">
        <f t="shared" si="211"/>
        <v>867.74276626016263</v>
      </c>
      <c r="FH198" s="33">
        <f t="shared" si="212"/>
        <v>1217.05</v>
      </c>
      <c r="FI198" s="33">
        <f t="shared" si="213"/>
        <v>891.17290243902448</v>
      </c>
      <c r="FJ198" s="33">
        <f t="shared" si="214"/>
        <v>972.5683333333335</v>
      </c>
      <c r="FK198" s="33">
        <f t="shared" si="215"/>
        <v>390.17982926829268</v>
      </c>
      <c r="FL198" s="33" t="e">
        <f t="shared" si="216"/>
        <v>#DIV/0!</v>
      </c>
      <c r="FM198" s="33" t="e">
        <f t="shared" si="217"/>
        <v>#DIV/0!</v>
      </c>
      <c r="FN198" s="33" t="e">
        <f t="shared" si="218"/>
        <v>#DIV/0!</v>
      </c>
      <c r="FO198" s="66">
        <v>10</v>
      </c>
      <c r="FP198" s="85">
        <f t="shared" si="219"/>
        <v>867.74276626016263</v>
      </c>
      <c r="FQ198" s="33">
        <f t="shared" si="247"/>
        <v>1217.05</v>
      </c>
      <c r="FR198" s="33">
        <f t="shared" si="248"/>
        <v>891.17290243902448</v>
      </c>
      <c r="FS198" s="33">
        <f t="shared" si="249"/>
        <v>972.5683333333335</v>
      </c>
      <c r="FT198" s="33">
        <f t="shared" si="250"/>
        <v>390.17982926829268</v>
      </c>
      <c r="FU198" s="33" t="e">
        <f t="shared" si="251"/>
        <v>#DIV/0!</v>
      </c>
      <c r="FV198" s="33" t="e">
        <f t="shared" si="252"/>
        <v>#DIV/0!</v>
      </c>
      <c r="FW198" s="33" t="e">
        <f t="shared" si="253"/>
        <v>#DIV/0!</v>
      </c>
      <c r="FX198" s="66">
        <v>100</v>
      </c>
      <c r="FY198" s="53">
        <f t="shared" si="220"/>
        <v>194.72800000000001</v>
      </c>
      <c r="FZ198" s="2">
        <v>0.13793103448275862</v>
      </c>
      <c r="GA198" s="9">
        <v>1947.28</v>
      </c>
      <c r="GB198" s="53">
        <f t="shared" si="221"/>
        <v>121.38900000000001</v>
      </c>
      <c r="GC198" s="2">
        <v>0.11988304093567251</v>
      </c>
      <c r="GD198" s="9">
        <v>1213.8900000000001</v>
      </c>
      <c r="GE198" s="53">
        <f t="shared" si="222"/>
        <v>119.09</v>
      </c>
      <c r="GF198" s="2">
        <v>0.10909090909090909</v>
      </c>
      <c r="GG198" s="9">
        <v>1190.9000000000001</v>
      </c>
      <c r="GH198" s="53">
        <f t="shared" si="223"/>
        <v>120.28099999999999</v>
      </c>
      <c r="GI198" s="2">
        <v>0.23563218390804597</v>
      </c>
      <c r="GJ198" s="9">
        <v>1202.81</v>
      </c>
      <c r="GK198" s="53">
        <f t="shared" si="224"/>
        <v>0</v>
      </c>
      <c r="GL198" s="2"/>
      <c r="GM198" s="9"/>
      <c r="GN198" s="53">
        <f t="shared" si="225"/>
        <v>0</v>
      </c>
      <c r="GO198" s="2"/>
      <c r="GP198" s="9"/>
      <c r="GQ198" s="53">
        <f t="shared" si="226"/>
        <v>0</v>
      </c>
      <c r="GR198" s="2"/>
      <c r="GS198" s="9"/>
      <c r="GT198" s="53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112"/>
      <c r="HG198" s="112"/>
      <c r="HH198" s="112"/>
      <c r="HI198" s="112"/>
      <c r="HJ198" s="112"/>
      <c r="HK198" s="112"/>
      <c r="HL198" s="112"/>
      <c r="HM198" s="112"/>
      <c r="HN198" s="113"/>
      <c r="HO198" s="112"/>
    </row>
    <row r="199" spans="1:223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9"/>
      <c r="BG199" s="53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9"/>
      <c r="CP199" s="53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9"/>
      <c r="EW199" s="70" t="s">
        <v>35</v>
      </c>
      <c r="EX199" s="85">
        <f t="shared" si="206"/>
        <v>243.18290481273939</v>
      </c>
      <c r="EY199" s="33">
        <f t="shared" si="254"/>
        <v>441.78532075471702</v>
      </c>
      <c r="EZ199" s="33">
        <f t="shared" si="244"/>
        <v>256.91139999999996</v>
      </c>
      <c r="FA199" s="33">
        <f t="shared" si="245"/>
        <v>169.2116842105263</v>
      </c>
      <c r="FB199" s="33">
        <f t="shared" si="246"/>
        <v>104.82321428571427</v>
      </c>
      <c r="FC199" s="33" t="e">
        <f t="shared" si="208"/>
        <v>#DIV/0!</v>
      </c>
      <c r="FD199" s="33" t="e">
        <f t="shared" si="209"/>
        <v>#DIV/0!</v>
      </c>
      <c r="FE199" s="33" t="e">
        <f t="shared" si="210"/>
        <v>#DIV/0!</v>
      </c>
      <c r="FF199" s="66">
        <v>1</v>
      </c>
      <c r="FG199" s="85">
        <f t="shared" si="211"/>
        <v>243.18290481273939</v>
      </c>
      <c r="FH199" s="33">
        <f t="shared" si="212"/>
        <v>441.78532075471702</v>
      </c>
      <c r="FI199" s="33">
        <f t="shared" si="213"/>
        <v>256.91139999999996</v>
      </c>
      <c r="FJ199" s="33">
        <f t="shared" si="214"/>
        <v>169.2116842105263</v>
      </c>
      <c r="FK199" s="33">
        <f t="shared" si="215"/>
        <v>104.82321428571427</v>
      </c>
      <c r="FL199" s="33" t="e">
        <f t="shared" si="216"/>
        <v>#DIV/0!</v>
      </c>
      <c r="FM199" s="33" t="e">
        <f t="shared" si="217"/>
        <v>#DIV/0!</v>
      </c>
      <c r="FN199" s="33" t="e">
        <f t="shared" si="218"/>
        <v>#DIV/0!</v>
      </c>
      <c r="FO199" s="66">
        <v>10</v>
      </c>
      <c r="FP199" s="85">
        <f t="shared" si="219"/>
        <v>243.18290481273939</v>
      </c>
      <c r="FQ199" s="33">
        <f t="shared" si="247"/>
        <v>441.78532075471702</v>
      </c>
      <c r="FR199" s="33">
        <f t="shared" si="248"/>
        <v>256.91139999999996</v>
      </c>
      <c r="FS199" s="33">
        <f t="shared" si="249"/>
        <v>169.2116842105263</v>
      </c>
      <c r="FT199" s="33">
        <f t="shared" si="250"/>
        <v>104.82321428571427</v>
      </c>
      <c r="FU199" s="33" t="e">
        <f t="shared" si="251"/>
        <v>#DIV/0!</v>
      </c>
      <c r="FV199" s="33" t="e">
        <f t="shared" si="252"/>
        <v>#DIV/0!</v>
      </c>
      <c r="FW199" s="33" t="e">
        <f t="shared" si="253"/>
        <v>#DIV/0!</v>
      </c>
      <c r="FX199" s="66">
        <v>100</v>
      </c>
      <c r="FY199" s="53">
        <f t="shared" si="220"/>
        <v>132.286</v>
      </c>
      <c r="FZ199" s="2">
        <v>0.23043478260869565</v>
      </c>
      <c r="GA199" s="9">
        <v>1322.86</v>
      </c>
      <c r="GB199" s="53">
        <f t="shared" si="221"/>
        <v>78.066999999999993</v>
      </c>
      <c r="GC199" s="2">
        <v>0.23305084745762711</v>
      </c>
      <c r="GD199" s="9">
        <v>780.67</v>
      </c>
      <c r="GE199" s="53">
        <f t="shared" si="222"/>
        <v>30.187999999999999</v>
      </c>
      <c r="GF199" s="2">
        <v>0.15139442231075698</v>
      </c>
      <c r="GG199" s="9">
        <v>301.88</v>
      </c>
      <c r="GH199" s="53">
        <f t="shared" si="223"/>
        <v>28.774999999999999</v>
      </c>
      <c r="GI199" s="2">
        <v>0.2153846153846154</v>
      </c>
      <c r="GJ199" s="9">
        <v>287.75</v>
      </c>
      <c r="GK199" s="53">
        <f t="shared" si="224"/>
        <v>0</v>
      </c>
      <c r="GL199" s="2"/>
      <c r="GM199" s="9"/>
      <c r="GN199" s="53">
        <f t="shared" si="225"/>
        <v>0</v>
      </c>
      <c r="GO199" s="2"/>
      <c r="GP199" s="9"/>
      <c r="GQ199" s="53">
        <f t="shared" si="226"/>
        <v>0</v>
      </c>
      <c r="GR199" s="2"/>
      <c r="GS199" s="9"/>
      <c r="GT199" s="53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112"/>
      <c r="HG199" s="112"/>
      <c r="HH199" s="112"/>
      <c r="HI199" s="112"/>
      <c r="HJ199" s="112"/>
      <c r="HK199" s="112"/>
      <c r="HL199" s="112"/>
      <c r="HM199" s="112"/>
      <c r="HN199" s="113"/>
      <c r="HO199" s="112"/>
    </row>
    <row r="200" spans="1:223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9"/>
      <c r="BG200" s="53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9"/>
      <c r="CP200" s="53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9"/>
      <c r="EW200" s="70" t="s">
        <v>31</v>
      </c>
      <c r="EX200" s="85">
        <f t="shared" si="206"/>
        <v>5280.1800115171991</v>
      </c>
      <c r="EY200" s="33">
        <f t="shared" si="254"/>
        <v>5083.0622499999999</v>
      </c>
      <c r="EZ200" s="33">
        <f t="shared" si="244"/>
        <v>8433.0574324324316</v>
      </c>
      <c r="FA200" s="33">
        <f t="shared" si="245"/>
        <v>2620.0420000000004</v>
      </c>
      <c r="FB200" s="33">
        <f t="shared" si="246"/>
        <v>4984.5583636363626</v>
      </c>
      <c r="FC200" s="33" t="e">
        <f t="shared" si="208"/>
        <v>#DIV/0!</v>
      </c>
      <c r="FD200" s="33" t="e">
        <f t="shared" si="209"/>
        <v>#DIV/0!</v>
      </c>
      <c r="FE200" s="33" t="e">
        <f t="shared" si="210"/>
        <v>#DIV/0!</v>
      </c>
      <c r="FF200" s="66">
        <v>1</v>
      </c>
      <c r="FG200" s="85">
        <f t="shared" si="211"/>
        <v>5280.1800115171991</v>
      </c>
      <c r="FH200" s="33">
        <f t="shared" si="212"/>
        <v>5083.0622499999999</v>
      </c>
      <c r="FI200" s="33">
        <f t="shared" si="213"/>
        <v>8433.0574324324316</v>
      </c>
      <c r="FJ200" s="33">
        <f t="shared" si="214"/>
        <v>2620.0420000000004</v>
      </c>
      <c r="FK200" s="33">
        <f t="shared" si="215"/>
        <v>4984.5583636363626</v>
      </c>
      <c r="FL200" s="33" t="e">
        <f t="shared" si="216"/>
        <v>#DIV/0!</v>
      </c>
      <c r="FM200" s="33" t="e">
        <f t="shared" si="217"/>
        <v>#DIV/0!</v>
      </c>
      <c r="FN200" s="33" t="e">
        <f t="shared" si="218"/>
        <v>#DIV/0!</v>
      </c>
      <c r="FO200" s="66">
        <v>10</v>
      </c>
      <c r="FP200" s="85">
        <f t="shared" si="219"/>
        <v>5280.1800115171991</v>
      </c>
      <c r="FQ200" s="33">
        <f t="shared" si="247"/>
        <v>5083.0622499999999</v>
      </c>
      <c r="FR200" s="33">
        <f t="shared" si="248"/>
        <v>8433.0574324324316</v>
      </c>
      <c r="FS200" s="33">
        <f t="shared" si="249"/>
        <v>2620.0420000000004</v>
      </c>
      <c r="FT200" s="33">
        <f t="shared" si="250"/>
        <v>4984.5583636363626</v>
      </c>
      <c r="FU200" s="33" t="e">
        <f t="shared" si="251"/>
        <v>#DIV/0!</v>
      </c>
      <c r="FV200" s="33" t="e">
        <f t="shared" si="252"/>
        <v>#DIV/0!</v>
      </c>
      <c r="FW200" s="33" t="e">
        <f t="shared" si="253"/>
        <v>#DIV/0!</v>
      </c>
      <c r="FX200" s="66">
        <v>100</v>
      </c>
      <c r="FY200" s="53">
        <f t="shared" si="220"/>
        <v>472.84300000000002</v>
      </c>
      <c r="FZ200" s="2">
        <v>8.5106382978723402E-2</v>
      </c>
      <c r="GA200" s="9">
        <v>4728.43</v>
      </c>
      <c r="GB200" s="53">
        <f t="shared" si="221"/>
        <v>491.375</v>
      </c>
      <c r="GC200" s="2">
        <v>5.5059523809523808E-2</v>
      </c>
      <c r="GD200" s="9">
        <v>4913.75</v>
      </c>
      <c r="GE200" s="53">
        <f t="shared" si="222"/>
        <v>313.66700000000003</v>
      </c>
      <c r="GF200" s="2">
        <v>0.1069182389937107</v>
      </c>
      <c r="GG200" s="9">
        <v>3136.67</v>
      </c>
      <c r="GH200" s="53">
        <f t="shared" si="223"/>
        <v>284.09399999999999</v>
      </c>
      <c r="GI200" s="2">
        <v>5.3921568627450983E-2</v>
      </c>
      <c r="GJ200" s="9">
        <v>2840.94</v>
      </c>
      <c r="GK200" s="53">
        <f t="shared" si="224"/>
        <v>0</v>
      </c>
      <c r="GL200" s="2"/>
      <c r="GM200" s="9"/>
      <c r="GN200" s="53">
        <f t="shared" si="225"/>
        <v>0</v>
      </c>
      <c r="GO200" s="2"/>
      <c r="GP200" s="9"/>
      <c r="GQ200" s="53">
        <f t="shared" si="226"/>
        <v>0</v>
      </c>
      <c r="GR200" s="2"/>
      <c r="GS200" s="9"/>
      <c r="GT200" s="53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112"/>
      <c r="HG200" s="112"/>
      <c r="HH200" s="112"/>
      <c r="HI200" s="112"/>
      <c r="HJ200" s="112"/>
      <c r="HK200" s="112"/>
      <c r="HL200" s="112"/>
      <c r="HM200" s="112"/>
      <c r="HN200" s="113"/>
      <c r="HO200" s="112"/>
    </row>
    <row r="201" spans="1:223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9"/>
      <c r="BG201" s="53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9"/>
      <c r="CP201" s="53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9"/>
      <c r="EW201" s="70" t="s">
        <v>49</v>
      </c>
      <c r="EX201" s="85">
        <f t="shared" si="206"/>
        <v>426.0608421557771</v>
      </c>
      <c r="EY201" s="33">
        <f t="shared" si="254"/>
        <v>427.51542857142863</v>
      </c>
      <c r="EZ201" s="33">
        <f t="shared" si="244"/>
        <v>410.96000000000004</v>
      </c>
      <c r="FA201" s="33">
        <f t="shared" si="245"/>
        <v>157.82065116279071</v>
      </c>
      <c r="FB201" s="33">
        <f t="shared" si="246"/>
        <v>707.94728888888892</v>
      </c>
      <c r="FC201" s="33" t="e">
        <f t="shared" si="208"/>
        <v>#DIV/0!</v>
      </c>
      <c r="FD201" s="33" t="e">
        <f t="shared" si="209"/>
        <v>#DIV/0!</v>
      </c>
      <c r="FE201" s="33" t="e">
        <f t="shared" si="210"/>
        <v>#DIV/0!</v>
      </c>
      <c r="FF201" s="66">
        <v>1</v>
      </c>
      <c r="FG201" s="85">
        <f t="shared" si="211"/>
        <v>426.0608421557771</v>
      </c>
      <c r="FH201" s="33">
        <f t="shared" si="212"/>
        <v>427.51542857142863</v>
      </c>
      <c r="FI201" s="33">
        <f t="shared" si="213"/>
        <v>410.96000000000004</v>
      </c>
      <c r="FJ201" s="33">
        <f t="shared" si="214"/>
        <v>157.82065116279071</v>
      </c>
      <c r="FK201" s="33">
        <f t="shared" si="215"/>
        <v>707.94728888888892</v>
      </c>
      <c r="FL201" s="33" t="e">
        <f t="shared" si="216"/>
        <v>#DIV/0!</v>
      </c>
      <c r="FM201" s="33" t="e">
        <f t="shared" si="217"/>
        <v>#DIV/0!</v>
      </c>
      <c r="FN201" s="33" t="e">
        <f t="shared" si="218"/>
        <v>#DIV/0!</v>
      </c>
      <c r="FO201" s="66">
        <v>10</v>
      </c>
      <c r="FP201" s="85">
        <f t="shared" si="219"/>
        <v>426.0608421557771</v>
      </c>
      <c r="FQ201" s="33">
        <f t="shared" si="247"/>
        <v>427.51542857142863</v>
      </c>
      <c r="FR201" s="33">
        <f t="shared" si="248"/>
        <v>410.96000000000004</v>
      </c>
      <c r="FS201" s="33">
        <f t="shared" si="249"/>
        <v>157.82065116279071</v>
      </c>
      <c r="FT201" s="33">
        <f t="shared" si="250"/>
        <v>707.94728888888892</v>
      </c>
      <c r="FU201" s="33" t="e">
        <f t="shared" si="251"/>
        <v>#DIV/0!</v>
      </c>
      <c r="FV201" s="33" t="e">
        <f t="shared" si="252"/>
        <v>#DIV/0!</v>
      </c>
      <c r="FW201" s="33" t="e">
        <f t="shared" si="253"/>
        <v>#DIV/0!</v>
      </c>
      <c r="FX201" s="66">
        <v>100</v>
      </c>
      <c r="FY201" s="53">
        <f t="shared" si="220"/>
        <v>103.91</v>
      </c>
      <c r="FZ201" s="2">
        <v>0.19553072625698323</v>
      </c>
      <c r="GA201" s="9">
        <v>1039.0999999999999</v>
      </c>
      <c r="GB201" s="53">
        <f t="shared" si="221"/>
        <v>112.08</v>
      </c>
      <c r="GC201" s="2">
        <v>0.21428571428571427</v>
      </c>
      <c r="GD201" s="9">
        <v>1120.8</v>
      </c>
      <c r="GE201" s="53">
        <f t="shared" si="222"/>
        <v>49.176000000000002</v>
      </c>
      <c r="GF201" s="2">
        <v>0.23756906077348067</v>
      </c>
      <c r="GG201" s="9">
        <v>491.76</v>
      </c>
      <c r="GH201" s="53">
        <f t="shared" si="223"/>
        <v>121.59400000000001</v>
      </c>
      <c r="GI201" s="2">
        <v>0.1465798045602606</v>
      </c>
      <c r="GJ201" s="9">
        <v>1215.94</v>
      </c>
      <c r="GK201" s="53">
        <f t="shared" si="224"/>
        <v>0</v>
      </c>
      <c r="GL201" s="2"/>
      <c r="GM201" s="9"/>
      <c r="GN201" s="53">
        <f t="shared" si="225"/>
        <v>0</v>
      </c>
      <c r="GO201" s="2"/>
      <c r="GP201" s="9"/>
      <c r="GQ201" s="53">
        <f t="shared" si="226"/>
        <v>0</v>
      </c>
      <c r="GR201" s="2"/>
      <c r="GS201" s="9"/>
      <c r="GT201" s="53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112"/>
      <c r="HG201" s="112"/>
      <c r="HH201" s="112"/>
      <c r="HI201" s="112"/>
      <c r="HJ201" s="112"/>
      <c r="HK201" s="112"/>
      <c r="HL201" s="112"/>
      <c r="HM201" s="112"/>
      <c r="HN201" s="113"/>
      <c r="HO201" s="112"/>
    </row>
    <row r="202" spans="1:223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9"/>
      <c r="BG202" s="53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9"/>
      <c r="CP202" s="53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9"/>
      <c r="EW202" s="70" t="s">
        <v>23</v>
      </c>
      <c r="EX202" s="85">
        <f>AVERAGE(EY202:FD202)</f>
        <v>1277.8351289052382</v>
      </c>
      <c r="EY202" s="33">
        <f t="shared" si="254"/>
        <v>2165.0988333333335</v>
      </c>
      <c r="EZ202" s="33">
        <f t="shared" si="244"/>
        <v>1241.2551818181819</v>
      </c>
      <c r="FA202" s="33">
        <f t="shared" si="245"/>
        <v>2245.5749285714287</v>
      </c>
      <c r="FB202" s="33">
        <f t="shared" si="246"/>
        <v>1130.9076923076923</v>
      </c>
      <c r="FC202" s="33">
        <f t="shared" si="208"/>
        <v>535.2867936507937</v>
      </c>
      <c r="FD202" s="33">
        <f t="shared" si="209"/>
        <v>348.88734374999996</v>
      </c>
      <c r="FE202" s="33" t="e">
        <f t="shared" si="210"/>
        <v>#DIV/0!</v>
      </c>
      <c r="FF202" s="66">
        <v>1</v>
      </c>
      <c r="FG202" s="85">
        <f>AVERAGE(FH202:FM202)</f>
        <v>1277.8351289052382</v>
      </c>
      <c r="FH202" s="33">
        <f t="shared" si="212"/>
        <v>2165.0988333333335</v>
      </c>
      <c r="FI202" s="33">
        <f t="shared" si="213"/>
        <v>1241.2551818181819</v>
      </c>
      <c r="FJ202" s="33">
        <f t="shared" si="214"/>
        <v>2245.5749285714287</v>
      </c>
      <c r="FK202" s="33">
        <f t="shared" si="215"/>
        <v>1130.9076923076923</v>
      </c>
      <c r="FL202" s="33">
        <f t="shared" si="216"/>
        <v>535.2867936507937</v>
      </c>
      <c r="FM202" s="33">
        <f t="shared" si="217"/>
        <v>348.88734374999996</v>
      </c>
      <c r="FN202" s="33" t="e">
        <f t="shared" si="218"/>
        <v>#DIV/0!</v>
      </c>
      <c r="FO202" s="66">
        <v>10</v>
      </c>
      <c r="FP202" s="85">
        <f t="shared" si="219"/>
        <v>1695.7091590076589</v>
      </c>
      <c r="FQ202" s="33">
        <f t="shared" si="247"/>
        <v>2165.0988333333335</v>
      </c>
      <c r="FR202" s="33">
        <f t="shared" si="248"/>
        <v>1241.2551818181819</v>
      </c>
      <c r="FS202" s="33">
        <f t="shared" si="249"/>
        <v>2245.5749285714287</v>
      </c>
      <c r="FT202" s="33">
        <f t="shared" si="250"/>
        <v>1130.9076923076923</v>
      </c>
      <c r="FU202" s="33">
        <f t="shared" si="251"/>
        <v>535.2867936507937</v>
      </c>
      <c r="FV202" s="33">
        <f t="shared" si="252"/>
        <v>348.88734374999996</v>
      </c>
      <c r="FW202" s="33" t="e">
        <f t="shared" si="253"/>
        <v>#DIV/0!</v>
      </c>
      <c r="FX202" s="66">
        <v>100</v>
      </c>
      <c r="FY202" s="53">
        <f t="shared" si="220"/>
        <v>131.38399999999999</v>
      </c>
      <c r="FZ202" s="2">
        <v>5.7210965435041714E-2</v>
      </c>
      <c r="GA202" s="9">
        <v>1313.84</v>
      </c>
      <c r="GB202" s="53">
        <f t="shared" si="221"/>
        <v>172.833</v>
      </c>
      <c r="GC202" s="2">
        <v>0.12222222222222222</v>
      </c>
      <c r="GD202" s="9">
        <v>1728.33</v>
      </c>
      <c r="GE202" s="53">
        <f t="shared" si="222"/>
        <v>189.958</v>
      </c>
      <c r="GF202" s="2">
        <v>7.7994428969359333E-2</v>
      </c>
      <c r="GG202" s="9">
        <v>1899.58</v>
      </c>
      <c r="GH202" s="53">
        <f t="shared" si="223"/>
        <v>137.4</v>
      </c>
      <c r="GI202" s="2">
        <v>0.10833333333333334</v>
      </c>
      <c r="GJ202" s="9">
        <v>1374</v>
      </c>
      <c r="GK202" s="53">
        <f t="shared" si="224"/>
        <v>60.652999999999999</v>
      </c>
      <c r="GL202" s="6">
        <v>0.10177705977382875</v>
      </c>
      <c r="GM202" s="6">
        <v>606.53</v>
      </c>
      <c r="GN202" s="53">
        <f t="shared" si="225"/>
        <v>52.414999999999999</v>
      </c>
      <c r="GO202" s="6">
        <v>0.1306122448979592</v>
      </c>
      <c r="GP202" s="6">
        <v>524.15</v>
      </c>
      <c r="GQ202" s="53">
        <f t="shared" si="226"/>
        <v>0</v>
      </c>
      <c r="GR202" s="2"/>
      <c r="GS202" s="9"/>
      <c r="GT202" s="53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112"/>
      <c r="HG202" s="112"/>
      <c r="HH202" s="112"/>
      <c r="HI202" s="112"/>
      <c r="HJ202" s="112"/>
      <c r="HK202" s="112"/>
      <c r="HL202" s="112"/>
      <c r="HM202" s="112"/>
      <c r="HN202" s="113"/>
      <c r="HO202" s="112"/>
    </row>
    <row r="203" spans="1:223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9"/>
      <c r="BG203" s="53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9"/>
      <c r="CP203" s="53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9"/>
      <c r="EW203" s="70" t="s">
        <v>15</v>
      </c>
      <c r="EX203" s="85">
        <f t="shared" si="206"/>
        <v>2512.7055012106539</v>
      </c>
      <c r="EY203" s="33">
        <f t="shared" si="254"/>
        <v>4230.319428571428</v>
      </c>
      <c r="EZ203" s="33">
        <f t="shared" si="244"/>
        <v>999.86699999999996</v>
      </c>
      <c r="FA203" s="33">
        <f t="shared" si="245"/>
        <v>1054.806</v>
      </c>
      <c r="FB203" s="33">
        <f t="shared" si="246"/>
        <v>3765.8295762711869</v>
      </c>
      <c r="FC203" s="33" t="e">
        <f t="shared" si="208"/>
        <v>#DIV/0!</v>
      </c>
      <c r="FD203" s="33" t="e">
        <f t="shared" si="209"/>
        <v>#DIV/0!</v>
      </c>
      <c r="FE203" s="33" t="e">
        <f t="shared" si="210"/>
        <v>#DIV/0!</v>
      </c>
      <c r="FF203" s="66">
        <v>1</v>
      </c>
      <c r="FG203" s="85">
        <f t="shared" si="211"/>
        <v>2512.7055012106539</v>
      </c>
      <c r="FH203" s="33">
        <f t="shared" si="212"/>
        <v>4230.319428571428</v>
      </c>
      <c r="FI203" s="33">
        <f t="shared" si="213"/>
        <v>999.86699999999996</v>
      </c>
      <c r="FJ203" s="33">
        <f t="shared" si="214"/>
        <v>1054.806</v>
      </c>
      <c r="FK203" s="33">
        <f t="shared" si="215"/>
        <v>3765.8295762711869</v>
      </c>
      <c r="FL203" s="33" t="e">
        <f t="shared" si="216"/>
        <v>#DIV/0!</v>
      </c>
      <c r="FM203" s="33" t="e">
        <f t="shared" si="217"/>
        <v>#DIV/0!</v>
      </c>
      <c r="FN203" s="33" t="e">
        <f t="shared" si="218"/>
        <v>#DIV/0!</v>
      </c>
      <c r="FO203" s="66">
        <v>10</v>
      </c>
      <c r="FP203" s="85">
        <f t="shared" si="219"/>
        <v>2512.7055012106539</v>
      </c>
      <c r="FQ203" s="33">
        <f t="shared" si="247"/>
        <v>4230.319428571428</v>
      </c>
      <c r="FR203" s="33">
        <f t="shared" si="248"/>
        <v>999.86699999999996</v>
      </c>
      <c r="FS203" s="33">
        <f t="shared" si="249"/>
        <v>1054.806</v>
      </c>
      <c r="FT203" s="33">
        <f t="shared" si="250"/>
        <v>3765.8295762711869</v>
      </c>
      <c r="FU203" s="33" t="e">
        <f t="shared" si="251"/>
        <v>#DIV/0!</v>
      </c>
      <c r="FV203" s="33" t="e">
        <f t="shared" si="252"/>
        <v>#DIV/0!</v>
      </c>
      <c r="FW203" s="33" t="e">
        <f t="shared" si="253"/>
        <v>#DIV/0!</v>
      </c>
      <c r="FX203" s="66">
        <v>100</v>
      </c>
      <c r="FY203" s="53">
        <f t="shared" si="220"/>
        <v>152.24799999999999</v>
      </c>
      <c r="FZ203" s="2">
        <v>3.4739454094292806E-2</v>
      </c>
      <c r="GA203" s="9">
        <v>1522.48</v>
      </c>
      <c r="GB203" s="53">
        <f t="shared" si="221"/>
        <v>85.239000000000004</v>
      </c>
      <c r="GC203" s="2">
        <v>7.8553615960099757E-2</v>
      </c>
      <c r="GD203" s="9">
        <v>852.39</v>
      </c>
      <c r="GE203" s="53">
        <f t="shared" si="222"/>
        <v>75.578000000000003</v>
      </c>
      <c r="GF203" s="2">
        <v>6.6860465116279064E-2</v>
      </c>
      <c r="GG203" s="9">
        <v>755.78</v>
      </c>
      <c r="GH203" s="53">
        <f t="shared" si="223"/>
        <v>187.49700000000001</v>
      </c>
      <c r="GI203" s="2">
        <v>4.7427652733118969E-2</v>
      </c>
      <c r="GJ203" s="9">
        <v>1874.97</v>
      </c>
      <c r="GK203" s="53">
        <f t="shared" si="224"/>
        <v>0</v>
      </c>
      <c r="GL203" s="2"/>
      <c r="GM203" s="9"/>
      <c r="GN203" s="53">
        <f t="shared" si="225"/>
        <v>0</v>
      </c>
      <c r="GO203" s="2"/>
      <c r="GP203" s="9"/>
      <c r="GQ203" s="53">
        <f t="shared" si="226"/>
        <v>0</v>
      </c>
      <c r="GR203" s="2"/>
      <c r="GS203" s="9"/>
      <c r="GT203" s="53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112"/>
      <c r="HG203" s="112"/>
      <c r="HH203" s="112"/>
      <c r="HI203" s="112"/>
      <c r="HJ203" s="112"/>
      <c r="HK203" s="112"/>
      <c r="HL203" s="112"/>
      <c r="HM203" s="112"/>
      <c r="HN203" s="113"/>
      <c r="HO203" s="112"/>
    </row>
    <row r="204" spans="1:223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9"/>
      <c r="BG204" s="53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9"/>
      <c r="CP204" s="53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9"/>
      <c r="EW204" s="70" t="s">
        <v>65</v>
      </c>
      <c r="EX204" s="85">
        <f t="shared" si="206"/>
        <v>8669.7685991733651</v>
      </c>
      <c r="EY204" s="33">
        <f t="shared" si="254"/>
        <v>6504.503739130434</v>
      </c>
      <c r="EZ204" s="33">
        <f t="shared" si="244"/>
        <v>10365.193749999999</v>
      </c>
      <c r="FA204" s="33">
        <f t="shared" si="245"/>
        <v>1130.8791428571428</v>
      </c>
      <c r="FB204" s="33">
        <f t="shared" si="246"/>
        <v>16678.497764705884</v>
      </c>
      <c r="FC204" s="33" t="e">
        <f t="shared" si="208"/>
        <v>#DIV/0!</v>
      </c>
      <c r="FD204" s="33" t="e">
        <f t="shared" si="209"/>
        <v>#DIV/0!</v>
      </c>
      <c r="FE204" s="33" t="e">
        <f t="shared" si="210"/>
        <v>#DIV/0!</v>
      </c>
      <c r="FF204" s="66">
        <v>1</v>
      </c>
      <c r="FG204" s="85">
        <f t="shared" si="211"/>
        <v>8669.7685991733651</v>
      </c>
      <c r="FH204" s="33">
        <f t="shared" si="212"/>
        <v>6504.503739130434</v>
      </c>
      <c r="FI204" s="33">
        <f t="shared" si="213"/>
        <v>10365.193749999999</v>
      </c>
      <c r="FJ204" s="33">
        <f t="shared" si="214"/>
        <v>1130.8791428571428</v>
      </c>
      <c r="FK204" s="33">
        <f t="shared" si="215"/>
        <v>16678.497764705884</v>
      </c>
      <c r="FL204" s="33" t="e">
        <f t="shared" si="216"/>
        <v>#DIV/0!</v>
      </c>
      <c r="FM204" s="33" t="e">
        <f t="shared" si="217"/>
        <v>#DIV/0!</v>
      </c>
      <c r="FN204" s="33" t="e">
        <f t="shared" si="218"/>
        <v>#DIV/0!</v>
      </c>
      <c r="FO204" s="66">
        <v>10</v>
      </c>
      <c r="FP204" s="85">
        <f t="shared" si="219"/>
        <v>8669.7685991733651</v>
      </c>
      <c r="FQ204" s="33">
        <f t="shared" si="247"/>
        <v>6504.503739130434</v>
      </c>
      <c r="FR204" s="33">
        <f t="shared" si="248"/>
        <v>10365.193749999999</v>
      </c>
      <c r="FS204" s="33">
        <f t="shared" si="249"/>
        <v>1130.8791428571428</v>
      </c>
      <c r="FT204" s="33">
        <f t="shared" si="250"/>
        <v>16678.497764705884</v>
      </c>
      <c r="FU204" s="33" t="e">
        <f t="shared" si="251"/>
        <v>#DIV/0!</v>
      </c>
      <c r="FV204" s="33" t="e">
        <f t="shared" si="252"/>
        <v>#DIV/0!</v>
      </c>
      <c r="FW204" s="33" t="e">
        <f t="shared" si="253"/>
        <v>#DIV/0!</v>
      </c>
      <c r="FX204" s="66">
        <v>100</v>
      </c>
      <c r="FY204" s="53">
        <f t="shared" si="220"/>
        <v>230.51399999999998</v>
      </c>
      <c r="FZ204" s="2">
        <v>3.4226190476190479E-2</v>
      </c>
      <c r="GA204" s="9">
        <v>2305.14</v>
      </c>
      <c r="GB204" s="53">
        <f t="shared" si="221"/>
        <v>309.19899999999996</v>
      </c>
      <c r="GC204" s="2">
        <v>2.8966425279789335E-2</v>
      </c>
      <c r="GD204" s="9">
        <v>3091.99</v>
      </c>
      <c r="GE204" s="53">
        <f t="shared" si="222"/>
        <v>121.25399999999999</v>
      </c>
      <c r="GF204" s="2">
        <v>9.6837944664031617E-2</v>
      </c>
      <c r="GG204" s="9">
        <v>1212.54</v>
      </c>
      <c r="GH204" s="53">
        <f t="shared" si="223"/>
        <v>327.40700000000004</v>
      </c>
      <c r="GI204" s="2">
        <v>1.9252548131370329E-2</v>
      </c>
      <c r="GJ204" s="9">
        <v>3274.07</v>
      </c>
      <c r="GK204" s="53">
        <f t="shared" si="224"/>
        <v>0</v>
      </c>
      <c r="GL204" s="2"/>
      <c r="GM204" s="9"/>
      <c r="GN204" s="53">
        <f t="shared" si="225"/>
        <v>0</v>
      </c>
      <c r="GO204" s="2"/>
      <c r="GP204" s="9"/>
      <c r="GQ204" s="53">
        <f t="shared" si="226"/>
        <v>0</v>
      </c>
      <c r="GR204" s="2"/>
      <c r="GS204" s="9"/>
      <c r="GT204" s="53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112"/>
      <c r="HG204" s="112"/>
      <c r="HH204" s="112"/>
      <c r="HI204" s="112"/>
      <c r="HJ204" s="112"/>
      <c r="HK204" s="112"/>
      <c r="HL204" s="112"/>
      <c r="HM204" s="112"/>
      <c r="HN204" s="113"/>
      <c r="HO204" s="112"/>
    </row>
    <row r="205" spans="1:223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9"/>
      <c r="BG205" s="53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9"/>
      <c r="CP205" s="53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9"/>
      <c r="EW205" s="70" t="s">
        <v>73</v>
      </c>
      <c r="EX205" s="85">
        <f>AVERAGE(EY205:FA205)</f>
        <v>302.399311025641</v>
      </c>
      <c r="EY205" s="33">
        <f t="shared" si="254"/>
        <v>270.34475999999995</v>
      </c>
      <c r="EZ205" s="33">
        <f t="shared" si="244"/>
        <v>228.43392307692307</v>
      </c>
      <c r="FA205" s="33">
        <f t="shared" si="245"/>
        <v>408.41925000000003</v>
      </c>
      <c r="FB205" s="33" t="e">
        <f t="shared" si="246"/>
        <v>#DIV/0!</v>
      </c>
      <c r="FC205" s="33" t="e">
        <f t="shared" si="208"/>
        <v>#DIV/0!</v>
      </c>
      <c r="FD205" s="33" t="e">
        <f t="shared" si="209"/>
        <v>#DIV/0!</v>
      </c>
      <c r="FE205" s="33" t="e">
        <f t="shared" si="210"/>
        <v>#DIV/0!</v>
      </c>
      <c r="FF205" s="66">
        <v>1</v>
      </c>
      <c r="FG205" s="85">
        <f>AVERAGE(FH205:FJ205)</f>
        <v>302.399311025641</v>
      </c>
      <c r="FH205" s="33">
        <f t="shared" si="212"/>
        <v>270.34475999999995</v>
      </c>
      <c r="FI205" s="33">
        <f t="shared" si="213"/>
        <v>228.43392307692307</v>
      </c>
      <c r="FJ205" s="33">
        <f t="shared" si="214"/>
        <v>408.41925000000003</v>
      </c>
      <c r="FK205" s="33" t="e">
        <f t="shared" si="215"/>
        <v>#DIV/0!</v>
      </c>
      <c r="FL205" s="33" t="e">
        <f t="shared" si="216"/>
        <v>#DIV/0!</v>
      </c>
      <c r="FM205" s="33" t="e">
        <f t="shared" si="217"/>
        <v>#DIV/0!</v>
      </c>
      <c r="FN205" s="33" t="e">
        <f t="shared" si="218"/>
        <v>#DIV/0!</v>
      </c>
      <c r="FO205" s="66">
        <v>10</v>
      </c>
      <c r="FP205" s="85" t="e">
        <f t="shared" si="219"/>
        <v>#DIV/0!</v>
      </c>
      <c r="FQ205" s="33">
        <f t="shared" si="247"/>
        <v>270.34475999999995</v>
      </c>
      <c r="FR205" s="33">
        <f t="shared" si="248"/>
        <v>228.43392307692307</v>
      </c>
      <c r="FS205" s="33">
        <f t="shared" si="249"/>
        <v>408.41925000000003</v>
      </c>
      <c r="FT205" s="33" t="e">
        <f t="shared" si="250"/>
        <v>#DIV/0!</v>
      </c>
      <c r="FU205" s="33" t="e">
        <f t="shared" si="251"/>
        <v>#DIV/0!</v>
      </c>
      <c r="FV205" s="33" t="e">
        <f t="shared" si="252"/>
        <v>#DIV/0!</v>
      </c>
      <c r="FW205" s="33" t="e">
        <f t="shared" si="253"/>
        <v>#DIV/0!</v>
      </c>
      <c r="FX205" s="66">
        <v>100</v>
      </c>
      <c r="FY205" s="53">
        <f t="shared" si="220"/>
        <v>137.93099999999998</v>
      </c>
      <c r="FZ205" s="2">
        <v>0.33783783783783783</v>
      </c>
      <c r="GA205" s="9">
        <v>1379.31</v>
      </c>
      <c r="GB205" s="53">
        <f t="shared" si="221"/>
        <v>116.91500000000001</v>
      </c>
      <c r="GC205" s="2">
        <v>0.33854166666666669</v>
      </c>
      <c r="GD205" s="9">
        <v>1169.1500000000001</v>
      </c>
      <c r="GE205" s="53">
        <f t="shared" si="222"/>
        <v>171.96600000000001</v>
      </c>
      <c r="GF205" s="2">
        <v>0.29629629629629628</v>
      </c>
      <c r="GG205" s="9">
        <v>1719.66</v>
      </c>
      <c r="GH205" s="53">
        <f t="shared" si="223"/>
        <v>0</v>
      </c>
      <c r="GI205" s="2"/>
      <c r="GJ205" s="9"/>
      <c r="GK205" s="53">
        <f t="shared" si="224"/>
        <v>0</v>
      </c>
      <c r="GL205" s="2"/>
      <c r="GM205" s="9"/>
      <c r="GN205" s="53">
        <f t="shared" si="225"/>
        <v>0</v>
      </c>
      <c r="GO205" s="2"/>
      <c r="GP205" s="9"/>
      <c r="GQ205" s="53">
        <f t="shared" si="226"/>
        <v>0</v>
      </c>
      <c r="GR205" s="2"/>
      <c r="GS205" s="9"/>
      <c r="GT205" s="53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112"/>
      <c r="HG205" s="112"/>
      <c r="HH205" s="112"/>
      <c r="HI205" s="112"/>
      <c r="HJ205" s="112"/>
      <c r="HK205" s="112"/>
      <c r="HL205" s="112"/>
      <c r="HM205" s="112"/>
      <c r="HN205" s="113"/>
      <c r="HO205" s="112"/>
    </row>
    <row r="206" spans="1:223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9"/>
      <c r="BG206" s="53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9"/>
      <c r="CP206" s="53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9"/>
      <c r="EW206" s="70" t="s">
        <v>21</v>
      </c>
      <c r="EX206" s="85">
        <f t="shared" si="206"/>
        <v>7429.7190271033314</v>
      </c>
      <c r="EY206" s="33">
        <f t="shared" si="254"/>
        <v>10811.579043478259</v>
      </c>
      <c r="EZ206" s="33">
        <f t="shared" si="244"/>
        <v>8263.2149090909079</v>
      </c>
      <c r="FA206" s="33">
        <f t="shared" si="245"/>
        <v>7506.4694285714286</v>
      </c>
      <c r="FB206" s="33">
        <f t="shared" si="246"/>
        <v>3137.6127272727276</v>
      </c>
      <c r="FC206" s="33" t="e">
        <f t="shared" si="208"/>
        <v>#DIV/0!</v>
      </c>
      <c r="FD206" s="33" t="e">
        <f t="shared" si="209"/>
        <v>#DIV/0!</v>
      </c>
      <c r="FE206" s="33" t="e">
        <f t="shared" si="210"/>
        <v>#DIV/0!</v>
      </c>
      <c r="FF206" s="66">
        <v>1</v>
      </c>
      <c r="FG206" s="85">
        <f t="shared" si="211"/>
        <v>7429.7190271033314</v>
      </c>
      <c r="FH206" s="33">
        <f t="shared" si="212"/>
        <v>10811.579043478259</v>
      </c>
      <c r="FI206" s="33">
        <f t="shared" si="213"/>
        <v>8263.2149090909079</v>
      </c>
      <c r="FJ206" s="33">
        <f t="shared" si="214"/>
        <v>7506.4694285714286</v>
      </c>
      <c r="FK206" s="33">
        <f t="shared" si="215"/>
        <v>3137.6127272727276</v>
      </c>
      <c r="FL206" s="33" t="e">
        <f t="shared" si="216"/>
        <v>#DIV/0!</v>
      </c>
      <c r="FM206" s="33" t="e">
        <f t="shared" si="217"/>
        <v>#DIV/0!</v>
      </c>
      <c r="FN206" s="33" t="e">
        <f t="shared" si="218"/>
        <v>#DIV/0!</v>
      </c>
      <c r="FO206" s="66">
        <v>10</v>
      </c>
      <c r="FP206" s="85">
        <f t="shared" si="219"/>
        <v>7429.7190271033314</v>
      </c>
      <c r="FQ206" s="33">
        <f t="shared" si="247"/>
        <v>10811.579043478259</v>
      </c>
      <c r="FR206" s="33">
        <f t="shared" si="248"/>
        <v>8263.2149090909079</v>
      </c>
      <c r="FS206" s="33">
        <f t="shared" si="249"/>
        <v>7506.4694285714286</v>
      </c>
      <c r="FT206" s="33">
        <f t="shared" si="250"/>
        <v>3137.6127272727276</v>
      </c>
      <c r="FU206" s="33" t="e">
        <f t="shared" si="251"/>
        <v>#DIV/0!</v>
      </c>
      <c r="FV206" s="33" t="e">
        <f t="shared" si="252"/>
        <v>#DIV/0!</v>
      </c>
      <c r="FW206" s="33" t="e">
        <f t="shared" si="253"/>
        <v>#DIV/0!</v>
      </c>
      <c r="FX206" s="66">
        <v>100</v>
      </c>
      <c r="FY206" s="53">
        <f t="shared" si="220"/>
        <v>380.80599999999998</v>
      </c>
      <c r="FZ206" s="2">
        <v>3.4023668639053255E-2</v>
      </c>
      <c r="GA206" s="9">
        <v>3808.06</v>
      </c>
      <c r="GB206" s="53">
        <f t="shared" si="221"/>
        <v>435.73999999999995</v>
      </c>
      <c r="GC206" s="2">
        <v>5.0091074681238613E-2</v>
      </c>
      <c r="GD206" s="9">
        <v>4357.3999999999996</v>
      </c>
      <c r="GE206" s="53">
        <f t="shared" si="222"/>
        <v>165.75799999999998</v>
      </c>
      <c r="GF206" s="2">
        <v>2.1604938271604937E-2</v>
      </c>
      <c r="GG206" s="9">
        <v>1657.58</v>
      </c>
      <c r="GH206" s="53">
        <f t="shared" si="223"/>
        <v>203.02199999999999</v>
      </c>
      <c r="GI206" s="2">
        <v>6.0773480662983423E-2</v>
      </c>
      <c r="GJ206" s="9">
        <v>2030.22</v>
      </c>
      <c r="GK206" s="53">
        <f t="shared" si="224"/>
        <v>0</v>
      </c>
      <c r="GL206" s="2"/>
      <c r="GM206" s="9"/>
      <c r="GN206" s="53">
        <f t="shared" si="225"/>
        <v>0</v>
      </c>
      <c r="GO206" s="2"/>
      <c r="GP206" s="9"/>
      <c r="GQ206" s="53">
        <f t="shared" si="226"/>
        <v>0</v>
      </c>
      <c r="GR206" s="2"/>
      <c r="GS206" s="9"/>
      <c r="GT206" s="53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112"/>
      <c r="HG206" s="112"/>
      <c r="HH206" s="112"/>
      <c r="HI206" s="112"/>
      <c r="HJ206" s="112"/>
      <c r="HK206" s="112"/>
      <c r="HL206" s="112"/>
      <c r="HM206" s="112"/>
      <c r="HN206" s="113"/>
      <c r="HO206" s="112"/>
    </row>
    <row r="207" spans="1:223" ht="15" thickBo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9"/>
      <c r="BG207" s="53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9"/>
      <c r="CP207" s="53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9"/>
      <c r="EW207" s="63" t="s">
        <v>64</v>
      </c>
      <c r="EX207" s="86">
        <f>AVERAGE(EY207:EZ207)</f>
        <v>4848.9031249999989</v>
      </c>
      <c r="EY207" s="34">
        <f t="shared" si="254"/>
        <v>6757.7262499999988</v>
      </c>
      <c r="EZ207" s="34">
        <f t="shared" si="244"/>
        <v>2940.0799999999995</v>
      </c>
      <c r="FA207" s="34" t="e">
        <f t="shared" si="245"/>
        <v>#DIV/0!</v>
      </c>
      <c r="FB207" s="34" t="e">
        <f t="shared" si="246"/>
        <v>#DIV/0!</v>
      </c>
      <c r="FC207" s="34" t="e">
        <f>$FF$670*(GL207-1)+GK207*((1/GL207)-1)</f>
        <v>#DIV/0!</v>
      </c>
      <c r="FD207" s="34" t="e">
        <f>$FF$670*(GO207-1)+GN207*((1/GO207)-1)</f>
        <v>#DIV/0!</v>
      </c>
      <c r="FE207" s="34" t="e">
        <f>$FF$670*(GR207-1)+GQ207*((1/GR207)-1)</f>
        <v>#DIV/0!</v>
      </c>
      <c r="FF207" s="68">
        <v>1</v>
      </c>
      <c r="FG207" s="86">
        <f>AVERAGE(FH207:FI207)</f>
        <v>4848.9031249999989</v>
      </c>
      <c r="FH207" s="34">
        <f>$FO$670*(FZ207-1)+FY207*((1/FZ207)-1)</f>
        <v>6757.7262499999988</v>
      </c>
      <c r="FI207" s="34">
        <f>$FO$670*(GC207-1)+GB207*((1/GC207)-1)</f>
        <v>2940.0799999999995</v>
      </c>
      <c r="FJ207" s="34" t="e">
        <f>$FO$670*(GF207-1)+GE207*((1/GF207)-1)</f>
        <v>#DIV/0!</v>
      </c>
      <c r="FK207" s="34" t="e">
        <f>$FO$670*(GI207-1)+GH207*((1/GI207)-1)</f>
        <v>#DIV/0!</v>
      </c>
      <c r="FL207" s="34" t="e">
        <f>$FO$670*(GL207-1)+GK207*((1/GL207)-1)</f>
        <v>#DIV/0!</v>
      </c>
      <c r="FM207" s="34" t="e">
        <f>$FO$670*(GO207-1)+GN207*((1/GO207)-1)</f>
        <v>#DIV/0!</v>
      </c>
      <c r="FN207" s="34" t="e">
        <f>$FO$670*(GR207-1)+GQ207*((1/GR207)-1)</f>
        <v>#DIV/0!</v>
      </c>
      <c r="FO207" s="68">
        <v>10</v>
      </c>
      <c r="FP207" s="86" t="e">
        <f>AVERAGE(FQ207:FT207)</f>
        <v>#DIV/0!</v>
      </c>
      <c r="FQ207" s="34">
        <f t="shared" si="247"/>
        <v>6757.7262499999988</v>
      </c>
      <c r="FR207" s="34">
        <f t="shared" si="248"/>
        <v>2940.0799999999995</v>
      </c>
      <c r="FS207" s="34" t="e">
        <f t="shared" si="249"/>
        <v>#DIV/0!</v>
      </c>
      <c r="FT207" s="34" t="e">
        <f t="shared" si="250"/>
        <v>#DIV/0!</v>
      </c>
      <c r="FU207" s="34" t="e">
        <f t="shared" si="251"/>
        <v>#DIV/0!</v>
      </c>
      <c r="FV207" s="34" t="e">
        <f t="shared" si="252"/>
        <v>#DIV/0!</v>
      </c>
      <c r="FW207" s="34" t="e">
        <f t="shared" si="253"/>
        <v>#DIV/0!</v>
      </c>
      <c r="FX207" s="68">
        <v>100</v>
      </c>
      <c r="FY207" s="61">
        <f>GA207/10</f>
        <v>265.65999999999997</v>
      </c>
      <c r="FZ207" s="13">
        <v>3.7825059101654845E-2</v>
      </c>
      <c r="GA207" s="14">
        <v>2656.6</v>
      </c>
      <c r="GB207" s="61">
        <f>GD207/10</f>
        <v>205.92</v>
      </c>
      <c r="GC207" s="13">
        <v>6.545454545454546E-2</v>
      </c>
      <c r="GD207" s="14">
        <v>2059.1999999999998</v>
      </c>
      <c r="GE207" s="61">
        <f>GG207/10</f>
        <v>0</v>
      </c>
      <c r="GF207" s="13"/>
      <c r="GG207" s="14"/>
      <c r="GH207" s="61">
        <f>GJ207/10</f>
        <v>0</v>
      </c>
      <c r="GI207" s="13"/>
      <c r="GJ207" s="14"/>
      <c r="GK207" s="61">
        <f>GM207/10</f>
        <v>0</v>
      </c>
      <c r="GL207" s="13"/>
      <c r="GM207" s="14"/>
      <c r="GN207" s="61">
        <f>GP207/10</f>
        <v>0</v>
      </c>
      <c r="GO207" s="13"/>
      <c r="GP207" s="14"/>
      <c r="GQ207" s="61">
        <f>GS207/10</f>
        <v>0</v>
      </c>
      <c r="GR207" s="13"/>
      <c r="GS207" s="14"/>
      <c r="GT207" s="53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112"/>
      <c r="HG207" s="112"/>
      <c r="HH207" s="112"/>
      <c r="HI207" s="112"/>
      <c r="HJ207" s="112"/>
      <c r="HK207" s="112"/>
      <c r="HL207" s="112"/>
      <c r="HM207" s="112"/>
      <c r="HN207" s="113"/>
      <c r="HO207" s="112"/>
    </row>
    <row r="208" spans="1:223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9"/>
      <c r="BG208" s="53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9"/>
      <c r="CP208" s="53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9"/>
      <c r="EW208" s="53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9"/>
      <c r="GT208" s="53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112"/>
      <c r="HG208" s="112"/>
      <c r="HH208" s="112"/>
      <c r="HI208" s="112"/>
      <c r="HJ208" s="112"/>
      <c r="HK208" s="112"/>
      <c r="HL208" s="112"/>
      <c r="HM208" s="112"/>
      <c r="HN208" s="113"/>
      <c r="HO208" s="112"/>
    </row>
    <row r="209" spans="1:223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9"/>
      <c r="BG209" s="53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9"/>
      <c r="CP209" s="53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9"/>
      <c r="EW209" s="53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9"/>
      <c r="GT209" s="53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112"/>
      <c r="HG209" s="112"/>
      <c r="HH209" s="112"/>
      <c r="HI209" s="112"/>
      <c r="HJ209" s="112"/>
      <c r="HK209" s="112"/>
      <c r="HL209" s="112"/>
      <c r="HM209" s="112"/>
      <c r="HN209" s="113"/>
      <c r="HO209" s="112"/>
    </row>
    <row r="210" spans="1:223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9"/>
      <c r="BG210" s="53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9"/>
      <c r="CP210" s="53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9"/>
      <c r="EW210" s="53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9"/>
      <c r="GT210" s="53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112"/>
      <c r="HG210" s="112"/>
      <c r="HH210" s="112"/>
      <c r="HI210" s="112"/>
      <c r="HJ210" s="112"/>
      <c r="HK210" s="112"/>
      <c r="HL210" s="112"/>
      <c r="HM210" s="112"/>
      <c r="HN210" s="113"/>
      <c r="HO210" s="112"/>
    </row>
    <row r="211" spans="1:223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9"/>
      <c r="BG211" s="53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9"/>
      <c r="CP211" s="53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9"/>
      <c r="EW211" s="53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9"/>
      <c r="GT211" s="53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112"/>
      <c r="HG211" s="112"/>
      <c r="HH211" s="112"/>
      <c r="HI211" s="112"/>
      <c r="HJ211" s="112"/>
      <c r="HK211" s="112"/>
      <c r="HL211" s="112"/>
      <c r="HM211" s="112"/>
      <c r="HN211" s="113"/>
      <c r="HO211" s="112"/>
    </row>
    <row r="212" spans="1:223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9"/>
      <c r="BG212" s="53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9"/>
      <c r="CP212" s="53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9"/>
      <c r="EW212" s="53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9"/>
      <c r="GT212" s="53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116"/>
      <c r="HG212" s="116"/>
      <c r="HH212" s="116"/>
      <c r="HI212" s="116"/>
      <c r="HJ212" s="116"/>
      <c r="HK212" s="116"/>
      <c r="HL212" s="116"/>
      <c r="HM212" s="116"/>
      <c r="HN212" s="128"/>
      <c r="HO212" s="112"/>
    </row>
    <row r="213" spans="1:223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9"/>
      <c r="BG213" s="53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9"/>
      <c r="CP213" s="53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9"/>
      <c r="EW213" s="53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9"/>
      <c r="GT213" s="53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112"/>
      <c r="HG213" s="112"/>
      <c r="HH213" s="112"/>
      <c r="HI213" s="112"/>
      <c r="HJ213" s="112"/>
      <c r="HK213" s="112"/>
      <c r="HL213" s="112"/>
      <c r="HM213" s="112"/>
      <c r="HN213" s="113"/>
      <c r="HO213" s="112"/>
    </row>
    <row r="214" spans="1:223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9"/>
      <c r="BG214" s="53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9"/>
      <c r="CP214" s="53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9"/>
      <c r="EW214" s="53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9"/>
      <c r="GT214" s="53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112"/>
      <c r="HG214" s="112"/>
      <c r="HH214" s="112"/>
      <c r="HI214" s="112"/>
      <c r="HJ214" s="112"/>
      <c r="HK214" s="112"/>
      <c r="HL214" s="112"/>
      <c r="HM214" s="112"/>
      <c r="HN214" s="113"/>
      <c r="HO214" s="112"/>
    </row>
    <row r="215" spans="1:223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9"/>
      <c r="BG215" s="53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9"/>
      <c r="CP215" s="53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9"/>
      <c r="EW215" s="53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9"/>
      <c r="GT215" s="53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112"/>
      <c r="HG215" s="112"/>
      <c r="HH215" s="112"/>
      <c r="HI215" s="112"/>
      <c r="HJ215" s="112"/>
      <c r="HK215" s="112"/>
      <c r="HL215" s="112"/>
      <c r="HM215" s="112"/>
      <c r="HN215" s="113"/>
      <c r="HO215" s="112"/>
    </row>
    <row r="216" spans="1:223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9"/>
      <c r="BG216" s="53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9"/>
      <c r="CP216" s="53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9"/>
      <c r="EW216" s="53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9"/>
      <c r="GT216" s="53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112"/>
      <c r="HG216" s="112"/>
      <c r="HH216" s="112"/>
      <c r="HI216" s="112"/>
      <c r="HJ216" s="112"/>
      <c r="HK216" s="112"/>
      <c r="HL216" s="112"/>
      <c r="HM216" s="112"/>
      <c r="HN216" s="113"/>
      <c r="HO216" s="112"/>
    </row>
    <row r="217" spans="1:223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9"/>
      <c r="BG217" s="53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9"/>
      <c r="CP217" s="53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9"/>
      <c r="EW217" s="53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9"/>
      <c r="GT217" s="53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112"/>
      <c r="HG217" s="112"/>
      <c r="HH217" s="112"/>
      <c r="HI217" s="112"/>
      <c r="HJ217" s="112"/>
      <c r="HK217" s="112"/>
      <c r="HL217" s="112"/>
      <c r="HM217" s="112"/>
      <c r="HN217" s="113"/>
      <c r="HO217" s="112"/>
    </row>
    <row r="218" spans="1:223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9"/>
      <c r="BG218" s="53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9"/>
      <c r="CP218" s="53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9"/>
      <c r="EW218" s="53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9"/>
      <c r="GT218" s="53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112"/>
      <c r="HG218" s="112"/>
      <c r="HH218" s="112"/>
      <c r="HI218" s="112"/>
      <c r="HJ218" s="112"/>
      <c r="HK218" s="112"/>
      <c r="HL218" s="112"/>
      <c r="HM218" s="112"/>
      <c r="HN218" s="113"/>
      <c r="HO218" s="112"/>
    </row>
    <row r="219" spans="1:223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9"/>
      <c r="BG219" s="53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9"/>
      <c r="CP219" s="53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9"/>
      <c r="EW219" s="53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9"/>
      <c r="GT219" s="53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112"/>
      <c r="HG219" s="112"/>
      <c r="HH219" s="112"/>
      <c r="HI219" s="112"/>
      <c r="HJ219" s="112"/>
      <c r="HK219" s="112"/>
      <c r="HL219" s="112"/>
      <c r="HM219" s="112"/>
      <c r="HN219" s="113"/>
      <c r="HO219" s="112"/>
    </row>
    <row r="220" spans="1:223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9"/>
      <c r="BG220" s="53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9"/>
      <c r="CP220" s="53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9"/>
      <c r="EW220" s="53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9"/>
      <c r="GT220" s="53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112"/>
      <c r="HG220" s="112"/>
      <c r="HH220" s="112"/>
      <c r="HI220" s="112"/>
      <c r="HJ220" s="112"/>
      <c r="HK220" s="112"/>
      <c r="HL220" s="112"/>
      <c r="HM220" s="112"/>
      <c r="HN220" s="113"/>
      <c r="HO220" s="112"/>
    </row>
    <row r="221" spans="1:223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9"/>
      <c r="BG221" s="53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9"/>
      <c r="CP221" s="53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9"/>
      <c r="EW221" s="53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9"/>
      <c r="GT221" s="53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112"/>
      <c r="HG221" s="112"/>
      <c r="HH221" s="112"/>
      <c r="HI221" s="112"/>
      <c r="HJ221" s="112"/>
      <c r="HK221" s="112"/>
      <c r="HL221" s="112"/>
      <c r="HM221" s="112"/>
      <c r="HN221" s="113"/>
      <c r="HO221" s="116"/>
    </row>
    <row r="222" spans="1:223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9"/>
      <c r="BG222" s="53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9"/>
      <c r="CP222" s="53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9"/>
      <c r="EW222" s="53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9"/>
      <c r="GT222" s="53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112"/>
      <c r="HG222" s="112"/>
      <c r="HH222" s="112"/>
      <c r="HI222" s="112"/>
      <c r="HJ222" s="112"/>
      <c r="HK222" s="112"/>
      <c r="HL222" s="112"/>
      <c r="HM222" s="112"/>
      <c r="HN222" s="113"/>
      <c r="HO222" s="112"/>
    </row>
    <row r="223" spans="1:223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9"/>
      <c r="BG223" s="53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9"/>
      <c r="CP223" s="53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9"/>
      <c r="EW223" s="53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9"/>
      <c r="GT223" s="53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112"/>
      <c r="HG223" s="112"/>
      <c r="HH223" s="112"/>
      <c r="HI223" s="112"/>
      <c r="HJ223" s="112"/>
      <c r="HK223" s="112"/>
      <c r="HL223" s="112"/>
      <c r="HM223" s="112"/>
      <c r="HN223" s="113"/>
      <c r="HO223" s="112"/>
    </row>
    <row r="224" spans="1:223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9"/>
      <c r="BG224" s="53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9"/>
      <c r="CP224" s="53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9"/>
      <c r="EW224" s="53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9"/>
      <c r="GT224" s="53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112"/>
      <c r="HG224" s="112"/>
      <c r="HH224" s="112"/>
      <c r="HI224" s="112"/>
      <c r="HJ224" s="112"/>
      <c r="HK224" s="112"/>
      <c r="HL224" s="112"/>
      <c r="HM224" s="112"/>
      <c r="HN224" s="113"/>
      <c r="HO224" s="112"/>
    </row>
    <row r="225" spans="1:223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9"/>
      <c r="BG225" s="53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9"/>
      <c r="CP225" s="53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9"/>
      <c r="EW225" s="53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9"/>
      <c r="GT225" s="53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112"/>
      <c r="HG225" s="112"/>
      <c r="HH225" s="112"/>
      <c r="HI225" s="112"/>
      <c r="HJ225" s="112"/>
      <c r="HK225" s="112"/>
      <c r="HL225" s="112"/>
      <c r="HM225" s="112"/>
      <c r="HN225" s="113"/>
      <c r="HO225" s="112"/>
    </row>
    <row r="226" spans="1:22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9"/>
      <c r="BG226" s="53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9"/>
      <c r="CP226" s="53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9"/>
      <c r="EW226" s="53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9"/>
      <c r="GT226" s="53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112"/>
      <c r="HG226" s="112"/>
      <c r="HH226" s="112"/>
      <c r="HI226" s="112"/>
      <c r="HJ226" s="112"/>
      <c r="HK226" s="112"/>
      <c r="HL226" s="112"/>
      <c r="HM226" s="112"/>
      <c r="HN226" s="113"/>
      <c r="HO226" s="112"/>
    </row>
    <row r="227" spans="1:223" ht="15" thickBot="1" x14ac:dyDescent="0.4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4"/>
      <c r="BG227" s="61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4"/>
      <c r="CP227" s="61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4"/>
      <c r="EW227" s="61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4"/>
      <c r="GT227" s="61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14"/>
      <c r="HG227" s="114"/>
      <c r="HH227" s="114"/>
      <c r="HI227" s="114"/>
      <c r="HJ227" s="114"/>
      <c r="HK227" s="114"/>
      <c r="HL227" s="114"/>
      <c r="HM227" s="114"/>
      <c r="HN227" s="115"/>
      <c r="HO227" s="112"/>
    </row>
    <row r="228" spans="1:223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12"/>
    </row>
    <row r="229" spans="1:223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12"/>
    </row>
    <row r="230" spans="1:223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12"/>
    </row>
    <row r="231" spans="1:223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12"/>
    </row>
    <row r="232" spans="1:223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12"/>
    </row>
    <row r="233" spans="1:223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12"/>
    </row>
    <row r="234" spans="1:223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12"/>
    </row>
    <row r="235" spans="1:223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12"/>
    </row>
    <row r="236" spans="1:223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12"/>
    </row>
    <row r="237" spans="1:223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12"/>
    </row>
    <row r="238" spans="1:223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12"/>
    </row>
    <row r="239" spans="1:223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12"/>
    </row>
    <row r="240" spans="1:223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12"/>
    </row>
    <row r="241" spans="1:223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12"/>
    </row>
    <row r="242" spans="1:223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12"/>
    </row>
    <row r="243" spans="1:223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12"/>
    </row>
    <row r="244" spans="1:223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12"/>
    </row>
    <row r="245" spans="1:223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12"/>
    </row>
    <row r="246" spans="1:223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12"/>
    </row>
    <row r="247" spans="1:223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12"/>
    </row>
    <row r="248" spans="1:223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12"/>
    </row>
    <row r="249" spans="1:223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12"/>
    </row>
    <row r="250" spans="1:223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12"/>
    </row>
    <row r="251" spans="1:223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12"/>
    </row>
    <row r="252" spans="1:223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12"/>
    </row>
    <row r="253" spans="1:223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12"/>
    </row>
    <row r="254" spans="1:223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12"/>
    </row>
    <row r="255" spans="1:223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12"/>
    </row>
    <row r="256" spans="1:223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12"/>
    </row>
    <row r="257" spans="1:223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12"/>
    </row>
    <row r="258" spans="1:223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12"/>
    </row>
    <row r="259" spans="1:223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12"/>
    </row>
    <row r="260" spans="1:223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12"/>
    </row>
    <row r="261" spans="1:223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12"/>
    </row>
    <row r="262" spans="1:223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12"/>
    </row>
    <row r="263" spans="1:223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12"/>
    </row>
    <row r="264" spans="1:223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17"/>
      <c r="HG264" s="1"/>
      <c r="HH264" s="1"/>
      <c r="HI264" s="1"/>
      <c r="HJ264" s="1"/>
      <c r="HK264" s="1"/>
      <c r="HL264" s="1"/>
      <c r="HM264" s="1"/>
      <c r="HN264" s="1"/>
      <c r="HO264" s="112"/>
    </row>
    <row r="265" spans="1:223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29"/>
      <c r="HG265" s="129"/>
      <c r="HH265" s="129"/>
      <c r="HI265" s="129"/>
      <c r="HJ265" s="129"/>
      <c r="HK265" s="129"/>
      <c r="HL265" s="129"/>
      <c r="HM265" s="129"/>
      <c r="HN265" s="129"/>
      <c r="HO265" s="112"/>
    </row>
    <row r="266" spans="1:223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12"/>
    </row>
    <row r="267" spans="1:223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12"/>
    </row>
    <row r="268" spans="1:223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12"/>
    </row>
    <row r="269" spans="1:223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12"/>
    </row>
    <row r="270" spans="1:223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12"/>
    </row>
    <row r="271" spans="1:223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12"/>
    </row>
    <row r="272" spans="1:223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12"/>
    </row>
    <row r="273" spans="1:223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12"/>
    </row>
    <row r="274" spans="1:223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16"/>
    </row>
    <row r="275" spans="1:223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12"/>
    </row>
    <row r="276" spans="1:223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12"/>
    </row>
    <row r="277" spans="1:223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12"/>
    </row>
    <row r="278" spans="1:223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12"/>
    </row>
    <row r="279" spans="1:223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12"/>
    </row>
    <row r="280" spans="1:223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12"/>
    </row>
    <row r="281" spans="1:223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12"/>
    </row>
    <row r="282" spans="1:223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12"/>
    </row>
    <row r="283" spans="1:223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12"/>
    </row>
    <row r="284" spans="1:223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12"/>
    </row>
    <row r="285" spans="1:223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12"/>
    </row>
    <row r="286" spans="1:223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12"/>
    </row>
    <row r="287" spans="1:223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12"/>
    </row>
    <row r="288" spans="1:223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12"/>
    </row>
    <row r="289" spans="1:223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12"/>
    </row>
    <row r="290" spans="1:223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12"/>
    </row>
    <row r="291" spans="1:223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12"/>
    </row>
    <row r="292" spans="1:223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12"/>
    </row>
    <row r="293" spans="1:223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12"/>
    </row>
    <row r="294" spans="1:223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12"/>
    </row>
    <row r="295" spans="1:223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12"/>
    </row>
    <row r="296" spans="1:223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12"/>
    </row>
    <row r="297" spans="1:223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12"/>
    </row>
    <row r="298" spans="1:223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12"/>
    </row>
    <row r="299" spans="1:223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12"/>
    </row>
    <row r="300" spans="1:223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12"/>
    </row>
    <row r="301" spans="1:223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12"/>
    </row>
    <row r="302" spans="1:223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12"/>
    </row>
    <row r="303" spans="1:223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12"/>
    </row>
    <row r="304" spans="1:223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12"/>
    </row>
    <row r="305" spans="1:223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12"/>
    </row>
    <row r="306" spans="1:223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12"/>
    </row>
    <row r="307" spans="1:223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12"/>
    </row>
    <row r="308" spans="1:223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12"/>
    </row>
    <row r="309" spans="1:223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12"/>
    </row>
    <row r="310" spans="1:223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12"/>
    </row>
    <row r="311" spans="1:223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12"/>
    </row>
    <row r="312" spans="1:223" x14ac:dyDescent="0.35">
      <c r="HF312" s="112"/>
      <c r="HG312" s="112"/>
      <c r="HH312" s="112"/>
      <c r="HI312" s="112"/>
      <c r="HJ312" s="112"/>
      <c r="HK312" s="112"/>
      <c r="HL312" s="112"/>
      <c r="HM312" s="112"/>
      <c r="HN312" s="112"/>
      <c r="HO312" s="112"/>
    </row>
    <row r="313" spans="1:223" x14ac:dyDescent="0.35">
      <c r="HF313" s="116"/>
      <c r="HG313" s="116"/>
      <c r="HH313" s="116"/>
      <c r="HI313" s="116"/>
      <c r="HJ313" s="116"/>
      <c r="HK313" s="116"/>
      <c r="HL313" s="116"/>
      <c r="HM313" s="116"/>
      <c r="HN313" s="116"/>
      <c r="HO313" s="112"/>
    </row>
    <row r="314" spans="1:223" x14ac:dyDescent="0.35">
      <c r="HF314" s="112"/>
      <c r="HG314" s="112"/>
      <c r="HH314" s="112"/>
      <c r="HI314" s="112"/>
      <c r="HJ314" s="112"/>
      <c r="HK314" s="112"/>
      <c r="HL314" s="112"/>
      <c r="HM314" s="112"/>
      <c r="HN314" s="112"/>
      <c r="HO314" s="112"/>
    </row>
    <row r="315" spans="1:223" x14ac:dyDescent="0.35">
      <c r="HF315" s="112"/>
      <c r="HG315" s="112"/>
      <c r="HH315" s="112"/>
      <c r="HI315" s="112"/>
      <c r="HJ315" s="112"/>
      <c r="HK315" s="112"/>
      <c r="HL315" s="112"/>
      <c r="HM315" s="112"/>
      <c r="HN315" s="112"/>
      <c r="HO315" s="112"/>
    </row>
    <row r="316" spans="1:223" x14ac:dyDescent="0.35">
      <c r="HF316" s="112"/>
      <c r="HG316" s="112"/>
      <c r="HH316" s="112"/>
      <c r="HI316" s="112"/>
      <c r="HJ316" s="112"/>
      <c r="HK316" s="112"/>
      <c r="HL316" s="112"/>
      <c r="HM316" s="112"/>
      <c r="HN316" s="112"/>
      <c r="HO316" s="112"/>
    </row>
    <row r="317" spans="1:223" x14ac:dyDescent="0.35">
      <c r="HF317" s="112"/>
      <c r="HG317" s="112"/>
      <c r="HH317" s="112"/>
      <c r="HI317" s="112"/>
      <c r="HJ317" s="112"/>
      <c r="HK317" s="112"/>
      <c r="HL317" s="112"/>
      <c r="HM317" s="112"/>
      <c r="HN317" s="112"/>
      <c r="HO317" s="112"/>
    </row>
    <row r="318" spans="1:223" x14ac:dyDescent="0.35">
      <c r="HF318" s="112"/>
      <c r="HG318" s="112"/>
      <c r="HH318" s="112"/>
      <c r="HI318" s="112"/>
      <c r="HJ318" s="112"/>
      <c r="HK318" s="112"/>
      <c r="HL318" s="112"/>
      <c r="HM318" s="112"/>
      <c r="HN318" s="112"/>
      <c r="HO318" s="112"/>
    </row>
    <row r="319" spans="1:223" x14ac:dyDescent="0.35">
      <c r="HF319" s="112"/>
      <c r="HG319" s="112"/>
      <c r="HH319" s="112"/>
      <c r="HI319" s="112"/>
      <c r="HJ319" s="112"/>
      <c r="HK319" s="112"/>
      <c r="HL319" s="112"/>
      <c r="HM319" s="112"/>
      <c r="HN319" s="112"/>
      <c r="HO319" s="112"/>
    </row>
    <row r="320" spans="1:223" x14ac:dyDescent="0.35">
      <c r="HF320" s="112"/>
      <c r="HG320" s="112"/>
      <c r="HH320" s="112"/>
      <c r="HI320" s="112"/>
      <c r="HJ320" s="112"/>
      <c r="HK320" s="112"/>
      <c r="HL320" s="112"/>
      <c r="HM320" s="112"/>
      <c r="HN320" s="112"/>
      <c r="HO320" s="112"/>
    </row>
    <row r="321" spans="214:223" x14ac:dyDescent="0.35">
      <c r="HF321" s="112"/>
      <c r="HG321" s="112"/>
      <c r="HH321" s="112"/>
      <c r="HI321" s="112"/>
      <c r="HJ321" s="112"/>
      <c r="HK321" s="112"/>
      <c r="HL321" s="112"/>
      <c r="HM321" s="112"/>
      <c r="HN321" s="112"/>
      <c r="HO321" s="112"/>
    </row>
    <row r="322" spans="214:223" x14ac:dyDescent="0.35">
      <c r="HF322" s="112"/>
      <c r="HG322" s="112"/>
      <c r="HH322" s="112"/>
      <c r="HI322" s="112"/>
      <c r="HJ322" s="112"/>
      <c r="HK322" s="112"/>
      <c r="HL322" s="112"/>
      <c r="HM322" s="112"/>
      <c r="HN322" s="112"/>
      <c r="HO322" s="116"/>
    </row>
    <row r="323" spans="214:223" x14ac:dyDescent="0.35">
      <c r="HF323" s="112"/>
      <c r="HG323" s="112"/>
      <c r="HH323" s="112"/>
      <c r="HI323" s="112"/>
      <c r="HJ323" s="112"/>
      <c r="HK323" s="112"/>
      <c r="HL323" s="112"/>
      <c r="HM323" s="112"/>
      <c r="HN323" s="112"/>
      <c r="HO323" s="112"/>
    </row>
    <row r="324" spans="214:223" x14ac:dyDescent="0.35">
      <c r="HF324" s="112"/>
      <c r="HG324" s="112"/>
      <c r="HH324" s="112"/>
      <c r="HI324" s="112"/>
      <c r="HJ324" s="112"/>
      <c r="HK324" s="112"/>
      <c r="HL324" s="112"/>
      <c r="HM324" s="112"/>
      <c r="HN324" s="112"/>
      <c r="HO324" s="112"/>
    </row>
    <row r="325" spans="214:223" x14ac:dyDescent="0.35">
      <c r="HF325" s="112"/>
      <c r="HG325" s="112"/>
      <c r="HH325" s="112"/>
      <c r="HI325" s="112"/>
      <c r="HJ325" s="112"/>
      <c r="HK325" s="112"/>
      <c r="HL325" s="112"/>
      <c r="HM325" s="112"/>
      <c r="HN325" s="112"/>
      <c r="HO325" s="112"/>
    </row>
    <row r="326" spans="214:223" x14ac:dyDescent="0.35">
      <c r="HF326" s="112"/>
      <c r="HG326" s="112"/>
      <c r="HH326" s="112"/>
      <c r="HI326" s="112"/>
      <c r="HJ326" s="112"/>
      <c r="HK326" s="112"/>
      <c r="HL326" s="112"/>
      <c r="HM326" s="112"/>
      <c r="HN326" s="112"/>
      <c r="HO326" s="112"/>
    </row>
    <row r="327" spans="214:223" x14ac:dyDescent="0.35">
      <c r="HF327" s="112"/>
      <c r="HG327" s="112"/>
      <c r="HH327" s="112"/>
      <c r="HI327" s="112"/>
      <c r="HJ327" s="112"/>
      <c r="HK327" s="112"/>
      <c r="HL327" s="112"/>
      <c r="HM327" s="112"/>
      <c r="HN327" s="112"/>
      <c r="HO327" s="112"/>
    </row>
    <row r="328" spans="214:223" x14ac:dyDescent="0.35">
      <c r="HF328" s="112"/>
      <c r="HG328" s="112"/>
      <c r="HH328" s="112"/>
      <c r="HI328" s="112"/>
      <c r="HJ328" s="112"/>
      <c r="HK328" s="112"/>
      <c r="HL328" s="112"/>
      <c r="HM328" s="112"/>
      <c r="HN328" s="112"/>
      <c r="HO328" s="112"/>
    </row>
    <row r="329" spans="214:223" x14ac:dyDescent="0.35">
      <c r="HF329" s="112"/>
      <c r="HG329" s="112"/>
      <c r="HH329" s="112"/>
      <c r="HI329" s="112"/>
      <c r="HJ329" s="112"/>
      <c r="HK329" s="112"/>
      <c r="HL329" s="112"/>
      <c r="HM329" s="112"/>
      <c r="HN329" s="112"/>
      <c r="HO329" s="112"/>
    </row>
    <row r="330" spans="214:223" x14ac:dyDescent="0.35">
      <c r="HF330" s="112"/>
      <c r="HG330" s="112"/>
      <c r="HH330" s="112"/>
      <c r="HI330" s="112"/>
      <c r="HJ330" s="112"/>
      <c r="HK330" s="112"/>
      <c r="HL330" s="112"/>
      <c r="HM330" s="112"/>
      <c r="HN330" s="112"/>
      <c r="HO330" s="112"/>
    </row>
    <row r="331" spans="214:223" x14ac:dyDescent="0.35">
      <c r="HF331" s="112"/>
      <c r="HG331" s="112"/>
      <c r="HH331" s="112"/>
      <c r="HI331" s="112"/>
      <c r="HJ331" s="112"/>
      <c r="HK331" s="112"/>
      <c r="HL331" s="112"/>
      <c r="HM331" s="112"/>
      <c r="HN331" s="112"/>
      <c r="HO331" s="112"/>
    </row>
    <row r="332" spans="214:223" x14ac:dyDescent="0.35">
      <c r="HF332" s="112"/>
      <c r="HG332" s="112"/>
      <c r="HH332" s="112"/>
      <c r="HI332" s="112"/>
      <c r="HJ332" s="112"/>
      <c r="HK332" s="112"/>
      <c r="HL332" s="112"/>
      <c r="HM332" s="112"/>
      <c r="HN332" s="112"/>
      <c r="HO332" s="112"/>
    </row>
    <row r="333" spans="214:223" x14ac:dyDescent="0.35">
      <c r="HF333" s="112"/>
      <c r="HG333" s="112"/>
      <c r="HH333" s="112"/>
      <c r="HI333" s="112"/>
      <c r="HJ333" s="112"/>
      <c r="HK333" s="112"/>
      <c r="HL333" s="112"/>
      <c r="HM333" s="112"/>
      <c r="HN333" s="112"/>
      <c r="HO333" s="112"/>
    </row>
    <row r="334" spans="214:223" x14ac:dyDescent="0.35">
      <c r="HF334" s="112"/>
      <c r="HG334" s="112"/>
      <c r="HH334" s="112"/>
      <c r="HI334" s="112"/>
      <c r="HJ334" s="112"/>
      <c r="HK334" s="112"/>
      <c r="HL334" s="112"/>
      <c r="HM334" s="112"/>
      <c r="HN334" s="112"/>
      <c r="HO334" s="112"/>
    </row>
    <row r="335" spans="214:223" x14ac:dyDescent="0.35">
      <c r="HF335" s="112"/>
      <c r="HG335" s="112"/>
      <c r="HH335" s="112"/>
      <c r="HI335" s="112"/>
      <c r="HJ335" s="112"/>
      <c r="HK335" s="112"/>
      <c r="HL335" s="112"/>
      <c r="HM335" s="112"/>
      <c r="HN335" s="112"/>
      <c r="HO335" s="112"/>
    </row>
    <row r="336" spans="214:223" x14ac:dyDescent="0.35">
      <c r="HF336" s="112"/>
      <c r="HG336" s="112"/>
      <c r="HH336" s="112"/>
      <c r="HI336" s="112"/>
      <c r="HJ336" s="112"/>
      <c r="HK336" s="112"/>
      <c r="HL336" s="112"/>
      <c r="HM336" s="112"/>
      <c r="HN336" s="112"/>
      <c r="HO336" s="112"/>
    </row>
    <row r="337" spans="214:223" x14ac:dyDescent="0.35">
      <c r="HF337" s="112"/>
      <c r="HG337" s="112"/>
      <c r="HH337" s="112"/>
      <c r="HI337" s="112"/>
      <c r="HJ337" s="112"/>
      <c r="HK337" s="112"/>
      <c r="HL337" s="112"/>
      <c r="HM337" s="112"/>
      <c r="HN337" s="112"/>
      <c r="HO337" s="112"/>
    </row>
    <row r="338" spans="214:223" x14ac:dyDescent="0.35">
      <c r="HF338" s="112"/>
      <c r="HG338" s="112"/>
      <c r="HH338" s="112"/>
      <c r="HI338" s="112"/>
      <c r="HJ338" s="112"/>
      <c r="HK338" s="112"/>
      <c r="HL338" s="112"/>
      <c r="HM338" s="112"/>
      <c r="HN338" s="112"/>
      <c r="HO338" s="112"/>
    </row>
    <row r="339" spans="214:223" x14ac:dyDescent="0.35">
      <c r="HF339" s="112"/>
      <c r="HG339" s="112"/>
      <c r="HH339" s="112"/>
      <c r="HI339" s="112"/>
      <c r="HJ339" s="112"/>
      <c r="HK339" s="112"/>
      <c r="HL339" s="112"/>
      <c r="HM339" s="112"/>
      <c r="HN339" s="112"/>
      <c r="HO339" s="112"/>
    </row>
    <row r="340" spans="214:223" x14ac:dyDescent="0.35">
      <c r="HF340" s="112"/>
      <c r="HG340" s="112"/>
      <c r="HH340" s="112"/>
      <c r="HI340" s="112"/>
      <c r="HJ340" s="112"/>
      <c r="HK340" s="112"/>
      <c r="HL340" s="112"/>
      <c r="HM340" s="112"/>
      <c r="HN340" s="112"/>
      <c r="HO340" s="112"/>
    </row>
    <row r="341" spans="214:223" x14ac:dyDescent="0.35">
      <c r="HF341" s="112"/>
      <c r="HG341" s="112"/>
      <c r="HH341" s="112"/>
      <c r="HI341" s="112"/>
      <c r="HJ341" s="112"/>
      <c r="HK341" s="112"/>
      <c r="HL341" s="112"/>
      <c r="HM341" s="112"/>
      <c r="HN341" s="112"/>
      <c r="HO341" s="112"/>
    </row>
    <row r="342" spans="214:223" x14ac:dyDescent="0.35">
      <c r="HF342" s="112"/>
      <c r="HG342" s="112"/>
      <c r="HH342" s="112"/>
      <c r="HI342" s="112"/>
      <c r="HJ342" s="112"/>
      <c r="HK342" s="112"/>
      <c r="HL342" s="112"/>
      <c r="HM342" s="112"/>
      <c r="HN342" s="112"/>
      <c r="HO342" s="112"/>
    </row>
    <row r="343" spans="214:223" x14ac:dyDescent="0.35">
      <c r="HF343" s="112"/>
      <c r="HG343" s="112"/>
      <c r="HH343" s="112"/>
      <c r="HI343" s="112"/>
      <c r="HJ343" s="112"/>
      <c r="HK343" s="112"/>
      <c r="HL343" s="112"/>
      <c r="HM343" s="112"/>
      <c r="HN343" s="112"/>
      <c r="HO343" s="112"/>
    </row>
    <row r="344" spans="214:223" x14ac:dyDescent="0.35">
      <c r="HF344" s="112"/>
      <c r="HG344" s="112"/>
      <c r="HH344" s="112"/>
      <c r="HI344" s="112"/>
      <c r="HJ344" s="112"/>
      <c r="HK344" s="112"/>
      <c r="HL344" s="112"/>
      <c r="HM344" s="112"/>
      <c r="HN344" s="112"/>
      <c r="HO344" s="112"/>
    </row>
    <row r="345" spans="214:223" x14ac:dyDescent="0.35">
      <c r="HF345" s="112"/>
      <c r="HG345" s="112"/>
      <c r="HH345" s="112"/>
      <c r="HI345" s="112"/>
      <c r="HJ345" s="112"/>
      <c r="HK345" s="112"/>
      <c r="HL345" s="112"/>
      <c r="HM345" s="112"/>
      <c r="HN345" s="112"/>
      <c r="HO345" s="112"/>
    </row>
    <row r="346" spans="214:223" x14ac:dyDescent="0.35">
      <c r="HF346" s="112"/>
      <c r="HG346" s="112"/>
      <c r="HH346" s="112"/>
      <c r="HI346" s="112"/>
      <c r="HJ346" s="112"/>
      <c r="HK346" s="112"/>
      <c r="HL346" s="112"/>
      <c r="HM346" s="112"/>
      <c r="HN346" s="112"/>
      <c r="HO346" s="112"/>
    </row>
    <row r="347" spans="214:223" x14ac:dyDescent="0.35">
      <c r="HF347" s="112"/>
      <c r="HG347" s="112"/>
      <c r="HH347" s="112"/>
      <c r="HI347" s="112"/>
      <c r="HJ347" s="112"/>
      <c r="HK347" s="112"/>
      <c r="HL347" s="112"/>
      <c r="HM347" s="112"/>
      <c r="HN347" s="112"/>
      <c r="HO347" s="112"/>
    </row>
    <row r="348" spans="214:223" x14ac:dyDescent="0.35">
      <c r="HF348" s="112"/>
      <c r="HG348" s="112"/>
      <c r="HH348" s="112"/>
      <c r="HI348" s="112"/>
      <c r="HJ348" s="112"/>
      <c r="HK348" s="112"/>
      <c r="HL348" s="112"/>
      <c r="HM348" s="112"/>
      <c r="HN348" s="112"/>
      <c r="HO348" s="112"/>
    </row>
    <row r="349" spans="214:223" x14ac:dyDescent="0.35">
      <c r="HF349" s="112"/>
      <c r="HG349" s="112"/>
      <c r="HH349" s="112"/>
      <c r="HI349" s="112"/>
      <c r="HJ349" s="112"/>
      <c r="HK349" s="112"/>
      <c r="HL349" s="112"/>
      <c r="HM349" s="112"/>
      <c r="HN349" s="112"/>
      <c r="HO349" s="112"/>
    </row>
    <row r="350" spans="214:223" x14ac:dyDescent="0.35">
      <c r="HF350" s="112"/>
      <c r="HG350" s="112"/>
      <c r="HH350" s="112"/>
      <c r="HI350" s="112"/>
      <c r="HJ350" s="112"/>
      <c r="HK350" s="112"/>
      <c r="HL350" s="112"/>
      <c r="HM350" s="112"/>
      <c r="HN350" s="112"/>
      <c r="HO350" s="112"/>
    </row>
    <row r="351" spans="214:223" x14ac:dyDescent="0.35">
      <c r="HF351" s="112"/>
      <c r="HG351" s="112"/>
      <c r="HH351" s="112"/>
      <c r="HI351" s="112"/>
      <c r="HJ351" s="112"/>
      <c r="HK351" s="112"/>
      <c r="HL351" s="112"/>
      <c r="HM351" s="112"/>
      <c r="HN351" s="112"/>
      <c r="HO351" s="112"/>
    </row>
    <row r="352" spans="214:223" x14ac:dyDescent="0.35">
      <c r="HF352" s="112"/>
      <c r="HG352" s="112"/>
      <c r="HH352" s="112"/>
      <c r="HI352" s="112"/>
      <c r="HJ352" s="112"/>
      <c r="HK352" s="112"/>
      <c r="HL352" s="112"/>
      <c r="HM352" s="112"/>
      <c r="HN352" s="112"/>
      <c r="HO352" s="112"/>
    </row>
    <row r="353" spans="214:223" x14ac:dyDescent="0.35">
      <c r="HF353" s="112"/>
      <c r="HG353" s="112"/>
      <c r="HH353" s="112"/>
      <c r="HI353" s="112"/>
      <c r="HJ353" s="112"/>
      <c r="HK353" s="112"/>
      <c r="HL353" s="112"/>
      <c r="HM353" s="112"/>
      <c r="HN353" s="112"/>
      <c r="HO353" s="112"/>
    </row>
    <row r="354" spans="214:223" x14ac:dyDescent="0.35">
      <c r="HF354" s="112"/>
      <c r="HG354" s="112"/>
      <c r="HH354" s="112"/>
      <c r="HI354" s="112"/>
      <c r="HJ354" s="112"/>
      <c r="HK354" s="112"/>
      <c r="HL354" s="112"/>
      <c r="HM354" s="112"/>
      <c r="HN354" s="112"/>
      <c r="HO354" s="112"/>
    </row>
    <row r="355" spans="214:223" x14ac:dyDescent="0.35">
      <c r="HF355" s="112"/>
      <c r="HG355" s="112"/>
      <c r="HH355" s="112"/>
      <c r="HI355" s="112"/>
      <c r="HJ355" s="112"/>
      <c r="HK355" s="112"/>
      <c r="HL355" s="112"/>
      <c r="HM355" s="112"/>
      <c r="HN355" s="112"/>
      <c r="HO355" s="112"/>
    </row>
    <row r="356" spans="214:223" x14ac:dyDescent="0.35">
      <c r="HF356" s="112"/>
      <c r="HG356" s="112"/>
      <c r="HH356" s="112"/>
      <c r="HI356" s="112"/>
      <c r="HJ356" s="112"/>
      <c r="HK356" s="112"/>
      <c r="HL356" s="112"/>
      <c r="HM356" s="112"/>
      <c r="HN356" s="112"/>
      <c r="HO356" s="112"/>
    </row>
    <row r="357" spans="214:223" x14ac:dyDescent="0.35">
      <c r="HF357" s="112"/>
      <c r="HG357" s="112"/>
      <c r="HH357" s="112"/>
      <c r="HI357" s="112"/>
      <c r="HJ357" s="112"/>
      <c r="HK357" s="112"/>
      <c r="HL357" s="112"/>
      <c r="HM357" s="112"/>
      <c r="HN357" s="112"/>
      <c r="HO357" s="112"/>
    </row>
    <row r="358" spans="214:223" x14ac:dyDescent="0.35">
      <c r="HF358" s="112"/>
      <c r="HG358" s="112"/>
      <c r="HH358" s="112"/>
      <c r="HI358" s="112"/>
      <c r="HJ358" s="112"/>
      <c r="HK358" s="112"/>
      <c r="HL358" s="112"/>
      <c r="HM358" s="112"/>
      <c r="HN358" s="112"/>
      <c r="HO358" s="112"/>
    </row>
    <row r="359" spans="214:223" x14ac:dyDescent="0.35">
      <c r="HF359" s="112"/>
      <c r="HG359" s="112"/>
      <c r="HH359" s="112"/>
      <c r="HI359" s="112"/>
      <c r="HJ359" s="112"/>
      <c r="HK359" s="112"/>
      <c r="HL359" s="112"/>
      <c r="HM359" s="112"/>
      <c r="HN359" s="112"/>
      <c r="HO359" s="112"/>
    </row>
    <row r="360" spans="214:223" x14ac:dyDescent="0.35">
      <c r="HF360" s="112"/>
      <c r="HG360" s="112"/>
      <c r="HH360" s="112"/>
      <c r="HI360" s="112"/>
      <c r="HJ360" s="112"/>
      <c r="HK360" s="112"/>
      <c r="HL360" s="112"/>
      <c r="HM360" s="112"/>
      <c r="HN360" s="112"/>
      <c r="HO360" s="112"/>
    </row>
    <row r="361" spans="214:223" x14ac:dyDescent="0.35">
      <c r="HO361" s="112"/>
    </row>
    <row r="362" spans="214:223" x14ac:dyDescent="0.35">
      <c r="HO362" s="112"/>
    </row>
    <row r="363" spans="214:223" x14ac:dyDescent="0.35">
      <c r="HO363" s="112"/>
    </row>
    <row r="364" spans="214:223" x14ac:dyDescent="0.35">
      <c r="HO364" s="112"/>
    </row>
    <row r="365" spans="214:223" x14ac:dyDescent="0.35">
      <c r="HO365" s="112"/>
    </row>
    <row r="366" spans="214:223" x14ac:dyDescent="0.35">
      <c r="HO366" s="112"/>
    </row>
    <row r="367" spans="214:223" x14ac:dyDescent="0.35">
      <c r="HO367" s="112"/>
    </row>
    <row r="368" spans="214:223" x14ac:dyDescent="0.35">
      <c r="HO368" s="112"/>
    </row>
    <row r="369" spans="223:223" x14ac:dyDescent="0.35">
      <c r="HO369" s="112"/>
    </row>
  </sheetData>
  <mergeCells count="178">
    <mergeCell ref="B128:B129"/>
    <mergeCell ref="B130:B131"/>
    <mergeCell ref="B132:B133"/>
    <mergeCell ref="B134:B135"/>
    <mergeCell ref="B136:B137"/>
    <mergeCell ref="A3:Y3"/>
    <mergeCell ref="Z3:BF3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D6:F6"/>
    <mergeCell ref="G6:I6"/>
    <mergeCell ref="J6:L6"/>
    <mergeCell ref="M6:O6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P6:R6"/>
    <mergeCell ref="S6:U6"/>
    <mergeCell ref="V6:X6"/>
    <mergeCell ref="GU161:GU162"/>
    <mergeCell ref="GU163:GU164"/>
    <mergeCell ref="GU165:GU166"/>
    <mergeCell ref="GU167:GU168"/>
    <mergeCell ref="GU169:GU170"/>
    <mergeCell ref="GU171:GU172"/>
    <mergeCell ref="GU149:GU150"/>
    <mergeCell ref="GU151:GU152"/>
    <mergeCell ref="GU153:GU154"/>
    <mergeCell ref="GU155:GU156"/>
    <mergeCell ref="GU185:GU186"/>
    <mergeCell ref="GU187:GU188"/>
    <mergeCell ref="GU189:GU190"/>
    <mergeCell ref="GU191:GU192"/>
    <mergeCell ref="GU173:GU174"/>
    <mergeCell ref="GU175:GU176"/>
    <mergeCell ref="GU177:GU178"/>
    <mergeCell ref="GU179:GU180"/>
    <mergeCell ref="GU181:GU182"/>
    <mergeCell ref="GU183:GU184"/>
    <mergeCell ref="GU157:GU158"/>
    <mergeCell ref="GU159:GU160"/>
    <mergeCell ref="GU139:GU140"/>
    <mergeCell ref="EW140:GS140"/>
    <mergeCell ref="GU141:GU142"/>
    <mergeCell ref="GU143:GU144"/>
    <mergeCell ref="GU145:GU146"/>
    <mergeCell ref="GU147:GU148"/>
    <mergeCell ref="GU127:GU128"/>
    <mergeCell ref="GU129:GU130"/>
    <mergeCell ref="GU131:GU132"/>
    <mergeCell ref="GU133:GU134"/>
    <mergeCell ref="GU135:GU136"/>
    <mergeCell ref="GU137:GU138"/>
    <mergeCell ref="GU115:GU116"/>
    <mergeCell ref="GU117:GU118"/>
    <mergeCell ref="GU119:GU120"/>
    <mergeCell ref="GU121:GU122"/>
    <mergeCell ref="GU123:GU124"/>
    <mergeCell ref="GU125:GU126"/>
    <mergeCell ref="GU111:GU112"/>
    <mergeCell ref="GV102:HD103"/>
    <mergeCell ref="HF102:HN103"/>
    <mergeCell ref="GU113:GU114"/>
    <mergeCell ref="GY104:HA104"/>
    <mergeCell ref="HB104:HD104"/>
    <mergeCell ref="HI104:HK104"/>
    <mergeCell ref="HL104:HN104"/>
    <mergeCell ref="GU99:GU100"/>
    <mergeCell ref="GU101:GU102"/>
    <mergeCell ref="GU103:GU104"/>
    <mergeCell ref="GU105:GU106"/>
    <mergeCell ref="GU107:GU108"/>
    <mergeCell ref="GU109:GU110"/>
    <mergeCell ref="GU87:GU88"/>
    <mergeCell ref="GU89:GU90"/>
    <mergeCell ref="GU91:GU92"/>
    <mergeCell ref="GU93:GU94"/>
    <mergeCell ref="GU95:GU96"/>
    <mergeCell ref="GU97:GU98"/>
    <mergeCell ref="GU75:GU76"/>
    <mergeCell ref="GU77:GU78"/>
    <mergeCell ref="GU79:GU80"/>
    <mergeCell ref="GU81:GU82"/>
    <mergeCell ref="GU83:GU84"/>
    <mergeCell ref="GU85:GU86"/>
    <mergeCell ref="GU65:GU66"/>
    <mergeCell ref="GU67:GU68"/>
    <mergeCell ref="GU69:GU70"/>
    <mergeCell ref="GU71:GU72"/>
    <mergeCell ref="EW72:GS72"/>
    <mergeCell ref="GU73:GU74"/>
    <mergeCell ref="GY51:HA51"/>
    <mergeCell ref="HB51:HD51"/>
    <mergeCell ref="HI51:HK51"/>
    <mergeCell ref="HL51:HN51"/>
    <mergeCell ref="GU61:GU62"/>
    <mergeCell ref="GU63:GU64"/>
    <mergeCell ref="HF6:HN7"/>
    <mergeCell ref="GY8:HA8"/>
    <mergeCell ref="HB8:HD8"/>
    <mergeCell ref="HI8:HK8"/>
    <mergeCell ref="HL8:HN8"/>
    <mergeCell ref="GV49:HD50"/>
    <mergeCell ref="HF49:HN50"/>
    <mergeCell ref="GE4:GG4"/>
    <mergeCell ref="GH4:GJ4"/>
    <mergeCell ref="GK4:GM4"/>
    <mergeCell ref="GN4:GP4"/>
    <mergeCell ref="GQ4:GS4"/>
    <mergeCell ref="GV6:HD7"/>
    <mergeCell ref="BG1:CO1"/>
    <mergeCell ref="CP1:EV2"/>
    <mergeCell ref="EW1:GS2"/>
    <mergeCell ref="EW3:GS3"/>
    <mergeCell ref="EX4:FF4"/>
    <mergeCell ref="FG4:FO4"/>
    <mergeCell ref="FP4:FX4"/>
    <mergeCell ref="FY4:GA4"/>
    <mergeCell ref="GB4:GD4"/>
    <mergeCell ref="GT1:HN2"/>
    <mergeCell ref="GT3:HD3"/>
    <mergeCell ref="HE3:HN3"/>
    <mergeCell ref="A1:BF1"/>
  </mergeCells>
  <conditionalFormatting sqref="EX6:FE71">
    <cfRule type="colorScale" priority="68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56">
      <colorScale>
        <cfvo type="min"/>
        <cfvo type="max"/>
        <color rgb="FFF8696B"/>
        <color rgb="FFFCFCFF"/>
      </colorScale>
    </cfRule>
  </conditionalFormatting>
  <conditionalFormatting sqref="FA6:FA71">
    <cfRule type="colorScale" priority="1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Z6:EZ71">
    <cfRule type="colorScale" priority="1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6:EY71">
    <cfRule type="colorScale" priority="1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6:FB71">
    <cfRule type="colorScale" priority="1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6:FK71">
    <cfRule type="colorScale" priority="150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51">
      <colorScale>
        <cfvo type="min"/>
        <cfvo type="max"/>
        <color rgb="FFF8696B"/>
        <color rgb="FFFCFCFF"/>
      </colorScale>
    </cfRule>
  </conditionalFormatting>
  <conditionalFormatting sqref="FJ6:FJ71">
    <cfRule type="colorScale" priority="1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I6:FI71">
    <cfRule type="colorScale" priority="1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6:FH71">
    <cfRule type="colorScale" priority="1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6:FK71">
    <cfRule type="colorScale" priority="1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6:FW71">
    <cfRule type="colorScale" priority="66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45">
      <colorScale>
        <cfvo type="min"/>
        <cfvo type="max"/>
        <color rgb="FFF8696B"/>
        <color rgb="FFFCFCFF"/>
      </colorScale>
    </cfRule>
  </conditionalFormatting>
  <conditionalFormatting sqref="FS6:FS71">
    <cfRule type="colorScale" priority="14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R6:FR71">
    <cfRule type="colorScale" priority="1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6:FQ71">
    <cfRule type="colorScale" priority="14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6:FT71">
    <cfRule type="colorScale" priority="1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C6:FC71">
    <cfRule type="colorScale" priority="1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6:FU71">
    <cfRule type="colorScale" priority="1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D6:FD71">
    <cfRule type="colorScale" priority="13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E6:FE71">
    <cfRule type="colorScale" priority="1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L6:FL71">
    <cfRule type="colorScale" priority="135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36">
      <colorScale>
        <cfvo type="min"/>
        <cfvo type="max"/>
        <color rgb="FFF8696B"/>
        <color rgb="FFFCFCFF"/>
      </colorScale>
    </cfRule>
  </conditionalFormatting>
  <conditionalFormatting sqref="FL6:FL71">
    <cfRule type="colorScale" priority="1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6:FU71">
    <cfRule type="colorScale" priority="13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M6:FM71">
    <cfRule type="colorScale" priority="13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32">
      <colorScale>
        <cfvo type="min"/>
        <cfvo type="max"/>
        <color rgb="FFF8696B"/>
        <color rgb="FFFCFCFF"/>
      </colorScale>
    </cfRule>
  </conditionalFormatting>
  <conditionalFormatting sqref="FM6:FM71">
    <cfRule type="colorScale" priority="1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N6:FN71">
    <cfRule type="colorScale" priority="128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29">
      <colorScale>
        <cfvo type="min"/>
        <cfvo type="max"/>
        <color rgb="FFF8696B"/>
        <color rgb="FFFCFCFF"/>
      </colorScale>
    </cfRule>
  </conditionalFormatting>
  <conditionalFormatting sqref="FN6:FN71">
    <cfRule type="colorScale" priority="1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74:FK139">
    <cfRule type="colorScale" priority="125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26">
      <colorScale>
        <cfvo type="min"/>
        <cfvo type="max"/>
        <color rgb="FFF8696B"/>
        <color rgb="FFFCFCFF"/>
      </colorScale>
    </cfRule>
  </conditionalFormatting>
  <conditionalFormatting sqref="FJ74:FJ139">
    <cfRule type="colorScale" priority="1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I74:FI139">
    <cfRule type="colorScale" priority="1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74:FH139">
    <cfRule type="colorScale" priority="1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74:FK139">
    <cfRule type="colorScale" priority="1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L74:FL139">
    <cfRule type="colorScale" priority="119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20">
      <colorScale>
        <cfvo type="min"/>
        <cfvo type="max"/>
        <color rgb="FFF8696B"/>
        <color rgb="FFFCFCFF"/>
      </colorScale>
    </cfRule>
  </conditionalFormatting>
  <conditionalFormatting sqref="FL74:FL139">
    <cfRule type="colorScale" priority="11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M74:FM139">
    <cfRule type="colorScale" priority="116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17">
      <colorScale>
        <cfvo type="min"/>
        <cfvo type="max"/>
        <color rgb="FFF8696B"/>
        <color rgb="FFFCFCFF"/>
      </colorScale>
    </cfRule>
  </conditionalFormatting>
  <conditionalFormatting sqref="FM74:FM139">
    <cfRule type="colorScale" priority="1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N74:FN139">
    <cfRule type="colorScale" priority="113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14">
      <colorScale>
        <cfvo type="min"/>
        <cfvo type="max"/>
        <color rgb="FFF8696B"/>
        <color rgb="FFFCFCFF"/>
      </colorScale>
    </cfRule>
  </conditionalFormatting>
  <conditionalFormatting sqref="FN74:FN139">
    <cfRule type="colorScale" priority="1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G142:FK207">
    <cfRule type="colorScale" priority="110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11">
      <colorScale>
        <cfvo type="min"/>
        <cfvo type="max"/>
        <color rgb="FFF8696B"/>
        <color rgb="FFFCFCFF"/>
      </colorScale>
    </cfRule>
  </conditionalFormatting>
  <conditionalFormatting sqref="FJ142:FJ207">
    <cfRule type="colorScale" priority="10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I142:FI207">
    <cfRule type="colorScale" priority="10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142:FH207">
    <cfRule type="colorScale" priority="10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142:FK207">
    <cfRule type="colorScale" priority="10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L142:FL207">
    <cfRule type="colorScale" priority="10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05">
      <colorScale>
        <cfvo type="min"/>
        <cfvo type="max"/>
        <color rgb="FFF8696B"/>
        <color rgb="FFFCFCFF"/>
      </colorScale>
    </cfRule>
  </conditionalFormatting>
  <conditionalFormatting sqref="FL142:FL207">
    <cfRule type="colorScale" priority="10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M142:FM207">
    <cfRule type="colorScale" priority="10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102">
      <colorScale>
        <cfvo type="min"/>
        <cfvo type="max"/>
        <color rgb="FFF8696B"/>
        <color rgb="FFFCFCFF"/>
      </colorScale>
    </cfRule>
  </conditionalFormatting>
  <conditionalFormatting sqref="FM142:FM207">
    <cfRule type="colorScale" priority="10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N142:FN207">
    <cfRule type="colorScale" priority="98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99">
      <colorScale>
        <cfvo type="min"/>
        <cfvo type="max"/>
        <color rgb="FFF8696B"/>
        <color rgb="FFFCFCFF"/>
      </colorScale>
    </cfRule>
  </conditionalFormatting>
  <conditionalFormatting sqref="FN142:FN207">
    <cfRule type="colorScale" priority="9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6:FV71">
    <cfRule type="colorScale" priority="9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6:FV71">
    <cfRule type="colorScale" priority="9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6:FW71">
    <cfRule type="colorScale" priority="9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6:FW71">
    <cfRule type="colorScale" priority="9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74:FW139">
    <cfRule type="colorScale" priority="9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92">
      <colorScale>
        <cfvo type="min"/>
        <cfvo type="max"/>
        <color rgb="FFF8696B"/>
        <color rgb="FFFCFCFF"/>
      </colorScale>
    </cfRule>
  </conditionalFormatting>
  <conditionalFormatting sqref="FS74:FS139">
    <cfRule type="colorScale" priority="9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R74:FR139">
    <cfRule type="colorScale" priority="8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74:FQ139">
    <cfRule type="colorScale" priority="8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74:FT139">
    <cfRule type="colorScale" priority="8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74:FU139">
    <cfRule type="colorScale" priority="8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74:FU139">
    <cfRule type="colorScale" priority="8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74:FV139">
    <cfRule type="colorScale" priority="8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74:FV139">
    <cfRule type="colorScale" priority="8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74:FW139">
    <cfRule type="colorScale" priority="8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74:FW139">
    <cfRule type="colorScale" priority="8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P142:FW207">
    <cfRule type="colorScale" priority="40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80">
      <colorScale>
        <cfvo type="min"/>
        <cfvo type="max"/>
        <color rgb="FFF8696B"/>
        <color rgb="FFFCFCFF"/>
      </colorScale>
    </cfRule>
  </conditionalFormatting>
  <conditionalFormatting sqref="FS142:FS207">
    <cfRule type="colorScale" priority="7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R142:FR207">
    <cfRule type="colorScale" priority="7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142:FQ207">
    <cfRule type="colorScale" priority="7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142:FT207">
    <cfRule type="colorScale" priority="7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142:FU207">
    <cfRule type="colorScale" priority="7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U142:FU207">
    <cfRule type="colorScale" priority="7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142:FV207">
    <cfRule type="colorScale" priority="7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V142:FV207">
    <cfRule type="colorScale" priority="7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142:FW207">
    <cfRule type="colorScale" priority="7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W142:FW207">
    <cfRule type="colorScale" priority="7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Q6:FW71">
    <cfRule type="colorScale" priority="6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H6:FN71">
    <cfRule type="colorScale" priority="6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G6:FG71">
    <cfRule type="colorScale" priority="6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65">
      <colorScale>
        <cfvo type="min"/>
        <cfvo type="max"/>
        <color rgb="FFF8696B"/>
        <color rgb="FFFCFCFF"/>
      </colorScale>
    </cfRule>
  </conditionalFormatting>
  <conditionalFormatting sqref="FP6:FP71">
    <cfRule type="colorScale" priority="62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63">
      <colorScale>
        <cfvo type="min"/>
        <cfvo type="max"/>
        <color rgb="FFF8696B"/>
        <color rgb="FFFCFCFF"/>
      </colorScale>
    </cfRule>
  </conditionalFormatting>
  <conditionalFormatting sqref="EX74:FE139">
    <cfRule type="colorScale" priority="45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61">
      <colorScale>
        <cfvo type="min"/>
        <cfvo type="max"/>
        <color rgb="FFF8696B"/>
        <color rgb="FFFCFCFF"/>
      </colorScale>
    </cfRule>
  </conditionalFormatting>
  <conditionalFormatting sqref="FA74:FA139">
    <cfRule type="colorScale" priority="6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Z74:EZ139">
    <cfRule type="colorScale" priority="5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74:EY139">
    <cfRule type="colorScale" priority="5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74:FB139">
    <cfRule type="colorScale" priority="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C74:FC139">
    <cfRule type="colorScale" priority="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D74:FD139">
    <cfRule type="colorScale" priority="5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E74:FE139">
    <cfRule type="colorScale" priority="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X142:FE207">
    <cfRule type="colorScale" priority="38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53">
      <colorScale>
        <cfvo type="min"/>
        <cfvo type="max"/>
        <color rgb="FFF8696B"/>
        <color rgb="FFFCFCFF"/>
      </colorScale>
    </cfRule>
  </conditionalFormatting>
  <conditionalFormatting sqref="FA142:FA207">
    <cfRule type="colorScale" priority="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Z142:EZ207">
    <cfRule type="colorScale" priority="5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142:EY207">
    <cfRule type="colorScale" priority="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Y142:FB207">
    <cfRule type="colorScale" priority="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C142:FC207">
    <cfRule type="colorScale" priority="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D142:FD207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E142:FE207">
    <cfRule type="colorScale" priority="4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G74:FG139">
    <cfRule type="colorScale" priority="43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44">
      <colorScale>
        <cfvo type="min"/>
        <cfvo type="max"/>
        <color rgb="FFF8696B"/>
        <color rgb="FFFCFCFF"/>
      </colorScale>
    </cfRule>
  </conditionalFormatting>
  <conditionalFormatting sqref="FP74:FP139">
    <cfRule type="colorScale" priority="4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42">
      <colorScale>
        <cfvo type="min"/>
        <cfvo type="max"/>
        <color rgb="FFF8696B"/>
        <color rgb="FFFCFCFF"/>
      </colorScale>
    </cfRule>
  </conditionalFormatting>
  <conditionalFormatting sqref="FG142:FN207">
    <cfRule type="colorScale" priority="3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V164:HE164">
    <cfRule type="colorScale" priority="2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5">
      <colorScale>
        <cfvo type="min"/>
        <cfvo type="max"/>
        <color rgb="FFF8696B"/>
        <color rgb="FFFCFCFF"/>
      </colorScale>
    </cfRule>
  </conditionalFormatting>
  <conditionalFormatting sqref="GV164:HE164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F264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7">
      <colorScale>
        <cfvo type="min"/>
        <cfvo type="max"/>
        <color rgb="FFF8696B"/>
        <color rgb="FFFCFCFF"/>
      </colorScale>
    </cfRule>
  </conditionalFormatting>
  <conditionalFormatting sqref="HF264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O167:HO170 GV158:HN161">
    <cfRule type="colorScale" priority="245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46">
      <colorScale>
        <cfvo type="min"/>
        <cfvo type="max"/>
        <color rgb="FFF8696B"/>
        <color rgb="FFFCFCFF"/>
      </colorScale>
    </cfRule>
  </conditionalFormatting>
  <conditionalFormatting sqref="GV160:HN160 HO169">
    <cfRule type="colorScale" priority="2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V159:HN159 HO168">
    <cfRule type="colorScale" priority="24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V158:HN158 HO167">
    <cfRule type="colorScale" priority="2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O167:HO170 GV158:HN161">
    <cfRule type="colorScale" priority="25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V162:HN162 HO171">
    <cfRule type="colorScale" priority="251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52">
      <colorScale>
        <cfvo type="min"/>
        <cfvo type="max"/>
        <color rgb="FFF8696B"/>
        <color rgb="FFFCFCFF"/>
      </colorScale>
    </cfRule>
  </conditionalFormatting>
  <conditionalFormatting sqref="GV162:HN162 HO171">
    <cfRule type="colorScale" priority="25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V163:HN163 HO172">
    <cfRule type="colorScale" priority="25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255">
      <colorScale>
        <cfvo type="min"/>
        <cfvo type="max"/>
        <color rgb="FFF8696B"/>
        <color rgb="FFFCFCFF"/>
      </colorScale>
    </cfRule>
  </conditionalFormatting>
  <conditionalFormatting sqref="GV163:HN163 HO172">
    <cfRule type="colorScale" priority="25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pageSetup paperSize="9" orientation="portrait" horizontalDpi="360" verticalDpi="360" r:id="rId1"/>
  <drawing r:id="rId2"/>
  <legacyDrawing r:id="rId3"/>
  <oleObjects>
    <mc:AlternateContent xmlns:mc="http://schemas.openxmlformats.org/markup-compatibility/2006">
      <mc:Choice Requires="x14">
        <oleObject progId="Prism8.Document" shapeId="2049" r:id="rId4">
          <objectPr defaultSize="0" autoPict="0" r:id="rId5">
            <anchor moveWithCells="1">
              <from>
                <xdr:col>31</xdr:col>
                <xdr:colOff>444500</xdr:colOff>
                <xdr:row>3</xdr:row>
                <xdr:rowOff>127000</xdr:rowOff>
              </from>
              <to>
                <xdr:col>57</xdr:col>
                <xdr:colOff>387350</xdr:colOff>
                <xdr:row>30</xdr:row>
                <xdr:rowOff>0</xdr:rowOff>
              </to>
            </anchor>
          </objectPr>
        </oleObject>
      </mc:Choice>
      <mc:Fallback>
        <oleObject progId="Prism8.Document" shapeId="2049" r:id="rId4"/>
      </mc:Fallback>
    </mc:AlternateContent>
    <mc:AlternateContent xmlns:mc="http://schemas.openxmlformats.org/markup-compatibility/2006">
      <mc:Choice Requires="x14">
        <oleObject progId="Prism8.Document" shapeId="2050" r:id="rId6">
          <objectPr defaultSize="0" autoPict="0" r:id="rId7">
            <anchor moveWithCells="1">
              <from>
                <xdr:col>31</xdr:col>
                <xdr:colOff>425450</xdr:colOff>
                <xdr:row>34</xdr:row>
                <xdr:rowOff>0</xdr:rowOff>
              </from>
              <to>
                <xdr:col>57</xdr:col>
                <xdr:colOff>387350</xdr:colOff>
                <xdr:row>62</xdr:row>
                <xdr:rowOff>0</xdr:rowOff>
              </to>
            </anchor>
          </objectPr>
        </oleObject>
      </mc:Choice>
      <mc:Fallback>
        <oleObject progId="Prism8.Document" shapeId="2050" r:id="rId6"/>
      </mc:Fallback>
    </mc:AlternateContent>
    <mc:AlternateContent xmlns:mc="http://schemas.openxmlformats.org/markup-compatibility/2006">
      <mc:Choice Requires="x14">
        <oleObject progId="Prism8.Document" shapeId="2051" r:id="rId8">
          <objectPr defaultSize="0" autoPict="0" r:id="rId9">
            <anchor moveWithCells="1">
              <from>
                <xdr:col>31</xdr:col>
                <xdr:colOff>431800</xdr:colOff>
                <xdr:row>63</xdr:row>
                <xdr:rowOff>25400</xdr:rowOff>
              </from>
              <to>
                <xdr:col>57</xdr:col>
                <xdr:colOff>387350</xdr:colOff>
                <xdr:row>87</xdr:row>
                <xdr:rowOff>0</xdr:rowOff>
              </to>
            </anchor>
          </objectPr>
        </oleObject>
      </mc:Choice>
      <mc:Fallback>
        <oleObject progId="Prism8.Document" shapeId="2051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7AB98-0F40-45F6-83E0-21EA3B74DE8A}">
  <sheetPr>
    <tabColor theme="5"/>
  </sheetPr>
  <dimension ref="A1:S44"/>
  <sheetViews>
    <sheetView zoomScale="55" zoomScaleNormal="55" workbookViewId="0">
      <selection activeCell="AA16" sqref="AA16"/>
    </sheetView>
  </sheetViews>
  <sheetFormatPr defaultRowHeight="14.5" x14ac:dyDescent="0.35"/>
  <cols>
    <col min="1" max="1" width="12.6328125" style="1" bestFit="1" customWidth="1"/>
    <col min="2" max="6" width="12" style="1" bestFit="1" customWidth="1"/>
    <col min="7" max="7" width="8.7265625" style="1"/>
    <col min="8" max="10" width="12" style="1" bestFit="1" customWidth="1"/>
    <col min="11" max="11" width="12" style="1" customWidth="1"/>
    <col min="12" max="13" width="12" style="1" bestFit="1" customWidth="1"/>
    <col min="14" max="15" width="8.7265625" style="1"/>
    <col min="16" max="16" width="11" style="1" bestFit="1" customWidth="1"/>
    <col min="17" max="17" width="20.453125" style="1" bestFit="1" customWidth="1"/>
    <col min="18" max="18" width="16.81640625" style="1" bestFit="1" customWidth="1"/>
    <col min="19" max="20" width="20.453125" style="1" bestFit="1" customWidth="1"/>
    <col min="21" max="16384" width="8.7265625" style="1"/>
  </cols>
  <sheetData>
    <row r="1" spans="1:19" ht="19.5" x14ac:dyDescent="0.45">
      <c r="A1" s="221" t="s">
        <v>142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3"/>
      <c r="N1" s="224" t="s">
        <v>141</v>
      </c>
      <c r="O1" s="225"/>
      <c r="P1" s="225"/>
      <c r="Q1" s="225"/>
      <c r="R1" s="225"/>
      <c r="S1" s="226"/>
    </row>
    <row r="2" spans="1:19" ht="20" thickBot="1" x14ac:dyDescent="0.4">
      <c r="N2" s="218"/>
      <c r="O2" s="219"/>
      <c r="P2" s="219"/>
      <c r="Q2" s="219"/>
      <c r="R2" s="219"/>
      <c r="S2" s="220"/>
    </row>
    <row r="3" spans="1:19" x14ac:dyDescent="0.35">
      <c r="A3" s="217"/>
      <c r="B3" s="214" t="s">
        <v>140</v>
      </c>
      <c r="C3" s="215"/>
      <c r="D3" s="215"/>
      <c r="E3" s="215"/>
      <c r="F3" s="215"/>
      <c r="G3" s="216"/>
      <c r="H3" s="214" t="s">
        <v>137</v>
      </c>
      <c r="I3" s="215"/>
      <c r="J3" s="215"/>
      <c r="K3" s="215"/>
      <c r="L3" s="215"/>
      <c r="M3" s="215"/>
      <c r="N3" s="217"/>
      <c r="O3" s="90"/>
      <c r="P3" s="90"/>
      <c r="S3" s="10"/>
    </row>
    <row r="4" spans="1:19" ht="15" thickBot="1" x14ac:dyDescent="0.4">
      <c r="A4" s="206"/>
      <c r="B4" s="211" t="s">
        <v>92</v>
      </c>
      <c r="C4" s="212" t="s">
        <v>93</v>
      </c>
      <c r="D4" s="212" t="s">
        <v>94</v>
      </c>
      <c r="E4" s="212" t="s">
        <v>95</v>
      </c>
      <c r="F4" s="212" t="s">
        <v>138</v>
      </c>
      <c r="G4" s="213" t="s">
        <v>139</v>
      </c>
      <c r="H4" s="211" t="s">
        <v>92</v>
      </c>
      <c r="I4" s="212" t="s">
        <v>93</v>
      </c>
      <c r="J4" s="212" t="s">
        <v>94</v>
      </c>
      <c r="K4" s="212" t="s">
        <v>95</v>
      </c>
      <c r="L4" s="212" t="s">
        <v>138</v>
      </c>
      <c r="M4" s="212" t="s">
        <v>139</v>
      </c>
      <c r="N4" s="206"/>
      <c r="O4" s="130"/>
      <c r="S4" s="10"/>
    </row>
    <row r="5" spans="1:19" x14ac:dyDescent="0.35">
      <c r="A5" s="209" t="s">
        <v>29</v>
      </c>
      <c r="B5" s="194">
        <v>0.29213499999999998</v>
      </c>
      <c r="C5" s="204">
        <v>0.38636399999999999</v>
      </c>
      <c r="D5" s="204">
        <v>0.312303</v>
      </c>
      <c r="E5" s="204">
        <v>0.415323</v>
      </c>
      <c r="F5" s="204">
        <f>AVERAGE(B5:E5)</f>
        <v>0.35153124999999996</v>
      </c>
      <c r="G5" s="196">
        <f>STDEVP(B5:D5)</f>
        <v>4.0511842419497728E-2</v>
      </c>
      <c r="H5" s="194">
        <v>0.42061988507237308</v>
      </c>
      <c r="I5" s="204">
        <v>0.21617848214611116</v>
      </c>
      <c r="J5" s="204">
        <v>0.44627458826815181</v>
      </c>
      <c r="K5" s="204">
        <v>0.38931904451336391</v>
      </c>
      <c r="L5" s="204">
        <f t="shared" ref="L5:L16" si="0">AVERAGE(H5:K5)</f>
        <v>0.36809799999999998</v>
      </c>
      <c r="M5" s="204">
        <f>STDEVP(H5:K5)</f>
        <v>8.9999999999999983E-2</v>
      </c>
      <c r="N5" s="52"/>
      <c r="S5" s="10"/>
    </row>
    <row r="6" spans="1:19" x14ac:dyDescent="0.35">
      <c r="A6" s="210" t="s">
        <v>47</v>
      </c>
      <c r="B6" s="194">
        <v>0.29350599999999999</v>
      </c>
      <c r="C6" s="204">
        <v>0.395644</v>
      </c>
      <c r="D6" s="204">
        <v>0.32888899999999999</v>
      </c>
      <c r="E6" s="204">
        <v>0.275862</v>
      </c>
      <c r="F6" s="204">
        <f>AVERAGE(B6:E6)</f>
        <v>0.32347524999999999</v>
      </c>
      <c r="G6" s="196">
        <f t="shared" ref="G6:G16" si="1">STDEVP(B6:D6)</f>
        <v>4.2348235904488864E-2</v>
      </c>
      <c r="H6" s="208">
        <v>0.49120000000000003</v>
      </c>
      <c r="I6" s="205">
        <v>0.43020000000000003</v>
      </c>
      <c r="J6" s="205">
        <v>0.29210000000000003</v>
      </c>
      <c r="K6" s="205">
        <v>0.22450000000000001</v>
      </c>
      <c r="L6" s="204">
        <f t="shared" si="0"/>
        <v>0.35949999999999999</v>
      </c>
      <c r="M6" s="204">
        <f t="shared" ref="M6:M16" si="2">STDEVP(H6:K6)</f>
        <v>0.10619691615108247</v>
      </c>
      <c r="N6" s="52"/>
      <c r="S6" s="10"/>
    </row>
    <row r="7" spans="1:19" ht="15" thickBot="1" x14ac:dyDescent="0.4">
      <c r="A7" s="53" t="s">
        <v>45</v>
      </c>
      <c r="B7" s="194">
        <v>0.329843</v>
      </c>
      <c r="C7" s="204">
        <v>0.36557099999999998</v>
      </c>
      <c r="D7" s="204">
        <v>0.34599200000000002</v>
      </c>
      <c r="E7" s="204">
        <v>0.30973499999999998</v>
      </c>
      <c r="F7" s="204">
        <f>AVERAGE(B7:E7)</f>
        <v>0.33778525000000004</v>
      </c>
      <c r="G7" s="196">
        <f t="shared" si="1"/>
        <v>1.4608283137392361E-2</v>
      </c>
      <c r="H7" s="194">
        <v>0.42309999999999998</v>
      </c>
      <c r="I7" s="204">
        <v>0.34560000000000002</v>
      </c>
      <c r="J7" s="204">
        <v>0.42109999999999997</v>
      </c>
      <c r="K7" s="204">
        <v>0.52110000000000001</v>
      </c>
      <c r="L7" s="204">
        <f t="shared" si="0"/>
        <v>0.42772500000000002</v>
      </c>
      <c r="M7" s="204">
        <f t="shared" si="2"/>
        <v>6.2307077246489033E-2</v>
      </c>
      <c r="N7" s="52"/>
      <c r="S7" s="10"/>
    </row>
    <row r="8" spans="1:19" ht="15" thickBot="1" x14ac:dyDescent="0.4">
      <c r="A8" s="53" t="s">
        <v>43</v>
      </c>
      <c r="B8" s="194">
        <v>0.18559600000000001</v>
      </c>
      <c r="C8" s="204">
        <v>0.19731799999999999</v>
      </c>
      <c r="D8" s="204">
        <v>0.29530200000000001</v>
      </c>
      <c r="E8" s="204">
        <v>0.26589600000000002</v>
      </c>
      <c r="F8" s="204">
        <f>AVERAGE(B8:E8)</f>
        <v>0.23602799999999999</v>
      </c>
      <c r="G8" s="196">
        <f t="shared" si="1"/>
        <v>4.9186353093786883E-2</v>
      </c>
      <c r="H8" s="194">
        <v>3.7469719937816517E-2</v>
      </c>
      <c r="I8" s="2">
        <v>7.4376650123412866E-2</v>
      </c>
      <c r="J8" s="2">
        <v>7.0454696157087757E-2</v>
      </c>
      <c r="K8" s="2">
        <v>0.19531893378168291</v>
      </c>
      <c r="L8" s="204">
        <f t="shared" si="0"/>
        <v>9.4405000000000017E-2</v>
      </c>
      <c r="M8" s="204">
        <f t="shared" si="2"/>
        <v>5.9999999999999908E-2</v>
      </c>
      <c r="N8" s="52"/>
      <c r="O8" s="2"/>
      <c r="P8" s="106" t="s">
        <v>133</v>
      </c>
      <c r="Q8" s="107" t="s">
        <v>134</v>
      </c>
      <c r="R8" s="107" t="s">
        <v>135</v>
      </c>
      <c r="S8" s="108" t="s">
        <v>136</v>
      </c>
    </row>
    <row r="9" spans="1:19" x14ac:dyDescent="0.35">
      <c r="A9" s="53" t="s">
        <v>73</v>
      </c>
      <c r="B9" s="53"/>
      <c r="C9" s="204">
        <v>0.33783800000000003</v>
      </c>
      <c r="D9" s="204">
        <v>0.33854200000000001</v>
      </c>
      <c r="E9" s="204">
        <v>0.296296</v>
      </c>
      <c r="F9" s="204">
        <f>AVERAGE(B9:E9)</f>
        <v>0.32422533333333331</v>
      </c>
      <c r="G9" s="196">
        <f t="shared" si="1"/>
        <v>3.5199999999999121E-4</v>
      </c>
      <c r="H9" s="194">
        <v>7.4158849417332237E-3</v>
      </c>
      <c r="I9" s="2">
        <v>1.3686314487277446E-3</v>
      </c>
      <c r="J9" s="2">
        <v>0.11551348560487143</v>
      </c>
      <c r="K9" s="2">
        <v>8.9733998004667609E-2</v>
      </c>
      <c r="L9" s="204">
        <f t="shared" si="0"/>
        <v>5.3508E-2</v>
      </c>
      <c r="M9" s="204">
        <f t="shared" si="2"/>
        <v>5.000000000000001E-2</v>
      </c>
      <c r="N9" s="52"/>
      <c r="O9" s="64" t="s">
        <v>118</v>
      </c>
      <c r="P9" s="53">
        <v>7.9278492237087717</v>
      </c>
      <c r="Q9" s="2">
        <v>8.2669676009409017</v>
      </c>
      <c r="R9" s="2"/>
      <c r="S9" s="9"/>
    </row>
    <row r="10" spans="1:19" x14ac:dyDescent="0.35">
      <c r="A10" s="53" t="s">
        <v>7</v>
      </c>
      <c r="B10" s="194">
        <v>0.29054099999999999</v>
      </c>
      <c r="C10" s="204">
        <v>0.29477599999999998</v>
      </c>
      <c r="D10" s="204">
        <v>0.29729699999999998</v>
      </c>
      <c r="E10" s="204">
        <v>0.268293</v>
      </c>
      <c r="F10" s="204">
        <f>AVERAGE(B10:E10)</f>
        <v>0.28772675000000003</v>
      </c>
      <c r="G10" s="196">
        <f t="shared" si="1"/>
        <v>2.7875557194231744E-3</v>
      </c>
      <c r="H10" s="194">
        <v>6.9995032842422172E-3</v>
      </c>
      <c r="I10" s="2">
        <v>5.6271146885592243E-4</v>
      </c>
      <c r="J10" s="2">
        <v>2.5276061808339502E-3</v>
      </c>
      <c r="K10" s="2">
        <v>2.3365391427735818E-2</v>
      </c>
      <c r="L10" s="204">
        <f t="shared" si="0"/>
        <v>8.3638030904169772E-3</v>
      </c>
      <c r="M10" s="204">
        <f t="shared" si="2"/>
        <v>8.9697713384863619E-3</v>
      </c>
      <c r="N10" s="52"/>
      <c r="O10" s="53" t="s">
        <v>33</v>
      </c>
      <c r="P10" s="53">
        <v>13.828273169906105</v>
      </c>
      <c r="Q10" s="2">
        <v>19.670707931857802</v>
      </c>
      <c r="R10" s="2">
        <v>2.4719075475613534</v>
      </c>
      <c r="S10" s="9">
        <v>1.1636880036809041</v>
      </c>
    </row>
    <row r="11" spans="1:19" x14ac:dyDescent="0.35">
      <c r="A11" s="53" t="s">
        <v>63</v>
      </c>
      <c r="B11" s="194">
        <v>0.24623100000000001</v>
      </c>
      <c r="C11" s="204">
        <v>0.29921300000000001</v>
      </c>
      <c r="D11" s="204">
        <v>0.32142900000000002</v>
      </c>
      <c r="E11" s="204">
        <v>0.26631899999999997</v>
      </c>
      <c r="F11" s="204">
        <f>AVERAGE(B11:E11)</f>
        <v>0.28329799999999999</v>
      </c>
      <c r="G11" s="196">
        <f t="shared" si="1"/>
        <v>3.1544293697733893E-2</v>
      </c>
      <c r="H11" s="194">
        <v>0.42299999999999999</v>
      </c>
      <c r="I11" s="204">
        <v>0.21</v>
      </c>
      <c r="J11" s="204">
        <v>0.23419999999999999</v>
      </c>
      <c r="K11" s="204">
        <v>0.32100000000000001</v>
      </c>
      <c r="L11" s="204">
        <f t="shared" si="0"/>
        <v>0.29704999999999998</v>
      </c>
      <c r="M11" s="204">
        <f t="shared" si="2"/>
        <v>8.3613440905155906E-2</v>
      </c>
      <c r="N11" s="52"/>
      <c r="O11" s="53" t="s">
        <v>53</v>
      </c>
      <c r="P11" s="53">
        <v>26.491917141424921</v>
      </c>
      <c r="Q11" s="2">
        <v>50.128919552012029</v>
      </c>
      <c r="R11" s="2">
        <v>3.0052390719182176</v>
      </c>
      <c r="S11" s="9">
        <v>6.5720732338062469</v>
      </c>
    </row>
    <row r="12" spans="1:19" x14ac:dyDescent="0.35">
      <c r="A12" s="53" t="s">
        <v>53</v>
      </c>
      <c r="B12" s="194">
        <v>0.35125400000000001</v>
      </c>
      <c r="C12" s="204">
        <v>0.38043500000000002</v>
      </c>
      <c r="D12" s="204">
        <v>0.52381</v>
      </c>
      <c r="E12" s="204">
        <v>0.42934800000000001</v>
      </c>
      <c r="F12" s="204">
        <f>AVERAGE(B12:E12)</f>
        <v>0.42121175</v>
      </c>
      <c r="G12" s="196">
        <f t="shared" si="1"/>
        <v>7.5412564913871702E-2</v>
      </c>
      <c r="H12" s="194">
        <v>8.6669889198161584E-2</v>
      </c>
      <c r="I12" s="2">
        <v>9.3109678054173528E-2</v>
      </c>
      <c r="J12" s="2">
        <v>9.6098117660087648E-2</v>
      </c>
      <c r="K12" s="2">
        <v>4.6446315087577301E-2</v>
      </c>
      <c r="L12" s="204">
        <f t="shared" si="0"/>
        <v>8.0581000000000014E-2</v>
      </c>
      <c r="M12" s="204">
        <f t="shared" si="2"/>
        <v>2.0000000000000025E-2</v>
      </c>
      <c r="N12" s="52"/>
      <c r="O12" s="53" t="s">
        <v>45</v>
      </c>
      <c r="P12" s="53">
        <v>11.290082987134987</v>
      </c>
      <c r="Q12" s="2">
        <v>35.1593007055017</v>
      </c>
      <c r="R12" s="2">
        <v>0.30719598199936282</v>
      </c>
      <c r="S12" s="9">
        <v>6.3271882417878063</v>
      </c>
    </row>
    <row r="13" spans="1:19" x14ac:dyDescent="0.35">
      <c r="A13" s="53" t="s">
        <v>1</v>
      </c>
      <c r="B13" s="194">
        <v>0.216359</v>
      </c>
      <c r="C13" s="204">
        <v>0.28451900000000002</v>
      </c>
      <c r="D13" s="204">
        <v>0.27685999999999999</v>
      </c>
      <c r="E13" s="204">
        <v>0.224215</v>
      </c>
      <c r="F13" s="204">
        <f>AVERAGE(B13:E13)</f>
        <v>0.25048825000000002</v>
      </c>
      <c r="G13" s="196">
        <f t="shared" si="1"/>
        <v>3.0486457616456471E-2</v>
      </c>
      <c r="H13" s="194">
        <v>0.1206862078233911</v>
      </c>
      <c r="I13" s="2">
        <v>3.6228858756338418E-2</v>
      </c>
      <c r="J13" s="2">
        <v>7.1371474241380517E-2</v>
      </c>
      <c r="K13" s="2">
        <v>7.6029459178889924E-2</v>
      </c>
      <c r="L13" s="204">
        <f t="shared" si="0"/>
        <v>7.607899999999998E-2</v>
      </c>
      <c r="M13" s="204">
        <f t="shared" si="2"/>
        <v>3.0000000000000041E-2</v>
      </c>
      <c r="N13" s="52"/>
      <c r="O13" s="53" t="s">
        <v>29</v>
      </c>
      <c r="P13" s="53">
        <v>12.26410174038031</v>
      </c>
      <c r="Q13" s="2">
        <v>28.181413876819175</v>
      </c>
      <c r="R13" s="2">
        <v>1.2862368935662531</v>
      </c>
      <c r="S13" s="9">
        <v>6.8929888400904105</v>
      </c>
    </row>
    <row r="14" spans="1:19" x14ac:dyDescent="0.35">
      <c r="A14" s="53" t="s">
        <v>8</v>
      </c>
      <c r="B14" s="194">
        <v>0.234875</v>
      </c>
      <c r="C14" s="204">
        <v>0.33454499999999998</v>
      </c>
      <c r="D14" s="204">
        <v>0.15898599999999999</v>
      </c>
      <c r="E14" s="204">
        <v>0.17014899999999999</v>
      </c>
      <c r="F14" s="204">
        <f>AVERAGE(B14:E14)</f>
        <v>0.22463875</v>
      </c>
      <c r="G14" s="196">
        <f t="shared" si="1"/>
        <v>7.1890512202005249E-2</v>
      </c>
      <c r="H14" s="194">
        <v>6.8491394638599878E-2</v>
      </c>
      <c r="I14" s="2">
        <v>5.9753251742724778E-2</v>
      </c>
      <c r="J14" s="2">
        <v>0.13492178845466879</v>
      </c>
      <c r="K14" s="2">
        <v>4.6993565164006532E-2</v>
      </c>
      <c r="L14" s="204">
        <f t="shared" si="0"/>
        <v>7.7539999999999998E-2</v>
      </c>
      <c r="M14" s="204">
        <f t="shared" si="2"/>
        <v>3.3999999999999975E-2</v>
      </c>
      <c r="N14" s="52"/>
      <c r="O14" s="53" t="s">
        <v>47</v>
      </c>
      <c r="P14" s="53">
        <v>13.425098237177325</v>
      </c>
      <c r="Q14" s="2">
        <v>32.342508585990835</v>
      </c>
      <c r="R14" s="2">
        <v>1.8205320978673856</v>
      </c>
      <c r="S14" s="9">
        <v>5.4655450753823294</v>
      </c>
    </row>
    <row r="15" spans="1:19" x14ac:dyDescent="0.35">
      <c r="A15" s="53" t="s">
        <v>69</v>
      </c>
      <c r="B15" s="194">
        <v>0.2102</v>
      </c>
      <c r="C15" s="204">
        <v>0.24210000000000001</v>
      </c>
      <c r="D15" s="204">
        <v>0.1943</v>
      </c>
      <c r="E15" s="204">
        <v>0.18720000000000001</v>
      </c>
      <c r="F15" s="204">
        <f>AVERAGE(B15:E15)</f>
        <v>0.20845000000000002</v>
      </c>
      <c r="G15" s="196">
        <f t="shared" si="1"/>
        <v>1.9875333679938281E-2</v>
      </c>
      <c r="H15" s="194">
        <v>6.1735095246746786E-2</v>
      </c>
      <c r="I15" s="2">
        <v>0.25504088542840209</v>
      </c>
      <c r="J15" s="2">
        <v>8.3125274516688274E-2</v>
      </c>
      <c r="K15" s="2">
        <v>6.8594744808162897E-2</v>
      </c>
      <c r="L15" s="204">
        <f t="shared" si="0"/>
        <v>0.11712400000000002</v>
      </c>
      <c r="M15" s="204">
        <f t="shared" si="2"/>
        <v>7.999999999999996E-2</v>
      </c>
      <c r="N15" s="52"/>
      <c r="O15" s="53" t="s">
        <v>63</v>
      </c>
      <c r="P15" s="53">
        <v>11.299052442050582</v>
      </c>
      <c r="Q15" s="2">
        <v>16.730237597210614</v>
      </c>
      <c r="R15" s="2">
        <v>1.1063637954655379</v>
      </c>
      <c r="S15" s="9">
        <v>1.0656270772980541</v>
      </c>
    </row>
    <row r="16" spans="1:19" ht="15" thickBot="1" x14ac:dyDescent="0.4">
      <c r="A16" s="61" t="s">
        <v>68</v>
      </c>
      <c r="B16" s="202">
        <v>0.43026700000000001</v>
      </c>
      <c r="C16" s="207">
        <v>0.46706599999999998</v>
      </c>
      <c r="D16" s="207">
        <v>0.447853</v>
      </c>
      <c r="E16" s="207">
        <v>0.43973899999999999</v>
      </c>
      <c r="F16" s="207">
        <f>AVERAGE(B16:E16)</f>
        <v>0.44623124999999997</v>
      </c>
      <c r="G16" s="203">
        <f t="shared" si="1"/>
        <v>1.5028022587449372E-2</v>
      </c>
      <c r="H16" s="202">
        <v>0.23564048923683384</v>
      </c>
      <c r="I16" s="13">
        <v>0.21386811717722345</v>
      </c>
      <c r="J16" s="13">
        <v>0.23446548985042784</v>
      </c>
      <c r="K16" s="13">
        <v>0.11426590373551485</v>
      </c>
      <c r="L16" s="207">
        <f t="shared" si="0"/>
        <v>0.19955999999999999</v>
      </c>
      <c r="M16" s="207">
        <f t="shared" si="2"/>
        <v>5.0000000000000093E-2</v>
      </c>
      <c r="N16" s="52"/>
      <c r="O16" s="61" t="s">
        <v>66</v>
      </c>
      <c r="P16" s="61">
        <v>10.357803252889605</v>
      </c>
      <c r="Q16" s="13">
        <v>16.626231416123652</v>
      </c>
      <c r="R16" s="13">
        <v>7.910730404426046E-2</v>
      </c>
      <c r="S16" s="14">
        <v>0.28077216656787307</v>
      </c>
    </row>
    <row r="17" spans="1:19" x14ac:dyDescent="0.35">
      <c r="A17" s="52"/>
      <c r="N17" s="52"/>
      <c r="S17" s="10"/>
    </row>
    <row r="18" spans="1:19" x14ac:dyDescent="0.35">
      <c r="A18" s="52"/>
      <c r="N18" s="52"/>
      <c r="S18" s="10"/>
    </row>
    <row r="19" spans="1:19" x14ac:dyDescent="0.35">
      <c r="A19" s="52"/>
      <c r="N19" s="52"/>
      <c r="S19" s="10"/>
    </row>
    <row r="20" spans="1:19" x14ac:dyDescent="0.35">
      <c r="A20" s="52"/>
      <c r="N20" s="52"/>
      <c r="S20" s="10"/>
    </row>
    <row r="21" spans="1:19" x14ac:dyDescent="0.35">
      <c r="A21" s="52"/>
      <c r="N21" s="52"/>
      <c r="S21" s="10"/>
    </row>
    <row r="22" spans="1:19" x14ac:dyDescent="0.35">
      <c r="A22" s="52"/>
      <c r="N22" s="52"/>
      <c r="S22" s="10"/>
    </row>
    <row r="23" spans="1:19" x14ac:dyDescent="0.35">
      <c r="A23" s="52"/>
      <c r="N23" s="52"/>
      <c r="S23" s="10"/>
    </row>
    <row r="24" spans="1:19" x14ac:dyDescent="0.35">
      <c r="A24" s="52"/>
      <c r="N24" s="52"/>
      <c r="S24" s="10"/>
    </row>
    <row r="25" spans="1:19" x14ac:dyDescent="0.35">
      <c r="A25" s="52"/>
      <c r="N25" s="52"/>
      <c r="S25" s="10"/>
    </row>
    <row r="26" spans="1:19" x14ac:dyDescent="0.35">
      <c r="A26" s="52"/>
      <c r="N26" s="52"/>
      <c r="S26" s="10"/>
    </row>
    <row r="27" spans="1:19" x14ac:dyDescent="0.35">
      <c r="A27" s="52"/>
      <c r="N27" s="52"/>
      <c r="S27" s="10"/>
    </row>
    <row r="28" spans="1:19" x14ac:dyDescent="0.35">
      <c r="A28" s="52"/>
      <c r="N28" s="52"/>
      <c r="S28" s="10"/>
    </row>
    <row r="29" spans="1:19" x14ac:dyDescent="0.35">
      <c r="A29" s="52"/>
      <c r="N29" s="52"/>
      <c r="S29" s="10"/>
    </row>
    <row r="30" spans="1:19" x14ac:dyDescent="0.35">
      <c r="A30" s="52"/>
      <c r="N30" s="52"/>
      <c r="S30" s="10"/>
    </row>
    <row r="31" spans="1:19" x14ac:dyDescent="0.35">
      <c r="A31" s="52"/>
      <c r="N31" s="52"/>
      <c r="S31" s="10"/>
    </row>
    <row r="32" spans="1:19" x14ac:dyDescent="0.35">
      <c r="A32" s="52"/>
      <c r="N32" s="52"/>
      <c r="S32" s="10"/>
    </row>
    <row r="33" spans="1:19" x14ac:dyDescent="0.35">
      <c r="A33" s="52"/>
      <c r="N33" s="52"/>
      <c r="S33" s="10"/>
    </row>
    <row r="34" spans="1:19" x14ac:dyDescent="0.35">
      <c r="A34" s="52"/>
      <c r="N34" s="52"/>
      <c r="S34" s="10"/>
    </row>
    <row r="35" spans="1:19" x14ac:dyDescent="0.35">
      <c r="A35" s="52"/>
      <c r="N35" s="52"/>
      <c r="S35" s="10"/>
    </row>
    <row r="36" spans="1:19" x14ac:dyDescent="0.35">
      <c r="A36" s="52"/>
      <c r="N36" s="52"/>
      <c r="S36" s="10"/>
    </row>
    <row r="37" spans="1:19" x14ac:dyDescent="0.35">
      <c r="A37" s="52"/>
      <c r="N37" s="52"/>
      <c r="S37" s="10"/>
    </row>
    <row r="38" spans="1:19" x14ac:dyDescent="0.35">
      <c r="A38" s="52"/>
      <c r="N38" s="52"/>
      <c r="S38" s="10"/>
    </row>
    <row r="39" spans="1:19" x14ac:dyDescent="0.35">
      <c r="A39" s="52"/>
      <c r="N39" s="52"/>
      <c r="S39" s="10"/>
    </row>
    <row r="40" spans="1:19" x14ac:dyDescent="0.35">
      <c r="A40" s="52"/>
      <c r="N40" s="52"/>
      <c r="S40" s="10"/>
    </row>
    <row r="41" spans="1:19" x14ac:dyDescent="0.35">
      <c r="A41" s="52"/>
      <c r="N41" s="52"/>
      <c r="S41" s="10"/>
    </row>
    <row r="42" spans="1:19" x14ac:dyDescent="0.35">
      <c r="A42" s="52"/>
      <c r="N42" s="52"/>
      <c r="S42" s="10"/>
    </row>
    <row r="43" spans="1:19" x14ac:dyDescent="0.35">
      <c r="A43" s="52"/>
      <c r="N43" s="52"/>
      <c r="S43" s="10"/>
    </row>
    <row r="44" spans="1:19" ht="15" thickBot="1" x14ac:dyDescent="0.4">
      <c r="A44" s="6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67"/>
      <c r="O44" s="12"/>
      <c r="P44" s="12"/>
      <c r="Q44" s="12"/>
      <c r="R44" s="12"/>
      <c r="S44" s="81"/>
    </row>
  </sheetData>
  <mergeCells count="4">
    <mergeCell ref="B3:G3"/>
    <mergeCell ref="H3:M3"/>
    <mergeCell ref="N1:S1"/>
    <mergeCell ref="A1:M1"/>
  </mergeCells>
  <phoneticPr fontId="1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8193" r:id="rId3">
          <objectPr defaultSize="0" autoPict="0" r:id="rId4">
            <anchor moveWithCells="1">
              <from>
                <xdr:col>0</xdr:col>
                <xdr:colOff>692150</xdr:colOff>
                <xdr:row>16</xdr:row>
                <xdr:rowOff>57150</xdr:rowOff>
              </from>
              <to>
                <xdr:col>12</xdr:col>
                <xdr:colOff>774700</xdr:colOff>
                <xdr:row>43</xdr:row>
                <xdr:rowOff>165100</xdr:rowOff>
              </to>
            </anchor>
          </objectPr>
        </oleObject>
      </mc:Choice>
      <mc:Fallback>
        <oleObject progId="Prism8.Document" shapeId="8193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A485-B686-4D42-8D73-3CE3D1E6008F}">
  <sheetPr>
    <tabColor theme="9"/>
  </sheetPr>
  <dimension ref="A1:CG361"/>
  <sheetViews>
    <sheetView zoomScale="23" zoomScaleNormal="10" workbookViewId="0">
      <selection activeCell="BV107" sqref="BV107"/>
    </sheetView>
  </sheetViews>
  <sheetFormatPr defaultRowHeight="14.5" x14ac:dyDescent="0.35"/>
  <cols>
    <col min="2" max="2" width="15.6328125" bestFit="1" customWidth="1"/>
    <col min="3" max="8" width="16.26953125" bestFit="1" customWidth="1"/>
    <col min="9" max="10" width="14.6328125" bestFit="1" customWidth="1"/>
    <col min="12" max="12" width="8.7265625" style="5"/>
    <col min="13" max="13" width="15.6328125" bestFit="1" customWidth="1"/>
    <col min="14" max="19" width="16.26953125" bestFit="1" customWidth="1"/>
    <col min="20" max="20" width="7" bestFit="1" customWidth="1"/>
    <col min="21" max="21" width="8" bestFit="1" customWidth="1"/>
    <col min="23" max="23" width="13.81640625" bestFit="1" customWidth="1"/>
    <col min="24" max="24" width="14.6328125" customWidth="1"/>
    <col min="25" max="25" width="20.7265625" bestFit="1" customWidth="1"/>
    <col min="26" max="26" width="34" bestFit="1" customWidth="1"/>
    <col min="44" max="44" width="8.7265625" customWidth="1"/>
  </cols>
  <sheetData>
    <row r="1" spans="1:85" ht="38.5" x14ac:dyDescent="0.35">
      <c r="A1" s="260" t="s">
        <v>145</v>
      </c>
      <c r="B1" s="260"/>
      <c r="C1" s="260"/>
      <c r="D1" s="260"/>
      <c r="E1" s="260"/>
      <c r="F1" s="260"/>
      <c r="G1" s="260"/>
      <c r="H1" s="260"/>
      <c r="I1" s="260"/>
      <c r="J1" s="260"/>
      <c r="K1" s="261" t="s">
        <v>146</v>
      </c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2" t="s">
        <v>147</v>
      </c>
      <c r="W1" s="262"/>
      <c r="X1" s="262"/>
      <c r="Y1" s="262"/>
      <c r="Z1" s="262"/>
      <c r="AA1" s="267" t="s">
        <v>151</v>
      </c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</row>
    <row r="2" spans="1:85" s="5" customFormat="1" x14ac:dyDescent="0.35"/>
    <row r="3" spans="1:85" ht="15" thickBot="1" x14ac:dyDescent="0.4">
      <c r="B3" s="259" t="s">
        <v>92</v>
      </c>
      <c r="C3" s="259" t="s">
        <v>93</v>
      </c>
      <c r="D3" s="259" t="s">
        <v>94</v>
      </c>
      <c r="E3" s="259" t="s">
        <v>95</v>
      </c>
      <c r="F3" s="259" t="s">
        <v>97</v>
      </c>
      <c r="G3" s="259" t="s">
        <v>98</v>
      </c>
      <c r="H3" s="259" t="s">
        <v>99</v>
      </c>
      <c r="I3" s="259" t="s">
        <v>144</v>
      </c>
      <c r="J3" s="259" t="s">
        <v>139</v>
      </c>
      <c r="K3" s="259"/>
      <c r="L3" s="259"/>
      <c r="M3" s="259" t="s">
        <v>92</v>
      </c>
      <c r="N3" s="259" t="s">
        <v>93</v>
      </c>
      <c r="O3" s="259" t="s">
        <v>94</v>
      </c>
      <c r="P3" s="259" t="s">
        <v>95</v>
      </c>
      <c r="Q3" s="259" t="s">
        <v>97</v>
      </c>
      <c r="R3" s="259" t="s">
        <v>98</v>
      </c>
      <c r="S3" s="259" t="s">
        <v>99</v>
      </c>
      <c r="T3" s="259" t="s">
        <v>144</v>
      </c>
      <c r="U3" s="259" t="s">
        <v>139</v>
      </c>
      <c r="V3" s="259"/>
      <c r="W3" s="259"/>
      <c r="X3" s="259" t="s">
        <v>150</v>
      </c>
      <c r="Y3" s="259" t="s">
        <v>148</v>
      </c>
      <c r="Z3" s="259" t="s">
        <v>149</v>
      </c>
    </row>
    <row r="4" spans="1:85" x14ac:dyDescent="0.35">
      <c r="A4" s="259" t="s">
        <v>54</v>
      </c>
      <c r="B4" s="64">
        <v>0.29535864978902954</v>
      </c>
      <c r="C4" s="7">
        <v>0.35960591133004927</v>
      </c>
      <c r="D4" s="7">
        <v>0.35858585858585856</v>
      </c>
      <c r="E4" s="7"/>
      <c r="F4" s="7"/>
      <c r="G4" s="7"/>
      <c r="H4" s="8"/>
      <c r="I4">
        <f>AVERAGE(B4:H4)</f>
        <v>0.33785013990164581</v>
      </c>
      <c r="J4">
        <f>STDEVP(B4:H4)</f>
        <v>3.0048906534660639E-2</v>
      </c>
      <c r="L4" s="259" t="s">
        <v>54</v>
      </c>
      <c r="M4" s="64">
        <v>51.45</v>
      </c>
      <c r="N4" s="7">
        <v>37.76</v>
      </c>
      <c r="O4" s="7">
        <v>168.69</v>
      </c>
      <c r="P4" s="7"/>
      <c r="Q4" s="7"/>
      <c r="R4" s="7"/>
      <c r="S4" s="8"/>
      <c r="T4">
        <f>AVERAGE(M4:S4)</f>
        <v>85.966666666666654</v>
      </c>
      <c r="U4">
        <f>STDEVP(M4:S4)</f>
        <v>58.760624193038971</v>
      </c>
      <c r="W4" s="259" t="s">
        <v>54</v>
      </c>
      <c r="X4" s="263">
        <v>0.33785013990164581</v>
      </c>
      <c r="Y4" s="7">
        <v>85.966666666666654</v>
      </c>
      <c r="Z4" s="8">
        <v>8596.6666666666661</v>
      </c>
      <c r="AB4" s="15" t="s">
        <v>77</v>
      </c>
      <c r="AC4" s="26" t="s">
        <v>78</v>
      </c>
      <c r="AD4" s="16" t="s">
        <v>81</v>
      </c>
      <c r="AE4" s="16" t="s">
        <v>82</v>
      </c>
      <c r="AF4" s="16" t="s">
        <v>79</v>
      </c>
      <c r="AG4" s="17" t="s">
        <v>80</v>
      </c>
      <c r="AH4" s="5"/>
      <c r="AI4" s="15" t="s">
        <v>77</v>
      </c>
      <c r="AJ4" s="26" t="s">
        <v>78</v>
      </c>
      <c r="AK4" s="16" t="s">
        <v>81</v>
      </c>
      <c r="AL4" s="16" t="s">
        <v>82</v>
      </c>
      <c r="AM4" s="16" t="s">
        <v>79</v>
      </c>
      <c r="AN4" s="17" t="s">
        <v>80</v>
      </c>
      <c r="AO4" s="5"/>
      <c r="AP4" s="15" t="s">
        <v>77</v>
      </c>
      <c r="AQ4" s="26" t="s">
        <v>78</v>
      </c>
      <c r="AR4" s="16" t="s">
        <v>81</v>
      </c>
      <c r="AS4" s="16" t="s">
        <v>82</v>
      </c>
      <c r="AT4" s="16" t="s">
        <v>79</v>
      </c>
      <c r="AU4" s="17" t="s">
        <v>80</v>
      </c>
      <c r="AV4" s="5"/>
      <c r="AW4" s="15" t="s">
        <v>77</v>
      </c>
      <c r="AX4" s="26" t="s">
        <v>78</v>
      </c>
      <c r="AY4" s="16" t="s">
        <v>81</v>
      </c>
      <c r="AZ4" s="16" t="s">
        <v>82</v>
      </c>
      <c r="BA4" s="16" t="s">
        <v>79</v>
      </c>
      <c r="BB4" s="17" t="s">
        <v>80</v>
      </c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</row>
    <row r="5" spans="1:85" x14ac:dyDescent="0.35">
      <c r="A5" s="259" t="s">
        <v>37</v>
      </c>
      <c r="B5" s="53">
        <v>0.20955882352941177</v>
      </c>
      <c r="C5" s="2">
        <v>0.1683673469387755</v>
      </c>
      <c r="D5" s="2">
        <v>0.18518518518518517</v>
      </c>
      <c r="E5" s="2"/>
      <c r="F5" s="2"/>
      <c r="G5" s="2"/>
      <c r="H5" s="9"/>
      <c r="I5" s="5">
        <f t="shared" ref="I5:I68" si="0">AVERAGE(B5:H5)</f>
        <v>0.18770378521779083</v>
      </c>
      <c r="J5" s="5">
        <f t="shared" ref="J5:J68" si="1">STDEVP(B5:H5)</f>
        <v>1.6910390208831467E-2</v>
      </c>
      <c r="L5" s="259" t="s">
        <v>37</v>
      </c>
      <c r="M5" s="53">
        <v>69.72</v>
      </c>
      <c r="N5" s="2">
        <v>128.11000000000001</v>
      </c>
      <c r="O5" s="2">
        <v>52.55</v>
      </c>
      <c r="P5" s="2"/>
      <c r="Q5" s="2"/>
      <c r="R5" s="2"/>
      <c r="S5" s="9"/>
      <c r="T5" s="5">
        <f t="shared" ref="T5:T68" si="2">AVERAGE(M5:S5)</f>
        <v>83.46</v>
      </c>
      <c r="U5" s="5">
        <f t="shared" ref="U5:U68" si="3">STDEVP(M5:S5)</f>
        <v>32.341089447739208</v>
      </c>
      <c r="W5" s="259" t="s">
        <v>37</v>
      </c>
      <c r="X5" s="264">
        <v>0.18770378521779083</v>
      </c>
      <c r="Y5" s="2">
        <v>83.46</v>
      </c>
      <c r="Z5" s="9">
        <v>8346</v>
      </c>
      <c r="AB5" s="31">
        <v>50</v>
      </c>
      <c r="AC5" s="266">
        <v>100</v>
      </c>
      <c r="AD5" s="5">
        <f>AE5/10</f>
        <v>0</v>
      </c>
      <c r="AE5" s="5">
        <v>0</v>
      </c>
      <c r="AF5" s="5">
        <f t="shared" ref="AF5:AF40" si="4">((AC5+AD5+AB5)-SQRT((AC5+AD5+AB5)^2-(4*AD5*AC5)))/(2*AC5)</f>
        <v>0</v>
      </c>
      <c r="AG5" s="9">
        <f t="shared" ref="AG5:AG40" si="5">AF5*100</f>
        <v>0</v>
      </c>
      <c r="AH5" s="5"/>
      <c r="AI5" s="31">
        <v>500</v>
      </c>
      <c r="AJ5" s="266">
        <v>100</v>
      </c>
      <c r="AK5" s="5">
        <f>AL5/10</f>
        <v>0</v>
      </c>
      <c r="AL5" s="5">
        <v>0</v>
      </c>
      <c r="AM5" s="5">
        <f t="shared" ref="AM5:AM40" si="6">((AJ5+AK5+AI5)-SQRT((AJ5+AK5+AI5)^2-(4*AK5*AJ5)))/(2*AJ5)</f>
        <v>0</v>
      </c>
      <c r="AN5" s="9">
        <f t="shared" ref="AN5:AN40" si="7">AM5*100</f>
        <v>0</v>
      </c>
      <c r="AO5" s="5"/>
      <c r="AP5" s="31">
        <v>3000</v>
      </c>
      <c r="AQ5" s="266">
        <v>100</v>
      </c>
      <c r="AR5" s="5">
        <f>AS5/10</f>
        <v>0</v>
      </c>
      <c r="AS5" s="5">
        <v>0</v>
      </c>
      <c r="AT5" s="5">
        <f t="shared" ref="AT5:AT40" si="8">((AQ5+AR5+AP5)-SQRT((AQ5+AR5+AP5)^2-(4*AR5*AQ5)))/(2*AQ5)</f>
        <v>0</v>
      </c>
      <c r="AU5" s="9">
        <f t="shared" ref="AU5:AU40" si="9">AT5*100</f>
        <v>0</v>
      </c>
      <c r="AV5" s="5"/>
      <c r="AW5" s="31">
        <v>10000</v>
      </c>
      <c r="AX5" s="266">
        <v>100</v>
      </c>
      <c r="AY5" s="5">
        <f>AZ5/10</f>
        <v>0</v>
      </c>
      <c r="AZ5" s="5">
        <v>0</v>
      </c>
      <c r="BA5" s="5">
        <f t="shared" ref="BA5:BA40" si="10">((AX5+AY5+AW5)-SQRT((AX5+AY5+AW5)^2-(4*AY5*AX5)))/(2*AX5)</f>
        <v>0</v>
      </c>
      <c r="BB5" s="9">
        <f t="shared" ref="BB5:BB40" si="11">BA5*100</f>
        <v>0</v>
      </c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</row>
    <row r="6" spans="1:85" x14ac:dyDescent="0.35">
      <c r="A6" s="259" t="s">
        <v>43</v>
      </c>
      <c r="B6" s="53">
        <v>0.40206185567010311</v>
      </c>
      <c r="C6" s="2">
        <v>0.3705357142857143</v>
      </c>
      <c r="D6" s="2">
        <v>0.36363636363636365</v>
      </c>
      <c r="E6" s="2"/>
      <c r="F6" s="2"/>
      <c r="G6" s="2"/>
      <c r="H6" s="9"/>
      <c r="I6" s="5">
        <f t="shared" si="0"/>
        <v>0.37874464453072704</v>
      </c>
      <c r="J6" s="5">
        <f t="shared" si="1"/>
        <v>1.672661574326692E-2</v>
      </c>
      <c r="L6" s="259" t="s">
        <v>43</v>
      </c>
      <c r="M6" s="53">
        <v>130.43</v>
      </c>
      <c r="N6" s="2">
        <v>109.59</v>
      </c>
      <c r="O6" s="2">
        <v>69.099999999999994</v>
      </c>
      <c r="P6" s="2"/>
      <c r="Q6" s="2"/>
      <c r="R6" s="2"/>
      <c r="S6" s="9"/>
      <c r="T6" s="5">
        <f t="shared" si="2"/>
        <v>103.04</v>
      </c>
      <c r="U6" s="5">
        <f t="shared" si="3"/>
        <v>25.462640606713695</v>
      </c>
      <c r="W6" s="259" t="s">
        <v>43</v>
      </c>
      <c r="X6" s="264">
        <v>0.37874464453072704</v>
      </c>
      <c r="Y6" s="2">
        <v>103.04</v>
      </c>
      <c r="Z6" s="9">
        <v>10304</v>
      </c>
      <c r="AB6" s="31">
        <v>50</v>
      </c>
      <c r="AC6" s="266">
        <v>100</v>
      </c>
      <c r="AD6" s="5">
        <f t="shared" ref="AD6:AD40" si="12">AE6/10</f>
        <v>5</v>
      </c>
      <c r="AE6" s="5">
        <v>50</v>
      </c>
      <c r="AF6" s="5">
        <f t="shared" si="4"/>
        <v>3.2958896017208444E-2</v>
      </c>
      <c r="AG6" s="9">
        <f t="shared" si="5"/>
        <v>3.2958896017208446</v>
      </c>
      <c r="AH6" s="5"/>
      <c r="AI6" s="31">
        <v>500</v>
      </c>
      <c r="AJ6" s="266">
        <v>100</v>
      </c>
      <c r="AK6" s="5">
        <f t="shared" ref="AK6:AK40" si="13">AL6/10</f>
        <v>5</v>
      </c>
      <c r="AL6" s="5">
        <v>50</v>
      </c>
      <c r="AM6" s="5">
        <f t="shared" si="6"/>
        <v>8.2757832377188829E-3</v>
      </c>
      <c r="AN6" s="9">
        <f t="shared" si="7"/>
        <v>0.82757832377188834</v>
      </c>
      <c r="AO6" s="5"/>
      <c r="AP6" s="31">
        <v>3000</v>
      </c>
      <c r="AQ6" s="266">
        <v>100</v>
      </c>
      <c r="AR6" s="5">
        <f t="shared" ref="AR6:AR40" si="14">AS6/10</f>
        <v>5</v>
      </c>
      <c r="AS6" s="5">
        <v>50</v>
      </c>
      <c r="AT6" s="5">
        <f t="shared" si="8"/>
        <v>1.6103894800085072E-3</v>
      </c>
      <c r="AU6" s="9">
        <f t="shared" si="9"/>
        <v>0.16103894800085072</v>
      </c>
      <c r="AV6" s="5"/>
      <c r="AW6" s="31">
        <v>10000</v>
      </c>
      <c r="AX6" s="266">
        <v>100</v>
      </c>
      <c r="AY6" s="5">
        <f t="shared" ref="AY6:AY40" si="15">AZ6/10</f>
        <v>5</v>
      </c>
      <c r="AZ6" s="5">
        <v>50</v>
      </c>
      <c r="BA6" s="5">
        <f t="shared" si="10"/>
        <v>4.9480697510261961E-4</v>
      </c>
      <c r="BB6" s="9">
        <f t="shared" si="11"/>
        <v>4.9480697510261962E-2</v>
      </c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</row>
    <row r="7" spans="1:85" x14ac:dyDescent="0.35">
      <c r="A7" s="259" t="s">
        <v>11</v>
      </c>
      <c r="B7" s="53">
        <v>0.41078838174273857</v>
      </c>
      <c r="C7" s="2">
        <v>0.36877828054298645</v>
      </c>
      <c r="D7" s="2">
        <v>0.33146067415730335</v>
      </c>
      <c r="E7" s="2"/>
      <c r="F7" s="2"/>
      <c r="G7" s="2"/>
      <c r="H7" s="9"/>
      <c r="I7" s="5">
        <f t="shared" si="0"/>
        <v>0.37034244548100942</v>
      </c>
      <c r="J7" s="5">
        <f t="shared" si="1"/>
        <v>3.2404282192894249E-2</v>
      </c>
      <c r="L7" s="259" t="s">
        <v>11</v>
      </c>
      <c r="M7" s="53">
        <v>101.75</v>
      </c>
      <c r="N7" s="2">
        <v>105.82</v>
      </c>
      <c r="O7" s="2">
        <v>52.32</v>
      </c>
      <c r="P7" s="2"/>
      <c r="Q7" s="2"/>
      <c r="R7" s="2"/>
      <c r="S7" s="9"/>
      <c r="T7" s="5">
        <f t="shared" si="2"/>
        <v>86.63</v>
      </c>
      <c r="U7" s="5">
        <f t="shared" si="3"/>
        <v>24.31766573227511</v>
      </c>
      <c r="W7" s="259" t="s">
        <v>11</v>
      </c>
      <c r="X7" s="264">
        <v>0.37034244548100942</v>
      </c>
      <c r="Y7" s="2">
        <v>86.63</v>
      </c>
      <c r="Z7" s="9">
        <v>8663</v>
      </c>
      <c r="AB7" s="31">
        <v>50</v>
      </c>
      <c r="AC7" s="266">
        <v>100</v>
      </c>
      <c r="AD7" s="5">
        <f t="shared" si="12"/>
        <v>25</v>
      </c>
      <c r="AE7" s="5">
        <v>250</v>
      </c>
      <c r="AF7" s="5">
        <f t="shared" si="4"/>
        <v>0.15692966918274634</v>
      </c>
      <c r="AG7" s="9">
        <f t="shared" si="5"/>
        <v>15.692966918274633</v>
      </c>
      <c r="AH7" s="5"/>
      <c r="AI7" s="31">
        <v>500</v>
      </c>
      <c r="AJ7" s="266">
        <v>100</v>
      </c>
      <c r="AK7" s="5">
        <f t="shared" si="13"/>
        <v>25</v>
      </c>
      <c r="AL7" s="5">
        <v>250</v>
      </c>
      <c r="AM7" s="5">
        <f t="shared" si="6"/>
        <v>4.0259330186733562E-2</v>
      </c>
      <c r="AN7" s="9">
        <f t="shared" si="7"/>
        <v>4.0259330186733564</v>
      </c>
      <c r="AO7" s="5"/>
      <c r="AP7" s="31">
        <v>3000</v>
      </c>
      <c r="AQ7" s="266">
        <v>100</v>
      </c>
      <c r="AR7" s="5">
        <f t="shared" si="14"/>
        <v>25</v>
      </c>
      <c r="AS7" s="5">
        <v>250</v>
      </c>
      <c r="AT7" s="5">
        <f t="shared" si="8"/>
        <v>8.0020490492483994E-3</v>
      </c>
      <c r="AU7" s="9">
        <f t="shared" si="9"/>
        <v>0.80020490492483998</v>
      </c>
      <c r="AV7" s="5"/>
      <c r="AW7" s="31">
        <v>10000</v>
      </c>
      <c r="AX7" s="266">
        <v>100</v>
      </c>
      <c r="AY7" s="5">
        <f t="shared" si="15"/>
        <v>25</v>
      </c>
      <c r="AZ7" s="5">
        <v>250</v>
      </c>
      <c r="BA7" s="5">
        <f t="shared" si="10"/>
        <v>2.4691960190557439E-3</v>
      </c>
      <c r="BB7" s="9">
        <f t="shared" si="11"/>
        <v>0.24691960190557438</v>
      </c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 x14ac:dyDescent="0.35">
      <c r="A8" s="259" t="s">
        <v>33</v>
      </c>
      <c r="B8" s="53">
        <v>0.33040935672514621</v>
      </c>
      <c r="C8" s="2">
        <v>0.29257641921397382</v>
      </c>
      <c r="D8" s="2">
        <v>0.27002967359050445</v>
      </c>
      <c r="E8" s="2"/>
      <c r="F8" s="2"/>
      <c r="G8" s="2"/>
      <c r="H8" s="9"/>
      <c r="I8" s="5">
        <f t="shared" si="0"/>
        <v>0.29767181650987479</v>
      </c>
      <c r="J8" s="5">
        <f t="shared" si="1"/>
        <v>2.4911829038460721E-2</v>
      </c>
      <c r="L8" s="259" t="s">
        <v>33</v>
      </c>
      <c r="M8" s="53">
        <v>104.38</v>
      </c>
      <c r="N8" s="2">
        <v>71.680000000000007</v>
      </c>
      <c r="O8" s="2">
        <v>36.64</v>
      </c>
      <c r="P8" s="2"/>
      <c r="Q8" s="2"/>
      <c r="R8" s="2"/>
      <c r="S8" s="9"/>
      <c r="T8" s="5">
        <f t="shared" si="2"/>
        <v>70.899999999999991</v>
      </c>
      <c r="U8" s="5">
        <f t="shared" si="3"/>
        <v>27.660238610684488</v>
      </c>
      <c r="W8" s="259" t="s">
        <v>33</v>
      </c>
      <c r="X8" s="264">
        <v>0.29767181650987479</v>
      </c>
      <c r="Y8" s="2">
        <v>70.899999999999991</v>
      </c>
      <c r="Z8" s="9">
        <v>7089.9999999999991</v>
      </c>
      <c r="AB8" s="31">
        <v>50</v>
      </c>
      <c r="AC8" s="266">
        <v>100</v>
      </c>
      <c r="AD8" s="5">
        <f t="shared" si="12"/>
        <v>50</v>
      </c>
      <c r="AE8" s="5">
        <v>500</v>
      </c>
      <c r="AF8" s="5">
        <f t="shared" si="4"/>
        <v>0.29289321881345243</v>
      </c>
      <c r="AG8" s="9">
        <f t="shared" si="5"/>
        <v>29.289321881345241</v>
      </c>
      <c r="AH8" s="5"/>
      <c r="AI8" s="31">
        <v>500</v>
      </c>
      <c r="AJ8" s="266">
        <v>100</v>
      </c>
      <c r="AK8" s="5">
        <f t="shared" si="13"/>
        <v>50</v>
      </c>
      <c r="AL8" s="5">
        <v>500</v>
      </c>
      <c r="AM8" s="5">
        <f t="shared" si="6"/>
        <v>7.7855614887619704E-2</v>
      </c>
      <c r="AN8" s="9">
        <f t="shared" si="7"/>
        <v>7.78556148876197</v>
      </c>
      <c r="AO8" s="5"/>
      <c r="AP8" s="31">
        <v>3000</v>
      </c>
      <c r="AQ8" s="266">
        <v>100</v>
      </c>
      <c r="AR8" s="5">
        <f t="shared" si="14"/>
        <v>50</v>
      </c>
      <c r="AS8" s="5">
        <v>500</v>
      </c>
      <c r="AT8" s="5">
        <f t="shared" si="8"/>
        <v>1.588102244043739E-2</v>
      </c>
      <c r="AU8" s="9">
        <f t="shared" si="9"/>
        <v>1.5881022440437389</v>
      </c>
      <c r="AV8" s="5"/>
      <c r="AW8" s="31">
        <v>10000</v>
      </c>
      <c r="AX8" s="266">
        <v>100</v>
      </c>
      <c r="AY8" s="5">
        <f t="shared" si="15"/>
        <v>50</v>
      </c>
      <c r="AZ8" s="5">
        <v>500</v>
      </c>
      <c r="BA8" s="5">
        <f t="shared" si="10"/>
        <v>4.9263474768395099E-3</v>
      </c>
      <c r="BB8" s="9">
        <f t="shared" si="11"/>
        <v>0.49263474768395099</v>
      </c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</row>
    <row r="9" spans="1:85" x14ac:dyDescent="0.35">
      <c r="A9" s="259" t="s">
        <v>25</v>
      </c>
      <c r="B9" s="53">
        <v>0.15294117647058825</v>
      </c>
      <c r="C9" s="2">
        <v>0.15675675675675677</v>
      </c>
      <c r="D9" s="2">
        <v>0.12903225806451613</v>
      </c>
      <c r="E9" s="2"/>
      <c r="F9" s="2"/>
      <c r="G9" s="2"/>
      <c r="H9" s="9"/>
      <c r="I9" s="5">
        <f t="shared" si="0"/>
        <v>0.14624339709728704</v>
      </c>
      <c r="J9" s="5">
        <f t="shared" si="1"/>
        <v>1.2269396707094106E-2</v>
      </c>
      <c r="L9" s="259" t="s">
        <v>25</v>
      </c>
      <c r="M9" s="53">
        <v>25.18</v>
      </c>
      <c r="N9" s="2">
        <v>22.29</v>
      </c>
      <c r="O9" s="2">
        <v>22.67</v>
      </c>
      <c r="P9" s="2"/>
      <c r="Q9" s="2"/>
      <c r="R9" s="2"/>
      <c r="S9" s="9"/>
      <c r="T9" s="5">
        <f t="shared" si="2"/>
        <v>23.38</v>
      </c>
      <c r="U9" s="5">
        <f t="shared" si="3"/>
        <v>1.2822116309980447</v>
      </c>
      <c r="W9" s="259" t="s">
        <v>25</v>
      </c>
      <c r="X9" s="264">
        <v>0.14624339709728704</v>
      </c>
      <c r="Y9" s="2">
        <v>23.38</v>
      </c>
      <c r="Z9" s="9">
        <v>2338</v>
      </c>
      <c r="AB9" s="31">
        <v>50</v>
      </c>
      <c r="AC9" s="266">
        <v>100</v>
      </c>
      <c r="AD9" s="5">
        <f t="shared" si="12"/>
        <v>75</v>
      </c>
      <c r="AE9" s="5">
        <v>750</v>
      </c>
      <c r="AF9" s="5">
        <f t="shared" si="4"/>
        <v>0.40692966918274637</v>
      </c>
      <c r="AG9" s="9">
        <f t="shared" si="5"/>
        <v>40.692966918274635</v>
      </c>
      <c r="AH9" s="5"/>
      <c r="AI9" s="31">
        <v>500</v>
      </c>
      <c r="AJ9" s="266">
        <v>100</v>
      </c>
      <c r="AK9" s="5">
        <f t="shared" si="13"/>
        <v>75</v>
      </c>
      <c r="AL9" s="5">
        <v>750</v>
      </c>
      <c r="AM9" s="5">
        <f t="shared" si="6"/>
        <v>0.11300291232502786</v>
      </c>
      <c r="AN9" s="9">
        <f t="shared" si="7"/>
        <v>11.300291232502786</v>
      </c>
      <c r="AO9" s="5"/>
      <c r="AP9" s="31">
        <v>3000</v>
      </c>
      <c r="AQ9" s="266">
        <v>100</v>
      </c>
      <c r="AR9" s="5">
        <f t="shared" si="14"/>
        <v>75</v>
      </c>
      <c r="AS9" s="5">
        <v>750</v>
      </c>
      <c r="AT9" s="5">
        <f t="shared" si="8"/>
        <v>2.3639648282548931E-2</v>
      </c>
      <c r="AU9" s="9">
        <f t="shared" si="9"/>
        <v>2.3639648282548933</v>
      </c>
      <c r="AV9" s="5"/>
      <c r="AW9" s="31">
        <v>10000</v>
      </c>
      <c r="AX9" s="266">
        <v>100</v>
      </c>
      <c r="AY9" s="5">
        <f t="shared" si="15"/>
        <v>75</v>
      </c>
      <c r="AZ9" s="5">
        <v>750</v>
      </c>
      <c r="BA9" s="5">
        <f t="shared" si="10"/>
        <v>7.3715414213529583E-3</v>
      </c>
      <c r="BB9" s="9">
        <f t="shared" si="11"/>
        <v>0.73715414213529584</v>
      </c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</row>
    <row r="10" spans="1:85" x14ac:dyDescent="0.35">
      <c r="A10" s="259" t="s">
        <v>53</v>
      </c>
      <c r="B10" s="53">
        <v>0.16245210727969348</v>
      </c>
      <c r="C10" s="2">
        <v>0.18666666666666668</v>
      </c>
      <c r="D10" s="2">
        <v>0.17045454545454544</v>
      </c>
      <c r="E10" s="2">
        <v>0.2311111111111111</v>
      </c>
      <c r="F10" s="2"/>
      <c r="G10" s="2"/>
      <c r="H10" s="9"/>
      <c r="I10" s="5">
        <f t="shared" si="0"/>
        <v>0.18767110762800415</v>
      </c>
      <c r="J10" s="5">
        <f t="shared" si="1"/>
        <v>2.6553958254363179E-2</v>
      </c>
      <c r="L10" s="259" t="s">
        <v>53</v>
      </c>
      <c r="M10" s="53">
        <v>250.46</v>
      </c>
      <c r="N10" s="2">
        <v>50.28</v>
      </c>
      <c r="O10" s="2">
        <v>128.9</v>
      </c>
      <c r="P10" s="2">
        <v>207.23</v>
      </c>
      <c r="Q10" s="2"/>
      <c r="R10" s="2"/>
      <c r="S10" s="9"/>
      <c r="T10" s="5">
        <f t="shared" si="2"/>
        <v>159.2175</v>
      </c>
      <c r="U10" s="5">
        <f t="shared" si="3"/>
        <v>76.512946085940257</v>
      </c>
      <c r="W10" s="259" t="s">
        <v>53</v>
      </c>
      <c r="X10" s="264">
        <v>0.18767110762800415</v>
      </c>
      <c r="Y10" s="2">
        <v>159.2175</v>
      </c>
      <c r="Z10" s="9">
        <v>15921.75</v>
      </c>
      <c r="AB10" s="31">
        <v>50</v>
      </c>
      <c r="AC10" s="266">
        <v>100</v>
      </c>
      <c r="AD10" s="5">
        <f t="shared" si="12"/>
        <v>100</v>
      </c>
      <c r="AE10" s="5">
        <v>1000</v>
      </c>
      <c r="AF10" s="5">
        <f t="shared" si="4"/>
        <v>0.5</v>
      </c>
      <c r="AG10" s="9">
        <f t="shared" si="5"/>
        <v>50</v>
      </c>
      <c r="AH10" s="5"/>
      <c r="AI10" s="31">
        <v>500</v>
      </c>
      <c r="AJ10" s="266">
        <v>100</v>
      </c>
      <c r="AK10" s="5">
        <f t="shared" si="13"/>
        <v>100</v>
      </c>
      <c r="AL10" s="5">
        <v>1000</v>
      </c>
      <c r="AM10" s="5">
        <f t="shared" si="6"/>
        <v>0.14589803375031521</v>
      </c>
      <c r="AN10" s="9">
        <f t="shared" si="7"/>
        <v>14.58980337503152</v>
      </c>
      <c r="AO10" s="5"/>
      <c r="AP10" s="31">
        <v>3000</v>
      </c>
      <c r="AQ10" s="266">
        <v>100</v>
      </c>
      <c r="AR10" s="5">
        <f t="shared" si="14"/>
        <v>100</v>
      </c>
      <c r="AS10" s="5">
        <v>1000</v>
      </c>
      <c r="AT10" s="5">
        <f t="shared" si="8"/>
        <v>3.1280577328689108E-2</v>
      </c>
      <c r="AU10" s="9">
        <f t="shared" si="9"/>
        <v>3.1280577328689105</v>
      </c>
      <c r="AV10" s="5"/>
      <c r="AW10" s="31">
        <v>10000</v>
      </c>
      <c r="AX10" s="266">
        <v>100</v>
      </c>
      <c r="AY10" s="5">
        <f t="shared" si="15"/>
        <v>100</v>
      </c>
      <c r="AZ10" s="5">
        <v>1000</v>
      </c>
      <c r="BA10" s="5">
        <f t="shared" si="10"/>
        <v>9.8048640721481208E-3</v>
      </c>
      <c r="BB10" s="9">
        <f t="shared" si="11"/>
        <v>0.98048640721481206</v>
      </c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</row>
    <row r="11" spans="1:85" x14ac:dyDescent="0.35">
      <c r="A11" s="259" t="s">
        <v>55</v>
      </c>
      <c r="B11" s="53">
        <v>0.13100724160631994</v>
      </c>
      <c r="C11" s="2">
        <v>0.14049586776859505</v>
      </c>
      <c r="D11" s="2">
        <v>0.19833333333333333</v>
      </c>
      <c r="E11" s="2"/>
      <c r="F11" s="2"/>
      <c r="G11" s="2"/>
      <c r="H11" s="9"/>
      <c r="I11" s="5">
        <f t="shared" si="0"/>
        <v>0.1566121475694161</v>
      </c>
      <c r="J11" s="5">
        <f t="shared" si="1"/>
        <v>2.9754568419794132E-2</v>
      </c>
      <c r="L11" s="259" t="s">
        <v>55</v>
      </c>
      <c r="M11" s="53">
        <v>249.17</v>
      </c>
      <c r="N11" s="2">
        <v>129.38</v>
      </c>
      <c r="O11" s="2">
        <v>106.67</v>
      </c>
      <c r="P11" s="2"/>
      <c r="Q11" s="2"/>
      <c r="R11" s="2"/>
      <c r="S11" s="9"/>
      <c r="T11" s="5">
        <f t="shared" si="2"/>
        <v>161.73999999999998</v>
      </c>
      <c r="U11" s="5">
        <f t="shared" si="3"/>
        <v>62.513676903538489</v>
      </c>
      <c r="W11" s="259" t="s">
        <v>55</v>
      </c>
      <c r="X11" s="264">
        <v>0.1566121475694161</v>
      </c>
      <c r="Y11" s="2">
        <v>161.73999999999998</v>
      </c>
      <c r="Z11" s="9">
        <v>16173.999999999998</v>
      </c>
      <c r="AB11" s="31">
        <v>50</v>
      </c>
      <c r="AC11" s="266">
        <v>100</v>
      </c>
      <c r="AD11" s="5">
        <f t="shared" si="12"/>
        <v>125</v>
      </c>
      <c r="AE11" s="5">
        <v>1250</v>
      </c>
      <c r="AF11" s="5">
        <f t="shared" si="4"/>
        <v>0.57460947032089393</v>
      </c>
      <c r="AG11" s="9">
        <f t="shared" si="5"/>
        <v>57.460947032089393</v>
      </c>
      <c r="AH11" s="5"/>
      <c r="AI11" s="31">
        <v>500</v>
      </c>
      <c r="AJ11" s="266">
        <v>100</v>
      </c>
      <c r="AK11" s="5">
        <f t="shared" si="13"/>
        <v>125</v>
      </c>
      <c r="AL11" s="5">
        <v>1250</v>
      </c>
      <c r="AM11" s="5">
        <f t="shared" si="6"/>
        <v>0.17672144396656961</v>
      </c>
      <c r="AN11" s="9">
        <f t="shared" si="7"/>
        <v>17.672144396656961</v>
      </c>
      <c r="AO11" s="5"/>
      <c r="AP11" s="31">
        <v>3000</v>
      </c>
      <c r="AQ11" s="266">
        <v>100</v>
      </c>
      <c r="AR11" s="5">
        <f t="shared" si="14"/>
        <v>125</v>
      </c>
      <c r="AS11" s="5">
        <v>1250</v>
      </c>
      <c r="AT11" s="5">
        <f t="shared" si="8"/>
        <v>3.8806385598859378E-2</v>
      </c>
      <c r="AU11" s="9">
        <f t="shared" si="9"/>
        <v>3.8806385598859379</v>
      </c>
      <c r="AV11" s="5"/>
      <c r="AW11" s="31">
        <v>10000</v>
      </c>
      <c r="AX11" s="266">
        <v>100</v>
      </c>
      <c r="AY11" s="5">
        <f t="shared" si="15"/>
        <v>125</v>
      </c>
      <c r="AZ11" s="5">
        <v>1250</v>
      </c>
      <c r="BA11" s="5">
        <f t="shared" si="10"/>
        <v>1.2226400830095373E-2</v>
      </c>
      <c r="BB11" s="9">
        <f t="shared" si="11"/>
        <v>1.2226400830095372</v>
      </c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</row>
    <row r="12" spans="1:85" x14ac:dyDescent="0.35">
      <c r="A12" s="259" t="s">
        <v>56</v>
      </c>
      <c r="B12" s="53">
        <v>0.16291896478574458</v>
      </c>
      <c r="C12" s="2">
        <v>6.6006600660066E-2</v>
      </c>
      <c r="D12" s="2">
        <v>0.31147540983606559</v>
      </c>
      <c r="E12" s="2"/>
      <c r="F12" s="2"/>
      <c r="G12" s="2"/>
      <c r="H12" s="9"/>
      <c r="I12" s="5">
        <f t="shared" si="0"/>
        <v>0.18013365842729204</v>
      </c>
      <c r="J12" s="5">
        <f t="shared" si="1"/>
        <v>0.10094880989045911</v>
      </c>
      <c r="L12" s="259" t="s">
        <v>56</v>
      </c>
      <c r="M12" s="53">
        <v>466.34</v>
      </c>
      <c r="N12" s="2">
        <v>129.25</v>
      </c>
      <c r="O12" s="2">
        <v>149.22999999999999</v>
      </c>
      <c r="P12" s="2"/>
      <c r="Q12" s="2"/>
      <c r="R12" s="2"/>
      <c r="S12" s="9"/>
      <c r="T12" s="5">
        <f t="shared" si="2"/>
        <v>248.27333333333331</v>
      </c>
      <c r="U12" s="5">
        <f t="shared" si="3"/>
        <v>154.41201039930652</v>
      </c>
      <c r="W12" s="259" t="s">
        <v>56</v>
      </c>
      <c r="X12" s="264">
        <v>0.18013365842729204</v>
      </c>
      <c r="Y12" s="2">
        <v>248.27333333333331</v>
      </c>
      <c r="Z12" s="9">
        <v>24827.333333333332</v>
      </c>
      <c r="AB12" s="31">
        <v>50</v>
      </c>
      <c r="AC12" s="266">
        <v>100</v>
      </c>
      <c r="AD12" s="5">
        <f t="shared" si="12"/>
        <v>150</v>
      </c>
      <c r="AE12" s="5">
        <v>1500</v>
      </c>
      <c r="AF12" s="5">
        <f t="shared" si="4"/>
        <v>0.6339745962155614</v>
      </c>
      <c r="AG12" s="9">
        <f t="shared" si="5"/>
        <v>63.397459621556138</v>
      </c>
      <c r="AH12" s="5"/>
      <c r="AI12" s="31">
        <v>500</v>
      </c>
      <c r="AJ12" s="266">
        <v>100</v>
      </c>
      <c r="AK12" s="5">
        <f t="shared" si="13"/>
        <v>150</v>
      </c>
      <c r="AL12" s="5">
        <v>1500</v>
      </c>
      <c r="AM12" s="5">
        <f t="shared" si="6"/>
        <v>0.20563828031054357</v>
      </c>
      <c r="AN12" s="9">
        <f t="shared" si="7"/>
        <v>20.563828031054356</v>
      </c>
      <c r="AO12" s="5"/>
      <c r="AP12" s="31">
        <v>3000</v>
      </c>
      <c r="AQ12" s="266">
        <v>100</v>
      </c>
      <c r="AR12" s="5">
        <f t="shared" si="14"/>
        <v>150</v>
      </c>
      <c r="AS12" s="5">
        <v>1500</v>
      </c>
      <c r="AT12" s="5">
        <f t="shared" si="8"/>
        <v>4.6219576901198704E-2</v>
      </c>
      <c r="AU12" s="9">
        <f t="shared" si="9"/>
        <v>4.6219576901198707</v>
      </c>
      <c r="AV12" s="5"/>
      <c r="AW12" s="31">
        <v>10000</v>
      </c>
      <c r="AX12" s="266">
        <v>100</v>
      </c>
      <c r="AY12" s="5">
        <f t="shared" si="15"/>
        <v>150</v>
      </c>
      <c r="AZ12" s="5">
        <v>1500</v>
      </c>
      <c r="BA12" s="5">
        <f t="shared" si="10"/>
        <v>1.4636236286951316E-2</v>
      </c>
      <c r="BB12" s="9">
        <f t="shared" si="11"/>
        <v>1.4636236286951316</v>
      </c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</row>
    <row r="13" spans="1:85" x14ac:dyDescent="0.35">
      <c r="A13" s="259" t="s">
        <v>70</v>
      </c>
      <c r="B13" s="53">
        <v>0.484375</v>
      </c>
      <c r="C13" s="2">
        <v>0.4889705882352941</v>
      </c>
      <c r="D13" s="2">
        <v>0.45662100456621002</v>
      </c>
      <c r="E13" s="2">
        <v>0.32475884244372988</v>
      </c>
      <c r="F13" s="2"/>
      <c r="G13" s="2"/>
      <c r="H13" s="9"/>
      <c r="I13" s="5">
        <f t="shared" si="0"/>
        <v>0.43868135881130854</v>
      </c>
      <c r="J13" s="5">
        <f t="shared" si="1"/>
        <v>6.6927360000360592E-2</v>
      </c>
      <c r="L13" s="259" t="s">
        <v>70</v>
      </c>
      <c r="M13" s="53">
        <v>59.99</v>
      </c>
      <c r="N13" s="2">
        <v>125.93</v>
      </c>
      <c r="O13" s="2">
        <v>48.52</v>
      </c>
      <c r="P13" s="2">
        <v>80.08</v>
      </c>
      <c r="Q13" s="2"/>
      <c r="R13" s="2"/>
      <c r="S13" s="9"/>
      <c r="T13" s="5">
        <f t="shared" si="2"/>
        <v>78.63000000000001</v>
      </c>
      <c r="U13" s="5">
        <f t="shared" si="3"/>
        <v>29.552724916663763</v>
      </c>
      <c r="W13" s="259" t="s">
        <v>70</v>
      </c>
      <c r="X13" s="264">
        <v>0.43868135881130854</v>
      </c>
      <c r="Y13" s="2">
        <v>78.63000000000001</v>
      </c>
      <c r="Z13" s="9">
        <v>7863.0000000000009</v>
      </c>
      <c r="AB13" s="31">
        <v>50</v>
      </c>
      <c r="AC13" s="266">
        <v>100</v>
      </c>
      <c r="AD13" s="5">
        <f t="shared" si="12"/>
        <v>175</v>
      </c>
      <c r="AE13" s="5">
        <v>1750</v>
      </c>
      <c r="AF13" s="5">
        <f t="shared" si="4"/>
        <v>0.68127069559115627</v>
      </c>
      <c r="AG13" s="9">
        <f t="shared" si="5"/>
        <v>68.127069559115625</v>
      </c>
      <c r="AH13" s="5"/>
      <c r="AI13" s="31">
        <v>500</v>
      </c>
      <c r="AJ13" s="266">
        <v>100</v>
      </c>
      <c r="AK13" s="5">
        <f t="shared" si="13"/>
        <v>175</v>
      </c>
      <c r="AL13" s="5">
        <v>1750</v>
      </c>
      <c r="AM13" s="5">
        <f t="shared" si="6"/>
        <v>0.23279942891663383</v>
      </c>
      <c r="AN13" s="9">
        <f t="shared" si="7"/>
        <v>23.279942891663381</v>
      </c>
      <c r="AO13" s="5"/>
      <c r="AP13" s="31">
        <v>3000</v>
      </c>
      <c r="AQ13" s="266">
        <v>100</v>
      </c>
      <c r="AR13" s="5">
        <f t="shared" si="14"/>
        <v>175</v>
      </c>
      <c r="AS13" s="5">
        <v>1750</v>
      </c>
      <c r="AT13" s="5">
        <f t="shared" si="8"/>
        <v>5.3522585255952888E-2</v>
      </c>
      <c r="AU13" s="9">
        <f t="shared" si="9"/>
        <v>5.352258525595289</v>
      </c>
      <c r="AV13" s="5"/>
      <c r="AW13" s="31">
        <v>10000</v>
      </c>
      <c r="AX13" s="266">
        <v>100</v>
      </c>
      <c r="AY13" s="5">
        <f t="shared" si="15"/>
        <v>175</v>
      </c>
      <c r="AZ13" s="5">
        <v>1750</v>
      </c>
      <c r="BA13" s="5">
        <f t="shared" si="10"/>
        <v>1.7034454234853912E-2</v>
      </c>
      <c r="BB13" s="9">
        <f t="shared" si="11"/>
        <v>1.7034454234853911</v>
      </c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</row>
    <row r="14" spans="1:85" x14ac:dyDescent="0.35">
      <c r="A14" s="259" t="s">
        <v>61</v>
      </c>
      <c r="B14" s="53">
        <v>0.39558232931726905</v>
      </c>
      <c r="C14" s="2">
        <v>0.43137254901960786</v>
      </c>
      <c r="D14" s="2">
        <v>0.39150943396226418</v>
      </c>
      <c r="E14" s="2"/>
      <c r="F14" s="2"/>
      <c r="G14" s="2"/>
      <c r="H14" s="9"/>
      <c r="I14" s="5">
        <f t="shared" si="0"/>
        <v>0.4061547707663804</v>
      </c>
      <c r="J14" s="5">
        <f t="shared" si="1"/>
        <v>1.7909017731577211E-2</v>
      </c>
      <c r="L14" s="259" t="s">
        <v>61</v>
      </c>
      <c r="M14" s="53">
        <v>187.45</v>
      </c>
      <c r="N14" s="2">
        <v>44.74</v>
      </c>
      <c r="O14" s="2">
        <v>61.91</v>
      </c>
      <c r="P14" s="2"/>
      <c r="Q14" s="2"/>
      <c r="R14" s="2"/>
      <c r="S14" s="9"/>
      <c r="T14" s="5">
        <f t="shared" si="2"/>
        <v>98.033333333333346</v>
      </c>
      <c r="U14" s="5">
        <f t="shared" si="3"/>
        <v>63.614502714047482</v>
      </c>
      <c r="W14" s="259" t="s">
        <v>61</v>
      </c>
      <c r="X14" s="264">
        <v>0.4061547707663804</v>
      </c>
      <c r="Y14" s="2">
        <v>98.033333333333346</v>
      </c>
      <c r="Z14" s="9">
        <v>9803.3333333333339</v>
      </c>
      <c r="AB14" s="31">
        <v>50</v>
      </c>
      <c r="AC14" s="266">
        <v>100</v>
      </c>
      <c r="AD14" s="5">
        <f t="shared" si="12"/>
        <v>200</v>
      </c>
      <c r="AE14" s="5">
        <v>2000</v>
      </c>
      <c r="AF14" s="5">
        <f t="shared" si="4"/>
        <v>0.71922359359558485</v>
      </c>
      <c r="AG14" s="9">
        <f t="shared" si="5"/>
        <v>71.922359359558484</v>
      </c>
      <c r="AH14" s="5"/>
      <c r="AI14" s="31">
        <v>500</v>
      </c>
      <c r="AJ14" s="266">
        <v>100</v>
      </c>
      <c r="AK14" s="5">
        <f t="shared" si="13"/>
        <v>200</v>
      </c>
      <c r="AL14" s="5">
        <v>2000</v>
      </c>
      <c r="AM14" s="5">
        <f t="shared" si="6"/>
        <v>0.25834261322605867</v>
      </c>
      <c r="AN14" s="9">
        <f t="shared" si="7"/>
        <v>25.834261322605869</v>
      </c>
      <c r="AO14" s="5"/>
      <c r="AP14" s="31">
        <v>3000</v>
      </c>
      <c r="AQ14" s="266">
        <v>100</v>
      </c>
      <c r="AR14" s="5">
        <f t="shared" si="14"/>
        <v>200</v>
      </c>
      <c r="AS14" s="5">
        <v>2000</v>
      </c>
      <c r="AT14" s="5">
        <f t="shared" si="8"/>
        <v>6.0717777226402633E-2</v>
      </c>
      <c r="AU14" s="9">
        <f t="shared" si="9"/>
        <v>6.0717777226402632</v>
      </c>
      <c r="AV14" s="5"/>
      <c r="AW14" s="31">
        <v>10000</v>
      </c>
      <c r="AX14" s="266">
        <v>100</v>
      </c>
      <c r="AY14" s="5">
        <f t="shared" si="15"/>
        <v>200</v>
      </c>
      <c r="AZ14" s="5">
        <v>2000</v>
      </c>
      <c r="BA14" s="5">
        <f t="shared" si="10"/>
        <v>1.9421137675617501E-2</v>
      </c>
      <c r="BB14" s="9">
        <f t="shared" si="11"/>
        <v>1.9421137675617501</v>
      </c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</row>
    <row r="15" spans="1:85" x14ac:dyDescent="0.35">
      <c r="A15" s="259" t="s">
        <v>42</v>
      </c>
      <c r="B15" s="53">
        <v>0.53191489361702127</v>
      </c>
      <c r="C15" s="2">
        <v>0.37588652482269502</v>
      </c>
      <c r="D15" s="2">
        <v>0.42261904761904762</v>
      </c>
      <c r="E15" s="2">
        <v>0.33064516129032256</v>
      </c>
      <c r="F15" s="2">
        <v>0.41509433962264153</v>
      </c>
      <c r="G15" s="2">
        <v>0.41624365482233505</v>
      </c>
      <c r="H15" s="9">
        <v>0.34408602150537637</v>
      </c>
      <c r="I15" s="5">
        <f t="shared" si="0"/>
        <v>0.40521280618563427</v>
      </c>
      <c r="J15" s="5">
        <f t="shared" si="1"/>
        <v>6.1797559792530418E-2</v>
      </c>
      <c r="L15" s="259" t="s">
        <v>42</v>
      </c>
      <c r="M15" s="53">
        <v>41.17</v>
      </c>
      <c r="N15" s="2">
        <v>21.95</v>
      </c>
      <c r="O15" s="2">
        <v>20.420000000000002</v>
      </c>
      <c r="P15" s="2">
        <v>42.26</v>
      </c>
      <c r="Q15" s="2">
        <v>25.31</v>
      </c>
      <c r="R15" s="2">
        <v>101.76</v>
      </c>
      <c r="S15" s="9">
        <v>167.13</v>
      </c>
      <c r="T15" s="5">
        <f t="shared" si="2"/>
        <v>60</v>
      </c>
      <c r="U15" s="5">
        <f t="shared" si="3"/>
        <v>50.860855000958949</v>
      </c>
      <c r="W15" s="259" t="s">
        <v>42</v>
      </c>
      <c r="X15" s="264">
        <v>0.37148813972779543</v>
      </c>
      <c r="Y15" s="2">
        <v>137.168125</v>
      </c>
      <c r="Z15" s="9">
        <v>13716.8125</v>
      </c>
      <c r="AB15" s="31">
        <v>50</v>
      </c>
      <c r="AC15" s="266">
        <v>100</v>
      </c>
      <c r="AD15" s="5">
        <f t="shared" si="12"/>
        <v>225</v>
      </c>
      <c r="AE15" s="5">
        <v>2250</v>
      </c>
      <c r="AF15" s="5">
        <f t="shared" si="4"/>
        <v>0.75</v>
      </c>
      <c r="AG15" s="9">
        <f t="shared" si="5"/>
        <v>75</v>
      </c>
      <c r="AH15" s="5"/>
      <c r="AI15" s="31">
        <v>500</v>
      </c>
      <c r="AJ15" s="266">
        <v>100</v>
      </c>
      <c r="AK15" s="5">
        <f t="shared" si="13"/>
        <v>225</v>
      </c>
      <c r="AL15" s="5">
        <v>2250</v>
      </c>
      <c r="AM15" s="5">
        <f t="shared" si="6"/>
        <v>0.28239346276515048</v>
      </c>
      <c r="AN15" s="9">
        <f t="shared" si="7"/>
        <v>28.239346276515047</v>
      </c>
      <c r="AO15" s="5"/>
      <c r="AP15" s="31">
        <v>3000</v>
      </c>
      <c r="AQ15" s="266">
        <v>100</v>
      </c>
      <c r="AR15" s="5">
        <f t="shared" si="14"/>
        <v>225</v>
      </c>
      <c r="AS15" s="5">
        <v>2250</v>
      </c>
      <c r="AT15" s="5">
        <f t="shared" si="8"/>
        <v>6.7807454160592903E-2</v>
      </c>
      <c r="AU15" s="9">
        <f t="shared" si="9"/>
        <v>6.7807454160592906</v>
      </c>
      <c r="AV15" s="5"/>
      <c r="AW15" s="31">
        <v>10000</v>
      </c>
      <c r="AX15" s="266">
        <v>100</v>
      </c>
      <c r="AY15" s="5">
        <f t="shared" si="15"/>
        <v>225</v>
      </c>
      <c r="AZ15" s="5">
        <v>2250</v>
      </c>
      <c r="BA15" s="5">
        <f t="shared" si="10"/>
        <v>2.1796368829964195E-2</v>
      </c>
      <c r="BB15" s="9">
        <f t="shared" si="11"/>
        <v>2.1796368829964194</v>
      </c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</row>
    <row r="16" spans="1:85" x14ac:dyDescent="0.35">
      <c r="A16" s="259" t="s">
        <v>18</v>
      </c>
      <c r="B16" s="53">
        <v>0.3413173652694611</v>
      </c>
      <c r="C16" s="2">
        <v>0.32432432432432434</v>
      </c>
      <c r="D16" s="2">
        <v>0.34951456310679613</v>
      </c>
      <c r="E16" s="2">
        <v>0.34150612959719789</v>
      </c>
      <c r="F16" s="2"/>
      <c r="G16" s="2"/>
      <c r="H16" s="9"/>
      <c r="I16" s="5">
        <f t="shared" si="0"/>
        <v>0.33916559557444487</v>
      </c>
      <c r="J16" s="5">
        <f t="shared" si="1"/>
        <v>9.1852146632151344E-3</v>
      </c>
      <c r="L16" s="259" t="s">
        <v>18</v>
      </c>
      <c r="M16" s="53">
        <v>240.27</v>
      </c>
      <c r="N16" s="2">
        <v>156.72999999999999</v>
      </c>
      <c r="O16" s="2">
        <v>147.13</v>
      </c>
      <c r="P16" s="2">
        <v>320.38</v>
      </c>
      <c r="Q16" s="2"/>
      <c r="R16" s="2"/>
      <c r="S16" s="9"/>
      <c r="T16" s="5">
        <f t="shared" si="2"/>
        <v>216.1275</v>
      </c>
      <c r="U16" s="5">
        <f t="shared" si="3"/>
        <v>70.249843549647906</v>
      </c>
      <c r="W16" s="259" t="s">
        <v>18</v>
      </c>
      <c r="X16" s="264">
        <v>0.33916559557444487</v>
      </c>
      <c r="Y16" s="2">
        <v>216.1275</v>
      </c>
      <c r="Z16" s="9">
        <v>21612.75</v>
      </c>
      <c r="AB16" s="31">
        <v>50</v>
      </c>
      <c r="AC16" s="266">
        <v>100</v>
      </c>
      <c r="AD16" s="5">
        <f t="shared" si="12"/>
        <v>250</v>
      </c>
      <c r="AE16" s="5">
        <v>2500</v>
      </c>
      <c r="AF16" s="5">
        <f t="shared" si="4"/>
        <v>0.77525512860841095</v>
      </c>
      <c r="AG16" s="9">
        <f t="shared" si="5"/>
        <v>77.52551286084109</v>
      </c>
      <c r="AH16" s="5"/>
      <c r="AI16" s="31">
        <v>500</v>
      </c>
      <c r="AJ16" s="266">
        <v>100</v>
      </c>
      <c r="AK16" s="5">
        <f t="shared" si="13"/>
        <v>250</v>
      </c>
      <c r="AL16" s="5">
        <v>2500</v>
      </c>
      <c r="AM16" s="5">
        <f t="shared" si="6"/>
        <v>0.30506654048512472</v>
      </c>
      <c r="AN16" s="9">
        <f t="shared" si="7"/>
        <v>30.506654048512473</v>
      </c>
      <c r="AO16" s="5"/>
      <c r="AP16" s="31">
        <v>3000</v>
      </c>
      <c r="AQ16" s="266">
        <v>100</v>
      </c>
      <c r="AR16" s="5">
        <f t="shared" si="14"/>
        <v>250</v>
      </c>
      <c r="AS16" s="5">
        <v>2500</v>
      </c>
      <c r="AT16" s="5">
        <f t="shared" si="8"/>
        <v>7.4793854347706204E-2</v>
      </c>
      <c r="AU16" s="9">
        <f t="shared" si="9"/>
        <v>7.4793854347706201</v>
      </c>
      <c r="AV16" s="5"/>
      <c r="AW16" s="31">
        <v>10000</v>
      </c>
      <c r="AX16" s="266">
        <v>100</v>
      </c>
      <c r="AY16" s="5">
        <f t="shared" si="15"/>
        <v>250</v>
      </c>
      <c r="AZ16" s="5">
        <v>2500</v>
      </c>
      <c r="BA16" s="5">
        <f t="shared" si="10"/>
        <v>2.4160229146591519E-2</v>
      </c>
      <c r="BB16" s="9">
        <f t="shared" si="11"/>
        <v>2.4160229146591519</v>
      </c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</row>
    <row r="17" spans="1:85" x14ac:dyDescent="0.35">
      <c r="A17" s="259" t="s">
        <v>41</v>
      </c>
      <c r="B17" s="53">
        <v>0.4925373134328358</v>
      </c>
      <c r="C17" s="2">
        <v>0.27559055118110237</v>
      </c>
      <c r="D17" s="2"/>
      <c r="E17" s="2"/>
      <c r="F17" s="2"/>
      <c r="G17" s="2"/>
      <c r="H17" s="9"/>
      <c r="I17" s="5">
        <f t="shared" si="0"/>
        <v>0.38406393230696911</v>
      </c>
      <c r="J17" s="5">
        <f t="shared" si="1"/>
        <v>0.10847338112586659</v>
      </c>
      <c r="L17" s="259" t="s">
        <v>41</v>
      </c>
      <c r="M17" s="53">
        <v>27.36</v>
      </c>
      <c r="N17" s="2">
        <v>48.14</v>
      </c>
      <c r="O17" s="2"/>
      <c r="P17" s="2"/>
      <c r="Q17" s="2"/>
      <c r="R17" s="2"/>
      <c r="S17" s="9"/>
      <c r="T17" s="5">
        <f t="shared" si="2"/>
        <v>37.75</v>
      </c>
      <c r="U17" s="5">
        <f t="shared" si="3"/>
        <v>10.389999999999999</v>
      </c>
      <c r="W17" s="259" t="s">
        <v>41</v>
      </c>
      <c r="X17" s="264">
        <v>0.38406393230696911</v>
      </c>
      <c r="Y17" s="2">
        <v>37.75</v>
      </c>
      <c r="Z17" s="9">
        <v>3775</v>
      </c>
      <c r="AB17" s="31">
        <v>50</v>
      </c>
      <c r="AC17" s="266">
        <v>100</v>
      </c>
      <c r="AD17" s="5">
        <f t="shared" si="12"/>
        <v>275</v>
      </c>
      <c r="AE17" s="5">
        <v>2750</v>
      </c>
      <c r="AF17" s="5">
        <f t="shared" si="4"/>
        <v>0.79623177340816875</v>
      </c>
      <c r="AG17" s="9">
        <f t="shared" si="5"/>
        <v>79.623177340816881</v>
      </c>
      <c r="AH17" s="5"/>
      <c r="AI17" s="31">
        <v>500</v>
      </c>
      <c r="AJ17" s="266">
        <v>100</v>
      </c>
      <c r="AK17" s="5">
        <f t="shared" si="13"/>
        <v>275</v>
      </c>
      <c r="AL17" s="5">
        <v>2750</v>
      </c>
      <c r="AM17" s="5">
        <f t="shared" si="6"/>
        <v>0.32646631482458816</v>
      </c>
      <c r="AN17" s="9">
        <f t="shared" si="7"/>
        <v>32.646631482458815</v>
      </c>
      <c r="AO17" s="5"/>
      <c r="AP17" s="31">
        <v>3000</v>
      </c>
      <c r="AQ17" s="266">
        <v>100</v>
      </c>
      <c r="AR17" s="5">
        <f t="shared" si="14"/>
        <v>275</v>
      </c>
      <c r="AS17" s="5">
        <v>2750</v>
      </c>
      <c r="AT17" s="5">
        <f t="shared" si="8"/>
        <v>8.1679155092640482E-2</v>
      </c>
      <c r="AU17" s="9">
        <f t="shared" si="9"/>
        <v>8.1679155092640485</v>
      </c>
      <c r="AV17" s="5"/>
      <c r="AW17" s="31">
        <v>10000</v>
      </c>
      <c r="AX17" s="266">
        <v>100</v>
      </c>
      <c r="AY17" s="5">
        <f t="shared" si="15"/>
        <v>275</v>
      </c>
      <c r="AZ17" s="5">
        <v>2750</v>
      </c>
      <c r="BA17" s="5">
        <f t="shared" si="10"/>
        <v>2.6512799311103664E-2</v>
      </c>
      <c r="BB17" s="9">
        <f t="shared" si="11"/>
        <v>2.6512799311103663</v>
      </c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</row>
    <row r="18" spans="1:85" x14ac:dyDescent="0.35">
      <c r="A18" s="259" t="s">
        <v>45</v>
      </c>
      <c r="B18" s="53">
        <v>0.45378151260504201</v>
      </c>
      <c r="C18" s="2">
        <v>0.36470588235294116</v>
      </c>
      <c r="D18" s="2">
        <v>0.4263157894736842</v>
      </c>
      <c r="E18" s="2">
        <v>0.34275618374558303</v>
      </c>
      <c r="F18" s="2"/>
      <c r="G18" s="2"/>
      <c r="H18" s="9"/>
      <c r="I18" s="5">
        <f t="shared" si="0"/>
        <v>0.3968898420443126</v>
      </c>
      <c r="J18" s="5">
        <f t="shared" si="1"/>
        <v>4.4913274161227174E-2</v>
      </c>
      <c r="L18" s="259" t="s">
        <v>45</v>
      </c>
      <c r="M18" s="53">
        <v>109.64</v>
      </c>
      <c r="N18" s="2">
        <v>121.45</v>
      </c>
      <c r="O18" s="2">
        <v>112.55</v>
      </c>
      <c r="P18" s="2">
        <v>217.29</v>
      </c>
      <c r="Q18" s="2"/>
      <c r="R18" s="2"/>
      <c r="S18" s="9"/>
      <c r="T18" s="5">
        <f t="shared" si="2"/>
        <v>140.23249999999999</v>
      </c>
      <c r="U18" s="5">
        <f t="shared" si="3"/>
        <v>44.701405109347519</v>
      </c>
      <c r="W18" s="259" t="s">
        <v>45</v>
      </c>
      <c r="X18" s="264">
        <v>0.3968898420443126</v>
      </c>
      <c r="Y18" s="2">
        <v>140.23249999999999</v>
      </c>
      <c r="Z18" s="9">
        <v>14023.249999999998</v>
      </c>
      <c r="AB18" s="31">
        <v>50</v>
      </c>
      <c r="AC18" s="266">
        <v>100</v>
      </c>
      <c r="AD18" s="5">
        <f t="shared" si="12"/>
        <v>300</v>
      </c>
      <c r="AE18" s="5">
        <v>3000</v>
      </c>
      <c r="AF18" s="5">
        <f t="shared" si="4"/>
        <v>0.81385933836549273</v>
      </c>
      <c r="AG18" s="9">
        <f t="shared" si="5"/>
        <v>81.38593383654927</v>
      </c>
      <c r="AH18" s="5"/>
      <c r="AI18" s="31">
        <v>500</v>
      </c>
      <c r="AJ18" s="266">
        <v>100</v>
      </c>
      <c r="AK18" s="5">
        <f t="shared" si="13"/>
        <v>300</v>
      </c>
      <c r="AL18" s="5">
        <v>3000</v>
      </c>
      <c r="AM18" s="5">
        <f t="shared" si="6"/>
        <v>0.34668806854096262</v>
      </c>
      <c r="AN18" s="9">
        <f t="shared" si="7"/>
        <v>34.66880685409626</v>
      </c>
      <c r="AO18" s="5"/>
      <c r="AP18" s="31">
        <v>3000</v>
      </c>
      <c r="AQ18" s="266">
        <v>100</v>
      </c>
      <c r="AR18" s="5">
        <f t="shared" si="14"/>
        <v>300</v>
      </c>
      <c r="AS18" s="5">
        <v>3000</v>
      </c>
      <c r="AT18" s="5">
        <f t="shared" si="8"/>
        <v>8.84654747122363E-2</v>
      </c>
      <c r="AU18" s="9">
        <f t="shared" si="9"/>
        <v>8.8465474712236301</v>
      </c>
      <c r="AV18" s="5"/>
      <c r="AW18" s="31">
        <v>10000</v>
      </c>
      <c r="AX18" s="266">
        <v>100</v>
      </c>
      <c r="AY18" s="5">
        <f t="shared" si="15"/>
        <v>300</v>
      </c>
      <c r="AZ18" s="5">
        <v>3000</v>
      </c>
      <c r="BA18" s="5">
        <f t="shared" si="10"/>
        <v>2.8854159254869956E-2</v>
      </c>
      <c r="BB18" s="9">
        <f t="shared" si="11"/>
        <v>2.8854159254869955</v>
      </c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</row>
    <row r="19" spans="1:85" x14ac:dyDescent="0.35">
      <c r="A19" s="259" t="s">
        <v>29</v>
      </c>
      <c r="B19" s="53">
        <v>0.43283582089552236</v>
      </c>
      <c r="C19" s="2">
        <v>0.38565022421524664</v>
      </c>
      <c r="D19" s="2">
        <v>0.40869565217391307</v>
      </c>
      <c r="E19" s="2">
        <v>0.33879781420765026</v>
      </c>
      <c r="F19" s="2"/>
      <c r="G19" s="2"/>
      <c r="H19" s="9"/>
      <c r="I19" s="5">
        <f t="shared" si="0"/>
        <v>0.39149487787308307</v>
      </c>
      <c r="J19" s="5">
        <f t="shared" si="1"/>
        <v>3.4698993868235592E-2</v>
      </c>
      <c r="L19" s="259" t="s">
        <v>29</v>
      </c>
      <c r="M19" s="53">
        <v>52.45</v>
      </c>
      <c r="N19" s="2">
        <v>40.799999999999997</v>
      </c>
      <c r="O19" s="2">
        <v>53.21</v>
      </c>
      <c r="P19" s="2">
        <v>57.91</v>
      </c>
      <c r="Q19" s="2"/>
      <c r="R19" s="2"/>
      <c r="S19" s="9"/>
      <c r="T19" s="5">
        <f t="shared" si="2"/>
        <v>51.092500000000001</v>
      </c>
      <c r="U19" s="5">
        <f t="shared" si="3"/>
        <v>6.2996125872945292</v>
      </c>
      <c r="W19" s="259" t="s">
        <v>29</v>
      </c>
      <c r="X19" s="264">
        <v>0.39149487787308307</v>
      </c>
      <c r="Y19" s="2">
        <v>51.092500000000001</v>
      </c>
      <c r="Z19" s="9">
        <v>5109.25</v>
      </c>
      <c r="AB19" s="31">
        <v>50</v>
      </c>
      <c r="AC19" s="266">
        <v>100</v>
      </c>
      <c r="AD19" s="5">
        <f t="shared" si="12"/>
        <v>325</v>
      </c>
      <c r="AE19" s="5">
        <v>3250</v>
      </c>
      <c r="AF19" s="5">
        <f t="shared" si="4"/>
        <v>0.82883539039337739</v>
      </c>
      <c r="AG19" s="9">
        <f t="shared" si="5"/>
        <v>82.883539039337734</v>
      </c>
      <c r="AH19" s="5"/>
      <c r="AI19" s="31">
        <v>500</v>
      </c>
      <c r="AJ19" s="266">
        <v>100</v>
      </c>
      <c r="AK19" s="5">
        <f t="shared" si="13"/>
        <v>325</v>
      </c>
      <c r="AL19" s="5">
        <v>3250</v>
      </c>
      <c r="AM19" s="5">
        <f t="shared" si="6"/>
        <v>0.36581874064979503</v>
      </c>
      <c r="AN19" s="9">
        <f t="shared" si="7"/>
        <v>36.581874064979502</v>
      </c>
      <c r="AO19" s="5"/>
      <c r="AP19" s="31">
        <v>3000</v>
      </c>
      <c r="AQ19" s="266">
        <v>100</v>
      </c>
      <c r="AR19" s="5">
        <f t="shared" si="14"/>
        <v>325</v>
      </c>
      <c r="AS19" s="5">
        <v>3250</v>
      </c>
      <c r="AT19" s="5">
        <f t="shared" si="8"/>
        <v>9.5154874456432031E-2</v>
      </c>
      <c r="AU19" s="9">
        <f t="shared" si="9"/>
        <v>9.5154874456432026</v>
      </c>
      <c r="AV19" s="5"/>
      <c r="AW19" s="31">
        <v>10000</v>
      </c>
      <c r="AX19" s="266">
        <v>100</v>
      </c>
      <c r="AY19" s="5">
        <f t="shared" si="15"/>
        <v>325</v>
      </c>
      <c r="AZ19" s="5">
        <v>3250</v>
      </c>
      <c r="BA19" s="5">
        <f t="shared" si="10"/>
        <v>3.1184388163692348E-2</v>
      </c>
      <c r="BB19" s="9">
        <f t="shared" si="11"/>
        <v>3.1184388163692347</v>
      </c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</row>
    <row r="20" spans="1:85" x14ac:dyDescent="0.35">
      <c r="A20" s="259" t="s">
        <v>47</v>
      </c>
      <c r="B20" s="53">
        <v>0.47741935483870968</v>
      </c>
      <c r="C20" s="2">
        <v>0.4392156862745098</v>
      </c>
      <c r="D20" s="2">
        <v>0.47204968944099379</v>
      </c>
      <c r="E20" s="2">
        <v>0.4334763948497854</v>
      </c>
      <c r="F20" s="2"/>
      <c r="G20" s="2"/>
      <c r="H20" s="9"/>
      <c r="I20" s="5">
        <f t="shared" si="0"/>
        <v>0.45554028135099967</v>
      </c>
      <c r="J20" s="5">
        <f t="shared" si="1"/>
        <v>1.9394341340403912E-2</v>
      </c>
      <c r="L20" s="259" t="s">
        <v>47</v>
      </c>
      <c r="M20" s="53">
        <v>52.12</v>
      </c>
      <c r="N20" s="2">
        <v>46.53</v>
      </c>
      <c r="O20" s="2">
        <v>80.27</v>
      </c>
      <c r="P20" s="2">
        <v>100.74</v>
      </c>
      <c r="Q20" s="2"/>
      <c r="R20" s="2"/>
      <c r="S20" s="9"/>
      <c r="T20" s="5">
        <f t="shared" si="2"/>
        <v>69.915000000000006</v>
      </c>
      <c r="U20" s="5">
        <f t="shared" si="3"/>
        <v>21.91419003750763</v>
      </c>
      <c r="W20" s="259" t="s">
        <v>47</v>
      </c>
      <c r="X20" s="264">
        <v>0.45554028135099967</v>
      </c>
      <c r="Y20" s="2">
        <v>69.915000000000006</v>
      </c>
      <c r="Z20" s="9">
        <v>6991.5000000000009</v>
      </c>
      <c r="AB20" s="31">
        <v>50</v>
      </c>
      <c r="AC20" s="266">
        <v>100</v>
      </c>
      <c r="AD20" s="5">
        <f t="shared" si="12"/>
        <v>350</v>
      </c>
      <c r="AE20" s="5">
        <v>3500</v>
      </c>
      <c r="AF20" s="5">
        <f t="shared" si="4"/>
        <v>0.84168760482229998</v>
      </c>
      <c r="AG20" s="9">
        <f t="shared" si="5"/>
        <v>84.168760482229999</v>
      </c>
      <c r="AH20" s="5"/>
      <c r="AI20" s="31">
        <v>500</v>
      </c>
      <c r="AJ20" s="266">
        <v>100</v>
      </c>
      <c r="AK20" s="5">
        <f t="shared" si="13"/>
        <v>350</v>
      </c>
      <c r="AL20" s="5">
        <v>3500</v>
      </c>
      <c r="AM20" s="5">
        <f t="shared" si="6"/>
        <v>0.38393770085675499</v>
      </c>
      <c r="AN20" s="9">
        <f t="shared" si="7"/>
        <v>38.393770085675499</v>
      </c>
      <c r="AO20" s="5"/>
      <c r="AP20" s="31">
        <v>3000</v>
      </c>
      <c r="AQ20" s="266">
        <v>100</v>
      </c>
      <c r="AR20" s="5">
        <f t="shared" si="14"/>
        <v>350</v>
      </c>
      <c r="AS20" s="5">
        <v>3500</v>
      </c>
      <c r="AT20" s="5">
        <f t="shared" si="8"/>
        <v>0.1017493603574826</v>
      </c>
      <c r="AU20" s="9">
        <f t="shared" si="9"/>
        <v>10.17493603574826</v>
      </c>
      <c r="AV20" s="5"/>
      <c r="AW20" s="31">
        <v>10000</v>
      </c>
      <c r="AX20" s="266">
        <v>100</v>
      </c>
      <c r="AY20" s="5">
        <f t="shared" si="15"/>
        <v>350</v>
      </c>
      <c r="AZ20" s="5">
        <v>3500</v>
      </c>
      <c r="BA20" s="5">
        <f t="shared" si="10"/>
        <v>3.3503564486445613E-2</v>
      </c>
      <c r="BB20" s="9">
        <f t="shared" si="11"/>
        <v>3.3503564486445612</v>
      </c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</row>
    <row r="21" spans="1:85" x14ac:dyDescent="0.35">
      <c r="A21" s="259" t="s">
        <v>16</v>
      </c>
      <c r="B21" s="53">
        <v>0.28440366972477066</v>
      </c>
      <c r="C21" s="2">
        <v>0.22258064516129034</v>
      </c>
      <c r="D21" s="2">
        <v>0.3125</v>
      </c>
      <c r="E21" s="2">
        <v>0.15532734274711169</v>
      </c>
      <c r="F21" s="2"/>
      <c r="G21" s="2"/>
      <c r="H21" s="9"/>
      <c r="I21" s="5">
        <f t="shared" si="0"/>
        <v>0.24370291440829317</v>
      </c>
      <c r="J21" s="5">
        <f t="shared" si="1"/>
        <v>6.0510293326482723E-2</v>
      </c>
      <c r="L21" s="259" t="s">
        <v>16</v>
      </c>
      <c r="M21" s="53">
        <v>41.17</v>
      </c>
      <c r="N21" s="2">
        <v>101.67</v>
      </c>
      <c r="O21" s="2">
        <v>74.14</v>
      </c>
      <c r="P21" s="2">
        <v>126.58</v>
      </c>
      <c r="Q21" s="2"/>
      <c r="R21" s="2"/>
      <c r="S21" s="9"/>
      <c r="T21" s="5">
        <f t="shared" si="2"/>
        <v>85.89</v>
      </c>
      <c r="U21" s="5">
        <f t="shared" si="3"/>
        <v>31.790821788686106</v>
      </c>
      <c r="W21" s="259" t="s">
        <v>16</v>
      </c>
      <c r="X21" s="264">
        <v>0.24370291440829317</v>
      </c>
      <c r="Y21" s="2">
        <v>85.89</v>
      </c>
      <c r="Z21" s="9">
        <v>8589</v>
      </c>
      <c r="AB21" s="31">
        <v>50</v>
      </c>
      <c r="AC21" s="266">
        <v>100</v>
      </c>
      <c r="AD21" s="5">
        <f t="shared" si="12"/>
        <v>375</v>
      </c>
      <c r="AE21" s="5">
        <v>3750</v>
      </c>
      <c r="AF21" s="5">
        <f t="shared" si="4"/>
        <v>0.85281914015527183</v>
      </c>
      <c r="AG21" s="9">
        <f t="shared" si="5"/>
        <v>85.281914015527178</v>
      </c>
      <c r="AH21" s="5"/>
      <c r="AI21" s="31">
        <v>500</v>
      </c>
      <c r="AJ21" s="266">
        <v>100</v>
      </c>
      <c r="AK21" s="5">
        <f t="shared" si="13"/>
        <v>375</v>
      </c>
      <c r="AL21" s="5">
        <v>3750</v>
      </c>
      <c r="AM21" s="5">
        <f t="shared" si="6"/>
        <v>0.40111745795668013</v>
      </c>
      <c r="AN21" s="9">
        <f t="shared" si="7"/>
        <v>40.111745795668014</v>
      </c>
      <c r="AO21" s="5"/>
      <c r="AP21" s="31">
        <v>3000</v>
      </c>
      <c r="AQ21" s="266">
        <v>100</v>
      </c>
      <c r="AR21" s="5">
        <f t="shared" si="14"/>
        <v>375</v>
      </c>
      <c r="AS21" s="5">
        <v>3750</v>
      </c>
      <c r="AT21" s="5">
        <f t="shared" si="8"/>
        <v>0.10825088501022946</v>
      </c>
      <c r="AU21" s="9">
        <f t="shared" si="9"/>
        <v>10.825088501022947</v>
      </c>
      <c r="AV21" s="5"/>
      <c r="AW21" s="31">
        <v>10000</v>
      </c>
      <c r="AX21" s="266">
        <v>100</v>
      </c>
      <c r="AY21" s="5">
        <f t="shared" si="15"/>
        <v>375</v>
      </c>
      <c r="AZ21" s="5">
        <v>3750</v>
      </c>
      <c r="BA21" s="5">
        <f t="shared" si="10"/>
        <v>3.581176594348108E-2</v>
      </c>
      <c r="BB21" s="9">
        <f t="shared" si="11"/>
        <v>3.5811765943481082</v>
      </c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</row>
    <row r="22" spans="1:85" x14ac:dyDescent="0.35">
      <c r="A22" s="259" t="s">
        <v>17</v>
      </c>
      <c r="B22" s="53">
        <v>0.12407211028632026</v>
      </c>
      <c r="C22" s="2">
        <v>0.37155963302752293</v>
      </c>
      <c r="D22" s="2">
        <v>0.25163398692810457</v>
      </c>
      <c r="E22" s="2">
        <v>0.33657587548638135</v>
      </c>
      <c r="F22" s="2"/>
      <c r="G22" s="2"/>
      <c r="H22" s="9"/>
      <c r="I22" s="5">
        <f t="shared" si="0"/>
        <v>0.27096040143208228</v>
      </c>
      <c r="J22" s="5">
        <f t="shared" si="1"/>
        <v>9.5361517666018247E-2</v>
      </c>
      <c r="L22" s="259" t="s">
        <v>17</v>
      </c>
      <c r="M22" s="53">
        <v>79.89</v>
      </c>
      <c r="N22" s="2">
        <v>56.58</v>
      </c>
      <c r="O22" s="2">
        <v>120.34</v>
      </c>
      <c r="P22" s="2">
        <v>103.13</v>
      </c>
      <c r="Q22" s="2"/>
      <c r="R22" s="2"/>
      <c r="S22" s="9"/>
      <c r="T22" s="5">
        <f t="shared" si="2"/>
        <v>89.984999999999999</v>
      </c>
      <c r="U22" s="5">
        <f t="shared" si="3"/>
        <v>24.041735066338312</v>
      </c>
      <c r="W22" s="259" t="s">
        <v>17</v>
      </c>
      <c r="X22" s="264">
        <v>0.27096040143208228</v>
      </c>
      <c r="Y22" s="2">
        <v>89.984999999999999</v>
      </c>
      <c r="Z22" s="9">
        <v>8998.5</v>
      </c>
      <c r="AB22" s="31">
        <v>50</v>
      </c>
      <c r="AC22" s="266">
        <v>100</v>
      </c>
      <c r="AD22" s="5">
        <f t="shared" si="12"/>
        <v>400</v>
      </c>
      <c r="AE22" s="5">
        <v>4000</v>
      </c>
      <c r="AF22" s="5">
        <f t="shared" si="4"/>
        <v>0.86254139118231254</v>
      </c>
      <c r="AG22" s="9">
        <f t="shared" si="5"/>
        <v>86.254139118231251</v>
      </c>
      <c r="AH22" s="5"/>
      <c r="AI22" s="31">
        <v>500</v>
      </c>
      <c r="AJ22" s="266">
        <v>100</v>
      </c>
      <c r="AK22" s="5">
        <f t="shared" si="13"/>
        <v>400</v>
      </c>
      <c r="AL22" s="5">
        <v>4000</v>
      </c>
      <c r="AM22" s="5">
        <f t="shared" si="6"/>
        <v>0.41742430504416006</v>
      </c>
      <c r="AN22" s="9">
        <f t="shared" si="7"/>
        <v>41.742430504416006</v>
      </c>
      <c r="AO22" s="5"/>
      <c r="AP22" s="31">
        <v>3000</v>
      </c>
      <c r="AQ22" s="266">
        <v>100</v>
      </c>
      <c r="AR22" s="5">
        <f t="shared" si="14"/>
        <v>400</v>
      </c>
      <c r="AS22" s="5">
        <v>4000</v>
      </c>
      <c r="AT22" s="5">
        <f t="shared" si="8"/>
        <v>0.11466134928629117</v>
      </c>
      <c r="AU22" s="9">
        <f t="shared" si="9"/>
        <v>11.466134928629117</v>
      </c>
      <c r="AV22" s="5"/>
      <c r="AW22" s="31">
        <v>10000</v>
      </c>
      <c r="AX22" s="266">
        <v>100</v>
      </c>
      <c r="AY22" s="5">
        <f t="shared" si="15"/>
        <v>400</v>
      </c>
      <c r="AZ22" s="5">
        <v>4000</v>
      </c>
      <c r="BA22" s="5">
        <f t="shared" si="10"/>
        <v>3.8109069535057639E-2</v>
      </c>
      <c r="BB22" s="9">
        <f t="shared" si="11"/>
        <v>3.8109069535057638</v>
      </c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</row>
    <row r="23" spans="1:85" x14ac:dyDescent="0.35">
      <c r="A23" s="259" t="s">
        <v>72</v>
      </c>
      <c r="B23" s="53">
        <v>7.1428571428571426E-3</v>
      </c>
      <c r="C23" s="2">
        <v>6.6598360655737701E-3</v>
      </c>
      <c r="D23" s="2">
        <v>1.1320754716981131E-2</v>
      </c>
      <c r="E23" s="2">
        <v>1.0272759475735034E-2</v>
      </c>
      <c r="F23" s="2">
        <v>1.0948905109489052E-2</v>
      </c>
      <c r="G23" s="2">
        <v>2.0491803278688523E-2</v>
      </c>
      <c r="H23" s="9">
        <v>1.7878426698450536E-2</v>
      </c>
      <c r="I23" s="5">
        <f t="shared" si="0"/>
        <v>1.2102191783967885E-2</v>
      </c>
      <c r="J23" s="5">
        <f t="shared" si="1"/>
        <v>4.8292596782720902E-3</v>
      </c>
      <c r="L23" s="259" t="s">
        <v>72</v>
      </c>
      <c r="M23" s="53">
        <v>239.01</v>
      </c>
      <c r="N23" s="2">
        <v>171.91</v>
      </c>
      <c r="O23" s="2"/>
      <c r="P23" s="2">
        <v>434.99</v>
      </c>
      <c r="Q23" s="2">
        <v>425.11</v>
      </c>
      <c r="R23" s="2">
        <v>327.83</v>
      </c>
      <c r="S23" s="9">
        <v>582.29999999999995</v>
      </c>
      <c r="T23" s="5">
        <f t="shared" si="2"/>
        <v>363.52499999999992</v>
      </c>
      <c r="U23" s="5">
        <f t="shared" si="3"/>
        <v>135.55865000680225</v>
      </c>
      <c r="W23" s="259" t="s">
        <v>72</v>
      </c>
      <c r="X23" s="264">
        <v>1.6806773808413559E-2</v>
      </c>
      <c r="Y23" s="2">
        <v>404.31499999999994</v>
      </c>
      <c r="Z23" s="9">
        <v>40431.499999999993</v>
      </c>
      <c r="AB23" s="31">
        <v>50</v>
      </c>
      <c r="AC23" s="266">
        <v>100</v>
      </c>
      <c r="AD23" s="5">
        <f t="shared" si="12"/>
        <v>425</v>
      </c>
      <c r="AE23" s="5">
        <v>4250</v>
      </c>
      <c r="AF23" s="5">
        <f t="shared" si="4"/>
        <v>0.87109755726482552</v>
      </c>
      <c r="AG23" s="9">
        <f t="shared" si="5"/>
        <v>87.109755726482547</v>
      </c>
      <c r="AH23" s="5"/>
      <c r="AI23" s="31">
        <v>500</v>
      </c>
      <c r="AJ23" s="266">
        <v>100</v>
      </c>
      <c r="AK23" s="5">
        <f t="shared" si="13"/>
        <v>425</v>
      </c>
      <c r="AL23" s="5">
        <v>4250</v>
      </c>
      <c r="AM23" s="5">
        <f t="shared" si="6"/>
        <v>0.43291890521913501</v>
      </c>
      <c r="AN23" s="9">
        <f t="shared" si="7"/>
        <v>43.291890521913501</v>
      </c>
      <c r="AO23" s="5"/>
      <c r="AP23" s="31">
        <v>3000</v>
      </c>
      <c r="AQ23" s="266">
        <v>100</v>
      </c>
      <c r="AR23" s="5">
        <f t="shared" si="14"/>
        <v>425</v>
      </c>
      <c r="AS23" s="5">
        <v>4250</v>
      </c>
      <c r="AT23" s="5">
        <f t="shared" si="8"/>
        <v>0.12098260398487809</v>
      </c>
      <c r="AU23" s="9">
        <f t="shared" si="9"/>
        <v>12.09826039848781</v>
      </c>
      <c r="AV23" s="5"/>
      <c r="AW23" s="31">
        <v>10000</v>
      </c>
      <c r="AX23" s="266">
        <v>100</v>
      </c>
      <c r="AY23" s="5">
        <f t="shared" si="15"/>
        <v>425</v>
      </c>
      <c r="AZ23" s="5">
        <v>4250</v>
      </c>
      <c r="BA23" s="5">
        <f t="shared" si="10"/>
        <v>4.039555154949994E-2</v>
      </c>
      <c r="BB23" s="9">
        <f t="shared" si="11"/>
        <v>4.0395551549499942</v>
      </c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</row>
    <row r="24" spans="1:85" x14ac:dyDescent="0.35">
      <c r="A24" s="259" t="s">
        <v>50</v>
      </c>
      <c r="B24" s="53">
        <v>0.25050916496945008</v>
      </c>
      <c r="C24" s="2">
        <v>0.33333333333333331</v>
      </c>
      <c r="D24" s="2">
        <v>0.41463414634146339</v>
      </c>
      <c r="E24" s="2">
        <v>0.34951456310679613</v>
      </c>
      <c r="F24" s="2"/>
      <c r="G24" s="2"/>
      <c r="H24" s="9"/>
      <c r="I24" s="5">
        <f t="shared" si="0"/>
        <v>0.33699780193776074</v>
      </c>
      <c r="J24" s="5">
        <f t="shared" si="1"/>
        <v>5.8476029142978864E-2</v>
      </c>
      <c r="L24" s="259" t="s">
        <v>50</v>
      </c>
      <c r="M24" s="53">
        <v>134.27000000000001</v>
      </c>
      <c r="N24" s="2">
        <v>80.91</v>
      </c>
      <c r="O24" s="2">
        <v>69.44</v>
      </c>
      <c r="P24" s="2">
        <v>100.44</v>
      </c>
      <c r="Q24" s="2"/>
      <c r="R24" s="2"/>
      <c r="S24" s="9"/>
      <c r="T24" s="5">
        <f t="shared" si="2"/>
        <v>96.265000000000001</v>
      </c>
      <c r="U24" s="5">
        <f t="shared" si="3"/>
        <v>24.582347833353921</v>
      </c>
      <c r="W24" s="259" t="s">
        <v>50</v>
      </c>
      <c r="X24" s="264">
        <v>0.33699780193776074</v>
      </c>
      <c r="Y24" s="2">
        <v>96.265000000000001</v>
      </c>
      <c r="Z24" s="9">
        <v>9626.5</v>
      </c>
      <c r="AB24" s="31">
        <v>50</v>
      </c>
      <c r="AC24" s="266">
        <v>100</v>
      </c>
      <c r="AD24" s="5">
        <f t="shared" si="12"/>
        <v>450</v>
      </c>
      <c r="AE24" s="5">
        <v>4500</v>
      </c>
      <c r="AF24" s="5">
        <f t="shared" si="4"/>
        <v>0.87867965644035739</v>
      </c>
      <c r="AG24" s="9">
        <f t="shared" si="5"/>
        <v>87.867965644035735</v>
      </c>
      <c r="AH24" s="5"/>
      <c r="AI24" s="31">
        <v>500</v>
      </c>
      <c r="AJ24" s="266">
        <v>100</v>
      </c>
      <c r="AK24" s="5">
        <f t="shared" si="13"/>
        <v>450</v>
      </c>
      <c r="AL24" s="5">
        <v>4500</v>
      </c>
      <c r="AM24" s="5">
        <f t="shared" si="6"/>
        <v>0.4476568219253636</v>
      </c>
      <c r="AN24" s="9">
        <f t="shared" si="7"/>
        <v>44.76568219253636</v>
      </c>
      <c r="AO24" s="5"/>
      <c r="AP24" s="31">
        <v>3000</v>
      </c>
      <c r="AQ24" s="266">
        <v>100</v>
      </c>
      <c r="AR24" s="5">
        <f t="shared" si="14"/>
        <v>450</v>
      </c>
      <c r="AS24" s="5">
        <v>4500</v>
      </c>
      <c r="AT24" s="5">
        <f t="shared" si="8"/>
        <v>0.12721645142289162</v>
      </c>
      <c r="AU24" s="9">
        <f t="shared" si="9"/>
        <v>12.721645142289162</v>
      </c>
      <c r="AV24" s="5"/>
      <c r="AW24" s="31">
        <v>10000</v>
      </c>
      <c r="AX24" s="266">
        <v>100</v>
      </c>
      <c r="AY24" s="5">
        <f t="shared" si="15"/>
        <v>450</v>
      </c>
      <c r="AZ24" s="5">
        <v>4500</v>
      </c>
      <c r="BA24" s="5">
        <f t="shared" si="10"/>
        <v>4.267128757140199E-2</v>
      </c>
      <c r="BB24" s="9">
        <f t="shared" si="11"/>
        <v>4.267128757140199</v>
      </c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</row>
    <row r="25" spans="1:85" x14ac:dyDescent="0.35">
      <c r="A25" s="259" t="s">
        <v>7</v>
      </c>
      <c r="B25" s="53">
        <v>0.14080459770114942</v>
      </c>
      <c r="C25" s="2">
        <v>5.7142857142857141E-2</v>
      </c>
      <c r="D25" s="2">
        <v>7.1428571428571425E-2</v>
      </c>
      <c r="E25" s="2">
        <v>9.9878197320341047E-2</v>
      </c>
      <c r="F25" s="2">
        <v>6.3297600816743238E-2</v>
      </c>
      <c r="G25" s="2">
        <v>9.0277777777777776E-2</v>
      </c>
      <c r="H25" s="9"/>
      <c r="I25" s="5">
        <f t="shared" si="0"/>
        <v>8.7138267031240002E-2</v>
      </c>
      <c r="J25" s="5">
        <f t="shared" si="1"/>
        <v>2.8187272290055805E-2</v>
      </c>
      <c r="L25" s="259" t="s">
        <v>7</v>
      </c>
      <c r="M25" s="53">
        <v>38.81</v>
      </c>
      <c r="N25" s="2">
        <v>33.159999999999997</v>
      </c>
      <c r="O25" s="2">
        <v>17.61</v>
      </c>
      <c r="P25" s="2">
        <v>123.37</v>
      </c>
      <c r="Q25" s="2">
        <v>34.61</v>
      </c>
      <c r="R25" s="2">
        <v>79.06</v>
      </c>
      <c r="S25" s="9"/>
      <c r="T25" s="5">
        <f t="shared" si="2"/>
        <v>54.436666666666667</v>
      </c>
      <c r="U25" s="5">
        <f t="shared" si="3"/>
        <v>36.065455155252863</v>
      </c>
      <c r="W25" s="259" t="s">
        <v>7</v>
      </c>
      <c r="X25" s="264">
        <v>8.7138267031240002E-2</v>
      </c>
      <c r="Y25" s="2">
        <v>54.436666666666667</v>
      </c>
      <c r="Z25" s="9">
        <v>5443.666666666667</v>
      </c>
      <c r="AB25" s="31">
        <v>50</v>
      </c>
      <c r="AC25" s="266">
        <v>100</v>
      </c>
      <c r="AD25" s="5">
        <f t="shared" si="12"/>
        <v>500</v>
      </c>
      <c r="AE25" s="5">
        <v>5000</v>
      </c>
      <c r="AF25" s="5">
        <f t="shared" si="4"/>
        <v>0.8915047169858491</v>
      </c>
      <c r="AG25" s="9">
        <f t="shared" si="5"/>
        <v>89.150471698584909</v>
      </c>
      <c r="AH25" s="5"/>
      <c r="AI25" s="31">
        <v>500</v>
      </c>
      <c r="AJ25" s="266">
        <v>100</v>
      </c>
      <c r="AK25" s="5">
        <f t="shared" si="13"/>
        <v>500</v>
      </c>
      <c r="AL25" s="5">
        <v>5000</v>
      </c>
      <c r="AM25" s="5">
        <f t="shared" si="6"/>
        <v>0.47506218943955503</v>
      </c>
      <c r="AN25" s="9">
        <f t="shared" si="7"/>
        <v>47.506218943955503</v>
      </c>
      <c r="AO25" s="5"/>
      <c r="AP25" s="31">
        <v>3000</v>
      </c>
      <c r="AQ25" s="266">
        <v>100</v>
      </c>
      <c r="AR25" s="5">
        <f t="shared" si="14"/>
        <v>500</v>
      </c>
      <c r="AS25" s="5">
        <v>5000</v>
      </c>
      <c r="AT25" s="5">
        <f t="shared" si="8"/>
        <v>0.13942890050824872</v>
      </c>
      <c r="AU25" s="9">
        <f t="shared" si="9"/>
        <v>13.942890050824872</v>
      </c>
      <c r="AV25" s="5"/>
      <c r="AW25" s="31">
        <v>10000</v>
      </c>
      <c r="AX25" s="266">
        <v>100</v>
      </c>
      <c r="AY25" s="5">
        <f t="shared" si="15"/>
        <v>500</v>
      </c>
      <c r="AZ25" s="5">
        <v>5000</v>
      </c>
      <c r="BA25" s="5">
        <f t="shared" si="10"/>
        <v>4.7190820505093142E-2</v>
      </c>
      <c r="BB25" s="9">
        <f t="shared" si="11"/>
        <v>4.7190820505093143</v>
      </c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</row>
    <row r="26" spans="1:85" x14ac:dyDescent="0.35">
      <c r="A26" s="259" t="s">
        <v>1</v>
      </c>
      <c r="B26" s="53">
        <v>8.4967320261437912E-2</v>
      </c>
      <c r="C26" s="2">
        <v>0.15306122448979592</v>
      </c>
      <c r="D26" s="2">
        <v>0.33962264150943394</v>
      </c>
      <c r="E26" s="2"/>
      <c r="F26" s="2"/>
      <c r="G26" s="2"/>
      <c r="H26" s="9"/>
      <c r="I26" s="5">
        <f t="shared" si="0"/>
        <v>0.19255039542022259</v>
      </c>
      <c r="J26" s="5">
        <f t="shared" si="1"/>
        <v>0.10764719883508146</v>
      </c>
      <c r="L26" s="259" t="s">
        <v>1</v>
      </c>
      <c r="M26" s="53">
        <v>87.62</v>
      </c>
      <c r="N26" s="2">
        <v>67.48</v>
      </c>
      <c r="O26" s="2">
        <v>61.43</v>
      </c>
      <c r="P26" s="2"/>
      <c r="Q26" s="2"/>
      <c r="R26" s="2"/>
      <c r="S26" s="9"/>
      <c r="T26" s="5">
        <f t="shared" si="2"/>
        <v>72.176666666666677</v>
      </c>
      <c r="U26" s="5">
        <f t="shared" si="3"/>
        <v>11.195922869012998</v>
      </c>
      <c r="W26" s="259" t="s">
        <v>1</v>
      </c>
      <c r="X26" s="264">
        <v>0.19255039542022259</v>
      </c>
      <c r="Y26" s="2">
        <v>72.176666666666677</v>
      </c>
      <c r="Z26" s="9">
        <v>7217.6666666666679</v>
      </c>
      <c r="AB26" s="31">
        <v>50</v>
      </c>
      <c r="AC26" s="266">
        <v>100</v>
      </c>
      <c r="AD26" s="5">
        <f t="shared" si="12"/>
        <v>600</v>
      </c>
      <c r="AE26" s="5">
        <v>6000</v>
      </c>
      <c r="AF26" s="5">
        <f t="shared" si="4"/>
        <v>0.91054582709986331</v>
      </c>
      <c r="AG26" s="9">
        <f t="shared" si="5"/>
        <v>91.054582709986335</v>
      </c>
      <c r="AH26" s="5"/>
      <c r="AI26" s="31">
        <v>500</v>
      </c>
      <c r="AJ26" s="266">
        <v>100</v>
      </c>
      <c r="AK26" s="5">
        <f t="shared" si="13"/>
        <v>600</v>
      </c>
      <c r="AL26" s="5">
        <v>6000</v>
      </c>
      <c r="AM26" s="5">
        <f t="shared" si="6"/>
        <v>0.52277442494833848</v>
      </c>
      <c r="AN26" s="9">
        <f t="shared" si="7"/>
        <v>52.277442494833849</v>
      </c>
      <c r="AO26" s="5"/>
      <c r="AP26" s="31">
        <v>3000</v>
      </c>
      <c r="AQ26" s="266">
        <v>100</v>
      </c>
      <c r="AR26" s="5">
        <f t="shared" si="14"/>
        <v>600</v>
      </c>
      <c r="AS26" s="5">
        <v>6000</v>
      </c>
      <c r="AT26" s="5">
        <f t="shared" si="8"/>
        <v>0.16287917910775149</v>
      </c>
      <c r="AU26" s="9">
        <f t="shared" si="9"/>
        <v>16.28791791077515</v>
      </c>
      <c r="AV26" s="5"/>
      <c r="AW26" s="31">
        <v>10000</v>
      </c>
      <c r="AX26" s="266">
        <v>100</v>
      </c>
      <c r="AY26" s="5">
        <f t="shared" si="15"/>
        <v>600</v>
      </c>
      <c r="AZ26" s="5">
        <v>6000</v>
      </c>
      <c r="BA26" s="5">
        <f t="shared" si="10"/>
        <v>5.610418392012434E-2</v>
      </c>
      <c r="BB26" s="9">
        <f t="shared" si="11"/>
        <v>5.6104183920124342</v>
      </c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</row>
    <row r="27" spans="1:85" x14ac:dyDescent="0.35">
      <c r="A27" s="259" t="s">
        <v>39</v>
      </c>
      <c r="B27" s="53">
        <v>9.4339622641509441E-2</v>
      </c>
      <c r="C27" s="2">
        <v>0.1111111111111111</v>
      </c>
      <c r="D27" s="2">
        <v>2.1935483870967741E-2</v>
      </c>
      <c r="E27" s="2">
        <v>6.8535825545171333E-2</v>
      </c>
      <c r="F27" s="2"/>
      <c r="G27" s="2"/>
      <c r="H27" s="9"/>
      <c r="I27" s="5">
        <f t="shared" si="0"/>
        <v>7.398051079218991E-2</v>
      </c>
      <c r="J27" s="5">
        <f t="shared" si="1"/>
        <v>3.3658224626406018E-2</v>
      </c>
      <c r="L27" s="259" t="s">
        <v>39</v>
      </c>
      <c r="M27" s="53">
        <v>55.95</v>
      </c>
      <c r="N27" s="2">
        <v>106.72</v>
      </c>
      <c r="O27" s="2">
        <v>99.26</v>
      </c>
      <c r="P27" s="2">
        <v>142.05000000000001</v>
      </c>
      <c r="Q27" s="2"/>
      <c r="R27" s="2"/>
      <c r="S27" s="9"/>
      <c r="T27" s="5">
        <f t="shared" si="2"/>
        <v>100.995</v>
      </c>
      <c r="U27" s="5">
        <f t="shared" si="3"/>
        <v>30.620054294530561</v>
      </c>
      <c r="W27" s="259" t="s">
        <v>39</v>
      </c>
      <c r="X27" s="264">
        <v>7.398051079218991E-2</v>
      </c>
      <c r="Y27" s="2">
        <v>100.995</v>
      </c>
      <c r="Z27" s="9">
        <v>10099.5</v>
      </c>
      <c r="AB27" s="31">
        <v>50</v>
      </c>
      <c r="AC27" s="266">
        <v>100</v>
      </c>
      <c r="AD27" s="5">
        <f t="shared" si="12"/>
        <v>700</v>
      </c>
      <c r="AE27" s="5">
        <v>7000</v>
      </c>
      <c r="AF27" s="5">
        <f t="shared" si="4"/>
        <v>0.9239663260874823</v>
      </c>
      <c r="AG27" s="9">
        <f t="shared" si="5"/>
        <v>92.396632608748234</v>
      </c>
      <c r="AH27" s="5"/>
      <c r="AI27" s="31">
        <v>500</v>
      </c>
      <c r="AJ27" s="266">
        <v>100</v>
      </c>
      <c r="AK27" s="5">
        <f t="shared" si="13"/>
        <v>700</v>
      </c>
      <c r="AL27" s="5">
        <v>7000</v>
      </c>
      <c r="AM27" s="5">
        <f t="shared" si="6"/>
        <v>0.56282895648104159</v>
      </c>
      <c r="AN27" s="9">
        <f t="shared" si="7"/>
        <v>56.282895648104159</v>
      </c>
      <c r="AO27" s="5"/>
      <c r="AP27" s="31">
        <v>3000</v>
      </c>
      <c r="AQ27" s="266">
        <v>100</v>
      </c>
      <c r="AR27" s="5">
        <f t="shared" si="14"/>
        <v>700</v>
      </c>
      <c r="AS27" s="5">
        <v>7000</v>
      </c>
      <c r="AT27" s="5">
        <f t="shared" si="8"/>
        <v>0.1851122777732212</v>
      </c>
      <c r="AU27" s="9">
        <f t="shared" si="9"/>
        <v>18.511227777322119</v>
      </c>
      <c r="AV27" s="5"/>
      <c r="AW27" s="31">
        <v>10000</v>
      </c>
      <c r="AX27" s="266">
        <v>100</v>
      </c>
      <c r="AY27" s="5">
        <f t="shared" si="15"/>
        <v>700</v>
      </c>
      <c r="AZ27" s="5">
        <v>7000</v>
      </c>
      <c r="BA27" s="5">
        <f t="shared" si="10"/>
        <v>6.4853759352799897E-2</v>
      </c>
      <c r="BB27" s="9">
        <f t="shared" si="11"/>
        <v>6.4853759352799898</v>
      </c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</row>
    <row r="28" spans="1:85" x14ac:dyDescent="0.35">
      <c r="A28" s="259" t="s">
        <v>48</v>
      </c>
      <c r="B28" s="53">
        <v>0.189873417721519</v>
      </c>
      <c r="C28" s="2">
        <v>0.17048346055979643</v>
      </c>
      <c r="D28" s="2">
        <v>0.23783783783783785</v>
      </c>
      <c r="E28" s="2">
        <v>0.15346534653465346</v>
      </c>
      <c r="F28" s="2"/>
      <c r="G28" s="2"/>
      <c r="H28" s="9"/>
      <c r="I28" s="5">
        <f t="shared" si="0"/>
        <v>0.1879150156634517</v>
      </c>
      <c r="J28" s="5">
        <f t="shared" si="1"/>
        <v>3.1570406747822646E-2</v>
      </c>
      <c r="L28" s="259" t="s">
        <v>48</v>
      </c>
      <c r="M28" s="53">
        <v>62.94</v>
      </c>
      <c r="N28" s="2">
        <v>114.87</v>
      </c>
      <c r="O28" s="2">
        <v>82.23</v>
      </c>
      <c r="P28" s="2">
        <v>79.09</v>
      </c>
      <c r="Q28" s="2"/>
      <c r="R28" s="2"/>
      <c r="S28" s="9"/>
      <c r="T28" s="5">
        <f t="shared" si="2"/>
        <v>84.782499999999999</v>
      </c>
      <c r="U28" s="5">
        <f t="shared" si="3"/>
        <v>18.849882459845734</v>
      </c>
      <c r="W28" s="259" t="s">
        <v>48</v>
      </c>
      <c r="X28" s="264">
        <v>0.1879150156634517</v>
      </c>
      <c r="Y28" s="2">
        <v>84.782499999999999</v>
      </c>
      <c r="Z28" s="9">
        <v>8478.25</v>
      </c>
      <c r="AB28" s="31">
        <v>50</v>
      </c>
      <c r="AC28" s="266">
        <v>100</v>
      </c>
      <c r="AD28" s="5">
        <f t="shared" si="12"/>
        <v>800</v>
      </c>
      <c r="AE28" s="5">
        <v>8000</v>
      </c>
      <c r="AF28" s="5">
        <f t="shared" si="4"/>
        <v>0.9339156193815632</v>
      </c>
      <c r="AG28" s="9">
        <f t="shared" si="5"/>
        <v>93.391561938156315</v>
      </c>
      <c r="AH28" s="5"/>
      <c r="AI28" s="31">
        <v>500</v>
      </c>
      <c r="AJ28" s="266">
        <v>100</v>
      </c>
      <c r="AK28" s="5">
        <f t="shared" si="13"/>
        <v>800</v>
      </c>
      <c r="AL28" s="5">
        <v>8000</v>
      </c>
      <c r="AM28" s="5">
        <f t="shared" si="6"/>
        <v>0.59687576256715147</v>
      </c>
      <c r="AN28" s="9">
        <f t="shared" si="7"/>
        <v>59.687576256715147</v>
      </c>
      <c r="AO28" s="5"/>
      <c r="AP28" s="31">
        <v>3000</v>
      </c>
      <c r="AQ28" s="266">
        <v>100</v>
      </c>
      <c r="AR28" s="5">
        <f t="shared" si="14"/>
        <v>800</v>
      </c>
      <c r="AS28" s="5">
        <v>8000</v>
      </c>
      <c r="AT28" s="5">
        <f t="shared" si="8"/>
        <v>0.20621861842526187</v>
      </c>
      <c r="AU28" s="9">
        <f t="shared" si="9"/>
        <v>20.621861842526187</v>
      </c>
      <c r="AV28" s="5"/>
      <c r="AW28" s="31">
        <v>10000</v>
      </c>
      <c r="AX28" s="266">
        <v>100</v>
      </c>
      <c r="AY28" s="5">
        <f t="shared" si="15"/>
        <v>800</v>
      </c>
      <c r="AZ28" s="5">
        <v>8000</v>
      </c>
      <c r="BA28" s="5">
        <f t="shared" si="10"/>
        <v>7.3443981820782933E-2</v>
      </c>
      <c r="BB28" s="9">
        <f t="shared" si="11"/>
        <v>7.3443981820782938</v>
      </c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</row>
    <row r="29" spans="1:85" x14ac:dyDescent="0.35">
      <c r="A29" s="259" t="s">
        <v>20</v>
      </c>
      <c r="B29" s="53">
        <v>0.1475826972010178</v>
      </c>
      <c r="C29" s="2">
        <v>0.11878453038674033</v>
      </c>
      <c r="D29" s="2">
        <v>9.4292803970223327E-2</v>
      </c>
      <c r="E29" s="2"/>
      <c r="F29" s="2"/>
      <c r="G29" s="2"/>
      <c r="H29" s="9"/>
      <c r="I29" s="5">
        <f t="shared" si="0"/>
        <v>0.12022001051932714</v>
      </c>
      <c r="J29" s="5">
        <f t="shared" si="1"/>
        <v>2.1779174036154574E-2</v>
      </c>
      <c r="L29" s="259" t="s">
        <v>20</v>
      </c>
      <c r="M29" s="53">
        <v>56.06</v>
      </c>
      <c r="N29" s="2">
        <v>64.430000000000007</v>
      </c>
      <c r="O29" s="2">
        <v>83.77</v>
      </c>
      <c r="P29" s="2"/>
      <c r="Q29" s="2"/>
      <c r="R29" s="2"/>
      <c r="S29" s="9"/>
      <c r="T29" s="5">
        <f t="shared" si="2"/>
        <v>68.086666666666659</v>
      </c>
      <c r="U29" s="5">
        <f t="shared" si="3"/>
        <v>11.604293266813931</v>
      </c>
      <c r="W29" s="259" t="s">
        <v>20</v>
      </c>
      <c r="X29" s="264">
        <v>0.12022001051932714</v>
      </c>
      <c r="Y29" s="2">
        <v>68.086666666666659</v>
      </c>
      <c r="Z29" s="9">
        <v>6808.6666666666661</v>
      </c>
      <c r="AB29" s="31">
        <v>50</v>
      </c>
      <c r="AC29" s="266">
        <v>100</v>
      </c>
      <c r="AD29" s="5">
        <f t="shared" si="12"/>
        <v>900</v>
      </c>
      <c r="AE29" s="5">
        <v>9000</v>
      </c>
      <c r="AF29" s="5">
        <f t="shared" si="4"/>
        <v>0.94157801509647865</v>
      </c>
      <c r="AG29" s="9">
        <f t="shared" si="5"/>
        <v>94.157801509647868</v>
      </c>
      <c r="AH29" s="5"/>
      <c r="AI29" s="31">
        <v>500</v>
      </c>
      <c r="AJ29" s="266">
        <v>100</v>
      </c>
      <c r="AK29" s="5">
        <f t="shared" si="13"/>
        <v>900</v>
      </c>
      <c r="AL29" s="5">
        <v>9000</v>
      </c>
      <c r="AM29" s="5">
        <f t="shared" si="6"/>
        <v>0.62613645756624015</v>
      </c>
      <c r="AN29" s="9">
        <f t="shared" si="7"/>
        <v>62.613645756624017</v>
      </c>
      <c r="AO29" s="5"/>
      <c r="AP29" s="31">
        <v>3000</v>
      </c>
      <c r="AQ29" s="266">
        <v>100</v>
      </c>
      <c r="AR29" s="5">
        <f t="shared" si="14"/>
        <v>900</v>
      </c>
      <c r="AS29" s="5">
        <v>9000</v>
      </c>
      <c r="AT29" s="5">
        <f t="shared" si="8"/>
        <v>0.22628006671481216</v>
      </c>
      <c r="AU29" s="9">
        <f t="shared" si="9"/>
        <v>22.628006671481216</v>
      </c>
      <c r="AV29" s="5"/>
      <c r="AW29" s="31">
        <v>10000</v>
      </c>
      <c r="AX29" s="266">
        <v>100</v>
      </c>
      <c r="AY29" s="5">
        <f t="shared" si="15"/>
        <v>900</v>
      </c>
      <c r="AZ29" s="5">
        <v>9000</v>
      </c>
      <c r="BA29" s="5">
        <f t="shared" si="10"/>
        <v>8.1879129016078883E-2</v>
      </c>
      <c r="BB29" s="9">
        <f t="shared" si="11"/>
        <v>8.1879129016078878</v>
      </c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</row>
    <row r="30" spans="1:85" x14ac:dyDescent="0.35">
      <c r="A30" s="259" t="s">
        <v>22</v>
      </c>
      <c r="B30" s="53">
        <v>8.1081081081081086E-2</v>
      </c>
      <c r="C30" s="2">
        <v>0.20065430752453653</v>
      </c>
      <c r="D30" s="2">
        <v>0.11990407673860912</v>
      </c>
      <c r="E30" s="2">
        <v>8.3632019115890077E-2</v>
      </c>
      <c r="F30" s="2">
        <v>5.7053941908713691E-2</v>
      </c>
      <c r="G30" s="2"/>
      <c r="H30" s="9"/>
      <c r="I30" s="5">
        <f t="shared" si="0"/>
        <v>0.10846508527376611</v>
      </c>
      <c r="J30" s="5">
        <f t="shared" si="1"/>
        <v>5.0277974795059299E-2</v>
      </c>
      <c r="L30" s="259" t="s">
        <v>22</v>
      </c>
      <c r="M30" s="53">
        <v>43.92</v>
      </c>
      <c r="N30" s="2">
        <v>135.76</v>
      </c>
      <c r="O30" s="2">
        <v>80.37</v>
      </c>
      <c r="P30" s="2">
        <v>167.62</v>
      </c>
      <c r="Q30" s="2">
        <v>289.47000000000003</v>
      </c>
      <c r="R30" s="2"/>
      <c r="S30" s="9"/>
      <c r="T30" s="5">
        <f t="shared" si="2"/>
        <v>143.42800000000003</v>
      </c>
      <c r="U30" s="5">
        <f t="shared" si="3"/>
        <v>84.676407906807185</v>
      </c>
      <c r="W30" s="259" t="s">
        <v>22</v>
      </c>
      <c r="X30" s="264">
        <v>0.10846508527376611</v>
      </c>
      <c r="Y30" s="2">
        <v>143.42800000000003</v>
      </c>
      <c r="Z30" s="9">
        <v>14342.800000000003</v>
      </c>
      <c r="AB30" s="31">
        <v>50</v>
      </c>
      <c r="AC30" s="266">
        <v>100</v>
      </c>
      <c r="AD30" s="5">
        <f t="shared" si="12"/>
        <v>1000</v>
      </c>
      <c r="AE30" s="5">
        <v>10000</v>
      </c>
      <c r="AF30" s="5">
        <f t="shared" si="4"/>
        <v>0.9476568219253636</v>
      </c>
      <c r="AG30" s="9">
        <f t="shared" si="5"/>
        <v>94.76568219253636</v>
      </c>
      <c r="AH30" s="5"/>
      <c r="AI30" s="31">
        <v>500</v>
      </c>
      <c r="AJ30" s="266">
        <v>100</v>
      </c>
      <c r="AK30" s="5">
        <f t="shared" si="13"/>
        <v>1000</v>
      </c>
      <c r="AL30" s="5">
        <v>10000</v>
      </c>
      <c r="AM30" s="5">
        <f t="shared" si="6"/>
        <v>0.65153077165046624</v>
      </c>
      <c r="AN30" s="9">
        <f t="shared" si="7"/>
        <v>65.153077165046625</v>
      </c>
      <c r="AO30" s="5"/>
      <c r="AP30" s="31">
        <v>3000</v>
      </c>
      <c r="AQ30" s="266">
        <v>100</v>
      </c>
      <c r="AR30" s="5">
        <f t="shared" si="14"/>
        <v>1000</v>
      </c>
      <c r="AS30" s="5">
        <v>10000</v>
      </c>
      <c r="AT30" s="5">
        <f t="shared" si="8"/>
        <v>0.24537089947090635</v>
      </c>
      <c r="AU30" s="9">
        <f t="shared" si="9"/>
        <v>24.537089947090635</v>
      </c>
      <c r="AV30" s="5"/>
      <c r="AW30" s="31">
        <v>10000</v>
      </c>
      <c r="AX30" s="266">
        <v>100</v>
      </c>
      <c r="AY30" s="5">
        <f t="shared" si="15"/>
        <v>1000</v>
      </c>
      <c r="AZ30" s="5">
        <v>10000</v>
      </c>
      <c r="BA30" s="5">
        <f t="shared" si="10"/>
        <v>9.0163328159860612E-2</v>
      </c>
      <c r="BB30" s="9">
        <f t="shared" si="11"/>
        <v>9.0163328159860612</v>
      </c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</row>
    <row r="31" spans="1:85" x14ac:dyDescent="0.35">
      <c r="A31" s="259" t="s">
        <v>19</v>
      </c>
      <c r="B31" s="53">
        <v>0.18681318681318682</v>
      </c>
      <c r="C31" s="2">
        <v>0.16066838046272494</v>
      </c>
      <c r="D31" s="2">
        <v>0.15897435897435896</v>
      </c>
      <c r="E31" s="2">
        <v>0.17616580310880828</v>
      </c>
      <c r="F31" s="2">
        <v>0.16580310880829016</v>
      </c>
      <c r="G31" s="2"/>
      <c r="H31" s="9"/>
      <c r="I31" s="5">
        <f t="shared" si="0"/>
        <v>0.16968496763347382</v>
      </c>
      <c r="J31" s="5">
        <f t="shared" si="1"/>
        <v>1.0454299887813793E-2</v>
      </c>
      <c r="L31" s="259" t="s">
        <v>19</v>
      </c>
      <c r="M31" s="53">
        <v>38.549999999999997</v>
      </c>
      <c r="N31" s="2">
        <v>77.69</v>
      </c>
      <c r="O31" s="2">
        <v>42.84</v>
      </c>
      <c r="P31" s="2">
        <v>81.97</v>
      </c>
      <c r="Q31" s="2">
        <v>33.85</v>
      </c>
      <c r="R31" s="2"/>
      <c r="S31" s="9"/>
      <c r="T31" s="5">
        <f t="shared" si="2"/>
        <v>54.98</v>
      </c>
      <c r="U31" s="5">
        <f t="shared" si="3"/>
        <v>20.532927701621112</v>
      </c>
      <c r="W31" s="259" t="s">
        <v>19</v>
      </c>
      <c r="X31" s="264">
        <v>0.16968496763347382</v>
      </c>
      <c r="Y31" s="2">
        <v>54.98</v>
      </c>
      <c r="Z31" s="9">
        <v>5498</v>
      </c>
      <c r="AB31" s="31">
        <v>50</v>
      </c>
      <c r="AC31" s="266">
        <v>100</v>
      </c>
      <c r="AD31" s="5">
        <f t="shared" si="12"/>
        <v>1200</v>
      </c>
      <c r="AE31" s="5">
        <v>12000</v>
      </c>
      <c r="AF31" s="5">
        <f t="shared" si="4"/>
        <v>0.95668488687176589</v>
      </c>
      <c r="AG31" s="9">
        <f t="shared" si="5"/>
        <v>95.668488687176591</v>
      </c>
      <c r="AH31" s="5"/>
      <c r="AI31" s="31">
        <v>500</v>
      </c>
      <c r="AJ31" s="266">
        <v>100</v>
      </c>
      <c r="AK31" s="5">
        <f t="shared" si="13"/>
        <v>1200</v>
      </c>
      <c r="AL31" s="5">
        <v>12000</v>
      </c>
      <c r="AM31" s="5">
        <f t="shared" si="6"/>
        <v>0.69337613708192525</v>
      </c>
      <c r="AN31" s="9">
        <f t="shared" si="7"/>
        <v>69.337613708192521</v>
      </c>
      <c r="AO31" s="5"/>
      <c r="AP31" s="31">
        <v>3000</v>
      </c>
      <c r="AQ31" s="266">
        <v>100</v>
      </c>
      <c r="AR31" s="5">
        <f t="shared" si="14"/>
        <v>1200</v>
      </c>
      <c r="AS31" s="5">
        <v>12000</v>
      </c>
      <c r="AT31" s="5">
        <f t="shared" si="8"/>
        <v>0.28090482607705325</v>
      </c>
      <c r="AU31" s="9">
        <f t="shared" si="9"/>
        <v>28.090482607705326</v>
      </c>
      <c r="AV31" s="5"/>
      <c r="AW31" s="31">
        <v>10000</v>
      </c>
      <c r="AX31" s="266">
        <v>100</v>
      </c>
      <c r="AY31" s="5">
        <f t="shared" si="15"/>
        <v>1200</v>
      </c>
      <c r="AZ31" s="5">
        <v>12000</v>
      </c>
      <c r="BA31" s="5">
        <f t="shared" si="10"/>
        <v>0.10629467750855838</v>
      </c>
      <c r="BB31" s="9">
        <f t="shared" si="11"/>
        <v>10.629467750855838</v>
      </c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</row>
    <row r="32" spans="1:85" x14ac:dyDescent="0.35">
      <c r="A32" s="259" t="s">
        <v>13</v>
      </c>
      <c r="B32" s="53">
        <v>8.6538461538461536E-2</v>
      </c>
      <c r="C32" s="2">
        <v>8.8737201365187715E-2</v>
      </c>
      <c r="D32" s="2">
        <v>0.21348314606741572</v>
      </c>
      <c r="E32" s="2"/>
      <c r="F32" s="2"/>
      <c r="G32" s="2"/>
      <c r="H32" s="9"/>
      <c r="I32" s="5">
        <f t="shared" si="0"/>
        <v>0.12958626965702166</v>
      </c>
      <c r="J32" s="5">
        <f t="shared" si="1"/>
        <v>5.9330840871461968E-2</v>
      </c>
      <c r="L32" s="259" t="s">
        <v>13</v>
      </c>
      <c r="M32" s="53">
        <v>17.309999999999999</v>
      </c>
      <c r="N32" s="2">
        <v>102.53</v>
      </c>
      <c r="O32" s="2">
        <v>49</v>
      </c>
      <c r="P32" s="2"/>
      <c r="Q32" s="2"/>
      <c r="R32" s="2"/>
      <c r="S32" s="9"/>
      <c r="T32" s="5">
        <f t="shared" si="2"/>
        <v>56.28</v>
      </c>
      <c r="U32" s="5">
        <f t="shared" si="3"/>
        <v>35.169692444868872</v>
      </c>
      <c r="W32" s="259" t="s">
        <v>13</v>
      </c>
      <c r="X32" s="264">
        <v>0.12958626965702166</v>
      </c>
      <c r="Y32" s="2">
        <v>56.28</v>
      </c>
      <c r="Z32" s="9">
        <v>5628</v>
      </c>
      <c r="AB32" s="31">
        <v>50</v>
      </c>
      <c r="AC32" s="266">
        <v>100</v>
      </c>
      <c r="AD32" s="5">
        <f t="shared" si="12"/>
        <v>1400</v>
      </c>
      <c r="AE32" s="5">
        <v>14000</v>
      </c>
      <c r="AF32" s="5">
        <f t="shared" si="4"/>
        <v>0.96306401975088651</v>
      </c>
      <c r="AG32" s="9">
        <f t="shared" si="5"/>
        <v>96.306401975088647</v>
      </c>
      <c r="AH32" s="5"/>
      <c r="AI32" s="31">
        <v>500</v>
      </c>
      <c r="AJ32" s="266">
        <v>100</v>
      </c>
      <c r="AK32" s="5">
        <f t="shared" si="13"/>
        <v>1400</v>
      </c>
      <c r="AL32" s="5">
        <v>14000</v>
      </c>
      <c r="AM32" s="5">
        <f t="shared" si="6"/>
        <v>0.72638150450429639</v>
      </c>
      <c r="AN32" s="9">
        <f t="shared" si="7"/>
        <v>72.638150450429634</v>
      </c>
      <c r="AO32" s="5"/>
      <c r="AP32" s="31">
        <v>3000</v>
      </c>
      <c r="AQ32" s="266">
        <v>100</v>
      </c>
      <c r="AR32" s="5">
        <f t="shared" si="14"/>
        <v>1400</v>
      </c>
      <c r="AS32" s="5">
        <v>14000</v>
      </c>
      <c r="AT32" s="5">
        <f t="shared" si="8"/>
        <v>0.31329226766621104</v>
      </c>
      <c r="AU32" s="9">
        <f t="shared" si="9"/>
        <v>31.329226766621105</v>
      </c>
      <c r="AV32" s="5"/>
      <c r="AW32" s="31">
        <v>10000</v>
      </c>
      <c r="AX32" s="266">
        <v>100</v>
      </c>
      <c r="AY32" s="5">
        <f t="shared" si="15"/>
        <v>1400</v>
      </c>
      <c r="AZ32" s="5">
        <v>14000</v>
      </c>
      <c r="BA32" s="5">
        <f t="shared" si="10"/>
        <v>0.121868277191179</v>
      </c>
      <c r="BB32" s="9">
        <f t="shared" si="11"/>
        <v>12.1868277191179</v>
      </c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</row>
    <row r="33" spans="1:85" x14ac:dyDescent="0.35">
      <c r="A33" s="259" t="s">
        <v>60</v>
      </c>
      <c r="B33" s="53">
        <v>0.3</v>
      </c>
      <c r="C33" s="2">
        <v>0.19034852546916889</v>
      </c>
      <c r="D33" s="2">
        <v>0.15267175572519084</v>
      </c>
      <c r="E33" s="2">
        <v>0.24528301886792453</v>
      </c>
      <c r="F33" s="2"/>
      <c r="G33" s="2"/>
      <c r="H33" s="9"/>
      <c r="I33" s="5">
        <f t="shared" si="0"/>
        <v>0.22207582501557105</v>
      </c>
      <c r="J33" s="5">
        <f t="shared" si="1"/>
        <v>5.5754590089237693E-2</v>
      </c>
      <c r="L33" s="259" t="s">
        <v>60</v>
      </c>
      <c r="M33" s="53">
        <v>49.05</v>
      </c>
      <c r="N33" s="2">
        <v>66.84</v>
      </c>
      <c r="O33" s="2">
        <v>82.08</v>
      </c>
      <c r="P33" s="2">
        <v>66.3</v>
      </c>
      <c r="Q33" s="2"/>
      <c r="R33" s="2"/>
      <c r="S33" s="9"/>
      <c r="T33" s="5">
        <f t="shared" si="2"/>
        <v>66.067499999999995</v>
      </c>
      <c r="U33" s="5">
        <f t="shared" si="3"/>
        <v>11.690233904845522</v>
      </c>
      <c r="W33" s="259" t="s">
        <v>60</v>
      </c>
      <c r="X33" s="264">
        <v>0.22207582501557105</v>
      </c>
      <c r="Y33" s="2">
        <v>66.067499999999995</v>
      </c>
      <c r="Z33" s="9">
        <v>6606.75</v>
      </c>
      <c r="AB33" s="31">
        <v>50</v>
      </c>
      <c r="AC33" s="266">
        <v>100</v>
      </c>
      <c r="AD33" s="5">
        <f t="shared" si="12"/>
        <v>1600</v>
      </c>
      <c r="AE33" s="5">
        <v>16000</v>
      </c>
      <c r="AF33" s="5">
        <f t="shared" si="4"/>
        <v>0.96780879186330937</v>
      </c>
      <c r="AG33" s="9">
        <f t="shared" si="5"/>
        <v>96.780879186330935</v>
      </c>
      <c r="AH33" s="5"/>
      <c r="AI33" s="31">
        <v>500</v>
      </c>
      <c r="AJ33" s="266">
        <v>100</v>
      </c>
      <c r="AK33" s="5">
        <f t="shared" si="13"/>
        <v>1600</v>
      </c>
      <c r="AL33" s="5">
        <v>16000</v>
      </c>
      <c r="AM33" s="5">
        <f t="shared" si="6"/>
        <v>0.75304923404040214</v>
      </c>
      <c r="AN33" s="9">
        <f t="shared" si="7"/>
        <v>75.30492340404021</v>
      </c>
      <c r="AO33" s="5"/>
      <c r="AP33" s="31">
        <v>3000</v>
      </c>
      <c r="AQ33" s="266">
        <v>100</v>
      </c>
      <c r="AR33" s="5">
        <f t="shared" si="14"/>
        <v>1600</v>
      </c>
      <c r="AS33" s="5">
        <v>16000</v>
      </c>
      <c r="AT33" s="5">
        <f t="shared" si="8"/>
        <v>0.34292764618117871</v>
      </c>
      <c r="AU33" s="9">
        <f t="shared" si="9"/>
        <v>34.292764618117872</v>
      </c>
      <c r="AV33" s="5"/>
      <c r="AW33" s="31">
        <v>10000</v>
      </c>
      <c r="AX33" s="266">
        <v>100</v>
      </c>
      <c r="AY33" s="5">
        <f t="shared" si="15"/>
        <v>1600</v>
      </c>
      <c r="AZ33" s="5">
        <v>16000</v>
      </c>
      <c r="BA33" s="5">
        <f t="shared" si="10"/>
        <v>0.1369123503562423</v>
      </c>
      <c r="BB33" s="9">
        <f t="shared" si="11"/>
        <v>13.69123503562423</v>
      </c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</row>
    <row r="34" spans="1:85" x14ac:dyDescent="0.35">
      <c r="A34" s="259" t="s">
        <v>63</v>
      </c>
      <c r="B34" s="53">
        <v>0.25159914712153519</v>
      </c>
      <c r="C34" s="2">
        <v>0.27884615384615385</v>
      </c>
      <c r="D34" s="2">
        <v>0.27911275415896486</v>
      </c>
      <c r="E34" s="2"/>
      <c r="F34" s="2"/>
      <c r="G34" s="2"/>
      <c r="H34" s="9"/>
      <c r="I34" s="5">
        <f t="shared" si="0"/>
        <v>0.26985268504221799</v>
      </c>
      <c r="J34" s="5">
        <f t="shared" si="1"/>
        <v>1.2907659325585224E-2</v>
      </c>
      <c r="L34" s="259" t="s">
        <v>63</v>
      </c>
      <c r="M34" s="53">
        <v>89.26</v>
      </c>
      <c r="N34" s="2">
        <v>42.15</v>
      </c>
      <c r="O34" s="2">
        <v>130.6</v>
      </c>
      <c r="P34" s="2"/>
      <c r="Q34" s="2"/>
      <c r="R34" s="2"/>
      <c r="S34" s="9"/>
      <c r="T34" s="5">
        <f t="shared" si="2"/>
        <v>87.336666666666659</v>
      </c>
      <c r="U34" s="5">
        <f t="shared" si="3"/>
        <v>36.135163237796831</v>
      </c>
      <c r="W34" s="259" t="s">
        <v>63</v>
      </c>
      <c r="X34" s="264">
        <v>0.26985268504221799</v>
      </c>
      <c r="Y34" s="2">
        <v>87.336666666666659</v>
      </c>
      <c r="Z34" s="9">
        <v>8733.6666666666661</v>
      </c>
      <c r="AB34" s="31">
        <v>50</v>
      </c>
      <c r="AC34" s="266">
        <v>100</v>
      </c>
      <c r="AD34" s="5">
        <f t="shared" si="12"/>
        <v>1800</v>
      </c>
      <c r="AE34" s="5">
        <v>18000</v>
      </c>
      <c r="AF34" s="5">
        <f t="shared" si="4"/>
        <v>0.9714750669602813</v>
      </c>
      <c r="AG34" s="9">
        <f t="shared" si="5"/>
        <v>97.147506696028131</v>
      </c>
      <c r="AH34" s="5"/>
      <c r="AI34" s="31">
        <v>500</v>
      </c>
      <c r="AJ34" s="266">
        <v>100</v>
      </c>
      <c r="AK34" s="5">
        <f t="shared" si="13"/>
        <v>1800</v>
      </c>
      <c r="AL34" s="5">
        <v>18000</v>
      </c>
      <c r="AM34" s="5">
        <f t="shared" si="6"/>
        <v>0.77502783967817546</v>
      </c>
      <c r="AN34" s="9">
        <f t="shared" si="7"/>
        <v>77.50278396781755</v>
      </c>
      <c r="AO34" s="5"/>
      <c r="AP34" s="31">
        <v>3000</v>
      </c>
      <c r="AQ34" s="266">
        <v>100</v>
      </c>
      <c r="AR34" s="5">
        <f t="shared" si="14"/>
        <v>1800</v>
      </c>
      <c r="AS34" s="5">
        <v>18000</v>
      </c>
      <c r="AT34" s="5">
        <f t="shared" si="8"/>
        <v>0.37014297597269435</v>
      </c>
      <c r="AU34" s="9">
        <f t="shared" si="9"/>
        <v>37.014297597269433</v>
      </c>
      <c r="AV34" s="5"/>
      <c r="AW34" s="31">
        <v>10000</v>
      </c>
      <c r="AX34" s="266">
        <v>100</v>
      </c>
      <c r="AY34" s="5">
        <f t="shared" si="15"/>
        <v>1800</v>
      </c>
      <c r="AZ34" s="5">
        <v>18000</v>
      </c>
      <c r="BA34" s="5">
        <f t="shared" si="10"/>
        <v>0.15145326126342298</v>
      </c>
      <c r="BB34" s="9">
        <f t="shared" si="11"/>
        <v>15.145326126342299</v>
      </c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</row>
    <row r="35" spans="1:85" x14ac:dyDescent="0.35">
      <c r="A35" s="259" t="s">
        <v>36</v>
      </c>
      <c r="B35" s="53">
        <v>0.28409090909090912</v>
      </c>
      <c r="C35" s="2">
        <v>0.31839622641509435</v>
      </c>
      <c r="D35" s="2">
        <v>0.27358490566037735</v>
      </c>
      <c r="E35" s="2">
        <v>0.14318181818181819</v>
      </c>
      <c r="F35" s="2"/>
      <c r="G35" s="2"/>
      <c r="H35" s="9"/>
      <c r="I35" s="5">
        <f t="shared" si="0"/>
        <v>0.25481346483704981</v>
      </c>
      <c r="J35" s="5">
        <f t="shared" si="1"/>
        <v>6.6546840340977853E-2</v>
      </c>
      <c r="L35" s="259" t="s">
        <v>36</v>
      </c>
      <c r="M35" s="53">
        <v>57.17</v>
      </c>
      <c r="N35" s="2">
        <v>51.17</v>
      </c>
      <c r="O35" s="2">
        <v>59.42</v>
      </c>
      <c r="P35" s="2">
        <v>61.54</v>
      </c>
      <c r="Q35" s="2"/>
      <c r="R35" s="2"/>
      <c r="S35" s="9"/>
      <c r="T35" s="5">
        <f t="shared" si="2"/>
        <v>57.324999999999996</v>
      </c>
      <c r="U35" s="5">
        <f t="shared" si="3"/>
        <v>3.8750258063656804</v>
      </c>
      <c r="W35" s="259" t="s">
        <v>36</v>
      </c>
      <c r="X35" s="264">
        <v>0.25481346483704981</v>
      </c>
      <c r="Y35" s="2">
        <v>57.324999999999996</v>
      </c>
      <c r="Z35" s="9">
        <v>5732.5</v>
      </c>
      <c r="AB35" s="31">
        <v>50</v>
      </c>
      <c r="AC35" s="266">
        <v>100</v>
      </c>
      <c r="AD35" s="5">
        <f t="shared" si="12"/>
        <v>2000</v>
      </c>
      <c r="AE35" s="5">
        <v>20000</v>
      </c>
      <c r="AF35" s="5">
        <f t="shared" si="4"/>
        <v>0.97439260199142386</v>
      </c>
      <c r="AG35" s="9">
        <f t="shared" si="5"/>
        <v>97.439260199142382</v>
      </c>
      <c r="AH35" s="5"/>
      <c r="AI35" s="31">
        <v>500</v>
      </c>
      <c r="AJ35" s="266">
        <v>100</v>
      </c>
      <c r="AK35" s="5">
        <f t="shared" si="13"/>
        <v>2000</v>
      </c>
      <c r="AL35" s="5">
        <v>20000</v>
      </c>
      <c r="AM35" s="5">
        <f t="shared" si="6"/>
        <v>0.79344438426629726</v>
      </c>
      <c r="AN35" s="9">
        <f t="shared" si="7"/>
        <v>79.344438426629722</v>
      </c>
      <c r="AO35" s="5"/>
      <c r="AP35" s="31">
        <v>3000</v>
      </c>
      <c r="AQ35" s="266">
        <v>100</v>
      </c>
      <c r="AR35" s="5">
        <f t="shared" si="14"/>
        <v>2000</v>
      </c>
      <c r="AS35" s="5">
        <v>20000</v>
      </c>
      <c r="AT35" s="5">
        <f t="shared" si="8"/>
        <v>0.39521957873361319</v>
      </c>
      <c r="AU35" s="9">
        <f t="shared" si="9"/>
        <v>39.521957873361316</v>
      </c>
      <c r="AV35" s="5"/>
      <c r="AW35" s="31">
        <v>10000</v>
      </c>
      <c r="AX35" s="266">
        <v>100</v>
      </c>
      <c r="AY35" s="5">
        <f t="shared" si="15"/>
        <v>2000</v>
      </c>
      <c r="AZ35" s="5">
        <v>20000</v>
      </c>
      <c r="BA35" s="5">
        <f t="shared" si="10"/>
        <v>0.1655156647543754</v>
      </c>
      <c r="BB35" s="9">
        <f t="shared" si="11"/>
        <v>16.551566475437539</v>
      </c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</row>
    <row r="36" spans="1:85" x14ac:dyDescent="0.35">
      <c r="A36" s="259" t="s">
        <v>3</v>
      </c>
      <c r="B36" s="53">
        <v>0.32038834951456313</v>
      </c>
      <c r="C36" s="2">
        <v>0.4088050314465409</v>
      </c>
      <c r="D36" s="2">
        <v>0.23759791122715404</v>
      </c>
      <c r="E36" s="2">
        <v>0.45054945054945056</v>
      </c>
      <c r="F36" s="2"/>
      <c r="G36" s="2"/>
      <c r="H36" s="9"/>
      <c r="I36" s="5">
        <f t="shared" si="0"/>
        <v>0.35433518568442712</v>
      </c>
      <c r="J36" s="5">
        <f t="shared" si="1"/>
        <v>8.2164663625128059E-2</v>
      </c>
      <c r="L36" s="259" t="s">
        <v>3</v>
      </c>
      <c r="M36" s="53">
        <v>59.95</v>
      </c>
      <c r="N36" s="2">
        <v>73.349999999999994</v>
      </c>
      <c r="O36" s="2">
        <v>128.18</v>
      </c>
      <c r="P36" s="2">
        <v>65.989999999999995</v>
      </c>
      <c r="Q36" s="2"/>
      <c r="R36" s="2"/>
      <c r="S36" s="9"/>
      <c r="T36" s="5">
        <f t="shared" si="2"/>
        <v>81.867500000000007</v>
      </c>
      <c r="U36" s="5">
        <f t="shared" si="3"/>
        <v>27.156340304798054</v>
      </c>
      <c r="W36" s="259" t="s">
        <v>3</v>
      </c>
      <c r="X36" s="264">
        <v>0.35433518568442712</v>
      </c>
      <c r="Y36" s="2">
        <v>81.867500000000007</v>
      </c>
      <c r="Z36" s="9">
        <v>8186.7500000000009</v>
      </c>
      <c r="AB36" s="31">
        <v>50</v>
      </c>
      <c r="AC36" s="266">
        <v>100</v>
      </c>
      <c r="AD36" s="5">
        <f t="shared" si="12"/>
        <v>2200</v>
      </c>
      <c r="AE36" s="5">
        <v>22000</v>
      </c>
      <c r="AF36" s="5">
        <f t="shared" si="4"/>
        <v>0.97676928679237784</v>
      </c>
      <c r="AG36" s="9">
        <f t="shared" si="5"/>
        <v>97.67692867923779</v>
      </c>
      <c r="AH36" s="5"/>
      <c r="AI36" s="31">
        <v>500</v>
      </c>
      <c r="AJ36" s="266">
        <v>100</v>
      </c>
      <c r="AK36" s="5">
        <f t="shared" si="13"/>
        <v>2200</v>
      </c>
      <c r="AL36" s="5">
        <v>22000</v>
      </c>
      <c r="AM36" s="5">
        <f t="shared" si="6"/>
        <v>0.80909404172708033</v>
      </c>
      <c r="AN36" s="9">
        <f t="shared" si="7"/>
        <v>80.909404172708037</v>
      </c>
      <c r="AO36" s="5"/>
      <c r="AP36" s="31">
        <v>3000</v>
      </c>
      <c r="AQ36" s="266">
        <v>100</v>
      </c>
      <c r="AR36" s="5">
        <f t="shared" si="14"/>
        <v>2200</v>
      </c>
      <c r="AS36" s="5">
        <v>22000</v>
      </c>
      <c r="AT36" s="5">
        <f t="shared" si="8"/>
        <v>0.4183972885100502</v>
      </c>
      <c r="AU36" s="9">
        <f t="shared" si="9"/>
        <v>41.83972885100502</v>
      </c>
      <c r="AV36" s="5"/>
      <c r="AW36" s="31">
        <v>10000</v>
      </c>
      <c r="AX36" s="266">
        <v>100</v>
      </c>
      <c r="AY36" s="5">
        <f t="shared" si="15"/>
        <v>2200</v>
      </c>
      <c r="AZ36" s="5">
        <v>22000</v>
      </c>
      <c r="BA36" s="5">
        <f t="shared" si="10"/>
        <v>0.17912264163207511</v>
      </c>
      <c r="BB36" s="9">
        <f t="shared" si="11"/>
        <v>17.91226416320751</v>
      </c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</row>
    <row r="37" spans="1:85" x14ac:dyDescent="0.35">
      <c r="A37" s="259" t="s">
        <v>44</v>
      </c>
      <c r="B37" s="53">
        <v>0.14084507042253522</v>
      </c>
      <c r="C37" s="2">
        <v>0.27061855670103091</v>
      </c>
      <c r="D37" s="2">
        <v>0.12156536219816819</v>
      </c>
      <c r="E37" s="2">
        <v>0.1501416430594901</v>
      </c>
      <c r="F37" s="2">
        <v>0.15158924205378974</v>
      </c>
      <c r="G37" s="2"/>
      <c r="H37" s="9"/>
      <c r="I37" s="5">
        <f t="shared" si="0"/>
        <v>0.16695197488700281</v>
      </c>
      <c r="J37" s="5">
        <f t="shared" si="1"/>
        <v>5.2928019183308757E-2</v>
      </c>
      <c r="L37" s="259" t="s">
        <v>44</v>
      </c>
      <c r="M37" s="53">
        <v>13.25</v>
      </c>
      <c r="N37" s="2">
        <v>69.02</v>
      </c>
      <c r="O37" s="2">
        <v>29.96</v>
      </c>
      <c r="P37" s="2">
        <v>33.57</v>
      </c>
      <c r="Q37" s="2">
        <v>19.97</v>
      </c>
      <c r="R37" s="2"/>
      <c r="S37" s="9"/>
      <c r="T37" s="5">
        <f t="shared" si="2"/>
        <v>33.153999999999996</v>
      </c>
      <c r="U37" s="5">
        <f t="shared" si="3"/>
        <v>19.322172341639025</v>
      </c>
      <c r="W37" s="259" t="s">
        <v>44</v>
      </c>
      <c r="X37" s="264">
        <v>0.16695197488700281</v>
      </c>
      <c r="Y37" s="2">
        <v>33.153999999999996</v>
      </c>
      <c r="Z37" s="9">
        <v>3315.3999999999996</v>
      </c>
      <c r="AB37" s="31">
        <v>50</v>
      </c>
      <c r="AC37" s="266">
        <v>100</v>
      </c>
      <c r="AD37" s="5">
        <f t="shared" si="12"/>
        <v>2400</v>
      </c>
      <c r="AE37" s="5">
        <v>24000</v>
      </c>
      <c r="AF37" s="5">
        <f t="shared" si="4"/>
        <v>0.9787426330064477</v>
      </c>
      <c r="AG37" s="9">
        <f t="shared" si="5"/>
        <v>97.87426330064477</v>
      </c>
      <c r="AH37" s="5"/>
      <c r="AI37" s="31">
        <v>500</v>
      </c>
      <c r="AJ37" s="266">
        <v>100</v>
      </c>
      <c r="AK37" s="5">
        <f t="shared" si="13"/>
        <v>2400</v>
      </c>
      <c r="AL37" s="5">
        <v>24000</v>
      </c>
      <c r="AM37" s="5">
        <f t="shared" si="6"/>
        <v>0.82255312124217428</v>
      </c>
      <c r="AN37" s="9">
        <f t="shared" si="7"/>
        <v>82.255312124217426</v>
      </c>
      <c r="AO37" s="5"/>
      <c r="AP37" s="31">
        <v>3000</v>
      </c>
      <c r="AQ37" s="266">
        <v>100</v>
      </c>
      <c r="AR37" s="5">
        <f t="shared" si="14"/>
        <v>2400</v>
      </c>
      <c r="AS37" s="5">
        <v>24000</v>
      </c>
      <c r="AT37" s="5">
        <f t="shared" si="8"/>
        <v>0.43988174453038481</v>
      </c>
      <c r="AU37" s="9">
        <f t="shared" si="9"/>
        <v>43.988174453038482</v>
      </c>
      <c r="AV37" s="5"/>
      <c r="AW37" s="31">
        <v>10000</v>
      </c>
      <c r="AX37" s="266">
        <v>100</v>
      </c>
      <c r="AY37" s="5">
        <f t="shared" si="15"/>
        <v>2400</v>
      </c>
      <c r="AZ37" s="5">
        <v>24000</v>
      </c>
      <c r="BA37" s="5">
        <f t="shared" si="10"/>
        <v>0.1922958214636219</v>
      </c>
      <c r="BB37" s="9">
        <f t="shared" si="11"/>
        <v>19.229582146362191</v>
      </c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</row>
    <row r="38" spans="1:85" x14ac:dyDescent="0.35">
      <c r="A38" s="259" t="s">
        <v>46</v>
      </c>
      <c r="B38" s="53">
        <v>0.41624365482233505</v>
      </c>
      <c r="C38" s="2">
        <v>0.28000000000000003</v>
      </c>
      <c r="D38" s="2">
        <v>0.30645161290322581</v>
      </c>
      <c r="E38" s="2"/>
      <c r="F38" s="2"/>
      <c r="G38" s="2"/>
      <c r="H38" s="9"/>
      <c r="I38" s="5">
        <f t="shared" si="0"/>
        <v>0.33423175590852033</v>
      </c>
      <c r="J38" s="5">
        <f t="shared" si="1"/>
        <v>5.8988053190923539E-2</v>
      </c>
      <c r="L38" s="259" t="s">
        <v>46</v>
      </c>
      <c r="M38" s="53">
        <v>110.03</v>
      </c>
      <c r="N38" s="2">
        <v>128.38999999999999</v>
      </c>
      <c r="O38" s="2">
        <v>153.61000000000001</v>
      </c>
      <c r="P38" s="2"/>
      <c r="Q38" s="2"/>
      <c r="R38" s="2"/>
      <c r="S38" s="9"/>
      <c r="T38" s="5">
        <f t="shared" si="2"/>
        <v>130.67666666666665</v>
      </c>
      <c r="U38" s="5">
        <f t="shared" si="3"/>
        <v>17.864783482843841</v>
      </c>
      <c r="W38" s="259" t="s">
        <v>46</v>
      </c>
      <c r="X38" s="264">
        <v>0.33423175590852033</v>
      </c>
      <c r="Y38" s="2">
        <v>130.67666666666665</v>
      </c>
      <c r="Z38" s="9">
        <v>13067.666666666664</v>
      </c>
      <c r="AB38" s="31">
        <v>50</v>
      </c>
      <c r="AC38" s="266">
        <v>100</v>
      </c>
      <c r="AD38" s="5">
        <f t="shared" si="12"/>
        <v>2600</v>
      </c>
      <c r="AE38" s="5">
        <v>26000</v>
      </c>
      <c r="AF38" s="5">
        <f t="shared" si="4"/>
        <v>0.98040721087786553</v>
      </c>
      <c r="AG38" s="9">
        <f t="shared" si="5"/>
        <v>98.040721087786551</v>
      </c>
      <c r="AH38" s="5"/>
      <c r="AI38" s="31">
        <v>500</v>
      </c>
      <c r="AJ38" s="266">
        <v>100</v>
      </c>
      <c r="AK38" s="5">
        <f t="shared" si="13"/>
        <v>2600</v>
      </c>
      <c r="AL38" s="5">
        <v>26000</v>
      </c>
      <c r="AM38" s="5">
        <f t="shared" si="6"/>
        <v>0.83424911189689965</v>
      </c>
      <c r="AN38" s="9">
        <f t="shared" si="7"/>
        <v>83.424911189689965</v>
      </c>
      <c r="AO38" s="5"/>
      <c r="AP38" s="31">
        <v>3000</v>
      </c>
      <c r="AQ38" s="266">
        <v>100</v>
      </c>
      <c r="AR38" s="5">
        <f t="shared" si="14"/>
        <v>2600</v>
      </c>
      <c r="AS38" s="5">
        <v>26000</v>
      </c>
      <c r="AT38" s="5">
        <f t="shared" si="8"/>
        <v>0.45985021438009427</v>
      </c>
      <c r="AU38" s="9">
        <f t="shared" si="9"/>
        <v>45.985021438009426</v>
      </c>
      <c r="AV38" s="5"/>
      <c r="AW38" s="31">
        <v>10000</v>
      </c>
      <c r="AX38" s="266">
        <v>100</v>
      </c>
      <c r="AY38" s="5">
        <f t="shared" si="15"/>
        <v>2600</v>
      </c>
      <c r="AZ38" s="5">
        <v>26000</v>
      </c>
      <c r="BA38" s="5">
        <f t="shared" si="10"/>
        <v>0.20505549413918744</v>
      </c>
      <c r="BB38" s="9">
        <f t="shared" si="11"/>
        <v>20.505549413918743</v>
      </c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</row>
    <row r="39" spans="1:85" x14ac:dyDescent="0.35">
      <c r="A39" s="259" t="s">
        <v>51</v>
      </c>
      <c r="B39" s="53">
        <v>0.1556420233463035</v>
      </c>
      <c r="C39" s="2">
        <v>0.22500000000000001</v>
      </c>
      <c r="D39" s="2">
        <v>0.22477064220183487</v>
      </c>
      <c r="E39" s="2"/>
      <c r="F39" s="2"/>
      <c r="G39" s="2"/>
      <c r="H39" s="9"/>
      <c r="I39" s="5">
        <f t="shared" si="0"/>
        <v>0.20180422184937943</v>
      </c>
      <c r="J39" s="5">
        <f t="shared" si="1"/>
        <v>3.2641737895195297E-2</v>
      </c>
      <c r="L39" s="259" t="s">
        <v>51</v>
      </c>
      <c r="M39" s="53">
        <v>180.74</v>
      </c>
      <c r="N39" s="2">
        <v>42.36</v>
      </c>
      <c r="O39" s="2">
        <v>41.95</v>
      </c>
      <c r="P39" s="2"/>
      <c r="Q39" s="2"/>
      <c r="R39" s="2"/>
      <c r="S39" s="9"/>
      <c r="T39" s="5">
        <f t="shared" si="2"/>
        <v>88.350000000000009</v>
      </c>
      <c r="U39" s="5">
        <f t="shared" si="3"/>
        <v>65.329809939006154</v>
      </c>
      <c r="W39" s="259" t="s">
        <v>51</v>
      </c>
      <c r="X39" s="264">
        <v>0.20180422184937943</v>
      </c>
      <c r="Y39" s="2">
        <v>88.350000000000009</v>
      </c>
      <c r="Z39" s="9">
        <v>8835</v>
      </c>
      <c r="AB39" s="31">
        <v>50</v>
      </c>
      <c r="AC39" s="266">
        <v>100</v>
      </c>
      <c r="AD39" s="5">
        <f t="shared" si="12"/>
        <v>2800</v>
      </c>
      <c r="AE39" s="5">
        <v>28000</v>
      </c>
      <c r="AF39" s="5">
        <f t="shared" si="4"/>
        <v>0.98183018698563496</v>
      </c>
      <c r="AG39" s="9">
        <f t="shared" si="5"/>
        <v>98.183018698563501</v>
      </c>
      <c r="AH39" s="5"/>
      <c r="AI39" s="31">
        <v>500</v>
      </c>
      <c r="AJ39" s="266">
        <v>100</v>
      </c>
      <c r="AK39" s="5">
        <f t="shared" si="13"/>
        <v>2800</v>
      </c>
      <c r="AL39" s="5">
        <v>28000</v>
      </c>
      <c r="AM39" s="5">
        <f t="shared" si="6"/>
        <v>0.84450557859648823</v>
      </c>
      <c r="AN39" s="9">
        <f t="shared" si="7"/>
        <v>84.450557859648825</v>
      </c>
      <c r="AO39" s="5"/>
      <c r="AP39" s="31">
        <v>3000</v>
      </c>
      <c r="AQ39" s="266">
        <v>100</v>
      </c>
      <c r="AR39" s="5">
        <f t="shared" si="14"/>
        <v>2800</v>
      </c>
      <c r="AS39" s="5">
        <v>28000</v>
      </c>
      <c r="AT39" s="5">
        <f t="shared" si="8"/>
        <v>0.47845627813710051</v>
      </c>
      <c r="AU39" s="9">
        <f t="shared" si="9"/>
        <v>47.845627813710053</v>
      </c>
      <c r="AV39" s="5"/>
      <c r="AW39" s="31">
        <v>10000</v>
      </c>
      <c r="AX39" s="266">
        <v>100</v>
      </c>
      <c r="AY39" s="5">
        <f t="shared" si="15"/>
        <v>2800</v>
      </c>
      <c r="AZ39" s="5">
        <v>28000</v>
      </c>
      <c r="BA39" s="5">
        <f t="shared" si="10"/>
        <v>0.21742071136223784</v>
      </c>
      <c r="BB39" s="9">
        <f t="shared" si="11"/>
        <v>21.742071136223785</v>
      </c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</row>
    <row r="40" spans="1:85" ht="15" thickBot="1" x14ac:dyDescent="0.4">
      <c r="A40" s="259" t="s">
        <v>34</v>
      </c>
      <c r="B40" s="53">
        <v>8.4285714285714283E-2</v>
      </c>
      <c r="C40" s="2">
        <v>0.10580204778156997</v>
      </c>
      <c r="D40" s="2">
        <v>6.7146282973621102E-2</v>
      </c>
      <c r="E40" s="2">
        <v>7.6190476190476197E-2</v>
      </c>
      <c r="F40" s="2"/>
      <c r="G40" s="2"/>
      <c r="H40" s="9"/>
      <c r="I40" s="5">
        <f t="shared" si="0"/>
        <v>8.3356130307845389E-2</v>
      </c>
      <c r="J40" s="5">
        <f t="shared" si="1"/>
        <v>1.4307245429657257E-2</v>
      </c>
      <c r="L40" s="259" t="s">
        <v>34</v>
      </c>
      <c r="M40" s="53">
        <v>210.42</v>
      </c>
      <c r="N40" s="2">
        <v>75.31</v>
      </c>
      <c r="O40" s="2">
        <v>128.24</v>
      </c>
      <c r="P40" s="2">
        <v>96.07</v>
      </c>
      <c r="Q40" s="2"/>
      <c r="R40" s="2"/>
      <c r="S40" s="9"/>
      <c r="T40" s="5">
        <f t="shared" si="2"/>
        <v>127.51</v>
      </c>
      <c r="U40" s="5">
        <f t="shared" si="3"/>
        <v>51.448796390197501</v>
      </c>
      <c r="W40" s="259" t="s">
        <v>34</v>
      </c>
      <c r="X40" s="264">
        <v>8.3356130307845389E-2</v>
      </c>
      <c r="Y40" s="2">
        <v>127.51</v>
      </c>
      <c r="Z40" s="9">
        <v>12751</v>
      </c>
      <c r="AB40" s="32">
        <v>50</v>
      </c>
      <c r="AC40" s="266">
        <v>100</v>
      </c>
      <c r="AD40" s="13">
        <f t="shared" si="12"/>
        <v>3000</v>
      </c>
      <c r="AE40" s="13">
        <v>30000</v>
      </c>
      <c r="AF40" s="13">
        <f t="shared" si="4"/>
        <v>0.98306057437764138</v>
      </c>
      <c r="AG40" s="14">
        <f t="shared" si="5"/>
        <v>98.306057437764139</v>
      </c>
      <c r="AH40" s="5"/>
      <c r="AI40" s="31">
        <v>500</v>
      </c>
      <c r="AJ40" s="266">
        <v>100</v>
      </c>
      <c r="AK40" s="13">
        <f t="shared" si="13"/>
        <v>3000</v>
      </c>
      <c r="AL40" s="13">
        <v>30000</v>
      </c>
      <c r="AM40" s="13">
        <f t="shared" si="6"/>
        <v>0.85357180051775228</v>
      </c>
      <c r="AN40" s="14">
        <f t="shared" si="7"/>
        <v>85.357180051775231</v>
      </c>
      <c r="AO40" s="5"/>
      <c r="AP40" s="31">
        <v>3000</v>
      </c>
      <c r="AQ40" s="266">
        <v>100</v>
      </c>
      <c r="AR40" s="13">
        <f t="shared" si="14"/>
        <v>3000</v>
      </c>
      <c r="AS40" s="13">
        <v>30000</v>
      </c>
      <c r="AT40" s="13">
        <f t="shared" si="8"/>
        <v>0.49583362264500463</v>
      </c>
      <c r="AU40" s="14">
        <f t="shared" si="9"/>
        <v>49.583362264500465</v>
      </c>
      <c r="AV40" s="5"/>
      <c r="AW40" s="31">
        <v>10000</v>
      </c>
      <c r="AX40" s="266">
        <v>100</v>
      </c>
      <c r="AY40" s="13">
        <f t="shared" si="15"/>
        <v>3000</v>
      </c>
      <c r="AZ40" s="13">
        <v>30000</v>
      </c>
      <c r="BA40" s="13">
        <f t="shared" si="10"/>
        <v>0.22940937910857429</v>
      </c>
      <c r="BB40" s="14">
        <f t="shared" si="11"/>
        <v>22.940937910857429</v>
      </c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</row>
    <row r="41" spans="1:85" x14ac:dyDescent="0.35">
      <c r="A41" s="259" t="s">
        <v>9</v>
      </c>
      <c r="B41" s="53">
        <v>0.3772455089820359</v>
      </c>
      <c r="C41" s="2">
        <v>0.28901734104046245</v>
      </c>
      <c r="D41" s="2">
        <v>0.30362694300518134</v>
      </c>
      <c r="E41" s="2">
        <v>0.43155452436194897</v>
      </c>
      <c r="F41" s="2"/>
      <c r="G41" s="2"/>
      <c r="H41" s="9"/>
      <c r="I41" s="5">
        <f t="shared" si="0"/>
        <v>0.35036107934740712</v>
      </c>
      <c r="J41" s="5">
        <f t="shared" si="1"/>
        <v>5.7580990351055863E-2</v>
      </c>
      <c r="L41" s="259" t="s">
        <v>9</v>
      </c>
      <c r="M41" s="53">
        <v>161.99</v>
      </c>
      <c r="N41" s="2">
        <v>73.819999999999993</v>
      </c>
      <c r="O41" s="2">
        <v>212.3</v>
      </c>
      <c r="P41" s="2">
        <v>90.2</v>
      </c>
      <c r="Q41" s="2"/>
      <c r="R41" s="2"/>
      <c r="S41" s="9"/>
      <c r="T41" s="5">
        <f t="shared" si="2"/>
        <v>134.57750000000001</v>
      </c>
      <c r="U41" s="5">
        <f t="shared" si="3"/>
        <v>55.796658670121083</v>
      </c>
      <c r="W41" s="259" t="s">
        <v>9</v>
      </c>
      <c r="X41" s="264">
        <v>0.35036107934740712</v>
      </c>
      <c r="Y41" s="2">
        <v>134.57750000000001</v>
      </c>
      <c r="Z41" s="9">
        <v>13457.750000000002</v>
      </c>
      <c r="AB41" s="15" t="s">
        <v>77</v>
      </c>
      <c r="AC41" s="266">
        <v>100</v>
      </c>
      <c r="AD41" s="16" t="s">
        <v>81</v>
      </c>
      <c r="AE41" s="16" t="s">
        <v>82</v>
      </c>
      <c r="AF41" s="16" t="s">
        <v>79</v>
      </c>
      <c r="AG41" s="17" t="s">
        <v>80</v>
      </c>
      <c r="AH41" s="5"/>
      <c r="AI41" s="15" t="s">
        <v>77</v>
      </c>
      <c r="AJ41" s="266">
        <v>100</v>
      </c>
      <c r="AK41" s="16" t="s">
        <v>81</v>
      </c>
      <c r="AL41" s="16" t="s">
        <v>82</v>
      </c>
      <c r="AM41" s="16" t="s">
        <v>79</v>
      </c>
      <c r="AN41" s="17" t="s">
        <v>80</v>
      </c>
      <c r="AO41" s="5"/>
      <c r="AP41" s="15" t="s">
        <v>77</v>
      </c>
      <c r="AQ41" s="266">
        <v>100</v>
      </c>
      <c r="AR41" s="16" t="s">
        <v>81</v>
      </c>
      <c r="AS41" s="16" t="s">
        <v>82</v>
      </c>
      <c r="AT41" s="16" t="s">
        <v>79</v>
      </c>
      <c r="AU41" s="17" t="s">
        <v>80</v>
      </c>
      <c r="AV41" s="5"/>
      <c r="AW41" s="15" t="s">
        <v>77</v>
      </c>
      <c r="AX41" s="266">
        <v>100</v>
      </c>
      <c r="AY41" s="16" t="s">
        <v>81</v>
      </c>
      <c r="AZ41" s="16" t="s">
        <v>82</v>
      </c>
      <c r="BA41" s="16" t="s">
        <v>79</v>
      </c>
      <c r="BB41" s="17" t="s">
        <v>80</v>
      </c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</row>
    <row r="42" spans="1:85" x14ac:dyDescent="0.35">
      <c r="A42" s="259" t="s">
        <v>28</v>
      </c>
      <c r="B42" s="53">
        <v>0.32876712328767121</v>
      </c>
      <c r="C42" s="2"/>
      <c r="D42" s="2"/>
      <c r="E42" s="2"/>
      <c r="F42" s="2"/>
      <c r="G42" s="2"/>
      <c r="H42" s="9"/>
      <c r="I42" s="5">
        <f t="shared" si="0"/>
        <v>0.32876712328767121</v>
      </c>
      <c r="J42" s="5">
        <f t="shared" si="1"/>
        <v>0</v>
      </c>
      <c r="L42" s="259" t="s">
        <v>28</v>
      </c>
      <c r="M42" s="53">
        <v>136.25</v>
      </c>
      <c r="N42" s="2"/>
      <c r="O42" s="2"/>
      <c r="P42" s="2"/>
      <c r="Q42" s="2"/>
      <c r="R42" s="2"/>
      <c r="S42" s="9"/>
      <c r="T42" s="5">
        <f t="shared" si="2"/>
        <v>136.25</v>
      </c>
      <c r="U42" s="5">
        <f t="shared" si="3"/>
        <v>0</v>
      </c>
      <c r="W42" s="259" t="s">
        <v>28</v>
      </c>
      <c r="X42" s="264">
        <v>0.32876712328767121</v>
      </c>
      <c r="Y42" s="2">
        <v>136.25</v>
      </c>
      <c r="Z42" s="9">
        <v>13625</v>
      </c>
      <c r="AB42" s="31">
        <v>150</v>
      </c>
      <c r="AC42" s="266">
        <v>100</v>
      </c>
      <c r="AD42" s="5">
        <f>AE42/10</f>
        <v>0</v>
      </c>
      <c r="AE42" s="5">
        <v>0</v>
      </c>
      <c r="AF42" s="5">
        <f t="shared" ref="AF42:AF77" si="16">((AC42+AD42+AB42)-SQRT((AC42+AD42+AB42)^2-(4*AD42*AC42)))/(2*AC42)</f>
        <v>0</v>
      </c>
      <c r="AG42" s="9">
        <f t="shared" ref="AG42:AG77" si="17">AF42*100</f>
        <v>0</v>
      </c>
      <c r="AH42" s="5"/>
      <c r="AI42" s="31">
        <v>1000</v>
      </c>
      <c r="AJ42" s="266">
        <v>100</v>
      </c>
      <c r="AK42" s="5">
        <f>AL42/10</f>
        <v>0</v>
      </c>
      <c r="AL42" s="5">
        <v>0</v>
      </c>
      <c r="AM42" s="5">
        <f t="shared" ref="AM42:AM77" si="18">((AJ42+AK42+AI42)-SQRT((AJ42+AK42+AI42)^2-(4*AK42*AJ42)))/(2*AJ42)</f>
        <v>0</v>
      </c>
      <c r="AN42" s="9">
        <f t="shared" ref="AN42:AN77" si="19">AM42*100</f>
        <v>0</v>
      </c>
      <c r="AO42" s="5"/>
      <c r="AP42" s="31">
        <v>4000</v>
      </c>
      <c r="AQ42" s="266">
        <v>100</v>
      </c>
      <c r="AR42" s="5">
        <f>AS42/10</f>
        <v>0</v>
      </c>
      <c r="AS42" s="5">
        <v>0</v>
      </c>
      <c r="AT42" s="5">
        <f t="shared" ref="AT42:AT77" si="20">((AQ42+AR42+AP42)-SQRT((AQ42+AR42+AP42)^2-(4*AR42*AQ42)))/(2*AQ42)</f>
        <v>0</v>
      </c>
      <c r="AU42" s="9">
        <f t="shared" ref="AU42:AU77" si="21">AT42*100</f>
        <v>0</v>
      </c>
      <c r="AV42" s="5"/>
      <c r="AW42" s="31">
        <v>15000</v>
      </c>
      <c r="AX42" s="266">
        <v>100</v>
      </c>
      <c r="AY42" s="5">
        <f>AZ42/10</f>
        <v>0</v>
      </c>
      <c r="AZ42" s="5">
        <v>0</v>
      </c>
      <c r="BA42" s="5">
        <f t="shared" ref="BA42:BA77" si="22">((AX42+AY42+AW42)-SQRT((AX42+AY42+AW42)^2-(4*AY42*AX42)))/(2*AX42)</f>
        <v>0</v>
      </c>
      <c r="BB42" s="9">
        <f t="shared" ref="BB42:BB77" si="23">BA42*100</f>
        <v>0</v>
      </c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</row>
    <row r="43" spans="1:85" x14ac:dyDescent="0.35">
      <c r="A43" s="259" t="s">
        <v>12</v>
      </c>
      <c r="B43" s="53">
        <v>0.16315789473684211</v>
      </c>
      <c r="C43" s="2">
        <v>0.15479115479115479</v>
      </c>
      <c r="D43" s="2">
        <v>0.15557476231633535</v>
      </c>
      <c r="E43" s="2">
        <v>0.14048059149722736</v>
      </c>
      <c r="F43" s="2"/>
      <c r="G43" s="2"/>
      <c r="H43" s="9"/>
      <c r="I43" s="5">
        <f t="shared" si="0"/>
        <v>0.1535011008353899</v>
      </c>
      <c r="J43" s="5">
        <f t="shared" si="1"/>
        <v>8.1968232112606312E-3</v>
      </c>
      <c r="L43" s="259" t="s">
        <v>12</v>
      </c>
      <c r="M43" s="53">
        <v>109.23</v>
      </c>
      <c r="N43" s="2">
        <v>132.66</v>
      </c>
      <c r="O43" s="2">
        <v>151.6</v>
      </c>
      <c r="P43" s="2">
        <v>85.15</v>
      </c>
      <c r="Q43" s="2"/>
      <c r="R43" s="2"/>
      <c r="S43" s="9"/>
      <c r="T43" s="5">
        <f t="shared" si="2"/>
        <v>119.66</v>
      </c>
      <c r="U43" s="5">
        <f t="shared" si="3"/>
        <v>24.944381130827832</v>
      </c>
      <c r="W43" s="259" t="s">
        <v>12</v>
      </c>
      <c r="X43" s="264">
        <v>0.1535011008353899</v>
      </c>
      <c r="Y43" s="2">
        <v>119.66</v>
      </c>
      <c r="Z43" s="9">
        <v>11966</v>
      </c>
      <c r="AB43" s="31">
        <v>150</v>
      </c>
      <c r="AC43" s="266">
        <v>100</v>
      </c>
      <c r="AD43" s="5">
        <f t="shared" ref="AD43:AD77" si="24">AE43/10</f>
        <v>5</v>
      </c>
      <c r="AE43" s="5">
        <v>50</v>
      </c>
      <c r="AF43" s="5">
        <f t="shared" si="16"/>
        <v>1.9760978936680829E-2</v>
      </c>
      <c r="AG43" s="9">
        <f t="shared" si="17"/>
        <v>1.9760978936680829</v>
      </c>
      <c r="AH43" s="5"/>
      <c r="AI43" s="31">
        <v>1000</v>
      </c>
      <c r="AJ43" s="266">
        <v>100</v>
      </c>
      <c r="AK43" s="5">
        <f t="shared" ref="AK43:AK77" si="25">AL43/10</f>
        <v>5</v>
      </c>
      <c r="AL43" s="5">
        <v>50</v>
      </c>
      <c r="AM43" s="5">
        <f t="shared" si="18"/>
        <v>4.5267413019746527E-3</v>
      </c>
      <c r="AN43" s="9">
        <f t="shared" si="19"/>
        <v>0.45267413019746527</v>
      </c>
      <c r="AO43" s="5"/>
      <c r="AP43" s="31">
        <v>4000</v>
      </c>
      <c r="AQ43" s="266">
        <v>100</v>
      </c>
      <c r="AR43" s="5">
        <f t="shared" ref="AR43:AR77" si="26">AS43/10</f>
        <v>5</v>
      </c>
      <c r="AS43" s="5">
        <v>50</v>
      </c>
      <c r="AT43" s="5">
        <f t="shared" si="20"/>
        <v>1.218062939765332E-3</v>
      </c>
      <c r="AU43" s="9">
        <f t="shared" si="21"/>
        <v>0.1218062939765332</v>
      </c>
      <c r="AV43" s="5"/>
      <c r="AW43" s="31">
        <v>15000</v>
      </c>
      <c r="AX43" s="266">
        <v>100</v>
      </c>
      <c r="AY43" s="5">
        <f t="shared" ref="AY43:AY77" si="27">AZ43/10</f>
        <v>5</v>
      </c>
      <c r="AZ43" s="5">
        <v>50</v>
      </c>
      <c r="BA43" s="5">
        <f t="shared" si="22"/>
        <v>3.3101694520155434E-4</v>
      </c>
      <c r="BB43" s="9">
        <f t="shared" si="23"/>
        <v>3.3101694520155434E-2</v>
      </c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</row>
    <row r="44" spans="1:85" x14ac:dyDescent="0.35">
      <c r="A44" s="259" t="s">
        <v>66</v>
      </c>
      <c r="B44" s="53">
        <v>8.4821428571428575E-2</v>
      </c>
      <c r="C44" s="2">
        <v>0.13008130081300814</v>
      </c>
      <c r="D44" s="2">
        <v>0.11666666666666667</v>
      </c>
      <c r="E44" s="2">
        <v>0.11582459485224023</v>
      </c>
      <c r="F44" s="2"/>
      <c r="G44" s="2"/>
      <c r="H44" s="9"/>
      <c r="I44" s="5">
        <f t="shared" si="0"/>
        <v>0.1118484977258359</v>
      </c>
      <c r="J44" s="5">
        <f t="shared" si="1"/>
        <v>1.6597602807285991E-2</v>
      </c>
      <c r="L44" s="259" t="s">
        <v>66</v>
      </c>
      <c r="M44" s="53">
        <v>109.28</v>
      </c>
      <c r="N44" s="2">
        <v>28.93</v>
      </c>
      <c r="O44" s="2">
        <v>129.44</v>
      </c>
      <c r="P44" s="2">
        <v>131.43</v>
      </c>
      <c r="Q44" s="2"/>
      <c r="R44" s="2"/>
      <c r="S44" s="9"/>
      <c r="T44" s="5">
        <f t="shared" si="2"/>
        <v>99.77</v>
      </c>
      <c r="U44" s="5">
        <f t="shared" si="3"/>
        <v>41.807326511031526</v>
      </c>
      <c r="W44" s="259" t="s">
        <v>66</v>
      </c>
      <c r="X44" s="264">
        <v>0.1118484977258359</v>
      </c>
      <c r="Y44" s="2">
        <v>99.77</v>
      </c>
      <c r="Z44" s="9">
        <v>9977</v>
      </c>
      <c r="AB44" s="31">
        <v>150</v>
      </c>
      <c r="AC44" s="266">
        <v>100</v>
      </c>
      <c r="AD44" s="5">
        <f t="shared" si="24"/>
        <v>25</v>
      </c>
      <c r="AE44" s="5">
        <v>250</v>
      </c>
      <c r="AF44" s="5">
        <f t="shared" si="16"/>
        <v>9.4131154255050267E-2</v>
      </c>
      <c r="AG44" s="9">
        <f t="shared" si="17"/>
        <v>9.4131154255050262</v>
      </c>
      <c r="AH44" s="5"/>
      <c r="AI44" s="31">
        <v>1000</v>
      </c>
      <c r="AJ44" s="266">
        <v>100</v>
      </c>
      <c r="AK44" s="5">
        <f t="shared" si="25"/>
        <v>25</v>
      </c>
      <c r="AL44" s="5">
        <v>250</v>
      </c>
      <c r="AM44" s="5">
        <f t="shared" si="18"/>
        <v>2.2266292246257535E-2</v>
      </c>
      <c r="AN44" s="9">
        <f t="shared" si="19"/>
        <v>2.2266292246257535</v>
      </c>
      <c r="AO44" s="5"/>
      <c r="AP44" s="31">
        <v>4000</v>
      </c>
      <c r="AQ44" s="266">
        <v>100</v>
      </c>
      <c r="AR44" s="5">
        <f t="shared" si="26"/>
        <v>25</v>
      </c>
      <c r="AS44" s="5">
        <v>250</v>
      </c>
      <c r="AT44" s="5">
        <f t="shared" si="20"/>
        <v>6.0614967695300946E-3</v>
      </c>
      <c r="AU44" s="9">
        <f t="shared" si="21"/>
        <v>0.60614967695300948</v>
      </c>
      <c r="AV44" s="5"/>
      <c r="AW44" s="31">
        <v>15000</v>
      </c>
      <c r="AX44" s="266">
        <v>100</v>
      </c>
      <c r="AY44" s="5">
        <f t="shared" si="27"/>
        <v>25</v>
      </c>
      <c r="AZ44" s="5">
        <v>250</v>
      </c>
      <c r="BA44" s="5">
        <f t="shared" si="22"/>
        <v>1.6529106255438819E-3</v>
      </c>
      <c r="BB44" s="9">
        <f t="shared" si="23"/>
        <v>0.16529106255438819</v>
      </c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</row>
    <row r="45" spans="1:85" x14ac:dyDescent="0.35">
      <c r="A45" s="259" t="s">
        <v>38</v>
      </c>
      <c r="B45" s="53">
        <v>0.25</v>
      </c>
      <c r="C45" s="2">
        <v>8.185840707964602E-2</v>
      </c>
      <c r="D45" s="2">
        <v>0.25707547169811323</v>
      </c>
      <c r="E45" s="2">
        <v>0.28370786516853935</v>
      </c>
      <c r="F45" s="2">
        <v>0.31881533101045295</v>
      </c>
      <c r="G45" s="2"/>
      <c r="H45" s="9"/>
      <c r="I45" s="5">
        <f t="shared" si="0"/>
        <v>0.23829141499135029</v>
      </c>
      <c r="J45" s="5">
        <f t="shared" si="1"/>
        <v>8.1863267356390837E-2</v>
      </c>
      <c r="L45" s="259" t="s">
        <v>38</v>
      </c>
      <c r="M45" s="53">
        <v>106.33</v>
      </c>
      <c r="N45" s="2">
        <v>112.21</v>
      </c>
      <c r="O45" s="2">
        <v>110.94</v>
      </c>
      <c r="P45" s="2">
        <v>114.33</v>
      </c>
      <c r="Q45" s="2">
        <v>143.01</v>
      </c>
      <c r="R45" s="2"/>
      <c r="S45" s="9"/>
      <c r="T45" s="5">
        <f t="shared" si="2"/>
        <v>117.36399999999999</v>
      </c>
      <c r="U45" s="5">
        <f t="shared" si="3"/>
        <v>13.088186428990053</v>
      </c>
      <c r="W45" s="259" t="s">
        <v>38</v>
      </c>
      <c r="X45" s="264">
        <v>0.23829141499135029</v>
      </c>
      <c r="Y45" s="2">
        <v>117.36399999999999</v>
      </c>
      <c r="Z45" s="9">
        <v>11736.4</v>
      </c>
      <c r="AB45" s="31">
        <v>150</v>
      </c>
      <c r="AC45" s="266">
        <v>100</v>
      </c>
      <c r="AD45" s="5">
        <f t="shared" si="24"/>
        <v>50</v>
      </c>
      <c r="AE45" s="5">
        <v>500</v>
      </c>
      <c r="AF45" s="5">
        <f t="shared" si="16"/>
        <v>0.17712434446770459</v>
      </c>
      <c r="AG45" s="9">
        <f t="shared" si="17"/>
        <v>17.712434446770459</v>
      </c>
      <c r="AH45" s="5"/>
      <c r="AI45" s="31">
        <v>1000</v>
      </c>
      <c r="AJ45" s="266">
        <v>100</v>
      </c>
      <c r="AK45" s="5">
        <f t="shared" si="25"/>
        <v>50</v>
      </c>
      <c r="AL45" s="5">
        <v>500</v>
      </c>
      <c r="AM45" s="5">
        <f t="shared" si="18"/>
        <v>4.3643894743336208E-2</v>
      </c>
      <c r="AN45" s="9">
        <f t="shared" si="19"/>
        <v>4.3643894743336205</v>
      </c>
      <c r="AO45" s="5"/>
      <c r="AP45" s="31">
        <v>4000</v>
      </c>
      <c r="AQ45" s="266">
        <v>100</v>
      </c>
      <c r="AR45" s="5">
        <f t="shared" si="26"/>
        <v>50</v>
      </c>
      <c r="AS45" s="5">
        <v>500</v>
      </c>
      <c r="AT45" s="5">
        <f t="shared" si="20"/>
        <v>1.205169260951152E-2</v>
      </c>
      <c r="AU45" s="9">
        <f t="shared" si="21"/>
        <v>1.205169260951152</v>
      </c>
      <c r="AV45" s="5"/>
      <c r="AW45" s="31">
        <v>15000</v>
      </c>
      <c r="AX45" s="266">
        <v>100</v>
      </c>
      <c r="AY45" s="5">
        <f t="shared" si="27"/>
        <v>50</v>
      </c>
      <c r="AZ45" s="5">
        <v>500</v>
      </c>
      <c r="BA45" s="5">
        <f t="shared" si="22"/>
        <v>3.3004019317013442E-3</v>
      </c>
      <c r="BB45" s="9">
        <f t="shared" si="23"/>
        <v>0.33004019317013444</v>
      </c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</row>
    <row r="46" spans="1:85" x14ac:dyDescent="0.35">
      <c r="A46" s="259" t="s">
        <v>26</v>
      </c>
      <c r="B46" s="53">
        <v>0.2265625</v>
      </c>
      <c r="C46" s="2">
        <v>0.24504504504504504</v>
      </c>
      <c r="D46" s="2">
        <v>6.1876247504990017E-2</v>
      </c>
      <c r="E46" s="2">
        <v>0.16778523489932887</v>
      </c>
      <c r="F46" s="2"/>
      <c r="G46" s="2"/>
      <c r="H46" s="9"/>
      <c r="I46" s="5">
        <f t="shared" si="0"/>
        <v>0.17531725686234098</v>
      </c>
      <c r="J46" s="5">
        <f t="shared" si="1"/>
        <v>7.1438143431845527E-2</v>
      </c>
      <c r="L46" s="259" t="s">
        <v>26</v>
      </c>
      <c r="M46" s="53">
        <v>42.14</v>
      </c>
      <c r="N46" s="2">
        <v>45.8</v>
      </c>
      <c r="O46" s="2">
        <v>91.36</v>
      </c>
      <c r="P46" s="2">
        <v>24.04</v>
      </c>
      <c r="Q46" s="2"/>
      <c r="R46" s="2"/>
      <c r="S46" s="9"/>
      <c r="T46" s="5">
        <f t="shared" si="2"/>
        <v>50.835000000000001</v>
      </c>
      <c r="U46" s="5">
        <f t="shared" si="3"/>
        <v>24.80525095619878</v>
      </c>
      <c r="W46" s="259" t="s">
        <v>26</v>
      </c>
      <c r="X46" s="264">
        <v>0.17531725686234098</v>
      </c>
      <c r="Y46" s="2">
        <v>50.835000000000001</v>
      </c>
      <c r="Z46" s="9">
        <v>5083.5</v>
      </c>
      <c r="AB46" s="31">
        <v>150</v>
      </c>
      <c r="AC46" s="266">
        <v>100</v>
      </c>
      <c r="AD46" s="5">
        <f t="shared" si="24"/>
        <v>75</v>
      </c>
      <c r="AE46" s="5">
        <v>750</v>
      </c>
      <c r="AF46" s="5">
        <f t="shared" si="16"/>
        <v>0.25</v>
      </c>
      <c r="AG46" s="9">
        <f t="shared" si="17"/>
        <v>25</v>
      </c>
      <c r="AH46" s="5"/>
      <c r="AI46" s="31">
        <v>1000</v>
      </c>
      <c r="AJ46" s="266">
        <v>100</v>
      </c>
      <c r="AK46" s="5">
        <f t="shared" si="25"/>
        <v>75</v>
      </c>
      <c r="AL46" s="5">
        <v>750</v>
      </c>
      <c r="AM46" s="5">
        <f t="shared" si="18"/>
        <v>6.4180350415269913E-2</v>
      </c>
      <c r="AN46" s="9">
        <f t="shared" si="19"/>
        <v>6.4180350415269913</v>
      </c>
      <c r="AO46" s="5"/>
      <c r="AP46" s="31">
        <v>4000</v>
      </c>
      <c r="AQ46" s="266">
        <v>100</v>
      </c>
      <c r="AR46" s="5">
        <f t="shared" si="26"/>
        <v>75</v>
      </c>
      <c r="AS46" s="5">
        <v>750</v>
      </c>
      <c r="AT46" s="5">
        <f t="shared" si="20"/>
        <v>1.7971808045135731E-2</v>
      </c>
      <c r="AU46" s="9">
        <f t="shared" si="21"/>
        <v>1.7971808045135731</v>
      </c>
      <c r="AV46" s="5"/>
      <c r="AW46" s="31">
        <v>15000</v>
      </c>
      <c r="AX46" s="266">
        <v>100</v>
      </c>
      <c r="AY46" s="5">
        <f t="shared" si="27"/>
        <v>75</v>
      </c>
      <c r="AZ46" s="5">
        <v>750</v>
      </c>
      <c r="BA46" s="5">
        <f t="shared" si="22"/>
        <v>4.9425003512988041E-3</v>
      </c>
      <c r="BB46" s="9">
        <f t="shared" si="23"/>
        <v>0.49425003512988042</v>
      </c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</row>
    <row r="47" spans="1:85" x14ac:dyDescent="0.35">
      <c r="A47" s="259" t="s">
        <v>32</v>
      </c>
      <c r="B47" s="53">
        <v>0.13865546218487396</v>
      </c>
      <c r="C47" s="2">
        <v>0.31016042780748665</v>
      </c>
      <c r="D47" s="2">
        <v>0.28232189973614774</v>
      </c>
      <c r="E47" s="2"/>
      <c r="F47" s="2"/>
      <c r="G47" s="2"/>
      <c r="H47" s="9"/>
      <c r="I47" s="5">
        <f t="shared" si="0"/>
        <v>0.24371259657616942</v>
      </c>
      <c r="J47" s="5">
        <f t="shared" si="1"/>
        <v>7.5150945996164897E-2</v>
      </c>
      <c r="L47" s="259" t="s">
        <v>32</v>
      </c>
      <c r="M47" s="53">
        <v>214.64</v>
      </c>
      <c r="N47" s="2">
        <v>43.36</v>
      </c>
      <c r="O47" s="2">
        <v>68.64</v>
      </c>
      <c r="P47" s="2"/>
      <c r="Q47" s="2"/>
      <c r="R47" s="2"/>
      <c r="S47" s="9"/>
      <c r="T47" s="5">
        <f t="shared" si="2"/>
        <v>108.88</v>
      </c>
      <c r="U47" s="5">
        <f t="shared" si="3"/>
        <v>75.492396085080429</v>
      </c>
      <c r="W47" s="259" t="s">
        <v>32</v>
      </c>
      <c r="X47" s="264">
        <v>0.24371259657616942</v>
      </c>
      <c r="Y47" s="2">
        <v>108.88</v>
      </c>
      <c r="Z47" s="9">
        <v>10888</v>
      </c>
      <c r="AB47" s="31">
        <v>150</v>
      </c>
      <c r="AC47" s="266">
        <v>100</v>
      </c>
      <c r="AD47" s="5">
        <f t="shared" si="24"/>
        <v>100</v>
      </c>
      <c r="AE47" s="5">
        <v>1000</v>
      </c>
      <c r="AF47" s="5">
        <f t="shared" si="16"/>
        <v>0.31385933836549268</v>
      </c>
      <c r="AG47" s="9">
        <f t="shared" si="17"/>
        <v>31.385933836549267</v>
      </c>
      <c r="AH47" s="5"/>
      <c r="AI47" s="31">
        <v>1000</v>
      </c>
      <c r="AJ47" s="266">
        <v>100</v>
      </c>
      <c r="AK47" s="5">
        <f t="shared" si="25"/>
        <v>100</v>
      </c>
      <c r="AL47" s="5">
        <v>1000</v>
      </c>
      <c r="AM47" s="5">
        <f t="shared" si="18"/>
        <v>8.3920216900384051E-2</v>
      </c>
      <c r="AN47" s="9">
        <f t="shared" si="19"/>
        <v>8.3920216900384048</v>
      </c>
      <c r="AO47" s="5"/>
      <c r="AP47" s="31">
        <v>4000</v>
      </c>
      <c r="AQ47" s="266">
        <v>100</v>
      </c>
      <c r="AR47" s="5">
        <f t="shared" si="26"/>
        <v>100</v>
      </c>
      <c r="AS47" s="5">
        <v>1000</v>
      </c>
      <c r="AT47" s="5">
        <f t="shared" si="20"/>
        <v>2.3823036596968449E-2</v>
      </c>
      <c r="AU47" s="9">
        <f t="shared" si="21"/>
        <v>2.382303659696845</v>
      </c>
      <c r="AV47" s="5"/>
      <c r="AW47" s="31">
        <v>15000</v>
      </c>
      <c r="AX47" s="266">
        <v>100</v>
      </c>
      <c r="AY47" s="5">
        <f t="shared" si="27"/>
        <v>100</v>
      </c>
      <c r="AZ47" s="5">
        <v>1000</v>
      </c>
      <c r="BA47" s="5">
        <f t="shared" si="22"/>
        <v>6.5792321466778955E-3</v>
      </c>
      <c r="BB47" s="9">
        <f t="shared" si="23"/>
        <v>0.65792321466778958</v>
      </c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</row>
    <row r="48" spans="1:85" x14ac:dyDescent="0.35">
      <c r="A48" s="259" t="s">
        <v>14</v>
      </c>
      <c r="B48" s="53">
        <v>0.25221238938053098</v>
      </c>
      <c r="C48" s="2">
        <v>0.22321428571428573</v>
      </c>
      <c r="D48" s="2">
        <v>0.17625899280575538</v>
      </c>
      <c r="E48" s="2"/>
      <c r="F48" s="2"/>
      <c r="G48" s="2"/>
      <c r="H48" s="9"/>
      <c r="I48" s="5">
        <f t="shared" si="0"/>
        <v>0.21722855596685739</v>
      </c>
      <c r="J48" s="5">
        <f t="shared" si="1"/>
        <v>3.1295381270172451E-2</v>
      </c>
      <c r="L48" s="259" t="s">
        <v>14</v>
      </c>
      <c r="M48" s="53">
        <v>88.3</v>
      </c>
      <c r="N48" s="2">
        <v>64.7</v>
      </c>
      <c r="O48" s="2">
        <v>90.52</v>
      </c>
      <c r="P48" s="2"/>
      <c r="Q48" s="2"/>
      <c r="R48" s="2"/>
      <c r="S48" s="9"/>
      <c r="T48" s="5">
        <f t="shared" si="2"/>
        <v>81.173333333333332</v>
      </c>
      <c r="U48" s="5">
        <f t="shared" si="3"/>
        <v>11.683610553059234</v>
      </c>
      <c r="W48" s="259" t="s">
        <v>14</v>
      </c>
      <c r="X48" s="264">
        <v>0.21722855596685739</v>
      </c>
      <c r="Y48" s="2">
        <v>81.173333333333332</v>
      </c>
      <c r="Z48" s="9">
        <v>8117.333333333333</v>
      </c>
      <c r="AB48" s="31">
        <v>150</v>
      </c>
      <c r="AC48" s="266">
        <v>100</v>
      </c>
      <c r="AD48" s="5">
        <f t="shared" si="24"/>
        <v>125</v>
      </c>
      <c r="AE48" s="5">
        <v>1250</v>
      </c>
      <c r="AF48" s="5">
        <f t="shared" si="16"/>
        <v>0.36980067765096292</v>
      </c>
      <c r="AG48" s="9">
        <f t="shared" si="17"/>
        <v>36.980067765096294</v>
      </c>
      <c r="AH48" s="5"/>
      <c r="AI48" s="31">
        <v>1000</v>
      </c>
      <c r="AJ48" s="266">
        <v>100</v>
      </c>
      <c r="AK48" s="5">
        <f t="shared" si="25"/>
        <v>125</v>
      </c>
      <c r="AL48" s="5">
        <v>1250</v>
      </c>
      <c r="AM48" s="5">
        <f t="shared" si="18"/>
        <v>0.10290526477704816</v>
      </c>
      <c r="AN48" s="9">
        <f t="shared" si="19"/>
        <v>10.290526477704816</v>
      </c>
      <c r="AO48" s="5"/>
      <c r="AP48" s="31">
        <v>4000</v>
      </c>
      <c r="AQ48" s="266">
        <v>100</v>
      </c>
      <c r="AR48" s="5">
        <f t="shared" si="26"/>
        <v>125</v>
      </c>
      <c r="AS48" s="5">
        <v>1250</v>
      </c>
      <c r="AT48" s="5">
        <f t="shared" si="20"/>
        <v>2.9606545503825146E-2</v>
      </c>
      <c r="AU48" s="9">
        <f t="shared" si="21"/>
        <v>2.9606545503825146</v>
      </c>
      <c r="AV48" s="5"/>
      <c r="AW48" s="31">
        <v>15000</v>
      </c>
      <c r="AX48" s="266">
        <v>100</v>
      </c>
      <c r="AY48" s="5">
        <f t="shared" si="27"/>
        <v>125</v>
      </c>
      <c r="AZ48" s="5">
        <v>1250</v>
      </c>
      <c r="BA48" s="5">
        <f t="shared" si="22"/>
        <v>8.2106234110779046E-3</v>
      </c>
      <c r="BB48" s="9">
        <f t="shared" si="23"/>
        <v>0.82106234110779042</v>
      </c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</row>
    <row r="49" spans="1:85" x14ac:dyDescent="0.35">
      <c r="A49" s="259" t="s">
        <v>24</v>
      </c>
      <c r="B49" s="53">
        <v>3.954802259887006E-2</v>
      </c>
      <c r="C49" s="2">
        <v>8.666666666666667E-2</v>
      </c>
      <c r="D49" s="2">
        <v>6.8181818181818177E-2</v>
      </c>
      <c r="E49" s="2"/>
      <c r="F49" s="2"/>
      <c r="G49" s="2"/>
      <c r="H49" s="9"/>
      <c r="I49" s="5">
        <f t="shared" si="0"/>
        <v>6.4798835815784966E-2</v>
      </c>
      <c r="J49" s="5">
        <f t="shared" si="1"/>
        <v>1.9384273384431962E-2</v>
      </c>
      <c r="L49" s="259" t="s">
        <v>24</v>
      </c>
      <c r="M49" s="53">
        <v>18.489999999999998</v>
      </c>
      <c r="N49" s="2">
        <v>15.48</v>
      </c>
      <c r="O49" s="2">
        <v>51.7</v>
      </c>
      <c r="P49" s="2"/>
      <c r="Q49" s="2"/>
      <c r="R49" s="2"/>
      <c r="S49" s="9"/>
      <c r="T49" s="5">
        <f t="shared" si="2"/>
        <v>28.556666666666668</v>
      </c>
      <c r="U49" s="5">
        <f t="shared" si="3"/>
        <v>16.410879182894366</v>
      </c>
      <c r="W49" s="259" t="s">
        <v>24</v>
      </c>
      <c r="X49" s="264">
        <v>6.4798835815784966E-2</v>
      </c>
      <c r="Y49" s="2">
        <v>28.556666666666668</v>
      </c>
      <c r="Z49" s="9">
        <v>2855.666666666667</v>
      </c>
      <c r="AB49" s="31">
        <v>150</v>
      </c>
      <c r="AC49" s="266">
        <v>100</v>
      </c>
      <c r="AD49" s="5">
        <f t="shared" si="24"/>
        <v>150</v>
      </c>
      <c r="AE49" s="5">
        <v>1500</v>
      </c>
      <c r="AF49" s="5">
        <f t="shared" si="16"/>
        <v>0.41886116991581018</v>
      </c>
      <c r="AG49" s="9">
        <f t="shared" si="17"/>
        <v>41.886116991581019</v>
      </c>
      <c r="AH49" s="5"/>
      <c r="AI49" s="31">
        <v>1000</v>
      </c>
      <c r="AJ49" s="266">
        <v>100</v>
      </c>
      <c r="AK49" s="5">
        <f t="shared" si="25"/>
        <v>150</v>
      </c>
      <c r="AL49" s="5">
        <v>1500</v>
      </c>
      <c r="AM49" s="5">
        <f t="shared" si="18"/>
        <v>0.12117466393436871</v>
      </c>
      <c r="AN49" s="9">
        <f t="shared" si="19"/>
        <v>12.117466393436871</v>
      </c>
      <c r="AO49" s="5"/>
      <c r="AP49" s="31">
        <v>4000</v>
      </c>
      <c r="AQ49" s="266">
        <v>100</v>
      </c>
      <c r="AR49" s="5">
        <f t="shared" si="26"/>
        <v>150</v>
      </c>
      <c r="AS49" s="5">
        <v>1500</v>
      </c>
      <c r="AT49" s="5">
        <f t="shared" si="20"/>
        <v>3.5323476423213832E-2</v>
      </c>
      <c r="AU49" s="9">
        <f t="shared" si="21"/>
        <v>3.5323476423213833</v>
      </c>
      <c r="AV49" s="5"/>
      <c r="AW49" s="31">
        <v>15000</v>
      </c>
      <c r="AX49" s="266">
        <v>100</v>
      </c>
      <c r="AY49" s="5">
        <f t="shared" si="27"/>
        <v>150</v>
      </c>
      <c r="AZ49" s="5">
        <v>1500</v>
      </c>
      <c r="BA49" s="5">
        <f t="shared" si="22"/>
        <v>9.8367000699545321E-3</v>
      </c>
      <c r="BB49" s="9">
        <f t="shared" si="23"/>
        <v>0.98367000699545315</v>
      </c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</row>
    <row r="50" spans="1:85" x14ac:dyDescent="0.35">
      <c r="A50" s="259" t="s">
        <v>5</v>
      </c>
      <c r="B50" s="53">
        <v>0.13777777777777778</v>
      </c>
      <c r="C50" s="2">
        <v>0.16036036036036036</v>
      </c>
      <c r="D50" s="2">
        <v>0.1673052362707535</v>
      </c>
      <c r="E50" s="2">
        <v>0.12533512064343164</v>
      </c>
      <c r="F50" s="2"/>
      <c r="G50" s="2"/>
      <c r="H50" s="9"/>
      <c r="I50" s="5">
        <f t="shared" si="0"/>
        <v>0.14769462376308082</v>
      </c>
      <c r="J50" s="5">
        <f t="shared" si="1"/>
        <v>1.6906272656410589E-2</v>
      </c>
      <c r="L50" s="259" t="s">
        <v>5</v>
      </c>
      <c r="M50" s="53">
        <v>52.09</v>
      </c>
      <c r="N50" s="2">
        <v>40.19</v>
      </c>
      <c r="O50" s="2">
        <v>86.09</v>
      </c>
      <c r="P50" s="2">
        <v>82.13</v>
      </c>
      <c r="Q50" s="2"/>
      <c r="R50" s="2"/>
      <c r="S50" s="9"/>
      <c r="T50" s="5">
        <f t="shared" si="2"/>
        <v>65.125</v>
      </c>
      <c r="U50" s="5">
        <f t="shared" si="3"/>
        <v>19.495939961951045</v>
      </c>
      <c r="W50" s="259" t="s">
        <v>5</v>
      </c>
      <c r="X50" s="264">
        <v>0.14769462376308082</v>
      </c>
      <c r="Y50" s="2">
        <v>65.125</v>
      </c>
      <c r="Z50" s="9">
        <v>6512.5</v>
      </c>
      <c r="AB50" s="31">
        <v>150</v>
      </c>
      <c r="AC50" s="266">
        <v>100</v>
      </c>
      <c r="AD50" s="5">
        <f t="shared" si="24"/>
        <v>175</v>
      </c>
      <c r="AE50" s="5">
        <v>1750</v>
      </c>
      <c r="AF50" s="5">
        <f t="shared" si="16"/>
        <v>0.46198316304374115</v>
      </c>
      <c r="AG50" s="9">
        <f t="shared" si="17"/>
        <v>46.198316304374117</v>
      </c>
      <c r="AH50" s="5"/>
      <c r="AI50" s="31">
        <v>1000</v>
      </c>
      <c r="AJ50" s="266">
        <v>100</v>
      </c>
      <c r="AK50" s="5">
        <f t="shared" si="25"/>
        <v>175</v>
      </c>
      <c r="AL50" s="5">
        <v>1750</v>
      </c>
      <c r="AM50" s="5">
        <f t="shared" si="18"/>
        <v>0.1387651583667889</v>
      </c>
      <c r="AN50" s="9">
        <f t="shared" si="19"/>
        <v>13.876515836678891</v>
      </c>
      <c r="AO50" s="5"/>
      <c r="AP50" s="31">
        <v>4000</v>
      </c>
      <c r="AQ50" s="266">
        <v>100</v>
      </c>
      <c r="AR50" s="5">
        <f t="shared" si="26"/>
        <v>175</v>
      </c>
      <c r="AS50" s="5">
        <v>1750</v>
      </c>
      <c r="AT50" s="5">
        <f t="shared" si="20"/>
        <v>4.0974946110145537E-2</v>
      </c>
      <c r="AU50" s="9">
        <f t="shared" si="21"/>
        <v>4.0974946110145538</v>
      </c>
      <c r="AV50" s="5"/>
      <c r="AW50" s="31">
        <v>15000</v>
      </c>
      <c r="AX50" s="266">
        <v>100</v>
      </c>
      <c r="AY50" s="5">
        <f t="shared" si="27"/>
        <v>175</v>
      </c>
      <c r="AZ50" s="5">
        <v>1750</v>
      </c>
      <c r="BA50" s="5">
        <f t="shared" si="22"/>
        <v>1.1457487882344139E-2</v>
      </c>
      <c r="BB50" s="9">
        <f t="shared" si="23"/>
        <v>1.145748788234414</v>
      </c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</row>
    <row r="51" spans="1:85" x14ac:dyDescent="0.35">
      <c r="A51" s="259" t="s">
        <v>40</v>
      </c>
      <c r="B51" s="53">
        <v>5.7788944723618091E-2</v>
      </c>
      <c r="C51" s="2">
        <v>0.21739130434782608</v>
      </c>
      <c r="D51" s="2"/>
      <c r="E51" s="2"/>
      <c r="F51" s="2"/>
      <c r="G51" s="2"/>
      <c r="H51" s="9"/>
      <c r="I51" s="5">
        <f t="shared" si="0"/>
        <v>0.13759012453572209</v>
      </c>
      <c r="J51" s="5">
        <f t="shared" si="1"/>
        <v>7.9801179812104009E-2</v>
      </c>
      <c r="L51" s="259" t="s">
        <v>40</v>
      </c>
      <c r="M51" s="53">
        <v>35.01</v>
      </c>
      <c r="N51" s="2">
        <v>215.08</v>
      </c>
      <c r="O51" s="2"/>
      <c r="P51" s="2"/>
      <c r="Q51" s="2"/>
      <c r="R51" s="2"/>
      <c r="S51" s="9"/>
      <c r="T51" s="5">
        <f t="shared" si="2"/>
        <v>125.045</v>
      </c>
      <c r="U51" s="5">
        <f t="shared" si="3"/>
        <v>90.035000000000025</v>
      </c>
      <c r="W51" s="259" t="s">
        <v>40</v>
      </c>
      <c r="X51" s="264">
        <v>0.13759012453572209</v>
      </c>
      <c r="Y51" s="2">
        <v>125.045</v>
      </c>
      <c r="Z51" s="9">
        <v>12504.5</v>
      </c>
      <c r="AB51" s="31">
        <v>150</v>
      </c>
      <c r="AC51" s="266">
        <v>100</v>
      </c>
      <c r="AD51" s="5">
        <f t="shared" si="24"/>
        <v>200</v>
      </c>
      <c r="AE51" s="5">
        <v>2000</v>
      </c>
      <c r="AF51" s="5">
        <f t="shared" si="16"/>
        <v>0.5</v>
      </c>
      <c r="AG51" s="9">
        <f t="shared" si="17"/>
        <v>50</v>
      </c>
      <c r="AH51" s="5"/>
      <c r="AI51" s="31">
        <v>1000</v>
      </c>
      <c r="AJ51" s="266">
        <v>100</v>
      </c>
      <c r="AK51" s="5">
        <f t="shared" si="25"/>
        <v>200</v>
      </c>
      <c r="AL51" s="5">
        <v>2000</v>
      </c>
      <c r="AM51" s="5">
        <f t="shared" si="18"/>
        <v>0.15571122977523941</v>
      </c>
      <c r="AN51" s="9">
        <f t="shared" si="19"/>
        <v>15.57112297752394</v>
      </c>
      <c r="AO51" s="5"/>
      <c r="AP51" s="31">
        <v>4000</v>
      </c>
      <c r="AQ51" s="266">
        <v>100</v>
      </c>
      <c r="AR51" s="5">
        <f t="shared" si="26"/>
        <v>200</v>
      </c>
      <c r="AS51" s="5">
        <v>2000</v>
      </c>
      <c r="AT51" s="5">
        <f t="shared" si="20"/>
        <v>4.6562047075067309E-2</v>
      </c>
      <c r="AU51" s="9">
        <f t="shared" si="21"/>
        <v>4.6562047075067312</v>
      </c>
      <c r="AV51" s="5"/>
      <c r="AW51" s="31">
        <v>15000</v>
      </c>
      <c r="AX51" s="266">
        <v>100</v>
      </c>
      <c r="AY51" s="5">
        <f t="shared" si="27"/>
        <v>200</v>
      </c>
      <c r="AZ51" s="5">
        <v>2000</v>
      </c>
      <c r="BA51" s="5">
        <f t="shared" si="22"/>
        <v>1.3073012442182516E-2</v>
      </c>
      <c r="BB51" s="9">
        <f t="shared" si="23"/>
        <v>1.3073012442182517</v>
      </c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</row>
    <row r="52" spans="1:85" x14ac:dyDescent="0.35">
      <c r="A52" s="259" t="s">
        <v>2</v>
      </c>
      <c r="B52" s="53">
        <v>2.564102564102564E-2</v>
      </c>
      <c r="C52" s="2">
        <v>4.0816326530612242E-2</v>
      </c>
      <c r="D52" s="2">
        <v>6.6467065868263467E-2</v>
      </c>
      <c r="E52" s="2"/>
      <c r="F52" s="2"/>
      <c r="G52" s="2"/>
      <c r="H52" s="9"/>
      <c r="I52" s="5">
        <f t="shared" si="0"/>
        <v>4.4308139346633781E-2</v>
      </c>
      <c r="J52" s="5">
        <f t="shared" si="1"/>
        <v>1.6849054527690061E-2</v>
      </c>
      <c r="L52" s="259" t="s">
        <v>2</v>
      </c>
      <c r="M52" s="53">
        <v>23.82</v>
      </c>
      <c r="N52" s="2">
        <v>193.91</v>
      </c>
      <c r="O52" s="2">
        <v>308.06</v>
      </c>
      <c r="P52" s="2"/>
      <c r="Q52" s="2"/>
      <c r="R52" s="2"/>
      <c r="S52" s="9"/>
      <c r="T52" s="5">
        <f t="shared" si="2"/>
        <v>175.26333333333332</v>
      </c>
      <c r="U52" s="5">
        <f t="shared" si="3"/>
        <v>116.78717975683617</v>
      </c>
      <c r="W52" s="259" t="s">
        <v>2</v>
      </c>
      <c r="X52" s="264">
        <v>4.4308139346633781E-2</v>
      </c>
      <c r="Y52" s="2">
        <v>175.26333333333332</v>
      </c>
      <c r="Z52" s="9">
        <v>17526.333333333332</v>
      </c>
      <c r="AB52" s="31">
        <v>150</v>
      </c>
      <c r="AC52" s="266">
        <v>100</v>
      </c>
      <c r="AD52" s="5">
        <f t="shared" si="24"/>
        <v>225</v>
      </c>
      <c r="AE52" s="5">
        <v>2250</v>
      </c>
      <c r="AF52" s="5">
        <f t="shared" si="16"/>
        <v>0.53363501716797057</v>
      </c>
      <c r="AG52" s="9">
        <f t="shared" si="17"/>
        <v>53.36350171679706</v>
      </c>
      <c r="AH52" s="5"/>
      <c r="AI52" s="31">
        <v>1000</v>
      </c>
      <c r="AJ52" s="266">
        <v>100</v>
      </c>
      <c r="AK52" s="5">
        <f t="shared" si="25"/>
        <v>225</v>
      </c>
      <c r="AL52" s="5">
        <v>2250</v>
      </c>
      <c r="AM52" s="5">
        <f t="shared" si="18"/>
        <v>0.17204525042984642</v>
      </c>
      <c r="AN52" s="9">
        <f t="shared" si="19"/>
        <v>17.204525042984642</v>
      </c>
      <c r="AO52" s="5"/>
      <c r="AP52" s="31">
        <v>4000</v>
      </c>
      <c r="AQ52" s="266">
        <v>100</v>
      </c>
      <c r="AR52" s="5">
        <f t="shared" si="26"/>
        <v>225</v>
      </c>
      <c r="AS52" s="5">
        <v>2250</v>
      </c>
      <c r="AT52" s="5">
        <f t="shared" si="20"/>
        <v>5.208584822161811E-2</v>
      </c>
      <c r="AU52" s="9">
        <f t="shared" si="21"/>
        <v>5.2085848221618107</v>
      </c>
      <c r="AV52" s="5"/>
      <c r="AW52" s="31">
        <v>15000</v>
      </c>
      <c r="AX52" s="266">
        <v>100</v>
      </c>
      <c r="AY52" s="5">
        <f t="shared" si="27"/>
        <v>225</v>
      </c>
      <c r="AZ52" s="5">
        <v>2250</v>
      </c>
      <c r="BA52" s="5">
        <f t="shared" si="22"/>
        <v>1.4683299179605456E-2</v>
      </c>
      <c r="BB52" s="9">
        <f t="shared" si="23"/>
        <v>1.4683299179605456</v>
      </c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</row>
    <row r="53" spans="1:85" x14ac:dyDescent="0.35">
      <c r="A53" s="259" t="s">
        <v>27</v>
      </c>
      <c r="B53" s="53">
        <v>8.98876404494382E-2</v>
      </c>
      <c r="C53" s="2">
        <v>9.1240875912408759E-2</v>
      </c>
      <c r="D53" s="2">
        <v>7.5848303393213579E-2</v>
      </c>
      <c r="E53" s="2"/>
      <c r="F53" s="2"/>
      <c r="G53" s="2"/>
      <c r="H53" s="9"/>
      <c r="I53" s="5">
        <f t="shared" si="0"/>
        <v>8.5658939918353508E-2</v>
      </c>
      <c r="J53" s="5">
        <f t="shared" si="1"/>
        <v>6.9591308521427487E-3</v>
      </c>
      <c r="L53" s="259" t="s">
        <v>27</v>
      </c>
      <c r="M53" s="53">
        <v>39.229999999999997</v>
      </c>
      <c r="N53" s="2">
        <v>84.56</v>
      </c>
      <c r="O53" s="2">
        <v>81.59</v>
      </c>
      <c r="P53" s="2"/>
      <c r="Q53" s="2"/>
      <c r="R53" s="2"/>
      <c r="S53" s="9"/>
      <c r="T53" s="5">
        <f t="shared" si="2"/>
        <v>68.459999999999994</v>
      </c>
      <c r="U53" s="5">
        <f t="shared" si="3"/>
        <v>20.704265261051908</v>
      </c>
      <c r="W53" s="259" t="s">
        <v>27</v>
      </c>
      <c r="X53" s="264">
        <v>8.5658939918353508E-2</v>
      </c>
      <c r="Y53" s="2">
        <v>68.459999999999994</v>
      </c>
      <c r="Z53" s="9">
        <v>6845.9999999999991</v>
      </c>
      <c r="AB53" s="31">
        <v>150</v>
      </c>
      <c r="AC53" s="266">
        <v>100</v>
      </c>
      <c r="AD53" s="5">
        <f t="shared" si="24"/>
        <v>250</v>
      </c>
      <c r="AE53" s="5">
        <v>2500</v>
      </c>
      <c r="AF53" s="5">
        <f t="shared" si="16"/>
        <v>0.5635083268962916</v>
      </c>
      <c r="AG53" s="9">
        <f t="shared" si="17"/>
        <v>56.350832689629158</v>
      </c>
      <c r="AH53" s="5"/>
      <c r="AI53" s="31">
        <v>1000</v>
      </c>
      <c r="AJ53" s="266">
        <v>100</v>
      </c>
      <c r="AK53" s="5">
        <f t="shared" si="25"/>
        <v>250</v>
      </c>
      <c r="AL53" s="5">
        <v>2500</v>
      </c>
      <c r="AM53" s="5">
        <f t="shared" si="18"/>
        <v>0.18779762579665657</v>
      </c>
      <c r="AN53" s="9">
        <f t="shared" si="19"/>
        <v>18.779762579665658</v>
      </c>
      <c r="AO53" s="5"/>
      <c r="AP53" s="31">
        <v>4000</v>
      </c>
      <c r="AQ53" s="266">
        <v>100</v>
      </c>
      <c r="AR53" s="5">
        <f t="shared" si="26"/>
        <v>250</v>
      </c>
      <c r="AS53" s="5">
        <v>2500</v>
      </c>
      <c r="AT53" s="5">
        <f t="shared" si="20"/>
        <v>5.7547395464939657E-2</v>
      </c>
      <c r="AU53" s="9">
        <f t="shared" si="21"/>
        <v>5.7547395464939655</v>
      </c>
      <c r="AV53" s="5"/>
      <c r="AW53" s="31">
        <v>15000</v>
      </c>
      <c r="AX53" s="266">
        <v>100</v>
      </c>
      <c r="AY53" s="5">
        <f t="shared" si="27"/>
        <v>250</v>
      </c>
      <c r="AZ53" s="5">
        <v>2500</v>
      </c>
      <c r="BA53" s="5">
        <f t="shared" si="22"/>
        <v>1.6288373362258426E-2</v>
      </c>
      <c r="BB53" s="9">
        <f t="shared" si="23"/>
        <v>1.6288373362258426</v>
      </c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</row>
    <row r="54" spans="1:85" x14ac:dyDescent="0.35">
      <c r="A54" s="259" t="s">
        <v>115</v>
      </c>
      <c r="B54" s="53">
        <v>0.1397459165154265</v>
      </c>
      <c r="C54" s="2">
        <v>0.20872641509433962</v>
      </c>
      <c r="D54" s="2">
        <v>0.145475372279496</v>
      </c>
      <c r="E54" s="2">
        <v>0.17365269461077845</v>
      </c>
      <c r="F54" s="2"/>
      <c r="G54" s="2"/>
      <c r="H54" s="9"/>
      <c r="I54" s="5">
        <f t="shared" si="0"/>
        <v>0.16690009962501015</v>
      </c>
      <c r="J54" s="5">
        <f t="shared" si="1"/>
        <v>2.734687736726123E-2</v>
      </c>
      <c r="L54" s="259" t="s">
        <v>115</v>
      </c>
      <c r="M54" s="53">
        <v>123.59</v>
      </c>
      <c r="N54" s="2">
        <v>59.93</v>
      </c>
      <c r="O54" s="2">
        <v>78.5</v>
      </c>
      <c r="P54" s="2">
        <v>58.84</v>
      </c>
      <c r="Q54" s="2"/>
      <c r="R54" s="2"/>
      <c r="S54" s="9"/>
      <c r="T54" s="5">
        <f t="shared" si="2"/>
        <v>80.215000000000003</v>
      </c>
      <c r="U54" s="5">
        <f t="shared" si="3"/>
        <v>26.233107421729503</v>
      </c>
      <c r="W54" s="259" t="s">
        <v>115</v>
      </c>
      <c r="X54" s="264">
        <v>0.16690009962501015</v>
      </c>
      <c r="Y54" s="2">
        <v>80.215000000000003</v>
      </c>
      <c r="Z54" s="9">
        <v>8021.5</v>
      </c>
      <c r="AB54" s="31">
        <v>150</v>
      </c>
      <c r="AC54" s="266">
        <v>100</v>
      </c>
      <c r="AD54" s="5">
        <f t="shared" si="24"/>
        <v>275</v>
      </c>
      <c r="AE54" s="5">
        <v>2750</v>
      </c>
      <c r="AF54" s="5">
        <f t="shared" si="16"/>
        <v>0.59014742548753674</v>
      </c>
      <c r="AG54" s="9">
        <f t="shared" si="17"/>
        <v>59.014742548753674</v>
      </c>
      <c r="AH54" s="5"/>
      <c r="AI54" s="31">
        <v>1000</v>
      </c>
      <c r="AJ54" s="266">
        <v>100</v>
      </c>
      <c r="AK54" s="5">
        <f t="shared" si="25"/>
        <v>275</v>
      </c>
      <c r="AL54" s="5">
        <v>2750</v>
      </c>
      <c r="AM54" s="5">
        <f t="shared" si="18"/>
        <v>0.20299692745874154</v>
      </c>
      <c r="AN54" s="9">
        <f t="shared" si="19"/>
        <v>20.299692745874154</v>
      </c>
      <c r="AO54" s="5"/>
      <c r="AP54" s="31">
        <v>4000</v>
      </c>
      <c r="AQ54" s="266">
        <v>100</v>
      </c>
      <c r="AR54" s="5">
        <f t="shared" si="26"/>
        <v>275</v>
      </c>
      <c r="AS54" s="5">
        <v>2750</v>
      </c>
      <c r="AT54" s="5">
        <f t="shared" si="20"/>
        <v>6.2947712331147154E-2</v>
      </c>
      <c r="AU54" s="9">
        <f t="shared" si="21"/>
        <v>6.2947712331147159</v>
      </c>
      <c r="AV54" s="5"/>
      <c r="AW54" s="31">
        <v>15000</v>
      </c>
      <c r="AX54" s="266">
        <v>100</v>
      </c>
      <c r="AY54" s="5">
        <f t="shared" si="27"/>
        <v>275</v>
      </c>
      <c r="AZ54" s="5">
        <v>2750</v>
      </c>
      <c r="BA54" s="5">
        <f t="shared" si="22"/>
        <v>1.788826009657896E-2</v>
      </c>
      <c r="BB54" s="9">
        <f t="shared" si="23"/>
        <v>1.7888260096578961</v>
      </c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</row>
    <row r="55" spans="1:85" x14ac:dyDescent="0.35">
      <c r="A55" s="259" t="s">
        <v>8</v>
      </c>
      <c r="B55" s="53">
        <v>0.22862823061630219</v>
      </c>
      <c r="C55" s="2">
        <v>0.26506024096385544</v>
      </c>
      <c r="D55" s="2">
        <v>0.21796759941089838</v>
      </c>
      <c r="E55" s="2">
        <v>0.19957081545064378</v>
      </c>
      <c r="F55" s="2"/>
      <c r="G55" s="2"/>
      <c r="H55" s="9"/>
      <c r="I55" s="5">
        <f t="shared" si="0"/>
        <v>0.22780672161042495</v>
      </c>
      <c r="J55" s="5">
        <f t="shared" si="1"/>
        <v>2.388814718424356E-2</v>
      </c>
      <c r="L55" s="259" t="s">
        <v>8</v>
      </c>
      <c r="M55" s="53">
        <v>70.53</v>
      </c>
      <c r="N55" s="2">
        <v>80.42</v>
      </c>
      <c r="O55" s="2">
        <v>140.56</v>
      </c>
      <c r="P55" s="2">
        <v>80.599999999999994</v>
      </c>
      <c r="Q55" s="2"/>
      <c r="R55" s="2"/>
      <c r="S55" s="9"/>
      <c r="T55" s="5">
        <f t="shared" si="2"/>
        <v>93.027500000000003</v>
      </c>
      <c r="U55" s="5">
        <f t="shared" si="3"/>
        <v>27.743773513168662</v>
      </c>
      <c r="W55" s="259" t="s">
        <v>8</v>
      </c>
      <c r="X55" s="264">
        <v>0.22780672161042495</v>
      </c>
      <c r="Y55" s="2">
        <v>93.027500000000003</v>
      </c>
      <c r="Z55" s="9">
        <v>9302.75</v>
      </c>
      <c r="AB55" s="31">
        <v>150</v>
      </c>
      <c r="AC55" s="266">
        <v>100</v>
      </c>
      <c r="AD55" s="5">
        <f t="shared" si="24"/>
        <v>300</v>
      </c>
      <c r="AE55" s="5">
        <v>3000</v>
      </c>
      <c r="AF55" s="5">
        <f t="shared" si="16"/>
        <v>0.6139990636706173</v>
      </c>
      <c r="AG55" s="9">
        <f t="shared" si="17"/>
        <v>61.399906367061732</v>
      </c>
      <c r="AH55" s="5"/>
      <c r="AI55" s="31">
        <v>1000</v>
      </c>
      <c r="AJ55" s="266">
        <v>100</v>
      </c>
      <c r="AK55" s="5">
        <f t="shared" si="25"/>
        <v>300</v>
      </c>
      <c r="AL55" s="5">
        <v>3000</v>
      </c>
      <c r="AM55" s="5">
        <f t="shared" si="18"/>
        <v>0.21767001687473225</v>
      </c>
      <c r="AN55" s="9">
        <f t="shared" si="19"/>
        <v>21.767001687473226</v>
      </c>
      <c r="AO55" s="5"/>
      <c r="AP55" s="31">
        <v>4000</v>
      </c>
      <c r="AQ55" s="266">
        <v>100</v>
      </c>
      <c r="AR55" s="5">
        <f t="shared" si="26"/>
        <v>300</v>
      </c>
      <c r="AS55" s="5">
        <v>3000</v>
      </c>
      <c r="AT55" s="5">
        <f t="shared" si="20"/>
        <v>6.8287800538691948E-2</v>
      </c>
      <c r="AU55" s="9">
        <f t="shared" si="21"/>
        <v>6.8287800538691945</v>
      </c>
      <c r="AV55" s="5"/>
      <c r="AW55" s="31">
        <v>15000</v>
      </c>
      <c r="AX55" s="266">
        <v>100</v>
      </c>
      <c r="AY55" s="5">
        <f t="shared" si="27"/>
        <v>300</v>
      </c>
      <c r="AZ55" s="5">
        <v>3000</v>
      </c>
      <c r="BA55" s="5">
        <f t="shared" si="22"/>
        <v>1.9482984329079044E-2</v>
      </c>
      <c r="BB55" s="9">
        <f t="shared" si="23"/>
        <v>1.9482984329079043</v>
      </c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</row>
    <row r="56" spans="1:85" x14ac:dyDescent="0.35">
      <c r="A56" s="259" t="s">
        <v>10</v>
      </c>
      <c r="B56" s="53">
        <v>6.6390041493775934E-2</v>
      </c>
      <c r="C56" s="2">
        <v>8.6206896551724144E-2</v>
      </c>
      <c r="D56" s="2">
        <v>9.7560975609756101E-2</v>
      </c>
      <c r="E56" s="2"/>
      <c r="F56" s="2"/>
      <c r="G56" s="2"/>
      <c r="H56" s="9"/>
      <c r="I56" s="5">
        <f t="shared" si="0"/>
        <v>8.3385971218418731E-2</v>
      </c>
      <c r="J56" s="5">
        <f t="shared" si="1"/>
        <v>1.2880864314109635E-2</v>
      </c>
      <c r="L56" s="259" t="s">
        <v>10</v>
      </c>
      <c r="M56" s="53">
        <v>47.37</v>
      </c>
      <c r="N56" s="2">
        <v>70.88</v>
      </c>
      <c r="O56" s="2">
        <v>41.8</v>
      </c>
      <c r="P56" s="2"/>
      <c r="Q56" s="2"/>
      <c r="R56" s="2"/>
      <c r="S56" s="9"/>
      <c r="T56" s="5">
        <f t="shared" si="2"/>
        <v>53.35</v>
      </c>
      <c r="U56" s="5">
        <f t="shared" si="3"/>
        <v>12.602430982420254</v>
      </c>
      <c r="W56" s="259" t="s">
        <v>10</v>
      </c>
      <c r="X56" s="264">
        <v>8.3385971218418731E-2</v>
      </c>
      <c r="Y56" s="2">
        <v>53.35</v>
      </c>
      <c r="Z56" s="9">
        <v>5335</v>
      </c>
      <c r="AB56" s="31">
        <v>150</v>
      </c>
      <c r="AC56" s="266">
        <v>100</v>
      </c>
      <c r="AD56" s="5">
        <f t="shared" si="24"/>
        <v>325</v>
      </c>
      <c r="AE56" s="5">
        <v>3250</v>
      </c>
      <c r="AF56" s="5">
        <f t="shared" si="16"/>
        <v>0.63544089160388528</v>
      </c>
      <c r="AG56" s="9">
        <f t="shared" si="17"/>
        <v>63.544089160388531</v>
      </c>
      <c r="AH56" s="5"/>
      <c r="AI56" s="31">
        <v>1000</v>
      </c>
      <c r="AJ56" s="266">
        <v>100</v>
      </c>
      <c r="AK56" s="5">
        <f t="shared" si="25"/>
        <v>325</v>
      </c>
      <c r="AL56" s="5">
        <v>3250</v>
      </c>
      <c r="AM56" s="5">
        <f t="shared" si="18"/>
        <v>0.23184216051888143</v>
      </c>
      <c r="AN56" s="9">
        <f t="shared" si="19"/>
        <v>23.184216051888143</v>
      </c>
      <c r="AO56" s="5"/>
      <c r="AP56" s="31">
        <v>4000</v>
      </c>
      <c r="AQ56" s="266">
        <v>100</v>
      </c>
      <c r="AR56" s="5">
        <f t="shared" si="26"/>
        <v>325</v>
      </c>
      <c r="AS56" s="5">
        <v>3250</v>
      </c>
      <c r="AT56" s="5">
        <f t="shared" si="20"/>
        <v>7.3568640562129986E-2</v>
      </c>
      <c r="AU56" s="9">
        <f t="shared" si="21"/>
        <v>7.3568640562129985</v>
      </c>
      <c r="AV56" s="5"/>
      <c r="AW56" s="31">
        <v>15000</v>
      </c>
      <c r="AX56" s="266">
        <v>100</v>
      </c>
      <c r="AY56" s="5">
        <f t="shared" si="27"/>
        <v>325</v>
      </c>
      <c r="AZ56" s="5">
        <v>3250</v>
      </c>
      <c r="BA56" s="5">
        <f t="shared" si="22"/>
        <v>2.1072570847600218E-2</v>
      </c>
      <c r="BB56" s="9">
        <f t="shared" si="23"/>
        <v>2.1072570847600218</v>
      </c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</row>
    <row r="57" spans="1:85" x14ac:dyDescent="0.35">
      <c r="A57" s="259" t="s">
        <v>6</v>
      </c>
      <c r="B57" s="53">
        <v>0.23174603174603176</v>
      </c>
      <c r="C57" s="2">
        <v>0.36363636363636365</v>
      </c>
      <c r="D57" s="2">
        <v>0.41233766233766234</v>
      </c>
      <c r="E57" s="2"/>
      <c r="F57" s="2"/>
      <c r="G57" s="2"/>
      <c r="H57" s="9"/>
      <c r="I57" s="5">
        <f t="shared" si="0"/>
        <v>0.33590668590668588</v>
      </c>
      <c r="J57" s="5">
        <f t="shared" si="1"/>
        <v>7.6289079734825849E-2</v>
      </c>
      <c r="L57" s="259" t="s">
        <v>6</v>
      </c>
      <c r="M57" s="53">
        <v>79.430000000000007</v>
      </c>
      <c r="N57" s="2">
        <v>72.47</v>
      </c>
      <c r="O57" s="2">
        <v>83.07</v>
      </c>
      <c r="P57" s="2"/>
      <c r="Q57" s="2"/>
      <c r="R57" s="2"/>
      <c r="S57" s="9"/>
      <c r="T57" s="5">
        <f t="shared" si="2"/>
        <v>78.323333333333338</v>
      </c>
      <c r="U57" s="5">
        <f t="shared" si="3"/>
        <v>4.3976155155063532</v>
      </c>
      <c r="W57" s="259" t="s">
        <v>6</v>
      </c>
      <c r="X57" s="264">
        <v>0.33590668590668588</v>
      </c>
      <c r="Y57" s="2">
        <v>78.323333333333338</v>
      </c>
      <c r="Z57" s="9">
        <v>7832.3333333333339</v>
      </c>
      <c r="AB57" s="31">
        <v>150</v>
      </c>
      <c r="AC57" s="266">
        <v>100</v>
      </c>
      <c r="AD57" s="5">
        <f t="shared" si="24"/>
        <v>350</v>
      </c>
      <c r="AE57" s="5">
        <v>3500</v>
      </c>
      <c r="AF57" s="5">
        <f t="shared" si="16"/>
        <v>0.65479212008828513</v>
      </c>
      <c r="AG57" s="9">
        <f t="shared" si="17"/>
        <v>65.479212008828512</v>
      </c>
      <c r="AH57" s="5"/>
      <c r="AI57" s="31">
        <v>1000</v>
      </c>
      <c r="AJ57" s="266">
        <v>100</v>
      </c>
      <c r="AK57" s="5">
        <f t="shared" si="25"/>
        <v>350</v>
      </c>
      <c r="AL57" s="5">
        <v>3500</v>
      </c>
      <c r="AM57" s="5">
        <f t="shared" si="18"/>
        <v>0.24553713693905024</v>
      </c>
      <c r="AN57" s="9">
        <f t="shared" si="19"/>
        <v>24.553713693905024</v>
      </c>
      <c r="AO57" s="5"/>
      <c r="AP57" s="31">
        <v>4000</v>
      </c>
      <c r="AQ57" s="266">
        <v>100</v>
      </c>
      <c r="AR57" s="5">
        <f t="shared" si="26"/>
        <v>350</v>
      </c>
      <c r="AS57" s="5">
        <v>3500</v>
      </c>
      <c r="AT57" s="5">
        <f t="shared" si="20"/>
        <v>7.8791192178987335E-2</v>
      </c>
      <c r="AU57" s="9">
        <f t="shared" si="21"/>
        <v>7.879119217898733</v>
      </c>
      <c r="AV57" s="5"/>
      <c r="AW57" s="31">
        <v>15000</v>
      </c>
      <c r="AX57" s="266">
        <v>100</v>
      </c>
      <c r="AY57" s="5">
        <f t="shared" si="27"/>
        <v>350</v>
      </c>
      <c r="AZ57" s="5">
        <v>3500</v>
      </c>
      <c r="BA57" s="5">
        <f t="shared" si="22"/>
        <v>2.2657044282559581E-2</v>
      </c>
      <c r="BB57" s="9">
        <f t="shared" si="23"/>
        <v>2.2657044282559582</v>
      </c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</row>
    <row r="58" spans="1:85" x14ac:dyDescent="0.35">
      <c r="A58" s="259" t="s">
        <v>52</v>
      </c>
      <c r="B58" s="53">
        <v>4.6511627906976744E-2</v>
      </c>
      <c r="C58" s="2">
        <v>0.12682926829268293</v>
      </c>
      <c r="D58" s="2">
        <v>0.11347517730496454</v>
      </c>
      <c r="E58" s="2">
        <v>0.1162280701754386</v>
      </c>
      <c r="F58" s="2">
        <v>0.14344262295081966</v>
      </c>
      <c r="G58" s="2">
        <v>8.7912087912087919E-2</v>
      </c>
      <c r="H58" s="9">
        <v>6.7495559502664296E-2</v>
      </c>
      <c r="I58" s="5">
        <f t="shared" si="0"/>
        <v>0.10027063057794781</v>
      </c>
      <c r="J58" s="5">
        <f t="shared" si="1"/>
        <v>3.1881815964748456E-2</v>
      </c>
      <c r="L58" s="259" t="s">
        <v>52</v>
      </c>
      <c r="M58" s="53">
        <v>40.65</v>
      </c>
      <c r="N58" s="2">
        <v>91.58</v>
      </c>
      <c r="O58" s="2">
        <v>90.78</v>
      </c>
      <c r="P58" s="2">
        <v>72.53</v>
      </c>
      <c r="Q58" s="2">
        <v>48.91</v>
      </c>
      <c r="R58" s="2">
        <v>56.23</v>
      </c>
      <c r="S58" s="9">
        <v>121.68</v>
      </c>
      <c r="T58" s="5">
        <f t="shared" si="2"/>
        <v>74.622857142857129</v>
      </c>
      <c r="U58" s="5">
        <f t="shared" si="3"/>
        <v>26.51402847781624</v>
      </c>
      <c r="W58" s="259" t="s">
        <v>52</v>
      </c>
      <c r="X58" s="264">
        <v>0.10027063057794781</v>
      </c>
      <c r="Y58" s="2">
        <v>74.622857142857129</v>
      </c>
      <c r="Z58" s="9">
        <v>7462.2857142857129</v>
      </c>
      <c r="AB58" s="31">
        <v>150</v>
      </c>
      <c r="AC58" s="266">
        <v>100</v>
      </c>
      <c r="AD58" s="5">
        <f t="shared" si="24"/>
        <v>375</v>
      </c>
      <c r="AE58" s="5">
        <v>3750</v>
      </c>
      <c r="AF58" s="5">
        <f t="shared" si="16"/>
        <v>0.67232289120642719</v>
      </c>
      <c r="AG58" s="9">
        <f t="shared" si="17"/>
        <v>67.232289120642719</v>
      </c>
      <c r="AH58" s="5"/>
      <c r="AI58" s="31">
        <v>1000</v>
      </c>
      <c r="AJ58" s="266">
        <v>100</v>
      </c>
      <c r="AK58" s="5">
        <f t="shared" si="25"/>
        <v>375</v>
      </c>
      <c r="AL58" s="5">
        <v>3750</v>
      </c>
      <c r="AM58" s="5">
        <f t="shared" si="18"/>
        <v>0.25877733625485805</v>
      </c>
      <c r="AN58" s="9">
        <f t="shared" si="19"/>
        <v>25.877733625485806</v>
      </c>
      <c r="AO58" s="5"/>
      <c r="AP58" s="31">
        <v>4000</v>
      </c>
      <c r="AQ58" s="266">
        <v>100</v>
      </c>
      <c r="AR58" s="5">
        <f t="shared" si="26"/>
        <v>375</v>
      </c>
      <c r="AS58" s="5">
        <v>3750</v>
      </c>
      <c r="AT58" s="5">
        <f t="shared" si="20"/>
        <v>8.3956395000254813E-2</v>
      </c>
      <c r="AU58" s="9">
        <f t="shared" si="21"/>
        <v>8.3956395000254815</v>
      </c>
      <c r="AV58" s="5"/>
      <c r="AW58" s="31">
        <v>15000</v>
      </c>
      <c r="AX58" s="266">
        <v>100</v>
      </c>
      <c r="AY58" s="5">
        <f t="shared" si="27"/>
        <v>375</v>
      </c>
      <c r="AZ58" s="5">
        <v>3750</v>
      </c>
      <c r="BA58" s="5">
        <f t="shared" si="22"/>
        <v>2.4236429108213997E-2</v>
      </c>
      <c r="BB58" s="9">
        <f t="shared" si="23"/>
        <v>2.4236429108213997</v>
      </c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</row>
    <row r="59" spans="1:85" x14ac:dyDescent="0.35">
      <c r="A59" s="259" t="s">
        <v>4</v>
      </c>
      <c r="B59" s="53">
        <v>0.25609756097560976</v>
      </c>
      <c r="C59" s="2">
        <v>0.20848708487084872</v>
      </c>
      <c r="D59" s="2">
        <v>0.19926199261992619</v>
      </c>
      <c r="E59" s="2">
        <v>0.24289405684754523</v>
      </c>
      <c r="F59" s="2"/>
      <c r="G59" s="2"/>
      <c r="H59" s="9"/>
      <c r="I59" s="5">
        <f t="shared" si="0"/>
        <v>0.22668517382848247</v>
      </c>
      <c r="J59" s="5">
        <f t="shared" si="1"/>
        <v>2.3510730080781375E-2</v>
      </c>
      <c r="L59" s="259" t="s">
        <v>4</v>
      </c>
      <c r="M59" s="53">
        <v>38.67</v>
      </c>
      <c r="N59" s="2">
        <v>68.56</v>
      </c>
      <c r="O59" s="2">
        <v>75.73</v>
      </c>
      <c r="P59" s="2">
        <v>52.1</v>
      </c>
      <c r="Q59" s="2"/>
      <c r="R59" s="2"/>
      <c r="S59" s="9"/>
      <c r="T59" s="5">
        <f t="shared" si="2"/>
        <v>58.765000000000001</v>
      </c>
      <c r="U59" s="5">
        <f t="shared" si="3"/>
        <v>14.422070759776494</v>
      </c>
      <c r="W59" s="259" t="s">
        <v>4</v>
      </c>
      <c r="X59" s="264">
        <v>0.22668517382848247</v>
      </c>
      <c r="Y59" s="2">
        <v>58.765000000000001</v>
      </c>
      <c r="Z59" s="9">
        <v>5876.5</v>
      </c>
      <c r="AB59" s="31">
        <v>150</v>
      </c>
      <c r="AC59" s="266">
        <v>100</v>
      </c>
      <c r="AD59" s="5">
        <f t="shared" si="24"/>
        <v>400</v>
      </c>
      <c r="AE59" s="5">
        <v>4000</v>
      </c>
      <c r="AF59" s="5">
        <f t="shared" si="16"/>
        <v>0.68826230851010051</v>
      </c>
      <c r="AG59" s="9">
        <f t="shared" si="17"/>
        <v>68.826230851010052</v>
      </c>
      <c r="AH59" s="5"/>
      <c r="AI59" s="31">
        <v>1000</v>
      </c>
      <c r="AJ59" s="266">
        <v>100</v>
      </c>
      <c r="AK59" s="5">
        <f t="shared" si="25"/>
        <v>400</v>
      </c>
      <c r="AL59" s="5">
        <v>4000</v>
      </c>
      <c r="AM59" s="5">
        <f t="shared" si="18"/>
        <v>0.27158385259951956</v>
      </c>
      <c r="AN59" s="9">
        <f t="shared" si="19"/>
        <v>27.158385259951956</v>
      </c>
      <c r="AO59" s="5"/>
      <c r="AP59" s="31">
        <v>4000</v>
      </c>
      <c r="AQ59" s="266">
        <v>100</v>
      </c>
      <c r="AR59" s="5">
        <f t="shared" si="26"/>
        <v>400</v>
      </c>
      <c r="AS59" s="5">
        <v>4000</v>
      </c>
      <c r="AT59" s="5">
        <f t="shared" si="20"/>
        <v>8.9065168985030141E-2</v>
      </c>
      <c r="AU59" s="9">
        <f t="shared" si="21"/>
        <v>8.9065168985030141</v>
      </c>
      <c r="AV59" s="5"/>
      <c r="AW59" s="31">
        <v>15000</v>
      </c>
      <c r="AX59" s="266">
        <v>100</v>
      </c>
      <c r="AY59" s="5">
        <f t="shared" si="27"/>
        <v>400</v>
      </c>
      <c r="AZ59" s="5">
        <v>4000</v>
      </c>
      <c r="BA59" s="5">
        <f t="shared" si="22"/>
        <v>2.5810749643851522E-2</v>
      </c>
      <c r="BB59" s="9">
        <f t="shared" si="23"/>
        <v>2.5810749643851523</v>
      </c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</row>
    <row r="60" spans="1:85" x14ac:dyDescent="0.35">
      <c r="A60" s="259" t="s">
        <v>30</v>
      </c>
      <c r="B60" s="53">
        <v>6.8690095846645371E-2</v>
      </c>
      <c r="C60" s="2">
        <v>8.6699507389162558E-2</v>
      </c>
      <c r="D60" s="2"/>
      <c r="E60" s="2"/>
      <c r="F60" s="2"/>
      <c r="G60" s="2"/>
      <c r="H60" s="9"/>
      <c r="I60" s="5">
        <f t="shared" si="0"/>
        <v>7.7694801617903958E-2</v>
      </c>
      <c r="J60" s="5">
        <f t="shared" si="1"/>
        <v>9.0047057712586837E-3</v>
      </c>
      <c r="L60" s="259" t="s">
        <v>30</v>
      </c>
      <c r="M60" s="53">
        <v>112.35</v>
      </c>
      <c r="N60" s="2">
        <v>101.89</v>
      </c>
      <c r="O60" s="2"/>
      <c r="P60" s="2"/>
      <c r="Q60" s="2"/>
      <c r="R60" s="2"/>
      <c r="S60" s="9"/>
      <c r="T60" s="5">
        <f t="shared" si="2"/>
        <v>107.12</v>
      </c>
      <c r="U60" s="5">
        <f t="shared" si="3"/>
        <v>5.2299999999999969</v>
      </c>
      <c r="W60" s="259" t="s">
        <v>30</v>
      </c>
      <c r="X60" s="264">
        <v>7.7694801617903958E-2</v>
      </c>
      <c r="Y60" s="2">
        <v>107.12</v>
      </c>
      <c r="Z60" s="9">
        <v>10712</v>
      </c>
      <c r="AB60" s="31">
        <v>150</v>
      </c>
      <c r="AC60" s="266">
        <v>100</v>
      </c>
      <c r="AD60" s="5">
        <f t="shared" si="24"/>
        <v>425</v>
      </c>
      <c r="AE60" s="5">
        <v>4250</v>
      </c>
      <c r="AF60" s="5">
        <f t="shared" si="16"/>
        <v>0.70280520919600631</v>
      </c>
      <c r="AG60" s="9">
        <f t="shared" si="17"/>
        <v>70.280520919600633</v>
      </c>
      <c r="AH60" s="5"/>
      <c r="AI60" s="31">
        <v>1000</v>
      </c>
      <c r="AJ60" s="266">
        <v>100</v>
      </c>
      <c r="AK60" s="5">
        <f t="shared" si="25"/>
        <v>425</v>
      </c>
      <c r="AL60" s="5">
        <v>4250</v>
      </c>
      <c r="AM60" s="5">
        <f t="shared" si="18"/>
        <v>0.28397656998698834</v>
      </c>
      <c r="AN60" s="9">
        <f t="shared" si="19"/>
        <v>28.397656998698835</v>
      </c>
      <c r="AO60" s="5"/>
      <c r="AP60" s="31">
        <v>4000</v>
      </c>
      <c r="AQ60" s="266">
        <v>100</v>
      </c>
      <c r="AR60" s="5">
        <f t="shared" si="26"/>
        <v>425</v>
      </c>
      <c r="AS60" s="5">
        <v>4250</v>
      </c>
      <c r="AT60" s="5">
        <f t="shared" si="20"/>
        <v>9.4118414939907774E-2</v>
      </c>
      <c r="AU60" s="9">
        <f t="shared" si="21"/>
        <v>9.411841493990778</v>
      </c>
      <c r="AV60" s="5"/>
      <c r="AW60" s="31">
        <v>15000</v>
      </c>
      <c r="AX60" s="266">
        <v>100</v>
      </c>
      <c r="AY60" s="5">
        <f t="shared" si="27"/>
        <v>425</v>
      </c>
      <c r="AZ60" s="5">
        <v>4250</v>
      </c>
      <c r="BA60" s="5">
        <f t="shared" si="22"/>
        <v>2.7380030055046519E-2</v>
      </c>
      <c r="BB60" s="9">
        <f t="shared" si="23"/>
        <v>2.7380030055046518</v>
      </c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</row>
    <row r="61" spans="1:85" x14ac:dyDescent="0.35">
      <c r="A61" s="259" t="s">
        <v>35</v>
      </c>
      <c r="B61" s="53">
        <v>4.1176470588235294E-2</v>
      </c>
      <c r="C61" s="2">
        <v>0.23758865248226951</v>
      </c>
      <c r="D61" s="2">
        <v>0.22075471698113208</v>
      </c>
      <c r="E61" s="2"/>
      <c r="F61" s="2"/>
      <c r="G61" s="2"/>
      <c r="H61" s="9"/>
      <c r="I61" s="5">
        <f t="shared" si="0"/>
        <v>0.16650661335054565</v>
      </c>
      <c r="J61" s="5">
        <f t="shared" si="1"/>
        <v>8.888786516253655E-2</v>
      </c>
      <c r="L61" s="259" t="s">
        <v>35</v>
      </c>
      <c r="M61" s="53">
        <v>35.25</v>
      </c>
      <c r="N61" s="2">
        <v>90.14</v>
      </c>
      <c r="O61" s="2">
        <v>134.75</v>
      </c>
      <c r="P61" s="2"/>
      <c r="Q61" s="2"/>
      <c r="R61" s="2"/>
      <c r="S61" s="9"/>
      <c r="T61" s="5">
        <f t="shared" si="2"/>
        <v>86.713333333333324</v>
      </c>
      <c r="U61" s="5">
        <f t="shared" si="3"/>
        <v>40.692907107859604</v>
      </c>
      <c r="W61" s="259" t="s">
        <v>35</v>
      </c>
      <c r="X61" s="264">
        <v>0.16650661335054565</v>
      </c>
      <c r="Y61" s="2">
        <v>86.713333333333324</v>
      </c>
      <c r="Z61" s="9">
        <v>8671.3333333333321</v>
      </c>
      <c r="AB61" s="31">
        <v>150</v>
      </c>
      <c r="AC61" s="266">
        <v>100</v>
      </c>
      <c r="AD61" s="5">
        <f t="shared" si="24"/>
        <v>450</v>
      </c>
      <c r="AE61" s="5">
        <v>4500</v>
      </c>
      <c r="AF61" s="5">
        <f t="shared" si="16"/>
        <v>0.71611781858498891</v>
      </c>
      <c r="AG61" s="9">
        <f t="shared" si="17"/>
        <v>71.611781858498887</v>
      </c>
      <c r="AH61" s="5"/>
      <c r="AI61" s="31">
        <v>1000</v>
      </c>
      <c r="AJ61" s="266">
        <v>100</v>
      </c>
      <c r="AK61" s="5">
        <f t="shared" si="25"/>
        <v>450</v>
      </c>
      <c r="AL61" s="5">
        <v>4500</v>
      </c>
      <c r="AM61" s="5">
        <f t="shared" si="18"/>
        <v>0.29597424206221262</v>
      </c>
      <c r="AN61" s="9">
        <f t="shared" si="19"/>
        <v>29.597424206221262</v>
      </c>
      <c r="AO61" s="5"/>
      <c r="AP61" s="31">
        <v>4000</v>
      </c>
      <c r="AQ61" s="266">
        <v>100</v>
      </c>
      <c r="AR61" s="5">
        <f t="shared" si="26"/>
        <v>450</v>
      </c>
      <c r="AS61" s="5">
        <v>4500</v>
      </c>
      <c r="AT61" s="5">
        <f t="shared" si="20"/>
        <v>9.9117015003585038E-2</v>
      </c>
      <c r="AU61" s="9">
        <f t="shared" si="21"/>
        <v>9.9117015003585038</v>
      </c>
      <c r="AV61" s="5"/>
      <c r="AW61" s="31">
        <v>15000</v>
      </c>
      <c r="AX61" s="266">
        <v>100</v>
      </c>
      <c r="AY61" s="5">
        <f t="shared" si="27"/>
        <v>450</v>
      </c>
      <c r="AZ61" s="5">
        <v>4500</v>
      </c>
      <c r="BA61" s="5">
        <f t="shared" si="22"/>
        <v>2.8944294354823798E-2</v>
      </c>
      <c r="BB61" s="9">
        <f t="shared" si="23"/>
        <v>2.8944294354823796</v>
      </c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</row>
    <row r="62" spans="1:85" x14ac:dyDescent="0.35">
      <c r="A62" s="259" t="s">
        <v>31</v>
      </c>
      <c r="B62" s="53">
        <v>6.6115702479338845E-2</v>
      </c>
      <c r="C62" s="2">
        <v>2.9145077720207253E-2</v>
      </c>
      <c r="D62" s="2">
        <v>6.8750000000000006E-2</v>
      </c>
      <c r="E62" s="2"/>
      <c r="F62" s="2"/>
      <c r="G62" s="2"/>
      <c r="H62" s="9"/>
      <c r="I62" s="5">
        <f t="shared" si="0"/>
        <v>5.4670260066515368E-2</v>
      </c>
      <c r="J62" s="5">
        <f t="shared" si="1"/>
        <v>1.8081041290369141E-2</v>
      </c>
      <c r="L62" s="259" t="s">
        <v>31</v>
      </c>
      <c r="M62" s="53">
        <v>181.16</v>
      </c>
      <c r="N62" s="2">
        <v>94.18</v>
      </c>
      <c r="O62" s="2">
        <v>136.80000000000001</v>
      </c>
      <c r="P62" s="2"/>
      <c r="Q62" s="2"/>
      <c r="R62" s="2"/>
      <c r="S62" s="9"/>
      <c r="T62" s="5">
        <f t="shared" si="2"/>
        <v>137.38000000000002</v>
      </c>
      <c r="U62" s="5">
        <f t="shared" si="3"/>
        <v>35.511804610110445</v>
      </c>
      <c r="W62" s="259" t="s">
        <v>31</v>
      </c>
      <c r="X62" s="264">
        <v>5.4670260066515368E-2</v>
      </c>
      <c r="Y62" s="2">
        <v>137.38000000000002</v>
      </c>
      <c r="Z62" s="9">
        <v>13738.000000000002</v>
      </c>
      <c r="AB62" s="31">
        <v>150</v>
      </c>
      <c r="AC62" s="266">
        <v>100</v>
      </c>
      <c r="AD62" s="5">
        <f t="shared" si="24"/>
        <v>500</v>
      </c>
      <c r="AE62" s="5">
        <v>5000</v>
      </c>
      <c r="AF62" s="5">
        <f t="shared" si="16"/>
        <v>0.73960135530192583</v>
      </c>
      <c r="AG62" s="9">
        <f t="shared" si="17"/>
        <v>73.960135530192588</v>
      </c>
      <c r="AH62" s="5"/>
      <c r="AI62" s="31">
        <v>1000</v>
      </c>
      <c r="AJ62" s="266">
        <v>100</v>
      </c>
      <c r="AK62" s="5">
        <f t="shared" si="25"/>
        <v>500</v>
      </c>
      <c r="AL62" s="5">
        <v>5000</v>
      </c>
      <c r="AM62" s="5">
        <f t="shared" si="18"/>
        <v>0.31885425213139229</v>
      </c>
      <c r="AN62" s="9">
        <f t="shared" si="19"/>
        <v>31.885425213139229</v>
      </c>
      <c r="AO62" s="5"/>
      <c r="AP62" s="31">
        <v>4000</v>
      </c>
      <c r="AQ62" s="266">
        <v>100</v>
      </c>
      <c r="AR62" s="5">
        <f t="shared" si="26"/>
        <v>500</v>
      </c>
      <c r="AS62" s="5">
        <v>5000</v>
      </c>
      <c r="AT62" s="5">
        <f t="shared" si="20"/>
        <v>0.10895371548080675</v>
      </c>
      <c r="AU62" s="9">
        <f t="shared" si="21"/>
        <v>10.895371548080675</v>
      </c>
      <c r="AV62" s="5"/>
      <c r="AW62" s="31">
        <v>15000</v>
      </c>
      <c r="AX62" s="266">
        <v>100</v>
      </c>
      <c r="AY62" s="5">
        <f t="shared" si="27"/>
        <v>500</v>
      </c>
      <c r="AZ62" s="5">
        <v>5000</v>
      </c>
      <c r="BA62" s="5">
        <f t="shared" si="22"/>
        <v>3.2057869916816341E-2</v>
      </c>
      <c r="BB62" s="9">
        <f t="shared" si="23"/>
        <v>3.2057869916816339</v>
      </c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</row>
    <row r="63" spans="1:85" x14ac:dyDescent="0.35">
      <c r="A63" s="259" t="s">
        <v>49</v>
      </c>
      <c r="B63" s="53">
        <v>5.4389312977099237E-2</v>
      </c>
      <c r="C63" s="2">
        <v>0.28253968253968254</v>
      </c>
      <c r="D63" s="2">
        <v>6.6361556064073221E-2</v>
      </c>
      <c r="E63" s="2">
        <v>5.3571428571428568E-2</v>
      </c>
      <c r="F63" s="2"/>
      <c r="G63" s="2"/>
      <c r="H63" s="9"/>
      <c r="I63" s="5">
        <f t="shared" si="0"/>
        <v>0.11421549503807089</v>
      </c>
      <c r="J63" s="5">
        <f t="shared" si="1"/>
        <v>9.7313804815925081E-2</v>
      </c>
      <c r="L63" s="259" t="s">
        <v>49</v>
      </c>
      <c r="M63" s="53">
        <v>61.41</v>
      </c>
      <c r="N63" s="2">
        <v>40.090000000000003</v>
      </c>
      <c r="O63" s="2">
        <v>28.74</v>
      </c>
      <c r="P63" s="2">
        <v>10.98</v>
      </c>
      <c r="Q63" s="2"/>
      <c r="R63" s="2"/>
      <c r="S63" s="9"/>
      <c r="T63" s="5">
        <f t="shared" si="2"/>
        <v>35.305</v>
      </c>
      <c r="U63" s="5">
        <f t="shared" si="3"/>
        <v>18.297350217996044</v>
      </c>
      <c r="W63" s="259" t="s">
        <v>49</v>
      </c>
      <c r="X63" s="264">
        <v>0.11421549503807089</v>
      </c>
      <c r="Y63" s="2">
        <v>35.305</v>
      </c>
      <c r="Z63" s="9">
        <v>3530.5</v>
      </c>
      <c r="AB63" s="31">
        <v>150</v>
      </c>
      <c r="AC63" s="266">
        <v>100</v>
      </c>
      <c r="AD63" s="5">
        <f t="shared" si="24"/>
        <v>600</v>
      </c>
      <c r="AE63" s="5">
        <v>6000</v>
      </c>
      <c r="AF63" s="5">
        <f t="shared" si="16"/>
        <v>0.77688900263754879</v>
      </c>
      <c r="AG63" s="9">
        <f t="shared" si="17"/>
        <v>77.688900263754874</v>
      </c>
      <c r="AH63" s="5"/>
      <c r="AI63" s="31">
        <v>1000</v>
      </c>
      <c r="AJ63" s="266">
        <v>100</v>
      </c>
      <c r="AK63" s="5">
        <f t="shared" si="25"/>
        <v>600</v>
      </c>
      <c r="AL63" s="5">
        <v>6000</v>
      </c>
      <c r="AM63" s="5">
        <f t="shared" si="18"/>
        <v>0.36058970195014695</v>
      </c>
      <c r="AN63" s="9">
        <f t="shared" si="19"/>
        <v>36.058970195014695</v>
      </c>
      <c r="AO63" s="5"/>
      <c r="AP63" s="31">
        <v>4000</v>
      </c>
      <c r="AQ63" s="266">
        <v>100</v>
      </c>
      <c r="AR63" s="5">
        <f t="shared" si="26"/>
        <v>600</v>
      </c>
      <c r="AS63" s="5">
        <v>6000</v>
      </c>
      <c r="AT63" s="5">
        <f t="shared" si="20"/>
        <v>0.12800821495951367</v>
      </c>
      <c r="AU63" s="9">
        <f t="shared" si="21"/>
        <v>12.800821495951368</v>
      </c>
      <c r="AV63" s="5"/>
      <c r="AW63" s="31">
        <v>15000</v>
      </c>
      <c r="AX63" s="266">
        <v>100</v>
      </c>
      <c r="AY63" s="5">
        <f t="shared" si="27"/>
        <v>600</v>
      </c>
      <c r="AZ63" s="5">
        <v>6000</v>
      </c>
      <c r="BA63" s="5">
        <f t="shared" si="22"/>
        <v>3.8225867623923479E-2</v>
      </c>
      <c r="BB63" s="9">
        <f t="shared" si="23"/>
        <v>3.8225867623923477</v>
      </c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</row>
    <row r="64" spans="1:85" x14ac:dyDescent="0.35">
      <c r="A64" s="259" t="s">
        <v>23</v>
      </c>
      <c r="B64" s="53">
        <v>0.16417910447761194</v>
      </c>
      <c r="C64" s="2">
        <v>9.223744292237443E-2</v>
      </c>
      <c r="D64" s="2">
        <v>5.5749128919860627E-2</v>
      </c>
      <c r="E64" s="2">
        <v>7.5075075075075076E-2</v>
      </c>
      <c r="F64" s="2">
        <v>0.11091234347048301</v>
      </c>
      <c r="G64" s="2"/>
      <c r="H64" s="9"/>
      <c r="I64" s="5">
        <f t="shared" si="0"/>
        <v>9.9630618973081023E-2</v>
      </c>
      <c r="J64" s="5">
        <f t="shared" si="1"/>
        <v>3.7086394394975741E-2</v>
      </c>
      <c r="L64" s="259" t="s">
        <v>23</v>
      </c>
      <c r="M64" s="53">
        <v>34.840000000000003</v>
      </c>
      <c r="N64" s="2">
        <v>133.38</v>
      </c>
      <c r="O64" s="2">
        <v>65.760000000000005</v>
      </c>
      <c r="P64" s="2">
        <v>101.98</v>
      </c>
      <c r="Q64" s="2">
        <v>175.98</v>
      </c>
      <c r="R64" s="2"/>
      <c r="S64" s="9"/>
      <c r="T64" s="5">
        <f t="shared" si="2"/>
        <v>102.38800000000001</v>
      </c>
      <c r="U64" s="5">
        <f t="shared" si="3"/>
        <v>49.559652299022396</v>
      </c>
      <c r="W64" s="259" t="s">
        <v>23</v>
      </c>
      <c r="X64" s="264">
        <v>9.9630618973081023E-2</v>
      </c>
      <c r="Y64" s="2">
        <v>102.38800000000001</v>
      </c>
      <c r="Z64" s="9">
        <v>10238.800000000001</v>
      </c>
      <c r="AB64" s="31">
        <v>150</v>
      </c>
      <c r="AC64" s="266">
        <v>100</v>
      </c>
      <c r="AD64" s="5">
        <f t="shared" si="24"/>
        <v>700</v>
      </c>
      <c r="AE64" s="5">
        <v>7000</v>
      </c>
      <c r="AF64" s="5">
        <f t="shared" si="16"/>
        <v>0.80506654048512472</v>
      </c>
      <c r="AG64" s="9">
        <f t="shared" si="17"/>
        <v>80.506654048512473</v>
      </c>
      <c r="AH64" s="5"/>
      <c r="AI64" s="31">
        <v>1000</v>
      </c>
      <c r="AJ64" s="266">
        <v>100</v>
      </c>
      <c r="AK64" s="5">
        <f t="shared" si="25"/>
        <v>700</v>
      </c>
      <c r="AL64" s="5">
        <v>7000</v>
      </c>
      <c r="AM64" s="5">
        <f t="shared" si="18"/>
        <v>0.39767473295737316</v>
      </c>
      <c r="AN64" s="9">
        <f t="shared" si="19"/>
        <v>39.767473295737318</v>
      </c>
      <c r="AO64" s="5"/>
      <c r="AP64" s="31">
        <v>4000</v>
      </c>
      <c r="AQ64" s="266">
        <v>100</v>
      </c>
      <c r="AR64" s="5">
        <f t="shared" si="26"/>
        <v>700</v>
      </c>
      <c r="AS64" s="5">
        <v>7000</v>
      </c>
      <c r="AT64" s="5">
        <f t="shared" si="20"/>
        <v>0.14627911624687384</v>
      </c>
      <c r="AU64" s="9">
        <f t="shared" si="21"/>
        <v>14.627911624687384</v>
      </c>
      <c r="AV64" s="5"/>
      <c r="AW64" s="31">
        <v>15000</v>
      </c>
      <c r="AX64" s="266">
        <v>100</v>
      </c>
      <c r="AY64" s="5">
        <f t="shared" si="27"/>
        <v>700</v>
      </c>
      <c r="AZ64" s="5">
        <v>7000</v>
      </c>
      <c r="BA64" s="5">
        <f t="shared" si="22"/>
        <v>4.4316227392473595E-2</v>
      </c>
      <c r="BB64" s="9">
        <f t="shared" si="23"/>
        <v>4.4316227392473593</v>
      </c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</row>
    <row r="65" spans="1:85" x14ac:dyDescent="0.35">
      <c r="A65" s="259" t="s">
        <v>15</v>
      </c>
      <c r="B65" s="53">
        <v>3.0456852791878174E-2</v>
      </c>
      <c r="C65" s="2">
        <v>2.643171806167401E-2</v>
      </c>
      <c r="D65" s="2">
        <v>2.9940119760479042E-2</v>
      </c>
      <c r="E65" s="2">
        <v>4.7457627118644069E-2</v>
      </c>
      <c r="F65" s="2">
        <v>3.3248081841432228E-2</v>
      </c>
      <c r="G65" s="2"/>
      <c r="H65" s="9"/>
      <c r="I65" s="5">
        <f t="shared" si="0"/>
        <v>3.3506879914821507E-2</v>
      </c>
      <c r="J65" s="5">
        <f t="shared" si="1"/>
        <v>7.3044189732692682E-3</v>
      </c>
      <c r="L65" s="259" t="s">
        <v>15</v>
      </c>
      <c r="M65" s="53">
        <v>33.369999999999997</v>
      </c>
      <c r="N65" s="2">
        <v>51</v>
      </c>
      <c r="O65" s="2">
        <v>68.16</v>
      </c>
      <c r="P65" s="2">
        <v>69.77</v>
      </c>
      <c r="Q65" s="2">
        <v>91.46</v>
      </c>
      <c r="R65" s="2"/>
      <c r="S65" s="9"/>
      <c r="T65" s="5">
        <f t="shared" si="2"/>
        <v>62.751999999999995</v>
      </c>
      <c r="U65" s="5">
        <f t="shared" si="3"/>
        <v>19.514402271143208</v>
      </c>
      <c r="W65" s="259" t="s">
        <v>15</v>
      </c>
      <c r="X65" s="264">
        <v>3.3506879914821507E-2</v>
      </c>
      <c r="Y65" s="2">
        <v>62.751999999999995</v>
      </c>
      <c r="Z65" s="9">
        <v>6275.2</v>
      </c>
      <c r="AB65" s="31">
        <v>150</v>
      </c>
      <c r="AC65" s="266">
        <v>100</v>
      </c>
      <c r="AD65" s="5">
        <f t="shared" si="24"/>
        <v>800</v>
      </c>
      <c r="AE65" s="5">
        <v>8000</v>
      </c>
      <c r="AF65" s="5">
        <f t="shared" si="16"/>
        <v>0.82704849676146697</v>
      </c>
      <c r="AG65" s="9">
        <f t="shared" si="17"/>
        <v>82.704849676146694</v>
      </c>
      <c r="AH65" s="5"/>
      <c r="AI65" s="31">
        <v>1000</v>
      </c>
      <c r="AJ65" s="266">
        <v>100</v>
      </c>
      <c r="AK65" s="5">
        <f t="shared" si="25"/>
        <v>800</v>
      </c>
      <c r="AL65" s="5">
        <v>8000</v>
      </c>
      <c r="AM65" s="5">
        <f t="shared" si="18"/>
        <v>0.43082142639147264</v>
      </c>
      <c r="AN65" s="9">
        <f t="shared" si="19"/>
        <v>43.082142639147264</v>
      </c>
      <c r="AO65" s="5"/>
      <c r="AP65" s="31">
        <v>4000</v>
      </c>
      <c r="AQ65" s="266">
        <v>100</v>
      </c>
      <c r="AR65" s="5">
        <f t="shared" si="26"/>
        <v>800</v>
      </c>
      <c r="AS65" s="5">
        <v>8000</v>
      </c>
      <c r="AT65" s="5">
        <f t="shared" si="20"/>
        <v>0.16381295272408353</v>
      </c>
      <c r="AU65" s="9">
        <f t="shared" si="21"/>
        <v>16.381295272408352</v>
      </c>
      <c r="AV65" s="5"/>
      <c r="AW65" s="31">
        <v>15000</v>
      </c>
      <c r="AX65" s="266">
        <v>100</v>
      </c>
      <c r="AY65" s="5">
        <f t="shared" si="27"/>
        <v>800</v>
      </c>
      <c r="AZ65" s="5">
        <v>8000</v>
      </c>
      <c r="BA65" s="5">
        <f t="shared" si="22"/>
        <v>5.0330397162761074E-2</v>
      </c>
      <c r="BB65" s="9">
        <f t="shared" si="23"/>
        <v>5.0330397162761074</v>
      </c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</row>
    <row r="66" spans="1:85" x14ac:dyDescent="0.35">
      <c r="A66" s="259" t="s">
        <v>65</v>
      </c>
      <c r="B66" s="53">
        <v>5.3140096618357488E-2</v>
      </c>
      <c r="C66" s="2">
        <v>5.159165751920966E-2</v>
      </c>
      <c r="D66" s="2">
        <v>5.1020408163265307E-2</v>
      </c>
      <c r="E66" s="2">
        <v>2.3569023569023569E-2</v>
      </c>
      <c r="F66" s="2">
        <v>3.3885542168674697E-2</v>
      </c>
      <c r="G66" s="2"/>
      <c r="H66" s="9"/>
      <c r="I66" s="5">
        <f t="shared" si="0"/>
        <v>4.2641345607706146E-2</v>
      </c>
      <c r="J66" s="5">
        <f t="shared" si="1"/>
        <v>1.1840254281196842E-2</v>
      </c>
      <c r="L66" s="259" t="s">
        <v>65</v>
      </c>
      <c r="M66" s="53">
        <v>96.16</v>
      </c>
      <c r="N66" s="2">
        <v>123.7</v>
      </c>
      <c r="O66" s="2">
        <v>57.38</v>
      </c>
      <c r="P66" s="2">
        <v>153.63</v>
      </c>
      <c r="Q66" s="2">
        <v>166.83</v>
      </c>
      <c r="R66" s="2"/>
      <c r="S66" s="9"/>
      <c r="T66" s="5">
        <f t="shared" si="2"/>
        <v>119.54</v>
      </c>
      <c r="U66" s="5">
        <f t="shared" si="3"/>
        <v>39.563285505630077</v>
      </c>
      <c r="W66" s="259" t="s">
        <v>65</v>
      </c>
      <c r="X66" s="264">
        <v>4.2641345607706146E-2</v>
      </c>
      <c r="Y66" s="2">
        <v>119.54</v>
      </c>
      <c r="Z66" s="9">
        <v>11954</v>
      </c>
      <c r="AB66" s="31">
        <v>150</v>
      </c>
      <c r="AC66" s="266">
        <v>100</v>
      </c>
      <c r="AD66" s="5">
        <f t="shared" si="24"/>
        <v>900</v>
      </c>
      <c r="AE66" s="5">
        <v>9000</v>
      </c>
      <c r="AF66" s="5">
        <f t="shared" si="16"/>
        <v>0.84464578241285437</v>
      </c>
      <c r="AG66" s="9">
        <f t="shared" si="17"/>
        <v>84.464578241285437</v>
      </c>
      <c r="AH66" s="5"/>
      <c r="AI66" s="31">
        <v>1000</v>
      </c>
      <c r="AJ66" s="266">
        <v>100</v>
      </c>
      <c r="AK66" s="5">
        <f t="shared" si="25"/>
        <v>900</v>
      </c>
      <c r="AL66" s="5">
        <v>9000</v>
      </c>
      <c r="AM66" s="5">
        <f t="shared" si="18"/>
        <v>0.46060798583054408</v>
      </c>
      <c r="AN66" s="9">
        <f t="shared" si="19"/>
        <v>46.060798583054407</v>
      </c>
      <c r="AO66" s="5"/>
      <c r="AP66" s="31">
        <v>4000</v>
      </c>
      <c r="AQ66" s="266">
        <v>100</v>
      </c>
      <c r="AR66" s="5">
        <f t="shared" si="26"/>
        <v>900</v>
      </c>
      <c r="AS66" s="5">
        <v>9000</v>
      </c>
      <c r="AT66" s="5">
        <f t="shared" si="20"/>
        <v>0.18065270801828773</v>
      </c>
      <c r="AU66" s="9">
        <f t="shared" si="21"/>
        <v>18.065270801828774</v>
      </c>
      <c r="AV66" s="5"/>
      <c r="AW66" s="31">
        <v>15000</v>
      </c>
      <c r="AX66" s="266">
        <v>100</v>
      </c>
      <c r="AY66" s="5">
        <f t="shared" si="27"/>
        <v>900</v>
      </c>
      <c r="AZ66" s="5">
        <v>9000</v>
      </c>
      <c r="BA66" s="5">
        <f t="shared" si="22"/>
        <v>5.6269789307425523E-2</v>
      </c>
      <c r="BB66" s="9">
        <f t="shared" si="23"/>
        <v>5.6269789307425526</v>
      </c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</row>
    <row r="67" spans="1:85" x14ac:dyDescent="0.35">
      <c r="A67" s="259" t="s">
        <v>73</v>
      </c>
      <c r="B67" s="53">
        <v>0.22491730981256891</v>
      </c>
      <c r="C67" s="2">
        <v>4.0993788819875775E-2</v>
      </c>
      <c r="D67" s="2">
        <v>0.25867507886435331</v>
      </c>
      <c r="E67" s="2"/>
      <c r="F67" s="2"/>
      <c r="G67" s="2"/>
      <c r="H67" s="9"/>
      <c r="I67" s="5">
        <f t="shared" si="0"/>
        <v>0.1748620591655993</v>
      </c>
      <c r="J67" s="5">
        <f t="shared" si="1"/>
        <v>9.5657138074323259E-2</v>
      </c>
      <c r="L67" s="259" t="s">
        <v>73</v>
      </c>
      <c r="M67" s="53">
        <v>128.63999999999999</v>
      </c>
      <c r="N67" s="2">
        <v>89.81</v>
      </c>
      <c r="O67" s="2">
        <v>113.55</v>
      </c>
      <c r="P67" s="2"/>
      <c r="Q67" s="2"/>
      <c r="R67" s="2"/>
      <c r="S67" s="9"/>
      <c r="T67" s="5">
        <f t="shared" si="2"/>
        <v>110.66666666666667</v>
      </c>
      <c r="U67" s="5">
        <f t="shared" si="3"/>
        <v>15.982854007411204</v>
      </c>
      <c r="W67" s="259" t="s">
        <v>73</v>
      </c>
      <c r="X67" s="264">
        <v>0.1748620591655993</v>
      </c>
      <c r="Y67" s="2">
        <v>110.66666666666667</v>
      </c>
      <c r="Z67" s="9">
        <v>11066.666666666668</v>
      </c>
      <c r="AB67" s="31">
        <v>150</v>
      </c>
      <c r="AC67" s="266">
        <v>100</v>
      </c>
      <c r="AD67" s="5">
        <f t="shared" si="24"/>
        <v>1000</v>
      </c>
      <c r="AE67" s="5">
        <v>10000</v>
      </c>
      <c r="AF67" s="5">
        <f t="shared" si="16"/>
        <v>0.85903533678804367</v>
      </c>
      <c r="AG67" s="9">
        <f t="shared" si="17"/>
        <v>85.903533678804365</v>
      </c>
      <c r="AH67" s="5"/>
      <c r="AI67" s="31">
        <v>1000</v>
      </c>
      <c r="AJ67" s="266">
        <v>100</v>
      </c>
      <c r="AK67" s="5">
        <f t="shared" si="25"/>
        <v>1000</v>
      </c>
      <c r="AL67" s="5">
        <v>10000</v>
      </c>
      <c r="AM67" s="5">
        <f t="shared" si="18"/>
        <v>0.48750780274960676</v>
      </c>
      <c r="AN67" s="9">
        <f t="shared" si="19"/>
        <v>48.750780274960675</v>
      </c>
      <c r="AO67" s="5"/>
      <c r="AP67" s="31">
        <v>4000</v>
      </c>
      <c r="AQ67" s="266">
        <v>100</v>
      </c>
      <c r="AR67" s="5">
        <f t="shared" si="26"/>
        <v>1000</v>
      </c>
      <c r="AS67" s="5">
        <v>10000</v>
      </c>
      <c r="AT67" s="5">
        <f t="shared" si="20"/>
        <v>0.19683814224000798</v>
      </c>
      <c r="AU67" s="9">
        <f t="shared" si="21"/>
        <v>19.683814224000798</v>
      </c>
      <c r="AV67" s="5"/>
      <c r="AW67" s="31">
        <v>15000</v>
      </c>
      <c r="AX67" s="266">
        <v>100</v>
      </c>
      <c r="AY67" s="5">
        <f t="shared" si="27"/>
        <v>1000</v>
      </c>
      <c r="AZ67" s="5">
        <v>10000</v>
      </c>
      <c r="BA67" s="5">
        <f t="shared" si="22"/>
        <v>6.2135781710367155E-2</v>
      </c>
      <c r="BB67" s="9">
        <f t="shared" si="23"/>
        <v>6.2135781710367155</v>
      </c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</row>
    <row r="68" spans="1:85" x14ac:dyDescent="0.35">
      <c r="A68" s="259" t="s">
        <v>21</v>
      </c>
      <c r="B68" s="53">
        <v>3.8043478260869568E-2</v>
      </c>
      <c r="C68" s="2">
        <v>5.1948051948051951E-2</v>
      </c>
      <c r="D68" s="2">
        <v>2.5862068965517241E-2</v>
      </c>
      <c r="E68" s="2">
        <v>2.6281208935611037E-2</v>
      </c>
      <c r="F68" s="2">
        <v>8.2159624413145546E-2</v>
      </c>
      <c r="G68" s="2"/>
      <c r="H68" s="9"/>
      <c r="I68" s="5">
        <f t="shared" si="0"/>
        <v>4.4858886504639074E-2</v>
      </c>
      <c r="J68" s="5">
        <f t="shared" si="1"/>
        <v>2.0947841345617762E-2</v>
      </c>
      <c r="L68" s="259" t="s">
        <v>21</v>
      </c>
      <c r="M68" s="53">
        <v>106.65</v>
      </c>
      <c r="N68" s="2">
        <v>194.38</v>
      </c>
      <c r="O68" s="2">
        <v>69.760000000000005</v>
      </c>
      <c r="P68" s="2">
        <v>212.62</v>
      </c>
      <c r="Q68" s="2">
        <v>255.21</v>
      </c>
      <c r="R68" s="2"/>
      <c r="S68" s="9"/>
      <c r="T68" s="5">
        <f t="shared" si="2"/>
        <v>167.72399999999999</v>
      </c>
      <c r="U68" s="5">
        <f t="shared" si="3"/>
        <v>68.857784047992723</v>
      </c>
      <c r="W68" s="259" t="s">
        <v>21</v>
      </c>
      <c r="X68" s="264">
        <v>4.4858886504639074E-2</v>
      </c>
      <c r="Y68" s="2">
        <v>167.72399999999999</v>
      </c>
      <c r="Z68" s="9">
        <v>16772.399999999998</v>
      </c>
      <c r="AB68" s="31">
        <v>150</v>
      </c>
      <c r="AC68" s="266">
        <v>100</v>
      </c>
      <c r="AD68" s="5">
        <f t="shared" si="24"/>
        <v>1200</v>
      </c>
      <c r="AE68" s="5">
        <v>12000</v>
      </c>
      <c r="AF68" s="5">
        <f t="shared" si="16"/>
        <v>0.88113039857150166</v>
      </c>
      <c r="AG68" s="9">
        <f t="shared" si="17"/>
        <v>88.11303985715017</v>
      </c>
      <c r="AH68" s="5"/>
      <c r="AI68" s="31">
        <v>1000</v>
      </c>
      <c r="AJ68" s="266">
        <v>100</v>
      </c>
      <c r="AK68" s="5">
        <f t="shared" si="25"/>
        <v>1200</v>
      </c>
      <c r="AL68" s="5">
        <v>12000</v>
      </c>
      <c r="AM68" s="5">
        <f t="shared" si="18"/>
        <v>0.53414390026934599</v>
      </c>
      <c r="AN68" s="9">
        <f t="shared" si="19"/>
        <v>53.414390026934598</v>
      </c>
      <c r="AO68" s="5"/>
      <c r="AP68" s="31">
        <v>4000</v>
      </c>
      <c r="AQ68" s="266">
        <v>100</v>
      </c>
      <c r="AR68" s="5">
        <f t="shared" si="26"/>
        <v>1200</v>
      </c>
      <c r="AS68" s="5">
        <v>12000</v>
      </c>
      <c r="AT68" s="5">
        <f t="shared" si="20"/>
        <v>0.22739068916069755</v>
      </c>
      <c r="AU68" s="9">
        <f t="shared" si="21"/>
        <v>22.739068916069755</v>
      </c>
      <c r="AV68" s="5"/>
      <c r="AW68" s="31">
        <v>15000</v>
      </c>
      <c r="AX68" s="266">
        <v>100</v>
      </c>
      <c r="AY68" s="5">
        <f t="shared" si="27"/>
        <v>1200</v>
      </c>
      <c r="AZ68" s="5">
        <v>12000</v>
      </c>
      <c r="BA68" s="5">
        <f t="shared" si="22"/>
        <v>7.3652912586085223E-2</v>
      </c>
      <c r="BB68" s="9">
        <f t="shared" si="23"/>
        <v>7.3652912586085222</v>
      </c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</row>
    <row r="69" spans="1:85" ht="15" thickBot="1" x14ac:dyDescent="0.4">
      <c r="A69" s="259" t="s">
        <v>64</v>
      </c>
      <c r="B69" s="61">
        <v>2.9904306220095694E-2</v>
      </c>
      <c r="C69" s="13">
        <v>4.8689138576779027E-2</v>
      </c>
      <c r="D69" s="13">
        <v>6.4896755162241887E-2</v>
      </c>
      <c r="E69" s="13">
        <v>2.9490616621983913E-2</v>
      </c>
      <c r="F69" s="13"/>
      <c r="G69" s="13"/>
      <c r="H69" s="14"/>
      <c r="I69" s="5">
        <f t="shared" ref="I69" si="28">AVERAGE(B69:H69)</f>
        <v>4.3245204145275128E-2</v>
      </c>
      <c r="J69" s="5">
        <f t="shared" ref="J69" si="29">STDEVP(B69:H69)</f>
        <v>1.4710492164784664E-2</v>
      </c>
      <c r="L69" s="259" t="s">
        <v>64</v>
      </c>
      <c r="M69" s="61">
        <v>134.71</v>
      </c>
      <c r="N69" s="13">
        <v>32.97</v>
      </c>
      <c r="O69" s="13">
        <v>16.71</v>
      </c>
      <c r="P69" s="13">
        <v>19.09</v>
      </c>
      <c r="Q69" s="13"/>
      <c r="R69" s="13"/>
      <c r="S69" s="14"/>
      <c r="T69" s="5">
        <f t="shared" ref="T69" si="30">AVERAGE(M69:S69)</f>
        <v>50.870000000000005</v>
      </c>
      <c r="U69" s="5">
        <f t="shared" ref="U69" si="31">STDEVP(M69:S69)</f>
        <v>48.801715133794218</v>
      </c>
      <c r="W69" s="259" t="s">
        <v>64</v>
      </c>
      <c r="X69" s="265">
        <v>4.3245204145275128E-2</v>
      </c>
      <c r="Y69" s="13">
        <v>50.870000000000005</v>
      </c>
      <c r="Z69" s="14">
        <v>5087</v>
      </c>
      <c r="AB69" s="31">
        <v>150</v>
      </c>
      <c r="AC69" s="266">
        <v>100</v>
      </c>
      <c r="AD69" s="5">
        <f t="shared" si="24"/>
        <v>1400</v>
      </c>
      <c r="AE69" s="5">
        <v>14000</v>
      </c>
      <c r="AF69" s="5">
        <f t="shared" si="16"/>
        <v>0.89727941507362852</v>
      </c>
      <c r="AG69" s="9">
        <f t="shared" si="17"/>
        <v>89.727941507362857</v>
      </c>
      <c r="AH69" s="5"/>
      <c r="AI69" s="31">
        <v>1000</v>
      </c>
      <c r="AJ69" s="266">
        <v>100</v>
      </c>
      <c r="AK69" s="5">
        <f t="shared" si="25"/>
        <v>1400</v>
      </c>
      <c r="AL69" s="5">
        <v>14000</v>
      </c>
      <c r="AM69" s="5">
        <f t="shared" si="18"/>
        <v>0.57313955812343698</v>
      </c>
      <c r="AN69" s="9">
        <f t="shared" si="19"/>
        <v>57.3139558123437</v>
      </c>
      <c r="AO69" s="5"/>
      <c r="AP69" s="31">
        <v>4000</v>
      </c>
      <c r="AQ69" s="266">
        <v>100</v>
      </c>
      <c r="AR69" s="5">
        <f t="shared" si="26"/>
        <v>1400</v>
      </c>
      <c r="AS69" s="5">
        <v>14000</v>
      </c>
      <c r="AT69" s="5">
        <f t="shared" si="20"/>
        <v>0.25573454834944642</v>
      </c>
      <c r="AU69" s="9">
        <f t="shared" si="21"/>
        <v>25.573454834944641</v>
      </c>
      <c r="AV69" s="5"/>
      <c r="AW69" s="31">
        <v>15000</v>
      </c>
      <c r="AX69" s="266">
        <v>100</v>
      </c>
      <c r="AY69" s="5">
        <f t="shared" si="27"/>
        <v>1400</v>
      </c>
      <c r="AZ69" s="5">
        <v>14000</v>
      </c>
      <c r="BA69" s="5">
        <f t="shared" si="22"/>
        <v>8.4892161691623183E-2</v>
      </c>
      <c r="BB69" s="9">
        <f t="shared" si="23"/>
        <v>8.4892161691623187</v>
      </c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</row>
    <row r="70" spans="1:85" x14ac:dyDescent="0.35">
      <c r="AB70" s="31">
        <v>150</v>
      </c>
      <c r="AC70" s="266">
        <v>100</v>
      </c>
      <c r="AD70" s="5">
        <f t="shared" si="24"/>
        <v>1600</v>
      </c>
      <c r="AE70" s="5">
        <v>16000</v>
      </c>
      <c r="AF70" s="5">
        <f t="shared" si="16"/>
        <v>0.9095863411938615</v>
      </c>
      <c r="AG70" s="9">
        <f t="shared" si="17"/>
        <v>90.958634119386147</v>
      </c>
      <c r="AH70" s="5"/>
      <c r="AI70" s="31">
        <v>1000</v>
      </c>
      <c r="AJ70" s="266">
        <v>100</v>
      </c>
      <c r="AK70" s="5">
        <f t="shared" si="25"/>
        <v>1600</v>
      </c>
      <c r="AL70" s="5">
        <v>16000</v>
      </c>
      <c r="AM70" s="5">
        <f t="shared" si="18"/>
        <v>0.60620304177237361</v>
      </c>
      <c r="AN70" s="9">
        <f t="shared" si="19"/>
        <v>60.620304177237358</v>
      </c>
      <c r="AO70" s="5"/>
      <c r="AP70" s="31">
        <v>4000</v>
      </c>
      <c r="AQ70" s="266">
        <v>100</v>
      </c>
      <c r="AR70" s="5">
        <f t="shared" si="26"/>
        <v>1600</v>
      </c>
      <c r="AS70" s="5">
        <v>16000</v>
      </c>
      <c r="AT70" s="5">
        <f t="shared" si="20"/>
        <v>0.28209788095507521</v>
      </c>
      <c r="AU70" s="9">
        <f t="shared" si="21"/>
        <v>28.20978809550752</v>
      </c>
      <c r="AV70" s="5"/>
      <c r="AW70" s="31">
        <v>15000</v>
      </c>
      <c r="AX70" s="266">
        <v>100</v>
      </c>
      <c r="AY70" s="5">
        <f t="shared" si="27"/>
        <v>1600</v>
      </c>
      <c r="AZ70" s="5">
        <v>16000</v>
      </c>
      <c r="BA70" s="5">
        <f t="shared" si="22"/>
        <v>9.5863411938607895E-2</v>
      </c>
      <c r="BB70" s="9">
        <f t="shared" si="23"/>
        <v>9.5863411938607896</v>
      </c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</row>
    <row r="71" spans="1:85" x14ac:dyDescent="0.35">
      <c r="AB71" s="31">
        <v>150</v>
      </c>
      <c r="AC71" s="266">
        <v>100</v>
      </c>
      <c r="AD71" s="5">
        <f t="shared" si="24"/>
        <v>1800</v>
      </c>
      <c r="AE71" s="5">
        <v>18000</v>
      </c>
      <c r="AF71" s="5">
        <f t="shared" si="16"/>
        <v>0.91927119673923807</v>
      </c>
      <c r="AG71" s="9">
        <f t="shared" si="17"/>
        <v>91.927119673923812</v>
      </c>
      <c r="AH71" s="5"/>
      <c r="AI71" s="31">
        <v>1000</v>
      </c>
      <c r="AJ71" s="266">
        <v>100</v>
      </c>
      <c r="AK71" s="5">
        <f t="shared" si="25"/>
        <v>1800</v>
      </c>
      <c r="AL71" s="5">
        <v>18000</v>
      </c>
      <c r="AM71" s="5">
        <f t="shared" si="18"/>
        <v>0.63457537613795234</v>
      </c>
      <c r="AN71" s="9">
        <f t="shared" si="19"/>
        <v>63.457537613795232</v>
      </c>
      <c r="AO71" s="5"/>
      <c r="AP71" s="31">
        <v>4000</v>
      </c>
      <c r="AQ71" s="266">
        <v>100</v>
      </c>
      <c r="AR71" s="5">
        <f t="shared" si="26"/>
        <v>1800</v>
      </c>
      <c r="AS71" s="5">
        <v>18000</v>
      </c>
      <c r="AT71" s="5">
        <f t="shared" si="20"/>
        <v>0.30667884600999967</v>
      </c>
      <c r="AU71" s="9">
        <f t="shared" si="21"/>
        <v>30.667884600999969</v>
      </c>
      <c r="AV71" s="5"/>
      <c r="AW71" s="31">
        <v>15000</v>
      </c>
      <c r="AX71" s="266">
        <v>100</v>
      </c>
      <c r="AY71" s="5">
        <f t="shared" si="27"/>
        <v>1800</v>
      </c>
      <c r="AZ71" s="5">
        <v>18000</v>
      </c>
      <c r="BA71" s="5">
        <f t="shared" si="22"/>
        <v>0.10657608557405183</v>
      </c>
      <c r="BB71" s="9">
        <f t="shared" si="23"/>
        <v>10.657608557405183</v>
      </c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</row>
    <row r="72" spans="1:85" x14ac:dyDescent="0.35">
      <c r="AB72" s="31">
        <v>150</v>
      </c>
      <c r="AC72" s="266">
        <v>100</v>
      </c>
      <c r="AD72" s="5">
        <f t="shared" si="24"/>
        <v>2000</v>
      </c>
      <c r="AE72" s="5">
        <v>20000</v>
      </c>
      <c r="AF72" s="5">
        <f t="shared" si="16"/>
        <v>0.92708858896871105</v>
      </c>
      <c r="AG72" s="9">
        <f t="shared" si="17"/>
        <v>92.708858896871106</v>
      </c>
      <c r="AH72" s="5"/>
      <c r="AI72" s="31">
        <v>1000</v>
      </c>
      <c r="AJ72" s="266">
        <v>100</v>
      </c>
      <c r="AK72" s="5">
        <f t="shared" si="25"/>
        <v>2000</v>
      </c>
      <c r="AL72" s="5">
        <v>20000</v>
      </c>
      <c r="AM72" s="5">
        <f t="shared" si="18"/>
        <v>0.65917792034417066</v>
      </c>
      <c r="AN72" s="9">
        <f t="shared" si="19"/>
        <v>65.917792034417062</v>
      </c>
      <c r="AO72" s="5"/>
      <c r="AP72" s="31">
        <v>4000</v>
      </c>
      <c r="AQ72" s="266">
        <v>100</v>
      </c>
      <c r="AR72" s="5">
        <f t="shared" si="26"/>
        <v>2000</v>
      </c>
      <c r="AS72" s="5">
        <v>20000</v>
      </c>
      <c r="AT72" s="5">
        <f t="shared" si="20"/>
        <v>0.32965031690881913</v>
      </c>
      <c r="AU72" s="9">
        <f t="shared" si="21"/>
        <v>32.965031690881915</v>
      </c>
      <c r="AV72" s="5"/>
      <c r="AW72" s="31">
        <v>15000</v>
      </c>
      <c r="AX72" s="266">
        <v>100</v>
      </c>
      <c r="AY72" s="5">
        <f t="shared" si="27"/>
        <v>2000</v>
      </c>
      <c r="AZ72" s="5">
        <v>20000</v>
      </c>
      <c r="BA72" s="5">
        <f t="shared" si="22"/>
        <v>0.11703917056987848</v>
      </c>
      <c r="BB72" s="9">
        <f t="shared" si="23"/>
        <v>11.703917056987848</v>
      </c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</row>
    <row r="73" spans="1:85" x14ac:dyDescent="0.35">
      <c r="AB73" s="31">
        <v>150</v>
      </c>
      <c r="AC73" s="266">
        <v>100</v>
      </c>
      <c r="AD73" s="5">
        <f t="shared" si="24"/>
        <v>2200</v>
      </c>
      <c r="AE73" s="5">
        <v>22000</v>
      </c>
      <c r="AF73" s="5">
        <f t="shared" si="16"/>
        <v>0.93352970224372489</v>
      </c>
      <c r="AG73" s="9">
        <f t="shared" si="17"/>
        <v>93.352970224372484</v>
      </c>
      <c r="AH73" s="5"/>
      <c r="AI73" s="31">
        <v>1000</v>
      </c>
      <c r="AJ73" s="266">
        <v>100</v>
      </c>
      <c r="AK73" s="5">
        <f t="shared" si="25"/>
        <v>2200</v>
      </c>
      <c r="AL73" s="5">
        <v>22000</v>
      </c>
      <c r="AM73" s="5">
        <f t="shared" si="18"/>
        <v>0.68070798044362624</v>
      </c>
      <c r="AN73" s="9">
        <f t="shared" si="19"/>
        <v>68.070798044362618</v>
      </c>
      <c r="AO73" s="5"/>
      <c r="AP73" s="31">
        <v>4000</v>
      </c>
      <c r="AQ73" s="266">
        <v>100</v>
      </c>
      <c r="AR73" s="5">
        <f t="shared" si="26"/>
        <v>2200</v>
      </c>
      <c r="AS73" s="5">
        <v>22000</v>
      </c>
      <c r="AT73" s="5">
        <f t="shared" si="20"/>
        <v>0.35116374565495789</v>
      </c>
      <c r="AU73" s="9">
        <f t="shared" si="21"/>
        <v>35.116374565495789</v>
      </c>
      <c r="AV73" s="5"/>
      <c r="AW73" s="31">
        <v>15000</v>
      </c>
      <c r="AX73" s="266">
        <v>100</v>
      </c>
      <c r="AY73" s="5">
        <f t="shared" si="27"/>
        <v>2200</v>
      </c>
      <c r="AZ73" s="5">
        <v>22000</v>
      </c>
      <c r="BA73" s="5">
        <f t="shared" si="22"/>
        <v>0.12726124522854662</v>
      </c>
      <c r="BB73" s="9">
        <f t="shared" si="23"/>
        <v>12.726124522854661</v>
      </c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</row>
    <row r="74" spans="1:85" x14ac:dyDescent="0.35">
      <c r="AB74" s="31">
        <v>150</v>
      </c>
      <c r="AC74" s="266">
        <v>100</v>
      </c>
      <c r="AD74" s="5">
        <f t="shared" si="24"/>
        <v>2400</v>
      </c>
      <c r="AE74" s="5">
        <v>24000</v>
      </c>
      <c r="AF74" s="5">
        <f t="shared" si="16"/>
        <v>0.93892774775486942</v>
      </c>
      <c r="AG74" s="9">
        <f t="shared" si="17"/>
        <v>93.892774775486942</v>
      </c>
      <c r="AH74" s="5"/>
      <c r="AI74" s="31">
        <v>1000</v>
      </c>
      <c r="AJ74" s="266">
        <v>100</v>
      </c>
      <c r="AK74" s="5">
        <f t="shared" si="25"/>
        <v>2400</v>
      </c>
      <c r="AL74" s="5">
        <v>24000</v>
      </c>
      <c r="AM74" s="5">
        <f t="shared" si="18"/>
        <v>0.69970238358855796</v>
      </c>
      <c r="AN74" s="9">
        <f t="shared" si="19"/>
        <v>69.970238358855795</v>
      </c>
      <c r="AO74" s="5"/>
      <c r="AP74" s="31">
        <v>4000</v>
      </c>
      <c r="AQ74" s="266">
        <v>100</v>
      </c>
      <c r="AR74" s="5">
        <f t="shared" si="26"/>
        <v>2400</v>
      </c>
      <c r="AS74" s="5">
        <v>24000</v>
      </c>
      <c r="AT74" s="5">
        <f t="shared" si="20"/>
        <v>0.37135234716531157</v>
      </c>
      <c r="AU74" s="9">
        <f t="shared" si="21"/>
        <v>37.135234716531158</v>
      </c>
      <c r="AV74" s="5"/>
      <c r="AW74" s="31">
        <v>15000</v>
      </c>
      <c r="AX74" s="266">
        <v>100</v>
      </c>
      <c r="AY74" s="5">
        <f t="shared" si="27"/>
        <v>2400</v>
      </c>
      <c r="AZ74" s="5">
        <v>24000</v>
      </c>
      <c r="BA74" s="5">
        <f t="shared" si="22"/>
        <v>0.13725050114322584</v>
      </c>
      <c r="BB74" s="9">
        <f t="shared" si="23"/>
        <v>13.725050114322585</v>
      </c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</row>
    <row r="75" spans="1:85" x14ac:dyDescent="0.35">
      <c r="AB75" s="31">
        <v>150</v>
      </c>
      <c r="AC75" s="266">
        <v>100</v>
      </c>
      <c r="AD75" s="5">
        <f t="shared" si="24"/>
        <v>2600</v>
      </c>
      <c r="AE75" s="5">
        <v>26000</v>
      </c>
      <c r="AF75" s="5">
        <f t="shared" si="16"/>
        <v>0.9435166178287363</v>
      </c>
      <c r="AG75" s="9">
        <f t="shared" si="17"/>
        <v>94.351661782873634</v>
      </c>
      <c r="AH75" s="5"/>
      <c r="AI75" s="31">
        <v>1000</v>
      </c>
      <c r="AJ75" s="266">
        <v>100</v>
      </c>
      <c r="AK75" s="5">
        <f t="shared" si="25"/>
        <v>2600</v>
      </c>
      <c r="AL75" s="5">
        <v>26000</v>
      </c>
      <c r="AM75" s="5">
        <f t="shared" si="18"/>
        <v>0.71658075622126038</v>
      </c>
      <c r="AN75" s="9">
        <f t="shared" si="19"/>
        <v>71.658075622126034</v>
      </c>
      <c r="AO75" s="5"/>
      <c r="AP75" s="31">
        <v>4000</v>
      </c>
      <c r="AQ75" s="266">
        <v>100</v>
      </c>
      <c r="AR75" s="5">
        <f t="shared" si="26"/>
        <v>2600</v>
      </c>
      <c r="AS75" s="5">
        <v>26000</v>
      </c>
      <c r="AT75" s="5">
        <f t="shared" si="20"/>
        <v>0.39033373771339486</v>
      </c>
      <c r="AU75" s="9">
        <f t="shared" si="21"/>
        <v>39.033373771339484</v>
      </c>
      <c r="AV75" s="5"/>
      <c r="AW75" s="31">
        <v>15000</v>
      </c>
      <c r="AX75" s="266">
        <v>100</v>
      </c>
      <c r="AY75" s="5">
        <f t="shared" si="27"/>
        <v>2600</v>
      </c>
      <c r="AZ75" s="5">
        <v>26000</v>
      </c>
      <c r="BA75" s="5">
        <f t="shared" si="22"/>
        <v>0.14701476463853397</v>
      </c>
      <c r="BB75" s="9">
        <f t="shared" si="23"/>
        <v>14.701476463853396</v>
      </c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</row>
    <row r="76" spans="1:85" x14ac:dyDescent="0.35">
      <c r="AB76" s="31">
        <v>150</v>
      </c>
      <c r="AC76" s="266">
        <v>100</v>
      </c>
      <c r="AD76" s="5">
        <f t="shared" si="24"/>
        <v>2800</v>
      </c>
      <c r="AE76" s="5">
        <v>28000</v>
      </c>
      <c r="AF76" s="5">
        <f t="shared" si="16"/>
        <v>0.9474652596121973</v>
      </c>
      <c r="AG76" s="9">
        <f t="shared" si="17"/>
        <v>94.746525961219731</v>
      </c>
      <c r="AH76" s="5"/>
      <c r="AI76" s="31">
        <v>1000</v>
      </c>
      <c r="AJ76" s="266">
        <v>100</v>
      </c>
      <c r="AK76" s="5">
        <f t="shared" si="25"/>
        <v>2800</v>
      </c>
      <c r="AL76" s="5">
        <v>28000</v>
      </c>
      <c r="AM76" s="5">
        <f t="shared" si="18"/>
        <v>0.73167562087654003</v>
      </c>
      <c r="AN76" s="9">
        <f t="shared" si="19"/>
        <v>73.167562087654005</v>
      </c>
      <c r="AO76" s="5"/>
      <c r="AP76" s="31">
        <v>4000</v>
      </c>
      <c r="AQ76" s="266">
        <v>100</v>
      </c>
      <c r="AR76" s="5">
        <f t="shared" si="26"/>
        <v>2800</v>
      </c>
      <c r="AS76" s="5">
        <v>28000</v>
      </c>
      <c r="AT76" s="5">
        <f t="shared" si="20"/>
        <v>0.4082121325384287</v>
      </c>
      <c r="AU76" s="9">
        <f t="shared" si="21"/>
        <v>40.82121325384287</v>
      </c>
      <c r="AV76" s="5"/>
      <c r="AW76" s="31">
        <v>15000</v>
      </c>
      <c r="AX76" s="266">
        <v>100</v>
      </c>
      <c r="AY76" s="5">
        <f t="shared" si="27"/>
        <v>2800</v>
      </c>
      <c r="AZ76" s="5">
        <v>28000</v>
      </c>
      <c r="BA76" s="5">
        <f t="shared" si="22"/>
        <v>0.15656151680750555</v>
      </c>
      <c r="BB76" s="9">
        <f t="shared" si="23"/>
        <v>15.656151680750554</v>
      </c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</row>
    <row r="77" spans="1:85" ht="15" thickBot="1" x14ac:dyDescent="0.4">
      <c r="AB77" s="31">
        <v>150</v>
      </c>
      <c r="AC77" s="266">
        <v>100</v>
      </c>
      <c r="AD77" s="13">
        <f t="shared" si="24"/>
        <v>3000</v>
      </c>
      <c r="AE77" s="13">
        <v>30000</v>
      </c>
      <c r="AF77" s="13">
        <f t="shared" si="16"/>
        <v>0.95089871920575886</v>
      </c>
      <c r="AG77" s="14">
        <f t="shared" si="17"/>
        <v>95.089871920575888</v>
      </c>
      <c r="AH77" s="5"/>
      <c r="AI77" s="31">
        <v>1000</v>
      </c>
      <c r="AJ77" s="266">
        <v>100</v>
      </c>
      <c r="AK77" s="13">
        <f t="shared" si="25"/>
        <v>3000</v>
      </c>
      <c r="AL77" s="13">
        <v>30000</v>
      </c>
      <c r="AM77" s="13">
        <f t="shared" si="18"/>
        <v>0.74525373486158975</v>
      </c>
      <c r="AN77" s="14">
        <f t="shared" si="19"/>
        <v>74.525373486158969</v>
      </c>
      <c r="AO77" s="5"/>
      <c r="AP77" s="31">
        <v>4000</v>
      </c>
      <c r="AQ77" s="266">
        <v>100</v>
      </c>
      <c r="AR77" s="13">
        <f t="shared" si="26"/>
        <v>3000</v>
      </c>
      <c r="AS77" s="13">
        <v>30000</v>
      </c>
      <c r="AT77" s="13">
        <f t="shared" si="20"/>
        <v>0.42508018540883313</v>
      </c>
      <c r="AU77" s="14">
        <f t="shared" si="21"/>
        <v>42.508018540883313</v>
      </c>
      <c r="AV77" s="5"/>
      <c r="AW77" s="31">
        <v>15000</v>
      </c>
      <c r="AX77" s="266">
        <v>100</v>
      </c>
      <c r="AY77" s="13">
        <f t="shared" si="27"/>
        <v>3000</v>
      </c>
      <c r="AZ77" s="13">
        <v>30000</v>
      </c>
      <c r="BA77" s="13">
        <f t="shared" si="22"/>
        <v>0.16589791225022055</v>
      </c>
      <c r="BB77" s="14">
        <f t="shared" si="23"/>
        <v>16.589791225022054</v>
      </c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</row>
    <row r="78" spans="1:85" x14ac:dyDescent="0.35">
      <c r="AB78" s="15" t="s">
        <v>77</v>
      </c>
      <c r="AC78" s="266">
        <v>100</v>
      </c>
      <c r="AD78" s="16" t="s">
        <v>81</v>
      </c>
      <c r="AE78" s="16" t="s">
        <v>82</v>
      </c>
      <c r="AF78" s="16" t="s">
        <v>79</v>
      </c>
      <c r="AG78" s="17" t="s">
        <v>80</v>
      </c>
      <c r="AH78" s="5"/>
      <c r="AI78" s="15" t="s">
        <v>77</v>
      </c>
      <c r="AJ78" s="266">
        <v>100</v>
      </c>
      <c r="AK78" s="16" t="s">
        <v>81</v>
      </c>
      <c r="AL78" s="16" t="s">
        <v>82</v>
      </c>
      <c r="AM78" s="16" t="s">
        <v>79</v>
      </c>
      <c r="AN78" s="17" t="s">
        <v>80</v>
      </c>
      <c r="AO78" s="5"/>
      <c r="AP78" s="15" t="s">
        <v>77</v>
      </c>
      <c r="AQ78" s="266">
        <v>100</v>
      </c>
      <c r="AR78" s="16" t="s">
        <v>81</v>
      </c>
      <c r="AS78" s="16" t="s">
        <v>82</v>
      </c>
      <c r="AT78" s="16" t="s">
        <v>79</v>
      </c>
      <c r="AU78" s="17" t="s">
        <v>80</v>
      </c>
      <c r="AV78" s="5"/>
      <c r="AW78" s="15" t="s">
        <v>77</v>
      </c>
      <c r="AX78" s="266">
        <v>100</v>
      </c>
      <c r="AY78" s="16" t="s">
        <v>81</v>
      </c>
      <c r="AZ78" s="16" t="s">
        <v>82</v>
      </c>
      <c r="BA78" s="16" t="s">
        <v>79</v>
      </c>
      <c r="BB78" s="17" t="s">
        <v>80</v>
      </c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</row>
    <row r="79" spans="1:85" x14ac:dyDescent="0.35">
      <c r="AB79" s="31">
        <v>250</v>
      </c>
      <c r="AC79" s="266">
        <v>100</v>
      </c>
      <c r="AD79" s="5">
        <f>AE79/10</f>
        <v>0</v>
      </c>
      <c r="AE79" s="5">
        <v>0</v>
      </c>
      <c r="AF79" s="5">
        <f t="shared" ref="AF79:AF114" si="32">((AC79+AD79+AB79)-SQRT((AC79+AD79+AB79)^2-(4*AD79*AC79)))/(2*AC79)</f>
        <v>0</v>
      </c>
      <c r="AG79" s="9">
        <f t="shared" ref="AG79:AG114" si="33">AF79*100</f>
        <v>0</v>
      </c>
      <c r="AH79" s="5"/>
      <c r="AI79" s="31">
        <v>2000</v>
      </c>
      <c r="AJ79" s="266">
        <v>100</v>
      </c>
      <c r="AK79" s="5">
        <f>AL79/10</f>
        <v>0</v>
      </c>
      <c r="AL79" s="5">
        <v>0</v>
      </c>
      <c r="AM79" s="5">
        <f t="shared" ref="AM79:AM114" si="34">((AJ79+AK79+AI79)-SQRT((AJ79+AK79+AI79)^2-(4*AK79*AJ79)))/(2*AJ79)</f>
        <v>0</v>
      </c>
      <c r="AN79" s="9">
        <f t="shared" ref="AN79:AN114" si="35">AM79*100</f>
        <v>0</v>
      </c>
      <c r="AO79" s="5"/>
      <c r="AP79" s="31">
        <v>5000</v>
      </c>
      <c r="AQ79" s="266">
        <v>100</v>
      </c>
      <c r="AR79" s="5">
        <f>AS79/10</f>
        <v>0</v>
      </c>
      <c r="AS79" s="5">
        <v>0</v>
      </c>
      <c r="AT79" s="5">
        <f t="shared" ref="AT79:AT114" si="36">((AQ79+AR79+AP79)-SQRT((AQ79+AR79+AP79)^2-(4*AR79*AQ79)))/(2*AQ79)</f>
        <v>0</v>
      </c>
      <c r="AU79" s="9">
        <f t="shared" ref="AU79:AU114" si="37">AT79*100</f>
        <v>0</v>
      </c>
      <c r="AV79" s="5"/>
      <c r="AW79" s="31">
        <v>20000</v>
      </c>
      <c r="AX79" s="266">
        <v>100</v>
      </c>
      <c r="AY79" s="5">
        <f>AZ79/10</f>
        <v>0</v>
      </c>
      <c r="AZ79" s="5">
        <v>0</v>
      </c>
      <c r="BA79" s="5">
        <f t="shared" ref="BA79:BA114" si="38">((AX79+AY79+AW79)-SQRT((AX79+AY79+AW79)^2-(4*AY79*AX79)))/(2*AX79)</f>
        <v>0</v>
      </c>
      <c r="BB79" s="9">
        <f t="shared" ref="BB79:BB114" si="39">BA79*100</f>
        <v>0</v>
      </c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</row>
    <row r="80" spans="1:85" x14ac:dyDescent="0.35">
      <c r="AB80" s="31">
        <v>250</v>
      </c>
      <c r="AC80" s="266">
        <v>100</v>
      </c>
      <c r="AD80" s="5">
        <f t="shared" ref="AD80:AD114" si="40">AE80/10</f>
        <v>5</v>
      </c>
      <c r="AE80" s="5">
        <v>50</v>
      </c>
      <c r="AF80" s="5">
        <f t="shared" si="32"/>
        <v>1.4140834705966655E-2</v>
      </c>
      <c r="AG80" s="9">
        <f t="shared" si="33"/>
        <v>1.4140834705966654</v>
      </c>
      <c r="AH80" s="5"/>
      <c r="AI80" s="31">
        <v>2000</v>
      </c>
      <c r="AJ80" s="266">
        <v>100</v>
      </c>
      <c r="AK80" s="5">
        <f t="shared" ref="AK80:AK114" si="41">AL80/10</f>
        <v>5</v>
      </c>
      <c r="AL80" s="5">
        <v>50</v>
      </c>
      <c r="AM80" s="5">
        <f t="shared" si="34"/>
        <v>2.375565002807889E-3</v>
      </c>
      <c r="AN80" s="9">
        <f t="shared" si="35"/>
        <v>0.2375565002807889</v>
      </c>
      <c r="AO80" s="5"/>
      <c r="AP80" s="31">
        <v>5000</v>
      </c>
      <c r="AQ80" s="266">
        <v>100</v>
      </c>
      <c r="AR80" s="5">
        <f t="shared" ref="AR80:AR114" si="42">AS80/10</f>
        <v>5</v>
      </c>
      <c r="AS80" s="5">
        <v>50</v>
      </c>
      <c r="AT80" s="5">
        <f t="shared" si="36"/>
        <v>9.794507213246107E-4</v>
      </c>
      <c r="AU80" s="9">
        <f t="shared" si="37"/>
        <v>9.7945072132461064E-2</v>
      </c>
      <c r="AV80" s="5"/>
      <c r="AW80" s="31">
        <v>20000</v>
      </c>
      <c r="AX80" s="266">
        <v>100</v>
      </c>
      <c r="AY80" s="5">
        <f t="shared" ref="AY80:AY114" si="43">AZ80/10</f>
        <v>5</v>
      </c>
      <c r="AZ80" s="5">
        <v>50</v>
      </c>
      <c r="BA80" s="5">
        <f t="shared" si="38"/>
        <v>2.4869466225936778E-4</v>
      </c>
      <c r="BB80" s="9">
        <f t="shared" si="39"/>
        <v>2.4869466225936776E-2</v>
      </c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</row>
    <row r="81" spans="28:85" x14ac:dyDescent="0.35">
      <c r="AB81" s="31">
        <v>250</v>
      </c>
      <c r="AC81" s="266">
        <v>100</v>
      </c>
      <c r="AD81" s="5">
        <f t="shared" si="40"/>
        <v>25</v>
      </c>
      <c r="AE81" s="5">
        <v>250</v>
      </c>
      <c r="AF81" s="5">
        <f t="shared" si="32"/>
        <v>6.789596314987989E-2</v>
      </c>
      <c r="AG81" s="9">
        <f t="shared" si="33"/>
        <v>6.789596314987989</v>
      </c>
      <c r="AH81" s="5"/>
      <c r="AI81" s="31">
        <v>2000</v>
      </c>
      <c r="AJ81" s="266">
        <v>100</v>
      </c>
      <c r="AK81" s="5">
        <f t="shared" si="41"/>
        <v>25</v>
      </c>
      <c r="AL81" s="5">
        <v>250</v>
      </c>
      <c r="AM81" s="5">
        <f t="shared" si="34"/>
        <v>1.177122643632174E-2</v>
      </c>
      <c r="AN81" s="9">
        <f t="shared" si="35"/>
        <v>1.177122643632174</v>
      </c>
      <c r="AO81" s="5"/>
      <c r="AP81" s="31">
        <v>5000</v>
      </c>
      <c r="AQ81" s="266">
        <v>100</v>
      </c>
      <c r="AR81" s="5">
        <f t="shared" si="42"/>
        <v>25</v>
      </c>
      <c r="AS81" s="5">
        <v>250</v>
      </c>
      <c r="AT81" s="5">
        <f t="shared" si="36"/>
        <v>4.8785131686008756E-3</v>
      </c>
      <c r="AU81" s="9">
        <f t="shared" si="37"/>
        <v>0.48785131686008754</v>
      </c>
      <c r="AV81" s="5"/>
      <c r="AW81" s="31">
        <v>20000</v>
      </c>
      <c r="AX81" s="266">
        <v>100</v>
      </c>
      <c r="AY81" s="5">
        <f t="shared" si="43"/>
        <v>25</v>
      </c>
      <c r="AZ81" s="5">
        <v>250</v>
      </c>
      <c r="BA81" s="5">
        <f t="shared" si="38"/>
        <v>1.2422436927590752E-3</v>
      </c>
      <c r="BB81" s="9">
        <f t="shared" si="39"/>
        <v>0.12422436927590752</v>
      </c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</row>
    <row r="82" spans="28:85" x14ac:dyDescent="0.35">
      <c r="AB82" s="31">
        <v>250</v>
      </c>
      <c r="AC82" s="266">
        <v>100</v>
      </c>
      <c r="AD82" s="5">
        <f t="shared" si="40"/>
        <v>50</v>
      </c>
      <c r="AE82" s="5">
        <v>500</v>
      </c>
      <c r="AF82" s="5">
        <f t="shared" si="32"/>
        <v>0.12917130661302934</v>
      </c>
      <c r="AG82" s="9">
        <f t="shared" si="33"/>
        <v>12.917130661302934</v>
      </c>
      <c r="AH82" s="5"/>
      <c r="AI82" s="31">
        <v>2000</v>
      </c>
      <c r="AJ82" s="266">
        <v>100</v>
      </c>
      <c r="AK82" s="5">
        <f t="shared" si="41"/>
        <v>50</v>
      </c>
      <c r="AL82" s="5">
        <v>500</v>
      </c>
      <c r="AM82" s="5">
        <f t="shared" si="34"/>
        <v>2.3281023537533654E-2</v>
      </c>
      <c r="AN82" s="9">
        <f t="shared" si="35"/>
        <v>2.3281023537533656</v>
      </c>
      <c r="AO82" s="5"/>
      <c r="AP82" s="31">
        <v>5000</v>
      </c>
      <c r="AQ82" s="266">
        <v>100</v>
      </c>
      <c r="AR82" s="5">
        <f t="shared" si="42"/>
        <v>50</v>
      </c>
      <c r="AS82" s="5">
        <v>500</v>
      </c>
      <c r="AT82" s="5">
        <f t="shared" si="36"/>
        <v>9.7105688378087505E-3</v>
      </c>
      <c r="AU82" s="9">
        <f t="shared" si="37"/>
        <v>0.97105688378087507</v>
      </c>
      <c r="AV82" s="5"/>
      <c r="AW82" s="31">
        <v>20000</v>
      </c>
      <c r="AX82" s="266">
        <v>100</v>
      </c>
      <c r="AY82" s="5">
        <f t="shared" si="43"/>
        <v>50</v>
      </c>
      <c r="AZ82" s="5">
        <v>500</v>
      </c>
      <c r="BA82" s="5">
        <f t="shared" si="38"/>
        <v>2.4814201362096354E-3</v>
      </c>
      <c r="BB82" s="9">
        <f t="shared" si="39"/>
        <v>0.24814201362096355</v>
      </c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</row>
    <row r="83" spans="28:85" x14ac:dyDescent="0.35">
      <c r="AB83" s="31">
        <v>250</v>
      </c>
      <c r="AC83" s="266">
        <v>100</v>
      </c>
      <c r="AD83" s="5">
        <f t="shared" si="40"/>
        <v>75</v>
      </c>
      <c r="AE83" s="5">
        <v>750</v>
      </c>
      <c r="AF83" s="5">
        <f t="shared" si="32"/>
        <v>0.18447816296749692</v>
      </c>
      <c r="AG83" s="9">
        <f t="shared" si="33"/>
        <v>18.447816296749693</v>
      </c>
      <c r="AH83" s="5"/>
      <c r="AI83" s="31">
        <v>2000</v>
      </c>
      <c r="AJ83" s="266">
        <v>100</v>
      </c>
      <c r="AK83" s="5">
        <f t="shared" si="41"/>
        <v>75</v>
      </c>
      <c r="AL83" s="5">
        <v>750</v>
      </c>
      <c r="AM83" s="5">
        <f t="shared" si="34"/>
        <v>3.4537602113091453E-2</v>
      </c>
      <c r="AN83" s="9">
        <f t="shared" si="35"/>
        <v>3.4537602113091452</v>
      </c>
      <c r="AO83" s="5"/>
      <c r="AP83" s="31">
        <v>5000</v>
      </c>
      <c r="AQ83" s="266">
        <v>100</v>
      </c>
      <c r="AR83" s="5">
        <f t="shared" si="42"/>
        <v>75</v>
      </c>
      <c r="AS83" s="5">
        <v>750</v>
      </c>
      <c r="AT83" s="5">
        <f t="shared" si="36"/>
        <v>1.4496814640283446E-2</v>
      </c>
      <c r="AU83" s="9">
        <f t="shared" si="37"/>
        <v>1.4496814640283446</v>
      </c>
      <c r="AV83" s="5"/>
      <c r="AW83" s="31">
        <v>20000</v>
      </c>
      <c r="AX83" s="266">
        <v>100</v>
      </c>
      <c r="AY83" s="5">
        <f t="shared" si="43"/>
        <v>75</v>
      </c>
      <c r="AZ83" s="5">
        <v>750</v>
      </c>
      <c r="BA83" s="5">
        <f t="shared" si="38"/>
        <v>3.7175406201095029E-3</v>
      </c>
      <c r="BB83" s="9">
        <f t="shared" si="39"/>
        <v>0.37175406201095029</v>
      </c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</row>
    <row r="84" spans="28:85" x14ac:dyDescent="0.35">
      <c r="AB84" s="31">
        <v>250</v>
      </c>
      <c r="AC84" s="266">
        <v>100</v>
      </c>
      <c r="AD84" s="5">
        <f t="shared" si="40"/>
        <v>100</v>
      </c>
      <c r="AE84" s="5">
        <v>1000</v>
      </c>
      <c r="AF84" s="5">
        <f t="shared" si="32"/>
        <v>0.23443556292536272</v>
      </c>
      <c r="AG84" s="9">
        <f t="shared" si="33"/>
        <v>23.443556292536272</v>
      </c>
      <c r="AH84" s="5"/>
      <c r="AI84" s="31">
        <v>2000</v>
      </c>
      <c r="AJ84" s="266">
        <v>100</v>
      </c>
      <c r="AK84" s="5">
        <f t="shared" si="41"/>
        <v>100</v>
      </c>
      <c r="AL84" s="5">
        <v>1000</v>
      </c>
      <c r="AM84" s="5">
        <f t="shared" si="34"/>
        <v>4.5548849896676985E-2</v>
      </c>
      <c r="AN84" s="9">
        <f t="shared" si="35"/>
        <v>4.5548849896676984</v>
      </c>
      <c r="AO84" s="5"/>
      <c r="AP84" s="31">
        <v>5000</v>
      </c>
      <c r="AQ84" s="266">
        <v>100</v>
      </c>
      <c r="AR84" s="5">
        <f t="shared" si="42"/>
        <v>100</v>
      </c>
      <c r="AS84" s="5">
        <v>1000</v>
      </c>
      <c r="AT84" s="5">
        <f t="shared" si="36"/>
        <v>1.9237886466839882E-2</v>
      </c>
      <c r="AU84" s="9">
        <f t="shared" si="37"/>
        <v>1.9237886466839882</v>
      </c>
      <c r="AV84" s="5"/>
      <c r="AW84" s="31">
        <v>20000</v>
      </c>
      <c r="AX84" s="266">
        <v>100</v>
      </c>
      <c r="AY84" s="5">
        <f t="shared" si="43"/>
        <v>100</v>
      </c>
      <c r="AZ84" s="5">
        <v>1000</v>
      </c>
      <c r="BA84" s="5">
        <f t="shared" si="38"/>
        <v>4.9506163792284496E-3</v>
      </c>
      <c r="BB84" s="9">
        <f t="shared" si="39"/>
        <v>0.49506163792284497</v>
      </c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</row>
    <row r="85" spans="28:85" x14ac:dyDescent="0.35">
      <c r="AB85" s="31">
        <v>250</v>
      </c>
      <c r="AC85" s="266">
        <v>100</v>
      </c>
      <c r="AD85" s="5">
        <f t="shared" si="40"/>
        <v>125</v>
      </c>
      <c r="AE85" s="5">
        <v>1250</v>
      </c>
      <c r="AF85" s="5">
        <f t="shared" si="32"/>
        <v>0.27961817321997384</v>
      </c>
      <c r="AG85" s="9">
        <f t="shared" si="33"/>
        <v>27.961817321997383</v>
      </c>
      <c r="AH85" s="5"/>
      <c r="AI85" s="31">
        <v>2000</v>
      </c>
      <c r="AJ85" s="266">
        <v>100</v>
      </c>
      <c r="AK85" s="5">
        <f t="shared" si="41"/>
        <v>125</v>
      </c>
      <c r="AL85" s="5">
        <v>1250</v>
      </c>
      <c r="AM85" s="5">
        <f t="shared" si="34"/>
        <v>5.632234636856083E-2</v>
      </c>
      <c r="AN85" s="9">
        <f t="shared" si="35"/>
        <v>5.6322346368560829</v>
      </c>
      <c r="AO85" s="5"/>
      <c r="AP85" s="31">
        <v>5000</v>
      </c>
      <c r="AQ85" s="266">
        <v>100</v>
      </c>
      <c r="AR85" s="5">
        <f t="shared" si="42"/>
        <v>125</v>
      </c>
      <c r="AS85" s="5">
        <v>1250</v>
      </c>
      <c r="AT85" s="5">
        <f t="shared" si="36"/>
        <v>2.3934408725763204E-2</v>
      </c>
      <c r="AU85" s="9">
        <f t="shared" si="37"/>
        <v>2.3934408725763205</v>
      </c>
      <c r="AV85" s="5"/>
      <c r="AW85" s="31">
        <v>20000</v>
      </c>
      <c r="AX85" s="266">
        <v>100</v>
      </c>
      <c r="AY85" s="5">
        <f t="shared" si="43"/>
        <v>125</v>
      </c>
      <c r="AZ85" s="5">
        <v>1250</v>
      </c>
      <c r="BA85" s="5">
        <f t="shared" si="38"/>
        <v>6.1806585935300969E-3</v>
      </c>
      <c r="BB85" s="9">
        <f t="shared" si="39"/>
        <v>0.61806585935300973</v>
      </c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</row>
    <row r="86" spans="28:85" x14ac:dyDescent="0.35">
      <c r="AB86" s="31">
        <v>250</v>
      </c>
      <c r="AC86" s="266">
        <v>100</v>
      </c>
      <c r="AD86" s="5">
        <f t="shared" si="40"/>
        <v>150</v>
      </c>
      <c r="AE86" s="5">
        <v>1500</v>
      </c>
      <c r="AF86" s="5">
        <f t="shared" si="32"/>
        <v>0.32055052822966329</v>
      </c>
      <c r="AG86" s="9">
        <f t="shared" si="33"/>
        <v>32.055052822966331</v>
      </c>
      <c r="AH86" s="5"/>
      <c r="AI86" s="31">
        <v>2000</v>
      </c>
      <c r="AJ86" s="266">
        <v>100</v>
      </c>
      <c r="AK86" s="5">
        <f t="shared" si="41"/>
        <v>150</v>
      </c>
      <c r="AL86" s="5">
        <v>1500</v>
      </c>
      <c r="AM86" s="5">
        <f t="shared" si="34"/>
        <v>6.6865376827479395E-2</v>
      </c>
      <c r="AN86" s="9">
        <f t="shared" si="35"/>
        <v>6.6865376827479395</v>
      </c>
      <c r="AO86" s="5"/>
      <c r="AP86" s="31">
        <v>5000</v>
      </c>
      <c r="AQ86" s="266">
        <v>100</v>
      </c>
      <c r="AR86" s="5">
        <f t="shared" si="42"/>
        <v>150</v>
      </c>
      <c r="AS86" s="5">
        <v>1500</v>
      </c>
      <c r="AT86" s="5">
        <f t="shared" si="36"/>
        <v>2.8586994595430043E-2</v>
      </c>
      <c r="AU86" s="9">
        <f t="shared" si="37"/>
        <v>2.8586994595430042</v>
      </c>
      <c r="AV86" s="5"/>
      <c r="AW86" s="31">
        <v>20000</v>
      </c>
      <c r="AX86" s="266">
        <v>100</v>
      </c>
      <c r="AY86" s="5">
        <f t="shared" si="43"/>
        <v>150</v>
      </c>
      <c r="AZ86" s="5">
        <v>1500</v>
      </c>
      <c r="BA86" s="5">
        <f t="shared" si="38"/>
        <v>7.4076783886448542E-3</v>
      </c>
      <c r="BB86" s="9">
        <f t="shared" si="39"/>
        <v>0.74076783886448538</v>
      </c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</row>
    <row r="87" spans="28:85" x14ac:dyDescent="0.35">
      <c r="AB87" s="31">
        <v>250</v>
      </c>
      <c r="AC87" s="266">
        <v>100</v>
      </c>
      <c r="AD87" s="5">
        <f t="shared" si="40"/>
        <v>175</v>
      </c>
      <c r="AE87" s="5">
        <v>1750</v>
      </c>
      <c r="AF87" s="5">
        <f t="shared" si="32"/>
        <v>0.35770535659786817</v>
      </c>
      <c r="AG87" s="9">
        <f t="shared" si="33"/>
        <v>35.770535659786816</v>
      </c>
      <c r="AH87" s="5"/>
      <c r="AI87" s="31">
        <v>2000</v>
      </c>
      <c r="AJ87" s="266">
        <v>100</v>
      </c>
      <c r="AK87" s="5">
        <f t="shared" si="41"/>
        <v>175</v>
      </c>
      <c r="AL87" s="5">
        <v>1750</v>
      </c>
      <c r="AM87" s="5">
        <f t="shared" si="34"/>
        <v>7.7184945751678238E-2</v>
      </c>
      <c r="AN87" s="9">
        <f t="shared" si="35"/>
        <v>7.7184945751678242</v>
      </c>
      <c r="AO87" s="5"/>
      <c r="AP87" s="31">
        <v>5000</v>
      </c>
      <c r="AQ87" s="266">
        <v>100</v>
      </c>
      <c r="AR87" s="5">
        <f t="shared" si="42"/>
        <v>175</v>
      </c>
      <c r="AS87" s="5">
        <v>1750</v>
      </c>
      <c r="AT87" s="5">
        <f t="shared" si="36"/>
        <v>3.3196246270454137E-2</v>
      </c>
      <c r="AU87" s="9">
        <f t="shared" si="37"/>
        <v>3.3196246270454135</v>
      </c>
      <c r="AV87" s="5"/>
      <c r="AW87" s="31">
        <v>20000</v>
      </c>
      <c r="AX87" s="266">
        <v>100</v>
      </c>
      <c r="AY87" s="5">
        <f t="shared" si="43"/>
        <v>175</v>
      </c>
      <c r="AZ87" s="5">
        <v>1750</v>
      </c>
      <c r="BA87" s="5">
        <f t="shared" si="38"/>
        <v>8.631686836088193E-3</v>
      </c>
      <c r="BB87" s="9">
        <f t="shared" si="39"/>
        <v>0.86316868360881926</v>
      </c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</row>
    <row r="88" spans="28:85" x14ac:dyDescent="0.35">
      <c r="AB88" s="31">
        <v>250</v>
      </c>
      <c r="AC88" s="266">
        <v>100</v>
      </c>
      <c r="AD88" s="5">
        <f t="shared" si="40"/>
        <v>200</v>
      </c>
      <c r="AE88" s="5">
        <v>2000</v>
      </c>
      <c r="AF88" s="5">
        <f t="shared" si="32"/>
        <v>0.3915047169858491</v>
      </c>
      <c r="AG88" s="9">
        <f t="shared" si="33"/>
        <v>39.150471698584909</v>
      </c>
      <c r="AH88" s="5"/>
      <c r="AI88" s="31">
        <v>2000</v>
      </c>
      <c r="AJ88" s="266">
        <v>100</v>
      </c>
      <c r="AK88" s="5">
        <f t="shared" si="41"/>
        <v>200</v>
      </c>
      <c r="AL88" s="5">
        <v>2000</v>
      </c>
      <c r="AM88" s="5">
        <f t="shared" si="34"/>
        <v>8.7287789486672415E-2</v>
      </c>
      <c r="AN88" s="9">
        <f t="shared" si="35"/>
        <v>8.7287789486672409</v>
      </c>
      <c r="AO88" s="5"/>
      <c r="AP88" s="31">
        <v>5000</v>
      </c>
      <c r="AQ88" s="266">
        <v>100</v>
      </c>
      <c r="AR88" s="5">
        <f t="shared" si="42"/>
        <v>200</v>
      </c>
      <c r="AS88" s="5">
        <v>2000</v>
      </c>
      <c r="AT88" s="5">
        <f t="shared" si="36"/>
        <v>3.7762755201515577E-2</v>
      </c>
      <c r="AU88" s="9">
        <f t="shared" si="37"/>
        <v>3.7762755201515579</v>
      </c>
      <c r="AV88" s="5"/>
      <c r="AW88" s="31">
        <v>20000</v>
      </c>
      <c r="AX88" s="266">
        <v>100</v>
      </c>
      <c r="AY88" s="5">
        <f t="shared" si="43"/>
        <v>200</v>
      </c>
      <c r="AZ88" s="5">
        <v>2000</v>
      </c>
      <c r="BA88" s="5">
        <f t="shared" si="38"/>
        <v>9.8526949536790198E-3</v>
      </c>
      <c r="BB88" s="9">
        <f t="shared" si="39"/>
        <v>0.98526949536790198</v>
      </c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</row>
    <row r="89" spans="28:85" x14ac:dyDescent="0.35">
      <c r="AB89" s="31">
        <v>250</v>
      </c>
      <c r="AC89" s="266">
        <v>100</v>
      </c>
      <c r="AD89" s="5">
        <f t="shared" si="40"/>
        <v>225</v>
      </c>
      <c r="AE89" s="5">
        <v>2250</v>
      </c>
      <c r="AF89" s="5">
        <f t="shared" si="32"/>
        <v>0.42232289120642719</v>
      </c>
      <c r="AG89" s="9">
        <f t="shared" si="33"/>
        <v>42.232289120642719</v>
      </c>
      <c r="AH89" s="5"/>
      <c r="AI89" s="31">
        <v>2000</v>
      </c>
      <c r="AJ89" s="266">
        <v>100</v>
      </c>
      <c r="AK89" s="5">
        <f t="shared" si="41"/>
        <v>225</v>
      </c>
      <c r="AL89" s="5">
        <v>2250</v>
      </c>
      <c r="AM89" s="5">
        <f t="shared" si="34"/>
        <v>9.7180388295450934E-2</v>
      </c>
      <c r="AN89" s="9">
        <f t="shared" si="35"/>
        <v>9.7180388295450939</v>
      </c>
      <c r="AO89" s="5"/>
      <c r="AP89" s="31">
        <v>5000</v>
      </c>
      <c r="AQ89" s="266">
        <v>100</v>
      </c>
      <c r="AR89" s="5">
        <f t="shared" si="42"/>
        <v>225</v>
      </c>
      <c r="AS89" s="5">
        <v>2250</v>
      </c>
      <c r="AT89" s="5">
        <f t="shared" si="36"/>
        <v>4.2287102329078154E-2</v>
      </c>
      <c r="AU89" s="9">
        <f t="shared" si="37"/>
        <v>4.2287102329078152</v>
      </c>
      <c r="AV89" s="5"/>
      <c r="AW89" s="31">
        <v>20000</v>
      </c>
      <c r="AX89" s="266">
        <v>100</v>
      </c>
      <c r="AY89" s="5">
        <f t="shared" si="43"/>
        <v>225</v>
      </c>
      <c r="AZ89" s="5">
        <v>2250</v>
      </c>
      <c r="BA89" s="5">
        <f t="shared" si="38"/>
        <v>1.1070713705794332E-2</v>
      </c>
      <c r="BB89" s="9">
        <f t="shared" si="39"/>
        <v>1.1070713705794333</v>
      </c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</row>
    <row r="90" spans="28:85" x14ac:dyDescent="0.35">
      <c r="AB90" s="31">
        <v>250</v>
      </c>
      <c r="AC90" s="266">
        <v>100</v>
      </c>
      <c r="AD90" s="5">
        <f t="shared" si="40"/>
        <v>250</v>
      </c>
      <c r="AE90" s="5">
        <v>2500</v>
      </c>
      <c r="AF90" s="5">
        <f t="shared" si="32"/>
        <v>0.45049024320360759</v>
      </c>
      <c r="AG90" s="9">
        <f t="shared" si="33"/>
        <v>45.049024320360758</v>
      </c>
      <c r="AH90" s="5"/>
      <c r="AI90" s="31">
        <v>2000</v>
      </c>
      <c r="AJ90" s="266">
        <v>100</v>
      </c>
      <c r="AK90" s="5">
        <f t="shared" si="41"/>
        <v>250</v>
      </c>
      <c r="AL90" s="5">
        <v>2500</v>
      </c>
      <c r="AM90" s="5">
        <f t="shared" si="34"/>
        <v>0.10686897780498157</v>
      </c>
      <c r="AN90" s="9">
        <f t="shared" si="35"/>
        <v>10.686897780498157</v>
      </c>
      <c r="AO90" s="5"/>
      <c r="AP90" s="31">
        <v>5000</v>
      </c>
      <c r="AQ90" s="266">
        <v>100</v>
      </c>
      <c r="AR90" s="5">
        <f t="shared" si="42"/>
        <v>250</v>
      </c>
      <c r="AS90" s="5">
        <v>2500</v>
      </c>
      <c r="AT90" s="5">
        <f t="shared" si="36"/>
        <v>4.6769858311149617E-2</v>
      </c>
      <c r="AU90" s="9">
        <f t="shared" si="37"/>
        <v>4.6769858311149619</v>
      </c>
      <c r="AV90" s="5"/>
      <c r="AW90" s="31">
        <v>20000</v>
      </c>
      <c r="AX90" s="266">
        <v>100</v>
      </c>
      <c r="AY90" s="5">
        <f t="shared" si="43"/>
        <v>250</v>
      </c>
      <c r="AZ90" s="5">
        <v>2500</v>
      </c>
      <c r="BA90" s="5">
        <f t="shared" si="38"/>
        <v>1.2285754003696638E-2</v>
      </c>
      <c r="BB90" s="9">
        <f t="shared" si="39"/>
        <v>1.2285754003696638</v>
      </c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</row>
    <row r="91" spans="28:85" x14ac:dyDescent="0.35">
      <c r="AB91" s="31">
        <v>250</v>
      </c>
      <c r="AC91" s="266">
        <v>100</v>
      </c>
      <c r="AD91" s="5">
        <f t="shared" si="40"/>
        <v>275</v>
      </c>
      <c r="AE91" s="5">
        <v>2750</v>
      </c>
      <c r="AF91" s="5">
        <f t="shared" si="32"/>
        <v>0.47629748744786354</v>
      </c>
      <c r="AG91" s="9">
        <f t="shared" si="33"/>
        <v>47.629748744786355</v>
      </c>
      <c r="AH91" s="5"/>
      <c r="AI91" s="31">
        <v>2000</v>
      </c>
      <c r="AJ91" s="266">
        <v>100</v>
      </c>
      <c r="AK91" s="5">
        <f t="shared" si="41"/>
        <v>275</v>
      </c>
      <c r="AL91" s="5">
        <v>2750</v>
      </c>
      <c r="AM91" s="5">
        <f t="shared" si="34"/>
        <v>0.11635955988108208</v>
      </c>
      <c r="AN91" s="9">
        <f t="shared" si="35"/>
        <v>11.635955988108208</v>
      </c>
      <c r="AO91" s="5"/>
      <c r="AP91" s="31">
        <v>5000</v>
      </c>
      <c r="AQ91" s="266">
        <v>100</v>
      </c>
      <c r="AR91" s="5">
        <f t="shared" si="42"/>
        <v>275</v>
      </c>
      <c r="AS91" s="5">
        <v>2750</v>
      </c>
      <c r="AT91" s="5">
        <f t="shared" si="36"/>
        <v>5.1211583745298411E-2</v>
      </c>
      <c r="AU91" s="9">
        <f t="shared" si="37"/>
        <v>5.1211583745298412</v>
      </c>
      <c r="AV91" s="5"/>
      <c r="AW91" s="31">
        <v>20000</v>
      </c>
      <c r="AX91" s="266">
        <v>100</v>
      </c>
      <c r="AY91" s="5">
        <f t="shared" si="43"/>
        <v>275</v>
      </c>
      <c r="AZ91" s="5">
        <v>2750</v>
      </c>
      <c r="BA91" s="5">
        <f t="shared" si="38"/>
        <v>1.3497826705897751E-2</v>
      </c>
      <c r="BB91" s="9">
        <f t="shared" si="39"/>
        <v>1.3497826705897751</v>
      </c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</row>
    <row r="92" spans="28:85" x14ac:dyDescent="0.35">
      <c r="AB92" s="31">
        <v>250</v>
      </c>
      <c r="AC92" s="266">
        <v>100</v>
      </c>
      <c r="AD92" s="5">
        <f t="shared" si="40"/>
        <v>300</v>
      </c>
      <c r="AE92" s="5">
        <v>3000</v>
      </c>
      <c r="AF92" s="5">
        <f t="shared" si="32"/>
        <v>0.5</v>
      </c>
      <c r="AG92" s="9">
        <f t="shared" si="33"/>
        <v>50</v>
      </c>
      <c r="AH92" s="5"/>
      <c r="AI92" s="31">
        <v>2000</v>
      </c>
      <c r="AJ92" s="266">
        <v>100</v>
      </c>
      <c r="AK92" s="5">
        <f t="shared" si="41"/>
        <v>300</v>
      </c>
      <c r="AL92" s="5">
        <v>3000</v>
      </c>
      <c r="AM92" s="5">
        <f t="shared" si="34"/>
        <v>0.12565791296208317</v>
      </c>
      <c r="AN92" s="9">
        <f t="shared" si="35"/>
        <v>12.565791296208317</v>
      </c>
      <c r="AO92" s="5"/>
      <c r="AP92" s="31">
        <v>5000</v>
      </c>
      <c r="AQ92" s="266">
        <v>100</v>
      </c>
      <c r="AR92" s="5">
        <f t="shared" si="42"/>
        <v>300</v>
      </c>
      <c r="AS92" s="5">
        <v>3000</v>
      </c>
      <c r="AT92" s="5">
        <f t="shared" si="36"/>
        <v>5.5612829385040641E-2</v>
      </c>
      <c r="AU92" s="9">
        <f t="shared" si="37"/>
        <v>5.5612829385040641</v>
      </c>
      <c r="AV92" s="5"/>
      <c r="AW92" s="31">
        <v>20000</v>
      </c>
      <c r="AX92" s="266">
        <v>100</v>
      </c>
      <c r="AY92" s="5">
        <f t="shared" si="43"/>
        <v>300</v>
      </c>
      <c r="AZ92" s="5">
        <v>3000</v>
      </c>
      <c r="BA92" s="5">
        <f t="shared" si="38"/>
        <v>1.470694261843164E-2</v>
      </c>
      <c r="BB92" s="9">
        <f t="shared" si="39"/>
        <v>1.470694261843164</v>
      </c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</row>
    <row r="93" spans="28:85" x14ac:dyDescent="0.35">
      <c r="AB93" s="31">
        <v>250</v>
      </c>
      <c r="AC93" s="266">
        <v>100</v>
      </c>
      <c r="AD93" s="5">
        <f t="shared" si="40"/>
        <v>325</v>
      </c>
      <c r="AE93" s="5">
        <v>3250</v>
      </c>
      <c r="AF93" s="5">
        <f t="shared" si="32"/>
        <v>0.52182194737166809</v>
      </c>
      <c r="AG93" s="9">
        <f t="shared" si="33"/>
        <v>52.18219473716681</v>
      </c>
      <c r="AH93" s="5"/>
      <c r="AI93" s="31">
        <v>2000</v>
      </c>
      <c r="AJ93" s="266">
        <v>100</v>
      </c>
      <c r="AK93" s="5">
        <f t="shared" si="41"/>
        <v>325</v>
      </c>
      <c r="AL93" s="5">
        <v>3250</v>
      </c>
      <c r="AM93" s="5">
        <f t="shared" si="34"/>
        <v>0.13476960188003659</v>
      </c>
      <c r="AN93" s="9">
        <f t="shared" si="35"/>
        <v>13.476960188003659</v>
      </c>
      <c r="AO93" s="5"/>
      <c r="AP93" s="31">
        <v>5000</v>
      </c>
      <c r="AQ93" s="266">
        <v>100</v>
      </c>
      <c r="AR93" s="5">
        <f t="shared" si="42"/>
        <v>325</v>
      </c>
      <c r="AS93" s="5">
        <v>3250</v>
      </c>
      <c r="AT93" s="5">
        <f t="shared" si="36"/>
        <v>5.9974136350801927E-2</v>
      </c>
      <c r="AU93" s="9">
        <f t="shared" si="37"/>
        <v>5.9974136350801928</v>
      </c>
      <c r="AV93" s="5"/>
      <c r="AW93" s="31">
        <v>20000</v>
      </c>
      <c r="AX93" s="266">
        <v>100</v>
      </c>
      <c r="AY93" s="5">
        <f t="shared" si="43"/>
        <v>325</v>
      </c>
      <c r="AZ93" s="5">
        <v>3250</v>
      </c>
      <c r="BA93" s="5">
        <f t="shared" si="38"/>
        <v>1.5913112495218228E-2</v>
      </c>
      <c r="BB93" s="9">
        <f t="shared" si="39"/>
        <v>1.5913112495218227</v>
      </c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</row>
    <row r="94" spans="28:85" x14ac:dyDescent="0.35">
      <c r="AB94" s="31">
        <v>250</v>
      </c>
      <c r="AC94" s="266">
        <v>100</v>
      </c>
      <c r="AD94" s="5">
        <f t="shared" si="40"/>
        <v>350</v>
      </c>
      <c r="AE94" s="5">
        <v>3500</v>
      </c>
      <c r="AF94" s="5">
        <f t="shared" si="32"/>
        <v>0.54196010845019205</v>
      </c>
      <c r="AG94" s="9">
        <f t="shared" si="33"/>
        <v>54.196010845019202</v>
      </c>
      <c r="AH94" s="5"/>
      <c r="AI94" s="31">
        <v>2000</v>
      </c>
      <c r="AJ94" s="266">
        <v>100</v>
      </c>
      <c r="AK94" s="5">
        <f t="shared" si="41"/>
        <v>350</v>
      </c>
      <c r="AL94" s="5">
        <v>3500</v>
      </c>
      <c r="AM94" s="5">
        <f t="shared" si="34"/>
        <v>0.14369998719674867</v>
      </c>
      <c r="AN94" s="9">
        <f t="shared" si="35"/>
        <v>14.369998719674868</v>
      </c>
      <c r="AO94" s="5"/>
      <c r="AP94" s="31">
        <v>5000</v>
      </c>
      <c r="AQ94" s="266">
        <v>100</v>
      </c>
      <c r="AR94" s="5">
        <f t="shared" si="42"/>
        <v>350</v>
      </c>
      <c r="AS94" s="5">
        <v>3500</v>
      </c>
      <c r="AT94" s="5">
        <f t="shared" si="36"/>
        <v>6.4296036335567811E-2</v>
      </c>
      <c r="AU94" s="9">
        <f t="shared" si="37"/>
        <v>6.4296036335567814</v>
      </c>
      <c r="AV94" s="5"/>
      <c r="AW94" s="31">
        <v>20000</v>
      </c>
      <c r="AX94" s="266">
        <v>100</v>
      </c>
      <c r="AY94" s="5">
        <f t="shared" si="43"/>
        <v>350</v>
      </c>
      <c r="AZ94" s="5">
        <v>3500</v>
      </c>
      <c r="BA94" s="5">
        <f t="shared" si="38"/>
        <v>1.7116347038318054E-2</v>
      </c>
      <c r="BB94" s="9">
        <f t="shared" si="39"/>
        <v>1.7116347038318054</v>
      </c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</row>
    <row r="95" spans="28:85" x14ac:dyDescent="0.35">
      <c r="AB95" s="31">
        <v>250</v>
      </c>
      <c r="AC95" s="266">
        <v>100</v>
      </c>
      <c r="AD95" s="5">
        <f t="shared" si="40"/>
        <v>375</v>
      </c>
      <c r="AE95" s="5">
        <v>3750</v>
      </c>
      <c r="AF95" s="5">
        <f t="shared" si="32"/>
        <v>0.56058733196718435</v>
      </c>
      <c r="AG95" s="9">
        <f t="shared" si="33"/>
        <v>56.058733196718435</v>
      </c>
      <c r="AH95" s="5"/>
      <c r="AI95" s="31">
        <v>2000</v>
      </c>
      <c r="AJ95" s="266">
        <v>100</v>
      </c>
      <c r="AK95" s="5">
        <f t="shared" si="41"/>
        <v>375</v>
      </c>
      <c r="AL95" s="5">
        <v>3750</v>
      </c>
      <c r="AM95" s="5">
        <f t="shared" si="34"/>
        <v>0.1524542340803646</v>
      </c>
      <c r="AN95" s="9">
        <f t="shared" si="35"/>
        <v>15.24542340803646</v>
      </c>
      <c r="AO95" s="5"/>
      <c r="AP95" s="31">
        <v>5000</v>
      </c>
      <c r="AQ95" s="266">
        <v>100</v>
      </c>
      <c r="AR95" s="5">
        <f t="shared" si="42"/>
        <v>375</v>
      </c>
      <c r="AS95" s="5">
        <v>3750</v>
      </c>
      <c r="AT95" s="5">
        <f t="shared" si="36"/>
        <v>6.8579051805418206E-2</v>
      </c>
      <c r="AU95" s="9">
        <f t="shared" si="37"/>
        <v>6.8579051805418203</v>
      </c>
      <c r="AV95" s="5"/>
      <c r="AW95" s="31">
        <v>20000</v>
      </c>
      <c r="AX95" s="266">
        <v>100</v>
      </c>
      <c r="AY95" s="5">
        <f t="shared" si="43"/>
        <v>375</v>
      </c>
      <c r="AZ95" s="5">
        <v>3750</v>
      </c>
      <c r="BA95" s="5">
        <f t="shared" si="38"/>
        <v>1.8316656898259679E-2</v>
      </c>
      <c r="BB95" s="9">
        <f t="shared" si="39"/>
        <v>1.831665689825968</v>
      </c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</row>
    <row r="96" spans="28:85" x14ac:dyDescent="0.35">
      <c r="AB96" s="31">
        <v>250</v>
      </c>
      <c r="AC96" s="266">
        <v>100</v>
      </c>
      <c r="AD96" s="5">
        <f t="shared" si="40"/>
        <v>400</v>
      </c>
      <c r="AE96" s="5">
        <v>4000</v>
      </c>
      <c r="AF96" s="5">
        <f t="shared" si="32"/>
        <v>0.57785561488761972</v>
      </c>
      <c r="AG96" s="9">
        <f t="shared" si="33"/>
        <v>57.785561488761971</v>
      </c>
      <c r="AH96" s="5"/>
      <c r="AI96" s="31">
        <v>2000</v>
      </c>
      <c r="AJ96" s="266">
        <v>100</v>
      </c>
      <c r="AK96" s="5">
        <f t="shared" si="41"/>
        <v>400</v>
      </c>
      <c r="AL96" s="5">
        <v>4000</v>
      </c>
      <c r="AM96" s="5">
        <f t="shared" si="34"/>
        <v>0.16103732074693425</v>
      </c>
      <c r="AN96" s="9">
        <f t="shared" si="35"/>
        <v>16.103732074693426</v>
      </c>
      <c r="AO96" s="5"/>
      <c r="AP96" s="31">
        <v>5000</v>
      </c>
      <c r="AQ96" s="266">
        <v>100</v>
      </c>
      <c r="AR96" s="5">
        <f t="shared" si="42"/>
        <v>400</v>
      </c>
      <c r="AS96" s="5">
        <v>4000</v>
      </c>
      <c r="AT96" s="5">
        <f t="shared" si="36"/>
        <v>7.282369619504607E-2</v>
      </c>
      <c r="AU96" s="9">
        <f t="shared" si="37"/>
        <v>7.2823696195046068</v>
      </c>
      <c r="AV96" s="5"/>
      <c r="AW96" s="31">
        <v>20000</v>
      </c>
      <c r="AX96" s="266">
        <v>100</v>
      </c>
      <c r="AY96" s="5">
        <f t="shared" si="43"/>
        <v>400</v>
      </c>
      <c r="AZ96" s="5">
        <v>4000</v>
      </c>
      <c r="BA96" s="5">
        <f t="shared" si="38"/>
        <v>1.9514052674403502E-2</v>
      </c>
      <c r="BB96" s="9">
        <f t="shared" si="39"/>
        <v>1.9514052674403501</v>
      </c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</row>
    <row r="97" spans="28:85" x14ac:dyDescent="0.35">
      <c r="AB97" s="31">
        <v>250</v>
      </c>
      <c r="AC97" s="266">
        <v>100</v>
      </c>
      <c r="AD97" s="5">
        <f t="shared" si="40"/>
        <v>425</v>
      </c>
      <c r="AE97" s="5">
        <v>4250</v>
      </c>
      <c r="AF97" s="5">
        <f t="shared" si="32"/>
        <v>0.59389881289832824</v>
      </c>
      <c r="AG97" s="9">
        <f t="shared" si="33"/>
        <v>59.389881289832822</v>
      </c>
      <c r="AH97" s="5"/>
      <c r="AI97" s="31">
        <v>2000</v>
      </c>
      <c r="AJ97" s="266">
        <v>100</v>
      </c>
      <c r="AK97" s="5">
        <f t="shared" si="41"/>
        <v>425</v>
      </c>
      <c r="AL97" s="5">
        <v>4250</v>
      </c>
      <c r="AM97" s="5">
        <f t="shared" si="34"/>
        <v>0.16945404648997284</v>
      </c>
      <c r="AN97" s="9">
        <f t="shared" si="35"/>
        <v>16.945404648997282</v>
      </c>
      <c r="AO97" s="5"/>
      <c r="AP97" s="31">
        <v>5000</v>
      </c>
      <c r="AQ97" s="266">
        <v>100</v>
      </c>
      <c r="AR97" s="5">
        <f t="shared" si="42"/>
        <v>425</v>
      </c>
      <c r="AS97" s="5">
        <v>4250</v>
      </c>
      <c r="AT97" s="5">
        <f t="shared" si="36"/>
        <v>7.7030474098460214E-2</v>
      </c>
      <c r="AU97" s="9">
        <f t="shared" si="37"/>
        <v>7.7030474098460218</v>
      </c>
      <c r="AV97" s="5"/>
      <c r="AW97" s="31">
        <v>20000</v>
      </c>
      <c r="AX97" s="266">
        <v>100</v>
      </c>
      <c r="AY97" s="5">
        <f t="shared" si="43"/>
        <v>425</v>
      </c>
      <c r="AZ97" s="5">
        <v>4250</v>
      </c>
      <c r="BA97" s="5">
        <f t="shared" si="38"/>
        <v>2.0708544915141829E-2</v>
      </c>
      <c r="BB97" s="9">
        <f t="shared" si="39"/>
        <v>2.0708544915141829</v>
      </c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</row>
    <row r="98" spans="28:85" x14ac:dyDescent="0.35">
      <c r="AB98" s="31">
        <v>250</v>
      </c>
      <c r="AC98" s="266">
        <v>100</v>
      </c>
      <c r="AD98" s="5">
        <f t="shared" si="40"/>
        <v>450</v>
      </c>
      <c r="AE98" s="5">
        <v>4500</v>
      </c>
      <c r="AF98" s="5">
        <f t="shared" si="32"/>
        <v>0.60883500843736615</v>
      </c>
      <c r="AG98" s="9">
        <f t="shared" si="33"/>
        <v>60.883500843736613</v>
      </c>
      <c r="AH98" s="5"/>
      <c r="AI98" s="31">
        <v>2000</v>
      </c>
      <c r="AJ98" s="266">
        <v>100</v>
      </c>
      <c r="AK98" s="5">
        <f t="shared" si="41"/>
        <v>450</v>
      </c>
      <c r="AL98" s="5">
        <v>4500</v>
      </c>
      <c r="AM98" s="5">
        <f t="shared" si="34"/>
        <v>0.17770903931984322</v>
      </c>
      <c r="AN98" s="9">
        <f t="shared" si="35"/>
        <v>17.770903931984321</v>
      </c>
      <c r="AO98" s="5"/>
      <c r="AP98" s="31">
        <v>5000</v>
      </c>
      <c r="AQ98" s="266">
        <v>100</v>
      </c>
      <c r="AR98" s="5">
        <f t="shared" si="42"/>
        <v>450</v>
      </c>
      <c r="AS98" s="5">
        <v>4500</v>
      </c>
      <c r="AT98" s="5">
        <f t="shared" si="36"/>
        <v>8.1199881454922435E-2</v>
      </c>
      <c r="AU98" s="9">
        <f t="shared" si="37"/>
        <v>8.1199881454922433</v>
      </c>
      <c r="AV98" s="5"/>
      <c r="AW98" s="31">
        <v>20000</v>
      </c>
      <c r="AX98" s="266">
        <v>100</v>
      </c>
      <c r="AY98" s="5">
        <f t="shared" si="43"/>
        <v>450</v>
      </c>
      <c r="AZ98" s="5">
        <v>4500</v>
      </c>
      <c r="BA98" s="5">
        <f t="shared" si="38"/>
        <v>2.1900144118317259E-2</v>
      </c>
      <c r="BB98" s="9">
        <f t="shared" si="39"/>
        <v>2.1900144118317257</v>
      </c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</row>
    <row r="99" spans="28:85" x14ac:dyDescent="0.35">
      <c r="AB99" s="31">
        <v>250</v>
      </c>
      <c r="AC99" s="266">
        <v>100</v>
      </c>
      <c r="AD99" s="5">
        <f t="shared" si="40"/>
        <v>500</v>
      </c>
      <c r="AE99" s="5">
        <v>5000</v>
      </c>
      <c r="AF99" s="5">
        <f t="shared" si="32"/>
        <v>0.63579192629975978</v>
      </c>
      <c r="AG99" s="9">
        <f t="shared" si="33"/>
        <v>63.579192629975978</v>
      </c>
      <c r="AH99" s="5"/>
      <c r="AI99" s="31">
        <v>2000</v>
      </c>
      <c r="AJ99" s="266">
        <v>100</v>
      </c>
      <c r="AK99" s="5">
        <f t="shared" si="41"/>
        <v>500</v>
      </c>
      <c r="AL99" s="5">
        <v>5000</v>
      </c>
      <c r="AM99" s="5">
        <f t="shared" si="34"/>
        <v>0.19375152513430294</v>
      </c>
      <c r="AN99" s="9">
        <f t="shared" si="35"/>
        <v>19.375152513430294</v>
      </c>
      <c r="AO99" s="5"/>
      <c r="AP99" s="31">
        <v>5000</v>
      </c>
      <c r="AQ99" s="266">
        <v>100</v>
      </c>
      <c r="AR99" s="5">
        <f t="shared" si="42"/>
        <v>500</v>
      </c>
      <c r="AS99" s="5">
        <v>5000</v>
      </c>
      <c r="AT99" s="5">
        <f t="shared" si="36"/>
        <v>8.9428526094275179E-2</v>
      </c>
      <c r="AU99" s="9">
        <f t="shared" si="37"/>
        <v>8.9428526094275185</v>
      </c>
      <c r="AV99" s="5"/>
      <c r="AW99" s="31">
        <v>20000</v>
      </c>
      <c r="AX99" s="266">
        <v>100</v>
      </c>
      <c r="AY99" s="5">
        <f t="shared" si="43"/>
        <v>500</v>
      </c>
      <c r="AZ99" s="5">
        <v>5000</v>
      </c>
      <c r="BA99" s="5">
        <f t="shared" si="38"/>
        <v>2.4274705151983652E-2</v>
      </c>
      <c r="BB99" s="9">
        <f t="shared" si="39"/>
        <v>2.4274705151983653</v>
      </c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</row>
    <row r="100" spans="28:85" x14ac:dyDescent="0.35">
      <c r="AB100" s="31">
        <v>250</v>
      </c>
      <c r="AC100" s="266">
        <v>100</v>
      </c>
      <c r="AD100" s="5">
        <f t="shared" si="40"/>
        <v>600</v>
      </c>
      <c r="AE100" s="5">
        <v>6000</v>
      </c>
      <c r="AF100" s="5">
        <f t="shared" si="32"/>
        <v>0.68029485097507347</v>
      </c>
      <c r="AG100" s="9">
        <f t="shared" si="33"/>
        <v>68.029485097507347</v>
      </c>
      <c r="AH100" s="5"/>
      <c r="AI100" s="31">
        <v>2000</v>
      </c>
      <c r="AJ100" s="266">
        <v>100</v>
      </c>
      <c r="AK100" s="5">
        <f t="shared" si="41"/>
        <v>600</v>
      </c>
      <c r="AL100" s="5">
        <v>6000</v>
      </c>
      <c r="AM100" s="5">
        <f t="shared" si="34"/>
        <v>0.22408195264824599</v>
      </c>
      <c r="AN100" s="9">
        <f t="shared" si="35"/>
        <v>22.408195264824599</v>
      </c>
      <c r="AO100" s="5"/>
      <c r="AP100" s="31">
        <v>5000</v>
      </c>
      <c r="AQ100" s="266">
        <v>100</v>
      </c>
      <c r="AR100" s="5">
        <f t="shared" si="42"/>
        <v>600</v>
      </c>
      <c r="AS100" s="5">
        <v>6000</v>
      </c>
      <c r="AT100" s="5">
        <f t="shared" si="36"/>
        <v>0.10545827099863345</v>
      </c>
      <c r="AU100" s="9">
        <f t="shared" si="37"/>
        <v>10.545827099863345</v>
      </c>
      <c r="AV100" s="5"/>
      <c r="AW100" s="31">
        <v>20000</v>
      </c>
      <c r="AX100" s="266">
        <v>100</v>
      </c>
      <c r="AY100" s="5">
        <f t="shared" si="43"/>
        <v>600</v>
      </c>
      <c r="AZ100" s="5">
        <v>6000</v>
      </c>
      <c r="BA100" s="5">
        <f t="shared" si="38"/>
        <v>2.8989567125609027E-2</v>
      </c>
      <c r="BB100" s="9">
        <f t="shared" si="39"/>
        <v>2.8989567125609028</v>
      </c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</row>
    <row r="101" spans="28:85" x14ac:dyDescent="0.35">
      <c r="AB101" s="31">
        <v>250</v>
      </c>
      <c r="AC101" s="266">
        <v>100</v>
      </c>
      <c r="AD101" s="5">
        <f t="shared" si="40"/>
        <v>700</v>
      </c>
      <c r="AE101" s="5">
        <v>7000</v>
      </c>
      <c r="AF101" s="5">
        <f t="shared" si="32"/>
        <v>0.71541071319573635</v>
      </c>
      <c r="AG101" s="9">
        <f t="shared" si="33"/>
        <v>71.541071319573632</v>
      </c>
      <c r="AH101" s="5"/>
      <c r="AI101" s="31">
        <v>2000</v>
      </c>
      <c r="AJ101" s="266">
        <v>100</v>
      </c>
      <c r="AK101" s="5">
        <f t="shared" si="41"/>
        <v>700</v>
      </c>
      <c r="AL101" s="5">
        <v>7000</v>
      </c>
      <c r="AM101" s="5">
        <f t="shared" si="34"/>
        <v>0.25227291513248018</v>
      </c>
      <c r="AN101" s="9">
        <f t="shared" si="35"/>
        <v>25.227291513248019</v>
      </c>
      <c r="AO101" s="5"/>
      <c r="AP101" s="31">
        <v>5000</v>
      </c>
      <c r="AQ101" s="266">
        <v>100</v>
      </c>
      <c r="AR101" s="5">
        <f t="shared" si="42"/>
        <v>700</v>
      </c>
      <c r="AS101" s="5">
        <v>7000</v>
      </c>
      <c r="AT101" s="5">
        <f t="shared" si="36"/>
        <v>0.12094184361269526</v>
      </c>
      <c r="AU101" s="9">
        <f t="shared" si="37"/>
        <v>12.094184361269527</v>
      </c>
      <c r="AV101" s="5"/>
      <c r="AW101" s="31">
        <v>20000</v>
      </c>
      <c r="AX101" s="266">
        <v>100</v>
      </c>
      <c r="AY101" s="5">
        <f t="shared" si="43"/>
        <v>700</v>
      </c>
      <c r="AZ101" s="5">
        <v>7000</v>
      </c>
      <c r="BA101" s="5">
        <f t="shared" si="38"/>
        <v>3.3659293019263715E-2</v>
      </c>
      <c r="BB101" s="9">
        <f t="shared" si="39"/>
        <v>3.3659293019263714</v>
      </c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</row>
    <row r="102" spans="28:85" x14ac:dyDescent="0.35">
      <c r="AB102" s="31">
        <v>250</v>
      </c>
      <c r="AC102" s="266">
        <v>100</v>
      </c>
      <c r="AD102" s="5">
        <f t="shared" si="40"/>
        <v>800</v>
      </c>
      <c r="AE102" s="5">
        <v>8000</v>
      </c>
      <c r="AF102" s="5">
        <f t="shared" si="32"/>
        <v>0.74375390137480335</v>
      </c>
      <c r="AG102" s="9">
        <f t="shared" si="33"/>
        <v>74.375390137480338</v>
      </c>
      <c r="AH102" s="5"/>
      <c r="AI102" s="31">
        <v>2000</v>
      </c>
      <c r="AJ102" s="266">
        <v>100</v>
      </c>
      <c r="AK102" s="5">
        <f t="shared" si="41"/>
        <v>800</v>
      </c>
      <c r="AL102" s="5">
        <v>8000</v>
      </c>
      <c r="AM102" s="5">
        <f t="shared" si="34"/>
        <v>0.278537346672108</v>
      </c>
      <c r="AN102" s="9">
        <f t="shared" si="35"/>
        <v>27.853734667210801</v>
      </c>
      <c r="AO102" s="5"/>
      <c r="AP102" s="31">
        <v>5000</v>
      </c>
      <c r="AQ102" s="266">
        <v>100</v>
      </c>
      <c r="AR102" s="5">
        <f t="shared" si="42"/>
        <v>800</v>
      </c>
      <c r="AS102" s="5">
        <v>8000</v>
      </c>
      <c r="AT102" s="5">
        <f t="shared" si="36"/>
        <v>0.1359062799479534</v>
      </c>
      <c r="AU102" s="9">
        <f t="shared" si="37"/>
        <v>13.590627994795341</v>
      </c>
      <c r="AV102" s="5"/>
      <c r="AW102" s="31">
        <v>20000</v>
      </c>
      <c r="AX102" s="266">
        <v>100</v>
      </c>
      <c r="AY102" s="5">
        <f t="shared" si="43"/>
        <v>800</v>
      </c>
      <c r="AZ102" s="5">
        <v>8000</v>
      </c>
      <c r="BA102" s="5">
        <f t="shared" si="38"/>
        <v>3.8284524903574493E-2</v>
      </c>
      <c r="BB102" s="9">
        <f t="shared" si="39"/>
        <v>3.8284524903574493</v>
      </c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</row>
    <row r="103" spans="28:85" x14ac:dyDescent="0.35">
      <c r="AB103" s="31">
        <v>250</v>
      </c>
      <c r="AC103" s="266">
        <v>100</v>
      </c>
      <c r="AD103" s="5">
        <f t="shared" si="40"/>
        <v>900</v>
      </c>
      <c r="AE103" s="5">
        <v>9000</v>
      </c>
      <c r="AF103" s="5">
        <f t="shared" si="32"/>
        <v>0.767071950134673</v>
      </c>
      <c r="AG103" s="9">
        <f t="shared" si="33"/>
        <v>76.707195013467299</v>
      </c>
      <c r="AH103" s="5"/>
      <c r="AI103" s="31">
        <v>2000</v>
      </c>
      <c r="AJ103" s="266">
        <v>100</v>
      </c>
      <c r="AK103" s="5">
        <f t="shared" si="41"/>
        <v>900</v>
      </c>
      <c r="AL103" s="5">
        <v>9000</v>
      </c>
      <c r="AM103" s="5">
        <f t="shared" si="34"/>
        <v>0.30306154330093249</v>
      </c>
      <c r="AN103" s="9">
        <f t="shared" si="35"/>
        <v>30.30615433009325</v>
      </c>
      <c r="AO103" s="5"/>
      <c r="AP103" s="31">
        <v>5000</v>
      </c>
      <c r="AQ103" s="266">
        <v>100</v>
      </c>
      <c r="AR103" s="5">
        <f t="shared" si="42"/>
        <v>900</v>
      </c>
      <c r="AS103" s="5">
        <v>9000</v>
      </c>
      <c r="AT103" s="5">
        <f t="shared" si="36"/>
        <v>0.15037688680140035</v>
      </c>
      <c r="AU103" s="9">
        <f t="shared" si="37"/>
        <v>15.037688680140034</v>
      </c>
      <c r="AV103" s="5"/>
      <c r="AW103" s="31">
        <v>20000</v>
      </c>
      <c r="AX103" s="266">
        <v>100</v>
      </c>
      <c r="AY103" s="5">
        <f t="shared" si="43"/>
        <v>900</v>
      </c>
      <c r="AZ103" s="5">
        <v>9000</v>
      </c>
      <c r="BA103" s="5">
        <f t="shared" si="38"/>
        <v>4.2865892784593601E-2</v>
      </c>
      <c r="BB103" s="9">
        <f t="shared" si="39"/>
        <v>4.2865892784593598</v>
      </c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</row>
    <row r="104" spans="28:85" x14ac:dyDescent="0.35">
      <c r="AB104" s="31">
        <v>250</v>
      </c>
      <c r="AC104" s="266">
        <v>100</v>
      </c>
      <c r="AD104" s="5">
        <f t="shared" si="40"/>
        <v>1000</v>
      </c>
      <c r="AE104" s="5">
        <v>10000</v>
      </c>
      <c r="AF104" s="5">
        <f t="shared" si="32"/>
        <v>0.78656977906171843</v>
      </c>
      <c r="AG104" s="9">
        <f t="shared" si="33"/>
        <v>78.656977906171846</v>
      </c>
      <c r="AH104" s="5"/>
      <c r="AI104" s="31">
        <v>2000</v>
      </c>
      <c r="AJ104" s="266">
        <v>100</v>
      </c>
      <c r="AK104" s="5">
        <f t="shared" si="41"/>
        <v>1000</v>
      </c>
      <c r="AL104" s="5">
        <v>10000</v>
      </c>
      <c r="AM104" s="5">
        <f t="shared" si="34"/>
        <v>0.32600909450648258</v>
      </c>
      <c r="AN104" s="9">
        <f t="shared" si="35"/>
        <v>32.60090945064826</v>
      </c>
      <c r="AO104" s="5"/>
      <c r="AP104" s="31">
        <v>5000</v>
      </c>
      <c r="AQ104" s="266">
        <v>100</v>
      </c>
      <c r="AR104" s="5">
        <f t="shared" si="42"/>
        <v>1000</v>
      </c>
      <c r="AS104" s="5">
        <v>10000</v>
      </c>
      <c r="AT104" s="5">
        <f t="shared" si="36"/>
        <v>0.1643773757649751</v>
      </c>
      <c r="AU104" s="9">
        <f t="shared" si="37"/>
        <v>16.437737576497511</v>
      </c>
      <c r="AV104" s="5"/>
      <c r="AW104" s="31">
        <v>20000</v>
      </c>
      <c r="AX104" s="266">
        <v>100</v>
      </c>
      <c r="AY104" s="5">
        <f t="shared" si="43"/>
        <v>1000</v>
      </c>
      <c r="AZ104" s="5">
        <v>10000</v>
      </c>
      <c r="BA104" s="5">
        <f t="shared" si="38"/>
        <v>4.7404014884486971E-2</v>
      </c>
      <c r="BB104" s="9">
        <f t="shared" si="39"/>
        <v>4.7404014884486969</v>
      </c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</row>
    <row r="105" spans="28:85" x14ac:dyDescent="0.35">
      <c r="AB105" s="31">
        <v>250</v>
      </c>
      <c r="AC105" s="266">
        <v>100</v>
      </c>
      <c r="AD105" s="5">
        <f t="shared" si="40"/>
        <v>1200</v>
      </c>
      <c r="AE105" s="5">
        <v>12000</v>
      </c>
      <c r="AF105" s="5">
        <f t="shared" si="32"/>
        <v>0.81728768806897623</v>
      </c>
      <c r="AG105" s="9">
        <f t="shared" si="33"/>
        <v>81.728768806897619</v>
      </c>
      <c r="AH105" s="5"/>
      <c r="AI105" s="31">
        <v>2000</v>
      </c>
      <c r="AJ105" s="266">
        <v>100</v>
      </c>
      <c r="AK105" s="5">
        <f t="shared" si="41"/>
        <v>1200</v>
      </c>
      <c r="AL105" s="5">
        <v>12000</v>
      </c>
      <c r="AM105" s="5">
        <f t="shared" si="34"/>
        <v>0.36773419509832139</v>
      </c>
      <c r="AN105" s="9">
        <f t="shared" si="35"/>
        <v>36.773419509832138</v>
      </c>
      <c r="AO105" s="5"/>
      <c r="AP105" s="31">
        <v>5000</v>
      </c>
      <c r="AQ105" s="266">
        <v>100</v>
      </c>
      <c r="AR105" s="5">
        <f t="shared" si="42"/>
        <v>1200</v>
      </c>
      <c r="AS105" s="5">
        <v>12000</v>
      </c>
      <c r="AT105" s="5">
        <f t="shared" si="36"/>
        <v>0.19105559109346359</v>
      </c>
      <c r="AU105" s="9">
        <f t="shared" si="37"/>
        <v>19.105559109346359</v>
      </c>
      <c r="AV105" s="5"/>
      <c r="AW105" s="31">
        <v>20000</v>
      </c>
      <c r="AX105" s="266">
        <v>100</v>
      </c>
      <c r="AY105" s="5">
        <f t="shared" si="43"/>
        <v>1200</v>
      </c>
      <c r="AZ105" s="5">
        <v>12000</v>
      </c>
      <c r="BA105" s="5">
        <f t="shared" si="38"/>
        <v>5.6352937340598146E-2</v>
      </c>
      <c r="BB105" s="9">
        <f t="shared" si="39"/>
        <v>5.6352937340598146</v>
      </c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</row>
    <row r="106" spans="28:85" x14ac:dyDescent="0.35">
      <c r="AB106" s="31">
        <v>250</v>
      </c>
      <c r="AC106" s="266">
        <v>100</v>
      </c>
      <c r="AD106" s="5">
        <f t="shared" si="40"/>
        <v>1400</v>
      </c>
      <c r="AE106" s="5">
        <v>14000</v>
      </c>
      <c r="AF106" s="5">
        <f t="shared" si="32"/>
        <v>0.84035399022181312</v>
      </c>
      <c r="AG106" s="9">
        <f t="shared" si="33"/>
        <v>84.035399022181309</v>
      </c>
      <c r="AH106" s="5"/>
      <c r="AI106" s="31">
        <v>2000</v>
      </c>
      <c r="AJ106" s="266">
        <v>100</v>
      </c>
      <c r="AK106" s="5">
        <f t="shared" si="41"/>
        <v>1400</v>
      </c>
      <c r="AL106" s="5">
        <v>14000</v>
      </c>
      <c r="AM106" s="5">
        <f t="shared" si="34"/>
        <v>0.40467900272124097</v>
      </c>
      <c r="AN106" s="9">
        <f t="shared" si="35"/>
        <v>40.467900272124098</v>
      </c>
      <c r="AO106" s="5"/>
      <c r="AP106" s="31">
        <v>5000</v>
      </c>
      <c r="AQ106" s="266">
        <v>100</v>
      </c>
      <c r="AR106" s="5">
        <f t="shared" si="42"/>
        <v>1400</v>
      </c>
      <c r="AS106" s="5">
        <v>14000</v>
      </c>
      <c r="AT106" s="5">
        <f t="shared" si="36"/>
        <v>0.21610308528414407</v>
      </c>
      <c r="AU106" s="9">
        <f t="shared" si="37"/>
        <v>21.610308528414407</v>
      </c>
      <c r="AV106" s="5"/>
      <c r="AW106" s="31">
        <v>20000</v>
      </c>
      <c r="AX106" s="266">
        <v>100</v>
      </c>
      <c r="AY106" s="5">
        <f t="shared" si="43"/>
        <v>1400</v>
      </c>
      <c r="AZ106" s="5">
        <v>14000</v>
      </c>
      <c r="BA106" s="5">
        <f t="shared" si="38"/>
        <v>6.5136012558759837E-2</v>
      </c>
      <c r="BB106" s="9">
        <f t="shared" si="39"/>
        <v>6.5136012558759839</v>
      </c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</row>
    <row r="107" spans="28:85" x14ac:dyDescent="0.35">
      <c r="AB107" s="31">
        <v>250</v>
      </c>
      <c r="AC107" s="266">
        <v>100</v>
      </c>
      <c r="AD107" s="5">
        <f t="shared" si="40"/>
        <v>1600</v>
      </c>
      <c r="AE107" s="5">
        <v>16000</v>
      </c>
      <c r="AF107" s="5">
        <f t="shared" si="32"/>
        <v>0.85829037811063014</v>
      </c>
      <c r="AG107" s="9">
        <f t="shared" si="33"/>
        <v>85.829037811063017</v>
      </c>
      <c r="AH107" s="5"/>
      <c r="AI107" s="31">
        <v>2000</v>
      </c>
      <c r="AJ107" s="266">
        <v>100</v>
      </c>
      <c r="AK107" s="5">
        <f t="shared" si="41"/>
        <v>1600</v>
      </c>
      <c r="AL107" s="5">
        <v>16000</v>
      </c>
      <c r="AM107" s="5">
        <f t="shared" si="34"/>
        <v>0.43760813181155755</v>
      </c>
      <c r="AN107" s="9">
        <f t="shared" si="35"/>
        <v>43.760813181155754</v>
      </c>
      <c r="AO107" s="5"/>
      <c r="AP107" s="31">
        <v>5000</v>
      </c>
      <c r="AQ107" s="266">
        <v>100</v>
      </c>
      <c r="AR107" s="5">
        <f t="shared" si="42"/>
        <v>1600</v>
      </c>
      <c r="AS107" s="5">
        <v>16000</v>
      </c>
      <c r="AT107" s="5">
        <f t="shared" si="36"/>
        <v>0.23966326087482229</v>
      </c>
      <c r="AU107" s="9">
        <f t="shared" si="37"/>
        <v>23.96632608748223</v>
      </c>
      <c r="AV107" s="5"/>
      <c r="AW107" s="31">
        <v>20000</v>
      </c>
      <c r="AX107" s="266">
        <v>100</v>
      </c>
      <c r="AY107" s="5">
        <f t="shared" si="43"/>
        <v>1600</v>
      </c>
      <c r="AZ107" s="5">
        <v>16000</v>
      </c>
      <c r="BA107" s="5">
        <f t="shared" si="38"/>
        <v>7.3757788992788842E-2</v>
      </c>
      <c r="BB107" s="9">
        <f t="shared" si="39"/>
        <v>7.3757788992788846</v>
      </c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</row>
    <row r="108" spans="28:85" x14ac:dyDescent="0.35">
      <c r="AB108" s="31">
        <v>250</v>
      </c>
      <c r="AC108" s="266">
        <v>100</v>
      </c>
      <c r="AD108" s="5">
        <f t="shared" si="40"/>
        <v>1800</v>
      </c>
      <c r="AE108" s="5">
        <v>18000</v>
      </c>
      <c r="AF108" s="5">
        <f t="shared" si="32"/>
        <v>0.87262686743079487</v>
      </c>
      <c r="AG108" s="9">
        <f t="shared" si="33"/>
        <v>87.262686743079485</v>
      </c>
      <c r="AH108" s="5"/>
      <c r="AI108" s="31">
        <v>2000</v>
      </c>
      <c r="AJ108" s="266">
        <v>100</v>
      </c>
      <c r="AK108" s="5">
        <f t="shared" si="41"/>
        <v>1800</v>
      </c>
      <c r="AL108" s="5">
        <v>18000</v>
      </c>
      <c r="AM108" s="5">
        <f t="shared" si="34"/>
        <v>0.46713368932571941</v>
      </c>
      <c r="AN108" s="9">
        <f t="shared" si="35"/>
        <v>46.713368932571939</v>
      </c>
      <c r="AO108" s="5"/>
      <c r="AP108" s="31">
        <v>5000</v>
      </c>
      <c r="AQ108" s="266">
        <v>100</v>
      </c>
      <c r="AR108" s="5">
        <f t="shared" si="42"/>
        <v>1800</v>
      </c>
      <c r="AS108" s="5">
        <v>18000</v>
      </c>
      <c r="AT108" s="5">
        <f t="shared" si="36"/>
        <v>0.26186336846001723</v>
      </c>
      <c r="AU108" s="9">
        <f t="shared" si="37"/>
        <v>26.186336846001723</v>
      </c>
      <c r="AV108" s="5"/>
      <c r="AW108" s="31">
        <v>20000</v>
      </c>
      <c r="AX108" s="266">
        <v>100</v>
      </c>
      <c r="AY108" s="5">
        <f t="shared" si="43"/>
        <v>1800</v>
      </c>
      <c r="AZ108" s="5">
        <v>18000</v>
      </c>
      <c r="BA108" s="5">
        <f t="shared" si="38"/>
        <v>8.2222650978692399E-2</v>
      </c>
      <c r="BB108" s="9">
        <f t="shared" si="39"/>
        <v>8.22226509786924</v>
      </c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</row>
    <row r="109" spans="28:85" x14ac:dyDescent="0.35">
      <c r="AB109" s="31">
        <v>250</v>
      </c>
      <c r="AC109" s="266">
        <v>100</v>
      </c>
      <c r="AD109" s="5">
        <f t="shared" si="40"/>
        <v>2000</v>
      </c>
      <c r="AE109" s="5">
        <v>20000</v>
      </c>
      <c r="AF109" s="5">
        <f t="shared" si="32"/>
        <v>0.88434309394963517</v>
      </c>
      <c r="AG109" s="9">
        <f t="shared" si="33"/>
        <v>88.43430939496352</v>
      </c>
      <c r="AH109" s="5"/>
      <c r="AI109" s="31">
        <v>2000</v>
      </c>
      <c r="AJ109" s="266">
        <v>100</v>
      </c>
      <c r="AK109" s="5">
        <f t="shared" si="41"/>
        <v>2000</v>
      </c>
      <c r="AL109" s="5">
        <v>20000</v>
      </c>
      <c r="AM109" s="5">
        <f t="shared" si="34"/>
        <v>0.49375097625744274</v>
      </c>
      <c r="AN109" s="9">
        <f t="shared" si="35"/>
        <v>49.375097625744274</v>
      </c>
      <c r="AO109" s="5"/>
      <c r="AP109" s="31">
        <v>5000</v>
      </c>
      <c r="AQ109" s="266">
        <v>100</v>
      </c>
      <c r="AR109" s="5">
        <f t="shared" si="42"/>
        <v>2000</v>
      </c>
      <c r="AS109" s="5">
        <v>20000</v>
      </c>
      <c r="AT109" s="5">
        <f t="shared" si="36"/>
        <v>0.28281669411933308</v>
      </c>
      <c r="AU109" s="9">
        <f t="shared" si="37"/>
        <v>28.281669411933308</v>
      </c>
      <c r="AV109" s="5"/>
      <c r="AW109" s="31">
        <v>20000</v>
      </c>
      <c r="AX109" s="266">
        <v>100</v>
      </c>
      <c r="AY109" s="5">
        <f t="shared" si="43"/>
        <v>2000</v>
      </c>
      <c r="AZ109" s="5">
        <v>20000</v>
      </c>
      <c r="BA109" s="5">
        <f t="shared" si="38"/>
        <v>9.053482603949306E-2</v>
      </c>
      <c r="BB109" s="9">
        <f t="shared" si="39"/>
        <v>9.0534826039493055</v>
      </c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</row>
    <row r="110" spans="28:85" x14ac:dyDescent="0.35">
      <c r="AB110" s="31">
        <v>250</v>
      </c>
      <c r="AC110" s="266">
        <v>100</v>
      </c>
      <c r="AD110" s="5">
        <f t="shared" si="40"/>
        <v>2200</v>
      </c>
      <c r="AE110" s="5">
        <v>22000</v>
      </c>
      <c r="AF110" s="5">
        <f t="shared" si="32"/>
        <v>0.89409429862062328</v>
      </c>
      <c r="AG110" s="9">
        <f t="shared" si="33"/>
        <v>89.409429862062325</v>
      </c>
      <c r="AH110" s="5"/>
      <c r="AI110" s="31">
        <v>2000</v>
      </c>
      <c r="AJ110" s="266">
        <v>100</v>
      </c>
      <c r="AK110" s="5">
        <f t="shared" si="41"/>
        <v>2200</v>
      </c>
      <c r="AL110" s="5">
        <v>22000</v>
      </c>
      <c r="AM110" s="5">
        <f t="shared" si="34"/>
        <v>0.51786474164271112</v>
      </c>
      <c r="AN110" s="9">
        <f t="shared" si="35"/>
        <v>51.786474164271112</v>
      </c>
      <c r="AO110" s="5"/>
      <c r="AP110" s="31">
        <v>5000</v>
      </c>
      <c r="AQ110" s="266">
        <v>100</v>
      </c>
      <c r="AR110" s="5">
        <f t="shared" si="42"/>
        <v>2200</v>
      </c>
      <c r="AS110" s="5">
        <v>22000</v>
      </c>
      <c r="AT110" s="5">
        <f t="shared" si="36"/>
        <v>0.30262440452346712</v>
      </c>
      <c r="AU110" s="9">
        <f t="shared" si="37"/>
        <v>30.262440452346713</v>
      </c>
      <c r="AV110" s="5"/>
      <c r="AW110" s="31">
        <v>20000</v>
      </c>
      <c r="AX110" s="266">
        <v>100</v>
      </c>
      <c r="AY110" s="5">
        <f t="shared" si="43"/>
        <v>2200</v>
      </c>
      <c r="AZ110" s="5">
        <v>22000</v>
      </c>
      <c r="BA110" s="5">
        <f t="shared" si="38"/>
        <v>9.8698391805137356E-2</v>
      </c>
      <c r="BB110" s="9">
        <f t="shared" si="39"/>
        <v>9.8698391805137362</v>
      </c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</row>
    <row r="111" spans="28:85" x14ac:dyDescent="0.35">
      <c r="AB111" s="31">
        <v>250</v>
      </c>
      <c r="AC111" s="266">
        <v>100</v>
      </c>
      <c r="AD111" s="5">
        <f t="shared" si="40"/>
        <v>2400</v>
      </c>
      <c r="AE111" s="5">
        <v>24000</v>
      </c>
      <c r="AF111" s="5">
        <f t="shared" si="32"/>
        <v>0.90233484247040219</v>
      </c>
      <c r="AG111" s="9">
        <f t="shared" si="33"/>
        <v>90.233484247040224</v>
      </c>
      <c r="AH111" s="5"/>
      <c r="AI111" s="31">
        <v>2000</v>
      </c>
      <c r="AJ111" s="266">
        <v>100</v>
      </c>
      <c r="AK111" s="5">
        <f t="shared" si="41"/>
        <v>2400</v>
      </c>
      <c r="AL111" s="5">
        <v>24000</v>
      </c>
      <c r="AM111" s="5">
        <f t="shared" si="34"/>
        <v>0.53980874400225276</v>
      </c>
      <c r="AN111" s="9">
        <f t="shared" si="35"/>
        <v>53.980874400225275</v>
      </c>
      <c r="AO111" s="5"/>
      <c r="AP111" s="31">
        <v>5000</v>
      </c>
      <c r="AQ111" s="266">
        <v>100</v>
      </c>
      <c r="AR111" s="5">
        <f t="shared" si="42"/>
        <v>2400</v>
      </c>
      <c r="AS111" s="5">
        <v>24000</v>
      </c>
      <c r="AT111" s="5">
        <f t="shared" si="36"/>
        <v>0.32137710995739327</v>
      </c>
      <c r="AU111" s="9">
        <f t="shared" si="37"/>
        <v>32.137710995739326</v>
      </c>
      <c r="AV111" s="5"/>
      <c r="AW111" s="31">
        <v>20000</v>
      </c>
      <c r="AX111" s="266">
        <v>100</v>
      </c>
      <c r="AY111" s="5">
        <f t="shared" si="43"/>
        <v>2400</v>
      </c>
      <c r="AZ111" s="5">
        <v>24000</v>
      </c>
      <c r="BA111" s="5">
        <f t="shared" si="38"/>
        <v>0.10671728257066207</v>
      </c>
      <c r="BB111" s="9">
        <f t="shared" si="39"/>
        <v>10.671728257066206</v>
      </c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</row>
    <row r="112" spans="28:85" x14ac:dyDescent="0.35">
      <c r="AB112" s="31">
        <v>250</v>
      </c>
      <c r="AC112" s="266">
        <v>100</v>
      </c>
      <c r="AD112" s="5">
        <f t="shared" si="40"/>
        <v>2600</v>
      </c>
      <c r="AE112" s="5">
        <v>26000</v>
      </c>
      <c r="AF112" s="5">
        <f t="shared" si="32"/>
        <v>0.90938946433359202</v>
      </c>
      <c r="AG112" s="9">
        <f t="shared" si="33"/>
        <v>90.938946433359206</v>
      </c>
      <c r="AH112" s="5"/>
      <c r="AI112" s="31">
        <v>2000</v>
      </c>
      <c r="AJ112" s="266">
        <v>100</v>
      </c>
      <c r="AK112" s="5">
        <f t="shared" si="41"/>
        <v>2600</v>
      </c>
      <c r="AL112" s="5">
        <v>26000</v>
      </c>
      <c r="AM112" s="5">
        <f t="shared" si="34"/>
        <v>0.55986050609107674</v>
      </c>
      <c r="AN112" s="9">
        <f t="shared" si="35"/>
        <v>55.986050609107672</v>
      </c>
      <c r="AO112" s="5"/>
      <c r="AP112" s="31">
        <v>5000</v>
      </c>
      <c r="AQ112" s="266">
        <v>100</v>
      </c>
      <c r="AR112" s="5">
        <f t="shared" si="42"/>
        <v>2600</v>
      </c>
      <c r="AS112" s="5">
        <v>26000</v>
      </c>
      <c r="AT112" s="5">
        <f t="shared" si="36"/>
        <v>0.33915619381562917</v>
      </c>
      <c r="AU112" s="9">
        <f t="shared" si="37"/>
        <v>33.915619381562919</v>
      </c>
      <c r="AV112" s="5"/>
      <c r="AW112" s="31">
        <v>20000</v>
      </c>
      <c r="AX112" s="266">
        <v>100</v>
      </c>
      <c r="AY112" s="5">
        <f t="shared" si="43"/>
        <v>2600</v>
      </c>
      <c r="AZ112" s="5">
        <v>26000</v>
      </c>
      <c r="BA112" s="5">
        <f t="shared" si="38"/>
        <v>0.11459529551433661</v>
      </c>
      <c r="BB112" s="9">
        <f t="shared" si="39"/>
        <v>11.459529551433661</v>
      </c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</row>
    <row r="113" spans="28:85" x14ac:dyDescent="0.35">
      <c r="AB113" s="31">
        <v>250</v>
      </c>
      <c r="AC113" s="266">
        <v>100</v>
      </c>
      <c r="AD113" s="5">
        <f t="shared" si="40"/>
        <v>2800</v>
      </c>
      <c r="AE113" s="5">
        <v>28000</v>
      </c>
      <c r="AF113" s="5">
        <f t="shared" si="32"/>
        <v>0.91549630085320355</v>
      </c>
      <c r="AG113" s="9">
        <f t="shared" si="33"/>
        <v>91.549630085320359</v>
      </c>
      <c r="AH113" s="5"/>
      <c r="AI113" s="31">
        <v>2000</v>
      </c>
      <c r="AJ113" s="266">
        <v>100</v>
      </c>
      <c r="AK113" s="5">
        <f t="shared" si="41"/>
        <v>2800</v>
      </c>
      <c r="AL113" s="5">
        <v>28000</v>
      </c>
      <c r="AM113" s="5">
        <f t="shared" si="34"/>
        <v>0.57825257218862591</v>
      </c>
      <c r="AN113" s="9">
        <f t="shared" si="35"/>
        <v>57.825257218862589</v>
      </c>
      <c r="AO113" s="5"/>
      <c r="AP113" s="31">
        <v>5000</v>
      </c>
      <c r="AQ113" s="266">
        <v>100</v>
      </c>
      <c r="AR113" s="5">
        <f t="shared" si="42"/>
        <v>2800</v>
      </c>
      <c r="AS113" s="5">
        <v>28000</v>
      </c>
      <c r="AT113" s="5">
        <f t="shared" si="36"/>
        <v>0.35603494790033435</v>
      </c>
      <c r="AU113" s="9">
        <f t="shared" si="37"/>
        <v>35.603494790033437</v>
      </c>
      <c r="AV113" s="5"/>
      <c r="AW113" s="31">
        <v>20000</v>
      </c>
      <c r="AX113" s="266">
        <v>100</v>
      </c>
      <c r="AY113" s="5">
        <f t="shared" si="43"/>
        <v>2800</v>
      </c>
      <c r="AZ113" s="5">
        <v>28000</v>
      </c>
      <c r="BA113" s="5">
        <f t="shared" si="38"/>
        <v>0.12233609659620924</v>
      </c>
      <c r="BB113" s="9">
        <f t="shared" si="39"/>
        <v>12.233609659620925</v>
      </c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</row>
    <row r="114" spans="28:85" ht="15" thickBot="1" x14ac:dyDescent="0.4">
      <c r="AB114" s="32">
        <v>250</v>
      </c>
      <c r="AC114" s="266">
        <v>100</v>
      </c>
      <c r="AD114" s="13">
        <f t="shared" si="40"/>
        <v>3000</v>
      </c>
      <c r="AE114" s="13">
        <v>30000</v>
      </c>
      <c r="AF114" s="13">
        <f t="shared" si="32"/>
        <v>0.92083388172326974</v>
      </c>
      <c r="AG114" s="14">
        <f t="shared" si="33"/>
        <v>92.083388172326977</v>
      </c>
      <c r="AH114" s="5"/>
      <c r="AI114" s="31">
        <v>2000</v>
      </c>
      <c r="AJ114" s="266">
        <v>100</v>
      </c>
      <c r="AK114" s="13">
        <f t="shared" si="41"/>
        <v>3000</v>
      </c>
      <c r="AL114" s="13">
        <v>30000</v>
      </c>
      <c r="AM114" s="13">
        <f t="shared" si="34"/>
        <v>0.59518118917545504</v>
      </c>
      <c r="AN114" s="14">
        <f t="shared" si="35"/>
        <v>59.518118917545507</v>
      </c>
      <c r="AO114" s="5"/>
      <c r="AP114" s="31">
        <v>5000</v>
      </c>
      <c r="AQ114" s="266">
        <v>100</v>
      </c>
      <c r="AR114" s="13">
        <f t="shared" si="42"/>
        <v>3000</v>
      </c>
      <c r="AS114" s="13">
        <v>30000</v>
      </c>
      <c r="AT114" s="13">
        <f t="shared" si="36"/>
        <v>0.37207954553338823</v>
      </c>
      <c r="AU114" s="14">
        <f t="shared" si="37"/>
        <v>37.207954553338823</v>
      </c>
      <c r="AV114" s="5"/>
      <c r="AW114" s="31">
        <v>20000</v>
      </c>
      <c r="AX114" s="266">
        <v>100</v>
      </c>
      <c r="AY114" s="13">
        <f t="shared" si="43"/>
        <v>3000</v>
      </c>
      <c r="AZ114" s="13">
        <v>30000</v>
      </c>
      <c r="BA114" s="13">
        <f t="shared" si="38"/>
        <v>0.12994322615595594</v>
      </c>
      <c r="BB114" s="14">
        <f t="shared" si="39"/>
        <v>12.994322615595594</v>
      </c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</row>
    <row r="115" spans="28:85" x14ac:dyDescent="0.35"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</row>
    <row r="116" spans="28:85" x14ac:dyDescent="0.35"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</row>
    <row r="117" spans="28:85" x14ac:dyDescent="0.35"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</row>
    <row r="118" spans="28:85" x14ac:dyDescent="0.35"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</row>
    <row r="119" spans="28:85" x14ac:dyDescent="0.35"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</row>
    <row r="120" spans="28:85" x14ac:dyDescent="0.35"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</row>
    <row r="121" spans="28:85" x14ac:dyDescent="0.35"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</row>
    <row r="122" spans="28:85" x14ac:dyDescent="0.35"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</row>
    <row r="123" spans="28:85" x14ac:dyDescent="0.35"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</row>
    <row r="124" spans="28:85" x14ac:dyDescent="0.35"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</row>
    <row r="125" spans="28:85" x14ac:dyDescent="0.35"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</row>
    <row r="126" spans="28:85" x14ac:dyDescent="0.35"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</row>
    <row r="127" spans="28:85" x14ac:dyDescent="0.35"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</row>
    <row r="128" spans="28:85" x14ac:dyDescent="0.35"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</row>
    <row r="129" spans="56:85" x14ac:dyDescent="0.35"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</row>
    <row r="130" spans="56:85" x14ac:dyDescent="0.35"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</row>
    <row r="131" spans="56:85" x14ac:dyDescent="0.35"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</row>
    <row r="132" spans="56:85" x14ac:dyDescent="0.35"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</row>
    <row r="133" spans="56:85" x14ac:dyDescent="0.35"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</row>
    <row r="134" spans="56:85" x14ac:dyDescent="0.35"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</row>
    <row r="135" spans="56:85" x14ac:dyDescent="0.35"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</row>
    <row r="136" spans="56:85" x14ac:dyDescent="0.35"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</row>
    <row r="137" spans="56:85" x14ac:dyDescent="0.35"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</row>
    <row r="138" spans="56:85" x14ac:dyDescent="0.35"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</row>
    <row r="139" spans="56:85" x14ac:dyDescent="0.35"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</row>
    <row r="140" spans="56:85" x14ac:dyDescent="0.35"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</row>
    <row r="141" spans="56:85" x14ac:dyDescent="0.35"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</row>
    <row r="142" spans="56:85" x14ac:dyDescent="0.35"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</row>
    <row r="143" spans="56:85" x14ac:dyDescent="0.35"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</row>
    <row r="144" spans="56:85" x14ac:dyDescent="0.35"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</row>
    <row r="145" spans="56:85" x14ac:dyDescent="0.35"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</row>
    <row r="146" spans="56:85" x14ac:dyDescent="0.35"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</row>
    <row r="147" spans="56:85" x14ac:dyDescent="0.35"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</row>
    <row r="148" spans="56:85" x14ac:dyDescent="0.35"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</row>
    <row r="149" spans="56:85" x14ac:dyDescent="0.35"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</row>
    <row r="150" spans="56:85" x14ac:dyDescent="0.35"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</row>
    <row r="151" spans="56:85" x14ac:dyDescent="0.35"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</row>
    <row r="152" spans="56:85" x14ac:dyDescent="0.35"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</row>
    <row r="153" spans="56:85" x14ac:dyDescent="0.35"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</row>
    <row r="154" spans="56:85" x14ac:dyDescent="0.35"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</row>
    <row r="155" spans="56:85" x14ac:dyDescent="0.35"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</row>
    <row r="156" spans="56:85" x14ac:dyDescent="0.35"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</row>
    <row r="157" spans="56:85" x14ac:dyDescent="0.35"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</row>
    <row r="158" spans="56:85" x14ac:dyDescent="0.35"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</row>
    <row r="159" spans="56:85" x14ac:dyDescent="0.35"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</row>
    <row r="160" spans="56:85" x14ac:dyDescent="0.35"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</row>
    <row r="161" spans="56:85" x14ac:dyDescent="0.35"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</row>
    <row r="162" spans="56:85" x14ac:dyDescent="0.35"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</row>
    <row r="163" spans="56:85" x14ac:dyDescent="0.35"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</row>
    <row r="164" spans="56:85" x14ac:dyDescent="0.35"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</row>
    <row r="165" spans="56:85" x14ac:dyDescent="0.35"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</row>
    <row r="166" spans="56:85" x14ac:dyDescent="0.35"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</row>
    <row r="167" spans="56:85" x14ac:dyDescent="0.35"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</row>
    <row r="168" spans="56:85" x14ac:dyDescent="0.35"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</row>
    <row r="169" spans="56:85" x14ac:dyDescent="0.35"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</row>
    <row r="170" spans="56:85" x14ac:dyDescent="0.35"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</row>
    <row r="171" spans="56:85" x14ac:dyDescent="0.35"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</row>
    <row r="172" spans="56:85" x14ac:dyDescent="0.35"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</row>
    <row r="173" spans="56:85" x14ac:dyDescent="0.35"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</row>
    <row r="174" spans="56:85" x14ac:dyDescent="0.35"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</row>
    <row r="175" spans="56:85" x14ac:dyDescent="0.35"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</row>
    <row r="176" spans="56:85" x14ac:dyDescent="0.35"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</row>
    <row r="177" spans="56:85" x14ac:dyDescent="0.35"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</row>
    <row r="178" spans="56:85" x14ac:dyDescent="0.35"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</row>
    <row r="179" spans="56:85" x14ac:dyDescent="0.35"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</row>
    <row r="180" spans="56:85" x14ac:dyDescent="0.35"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</row>
    <row r="181" spans="56:85" x14ac:dyDescent="0.35"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</row>
    <row r="182" spans="56:85" x14ac:dyDescent="0.35"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</row>
    <row r="183" spans="56:85" x14ac:dyDescent="0.35"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</row>
    <row r="184" spans="56:85" x14ac:dyDescent="0.35"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</row>
    <row r="185" spans="56:85" x14ac:dyDescent="0.35"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</row>
    <row r="186" spans="56:85" x14ac:dyDescent="0.35"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</row>
    <row r="187" spans="56:85" x14ac:dyDescent="0.35"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</row>
    <row r="188" spans="56:85" x14ac:dyDescent="0.35"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</row>
    <row r="189" spans="56:85" x14ac:dyDescent="0.35"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</row>
    <row r="190" spans="56:85" x14ac:dyDescent="0.35"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</row>
    <row r="191" spans="56:85" x14ac:dyDescent="0.35"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</row>
    <row r="192" spans="56:85" x14ac:dyDescent="0.35"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</row>
    <row r="193" spans="56:85" x14ac:dyDescent="0.35"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</row>
    <row r="194" spans="56:85" x14ac:dyDescent="0.35"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</row>
    <row r="195" spans="56:85" x14ac:dyDescent="0.35"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</row>
    <row r="196" spans="56:85" x14ac:dyDescent="0.35"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</row>
    <row r="197" spans="56:85" x14ac:dyDescent="0.35"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</row>
    <row r="198" spans="56:85" x14ac:dyDescent="0.35"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</row>
    <row r="199" spans="56:85" x14ac:dyDescent="0.35"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</row>
    <row r="200" spans="56:85" x14ac:dyDescent="0.35"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</row>
    <row r="201" spans="56:85" x14ac:dyDescent="0.35"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</row>
    <row r="202" spans="56:85" x14ac:dyDescent="0.35"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</row>
    <row r="203" spans="56:85" x14ac:dyDescent="0.35"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</row>
    <row r="204" spans="56:85" x14ac:dyDescent="0.35"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</row>
    <row r="205" spans="56:85" x14ac:dyDescent="0.35"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</row>
    <row r="206" spans="56:85" x14ac:dyDescent="0.35"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</row>
    <row r="207" spans="56:85" x14ac:dyDescent="0.35"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</row>
    <row r="208" spans="56:85" x14ac:dyDescent="0.35"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</row>
    <row r="209" spans="56:85" x14ac:dyDescent="0.35"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</row>
    <row r="210" spans="56:85" x14ac:dyDescent="0.35"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</row>
    <row r="211" spans="56:85" x14ac:dyDescent="0.35"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</row>
    <row r="212" spans="56:85" x14ac:dyDescent="0.35"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</row>
    <row r="213" spans="56:85" x14ac:dyDescent="0.35"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</row>
    <row r="214" spans="56:85" x14ac:dyDescent="0.35"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</row>
    <row r="215" spans="56:85" x14ac:dyDescent="0.35"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</row>
    <row r="216" spans="56:85" x14ac:dyDescent="0.35"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</row>
    <row r="217" spans="56:85" x14ac:dyDescent="0.35"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</row>
    <row r="218" spans="56:85" x14ac:dyDescent="0.35"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</row>
    <row r="219" spans="56:85" x14ac:dyDescent="0.35"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</row>
    <row r="220" spans="56:85" x14ac:dyDescent="0.35"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</row>
    <row r="221" spans="56:85" x14ac:dyDescent="0.35"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</row>
    <row r="222" spans="56:85" x14ac:dyDescent="0.35"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</row>
    <row r="223" spans="56:85" x14ac:dyDescent="0.35"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</row>
    <row r="224" spans="56:85" x14ac:dyDescent="0.35"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</row>
    <row r="225" spans="56:85" x14ac:dyDescent="0.35"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</row>
    <row r="226" spans="56:85" x14ac:dyDescent="0.35"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</row>
    <row r="227" spans="56:85" x14ac:dyDescent="0.35"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</row>
    <row r="228" spans="56:85" x14ac:dyDescent="0.35"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</row>
    <row r="229" spans="56:85" x14ac:dyDescent="0.35"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</row>
    <row r="230" spans="56:85" x14ac:dyDescent="0.35"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</row>
    <row r="231" spans="56:85" x14ac:dyDescent="0.35"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</row>
    <row r="232" spans="56:85" x14ac:dyDescent="0.35"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</row>
    <row r="233" spans="56:85" x14ac:dyDescent="0.35"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</row>
    <row r="234" spans="56:85" x14ac:dyDescent="0.35"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</row>
    <row r="235" spans="56:85" x14ac:dyDescent="0.35"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</row>
    <row r="236" spans="56:85" x14ac:dyDescent="0.35"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</row>
    <row r="237" spans="56:85" x14ac:dyDescent="0.35"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</row>
    <row r="238" spans="56:85" x14ac:dyDescent="0.35"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</row>
    <row r="239" spans="56:85" x14ac:dyDescent="0.35"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</row>
    <row r="240" spans="56:85" x14ac:dyDescent="0.35"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</row>
    <row r="241" spans="56:85" x14ac:dyDescent="0.35"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</row>
    <row r="242" spans="56:85" x14ac:dyDescent="0.35"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</row>
    <row r="243" spans="56:85" x14ac:dyDescent="0.35"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</row>
    <row r="244" spans="56:85" x14ac:dyDescent="0.35"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</row>
    <row r="245" spans="56:85" x14ac:dyDescent="0.35"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</row>
    <row r="246" spans="56:85" x14ac:dyDescent="0.35"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</row>
    <row r="247" spans="56:85" x14ac:dyDescent="0.35"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</row>
    <row r="248" spans="56:85" x14ac:dyDescent="0.35"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</row>
    <row r="249" spans="56:85" x14ac:dyDescent="0.35"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</row>
    <row r="250" spans="56:85" x14ac:dyDescent="0.35"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</row>
    <row r="251" spans="56:85" x14ac:dyDescent="0.35"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</row>
    <row r="252" spans="56:85" x14ac:dyDescent="0.35"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</row>
    <row r="253" spans="56:85" x14ac:dyDescent="0.35"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</row>
    <row r="254" spans="56:85" x14ac:dyDescent="0.35"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</row>
    <row r="255" spans="56:85" x14ac:dyDescent="0.35"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</row>
    <row r="256" spans="56:85" x14ac:dyDescent="0.35"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</row>
    <row r="257" spans="56:85" x14ac:dyDescent="0.35"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</row>
    <row r="258" spans="56:85" x14ac:dyDescent="0.35"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</row>
    <row r="259" spans="56:85" x14ac:dyDescent="0.35"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</row>
    <row r="260" spans="56:85" x14ac:dyDescent="0.35"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</row>
    <row r="261" spans="56:85" x14ac:dyDescent="0.35"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</row>
    <row r="262" spans="56:85" x14ac:dyDescent="0.35"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</row>
    <row r="263" spans="56:85" x14ac:dyDescent="0.35"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</row>
    <row r="264" spans="56:85" x14ac:dyDescent="0.35"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</row>
    <row r="265" spans="56:85" x14ac:dyDescent="0.35"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</row>
    <row r="266" spans="56:85" x14ac:dyDescent="0.35"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</row>
    <row r="267" spans="56:85" x14ac:dyDescent="0.35"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</row>
    <row r="268" spans="56:85" x14ac:dyDescent="0.35"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</row>
    <row r="269" spans="56:85" x14ac:dyDescent="0.35"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</row>
    <row r="270" spans="56:85" x14ac:dyDescent="0.35"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</row>
    <row r="271" spans="56:85" x14ac:dyDescent="0.35"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</row>
    <row r="272" spans="56:85" x14ac:dyDescent="0.35"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</row>
    <row r="273" spans="56:85" x14ac:dyDescent="0.35"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</row>
    <row r="274" spans="56:85" x14ac:dyDescent="0.35"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</row>
    <row r="275" spans="56:85" x14ac:dyDescent="0.35"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</row>
    <row r="276" spans="56:85" x14ac:dyDescent="0.35"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</row>
    <row r="277" spans="56:85" x14ac:dyDescent="0.35"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</row>
    <row r="278" spans="56:85" x14ac:dyDescent="0.35"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</row>
    <row r="279" spans="56:85" x14ac:dyDescent="0.35"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</row>
    <row r="280" spans="56:85" x14ac:dyDescent="0.35"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</row>
    <row r="281" spans="56:85" x14ac:dyDescent="0.35"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</row>
    <row r="282" spans="56:85" x14ac:dyDescent="0.35"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</row>
    <row r="283" spans="56:85" x14ac:dyDescent="0.35"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</row>
    <row r="284" spans="56:85" x14ac:dyDescent="0.35"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</row>
    <row r="285" spans="56:85" x14ac:dyDescent="0.35"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</row>
    <row r="286" spans="56:85" x14ac:dyDescent="0.35"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</row>
    <row r="287" spans="56:85" x14ac:dyDescent="0.35"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</row>
    <row r="288" spans="56:85" x14ac:dyDescent="0.35"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</row>
    <row r="289" spans="56:85" x14ac:dyDescent="0.35"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</row>
    <row r="290" spans="56:85" x14ac:dyDescent="0.35"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</row>
    <row r="291" spans="56:85" x14ac:dyDescent="0.35"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</row>
    <row r="292" spans="56:85" x14ac:dyDescent="0.35"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</row>
    <row r="293" spans="56:85" x14ac:dyDescent="0.35"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</row>
    <row r="294" spans="56:85" x14ac:dyDescent="0.35"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</row>
    <row r="295" spans="56:85" x14ac:dyDescent="0.35"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</row>
    <row r="296" spans="56:85" x14ac:dyDescent="0.35"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</row>
    <row r="297" spans="56:85" x14ac:dyDescent="0.35"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</row>
    <row r="298" spans="56:85" x14ac:dyDescent="0.35"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</row>
    <row r="299" spans="56:85" x14ac:dyDescent="0.35"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</row>
    <row r="300" spans="56:85" x14ac:dyDescent="0.35"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</row>
    <row r="301" spans="56:85" x14ac:dyDescent="0.35"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</row>
    <row r="302" spans="56:85" x14ac:dyDescent="0.35"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</row>
    <row r="303" spans="56:85" x14ac:dyDescent="0.35"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</row>
    <row r="304" spans="56:85" x14ac:dyDescent="0.35"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</row>
    <row r="305" spans="56:85" x14ac:dyDescent="0.35"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</row>
    <row r="306" spans="56:85" x14ac:dyDescent="0.35"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</row>
    <row r="307" spans="56:85" x14ac:dyDescent="0.35"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</row>
    <row r="308" spans="56:85" x14ac:dyDescent="0.35"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</row>
    <row r="309" spans="56:85" x14ac:dyDescent="0.35"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</row>
    <row r="310" spans="56:85" x14ac:dyDescent="0.35"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</row>
    <row r="311" spans="56:85" x14ac:dyDescent="0.35"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</row>
    <row r="312" spans="56:85" x14ac:dyDescent="0.35"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</row>
    <row r="313" spans="56:85" x14ac:dyDescent="0.35"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</row>
    <row r="314" spans="56:85" x14ac:dyDescent="0.35"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</row>
    <row r="315" spans="56:85" x14ac:dyDescent="0.35"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</row>
    <row r="316" spans="56:85" x14ac:dyDescent="0.35"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</row>
    <row r="317" spans="56:85" x14ac:dyDescent="0.35"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</row>
    <row r="318" spans="56:85" x14ac:dyDescent="0.35"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</row>
    <row r="319" spans="56:85" x14ac:dyDescent="0.35"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</row>
    <row r="320" spans="56:85" x14ac:dyDescent="0.35"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</row>
    <row r="321" spans="56:85" x14ac:dyDescent="0.35"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</row>
    <row r="322" spans="56:85" x14ac:dyDescent="0.35"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</row>
    <row r="323" spans="56:85" x14ac:dyDescent="0.35"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</row>
    <row r="324" spans="56:85" x14ac:dyDescent="0.35"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</row>
    <row r="325" spans="56:85" x14ac:dyDescent="0.35"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</row>
    <row r="326" spans="56:85" x14ac:dyDescent="0.35"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</row>
    <row r="327" spans="56:85" x14ac:dyDescent="0.35"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</row>
    <row r="328" spans="56:85" x14ac:dyDescent="0.35"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</row>
    <row r="329" spans="56:85" x14ac:dyDescent="0.35"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</row>
    <row r="330" spans="56:85" x14ac:dyDescent="0.35"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</row>
    <row r="331" spans="56:85" x14ac:dyDescent="0.35"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</row>
    <row r="332" spans="56:85" x14ac:dyDescent="0.35"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</row>
    <row r="333" spans="56:85" x14ac:dyDescent="0.35"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</row>
    <row r="334" spans="56:85" x14ac:dyDescent="0.35"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</row>
    <row r="335" spans="56:85" x14ac:dyDescent="0.35"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</row>
    <row r="336" spans="56:85" x14ac:dyDescent="0.35"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</row>
    <row r="337" spans="56:85" x14ac:dyDescent="0.35"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</row>
    <row r="338" spans="56:85" x14ac:dyDescent="0.35"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</row>
    <row r="339" spans="56:85" x14ac:dyDescent="0.35"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</row>
    <row r="340" spans="56:85" x14ac:dyDescent="0.35"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</row>
    <row r="341" spans="56:85" x14ac:dyDescent="0.35"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</row>
    <row r="342" spans="56:85" x14ac:dyDescent="0.35"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</row>
    <row r="343" spans="56:85" x14ac:dyDescent="0.35"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</row>
    <row r="344" spans="56:85" x14ac:dyDescent="0.35"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</row>
    <row r="345" spans="56:85" x14ac:dyDescent="0.35"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</row>
    <row r="346" spans="56:85" x14ac:dyDescent="0.35"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</row>
    <row r="347" spans="56:85" x14ac:dyDescent="0.35"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</row>
    <row r="348" spans="56:85" x14ac:dyDescent="0.35"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</row>
    <row r="349" spans="56:85" x14ac:dyDescent="0.35"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</row>
    <row r="350" spans="56:85" x14ac:dyDescent="0.35"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</row>
    <row r="351" spans="56:85" x14ac:dyDescent="0.35"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</row>
    <row r="352" spans="56:85" x14ac:dyDescent="0.35"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</row>
    <row r="353" spans="56:85" x14ac:dyDescent="0.35"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</row>
    <row r="354" spans="56:85" x14ac:dyDescent="0.35"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</row>
    <row r="355" spans="56:85" x14ac:dyDescent="0.35"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</row>
    <row r="356" spans="56:85" x14ac:dyDescent="0.35"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</row>
    <row r="357" spans="56:85" x14ac:dyDescent="0.35"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</row>
    <row r="358" spans="56:85" x14ac:dyDescent="0.35"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</row>
    <row r="359" spans="56:85" x14ac:dyDescent="0.35"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</row>
    <row r="360" spans="56:85" x14ac:dyDescent="0.35"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</row>
    <row r="361" spans="56:85" x14ac:dyDescent="0.35"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</row>
  </sheetData>
  <mergeCells count="4">
    <mergeCell ref="K1:U1"/>
    <mergeCell ref="V1:Z1"/>
    <mergeCell ref="A1:J1"/>
    <mergeCell ref="AA1:CF1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10241" r:id="rId3">
          <objectPr defaultSize="0" autoPict="0" r:id="rId4">
            <anchor moveWithCells="1">
              <from>
                <xdr:col>1</xdr:col>
                <xdr:colOff>25400</xdr:colOff>
                <xdr:row>70</xdr:row>
                <xdr:rowOff>0</xdr:rowOff>
              </from>
              <to>
                <xdr:col>26</xdr:col>
                <xdr:colOff>0</xdr:colOff>
                <xdr:row>119</xdr:row>
                <xdr:rowOff>44450</xdr:rowOff>
              </to>
            </anchor>
          </objectPr>
        </oleObject>
      </mc:Choice>
      <mc:Fallback>
        <oleObject progId="Prism8.Document" shapeId="10241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EFF3-D221-4C9D-9689-B488DC4EDDDC}">
  <sheetPr>
    <tabColor rgb="FF92D050"/>
  </sheetPr>
  <dimension ref="A1:BO173"/>
  <sheetViews>
    <sheetView zoomScale="14" zoomScaleNormal="27" workbookViewId="0">
      <selection activeCell="DT91" sqref="DT91"/>
    </sheetView>
  </sheetViews>
  <sheetFormatPr defaultRowHeight="14.5" x14ac:dyDescent="0.35"/>
  <cols>
    <col min="2" max="2" width="15.08984375" customWidth="1"/>
    <col min="3" max="3" width="17.26953125" bestFit="1" customWidth="1"/>
    <col min="4" max="5" width="17.81640625" bestFit="1" customWidth="1"/>
    <col min="6" max="7" width="17.26953125" bestFit="1" customWidth="1"/>
    <col min="8" max="8" width="13.81640625" customWidth="1"/>
    <col min="9" max="9" width="17.26953125" bestFit="1" customWidth="1"/>
    <col min="10" max="10" width="15.08984375" customWidth="1"/>
    <col min="11" max="11" width="17.81640625" bestFit="1" customWidth="1"/>
    <col min="12" max="14" width="17.26953125" bestFit="1" customWidth="1"/>
    <col min="15" max="16" width="17.81640625" bestFit="1" customWidth="1"/>
    <col min="17" max="17" width="17.26953125" bestFit="1" customWidth="1"/>
    <col min="18" max="28" width="17.81640625" bestFit="1" customWidth="1"/>
    <col min="29" max="30" width="17.26953125" bestFit="1" customWidth="1"/>
    <col min="31" max="32" width="17.81640625" bestFit="1" customWidth="1"/>
    <col min="33" max="33" width="17.26953125" bestFit="1" customWidth="1"/>
    <col min="34" max="34" width="17.81640625" bestFit="1" customWidth="1"/>
    <col min="35" max="35" width="17.26953125" bestFit="1" customWidth="1"/>
    <col min="36" max="42" width="17.81640625" bestFit="1" customWidth="1"/>
    <col min="43" max="45" width="17.26953125" bestFit="1" customWidth="1"/>
    <col min="46" max="55" width="17.81640625" bestFit="1" customWidth="1"/>
    <col min="56" max="57" width="12.6328125" bestFit="1" customWidth="1"/>
    <col min="58" max="58" width="12.90625" bestFit="1" customWidth="1"/>
    <col min="59" max="59" width="12.6328125" bestFit="1" customWidth="1"/>
    <col min="60" max="61" width="12.90625" bestFit="1" customWidth="1"/>
    <col min="62" max="62" width="13.08984375" bestFit="1" customWidth="1"/>
    <col min="63" max="63" width="12.6328125" bestFit="1" customWidth="1"/>
    <col min="64" max="64" width="12.90625" bestFit="1" customWidth="1"/>
    <col min="65" max="65" width="13.08984375" bestFit="1" customWidth="1"/>
    <col min="66" max="66" width="12.90625" bestFit="1" customWidth="1"/>
    <col min="67" max="67" width="12.6328125" bestFit="1" customWidth="1"/>
  </cols>
  <sheetData>
    <row r="1" spans="1:67" s="5" customFormat="1" x14ac:dyDescent="0.35">
      <c r="A1" s="227" t="s">
        <v>143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</row>
    <row r="2" spans="1:67" s="5" customFormat="1" ht="52" customHeight="1" x14ac:dyDescent="0.35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  <c r="AO2" s="228"/>
      <c r="AP2" s="228"/>
      <c r="AQ2" s="228"/>
      <c r="AR2" s="228"/>
      <c r="AS2" s="228"/>
      <c r="AT2" s="228"/>
      <c r="AU2" s="228"/>
      <c r="AV2" s="228"/>
      <c r="AW2" s="228"/>
      <c r="AX2" s="228"/>
      <c r="AY2" s="228"/>
      <c r="AZ2" s="228"/>
      <c r="BA2" s="228"/>
      <c r="BB2" s="228"/>
      <c r="BC2" s="228"/>
      <c r="BD2" s="228"/>
      <c r="BE2" s="228"/>
      <c r="BF2" s="228"/>
      <c r="BG2" s="228"/>
      <c r="BH2" s="228"/>
      <c r="BI2" s="228"/>
      <c r="BJ2" s="228"/>
      <c r="BK2" s="228"/>
      <c r="BL2" s="228"/>
      <c r="BM2" s="228"/>
      <c r="BN2" s="228"/>
      <c r="BO2" s="228"/>
    </row>
    <row r="3" spans="1:67" s="5" customFormat="1" x14ac:dyDescent="0.35"/>
    <row r="4" spans="1:67" s="5" customFormat="1" x14ac:dyDescent="0.35"/>
    <row r="5" spans="1:67" s="5" customFormat="1" ht="15" thickBot="1" x14ac:dyDescent="0.4"/>
    <row r="6" spans="1:67" ht="15.5" x14ac:dyDescent="0.35">
      <c r="A6" s="229" t="s">
        <v>26</v>
      </c>
      <c r="B6" s="230" t="s">
        <v>54</v>
      </c>
      <c r="C6" s="231" t="s">
        <v>37</v>
      </c>
      <c r="D6" s="231" t="s">
        <v>43</v>
      </c>
      <c r="E6" s="231" t="s">
        <v>11</v>
      </c>
      <c r="F6" s="231" t="s">
        <v>33</v>
      </c>
      <c r="G6" s="231" t="s">
        <v>25</v>
      </c>
      <c r="H6" s="231" t="s">
        <v>53</v>
      </c>
      <c r="I6" s="231" t="s">
        <v>55</v>
      </c>
      <c r="J6" s="231" t="s">
        <v>56</v>
      </c>
      <c r="K6" s="231" t="s">
        <v>0</v>
      </c>
      <c r="L6" s="231" t="s">
        <v>61</v>
      </c>
      <c r="M6" s="231" t="s">
        <v>42</v>
      </c>
      <c r="N6" s="231" t="s">
        <v>18</v>
      </c>
      <c r="O6" s="231" t="s">
        <v>41</v>
      </c>
      <c r="P6" s="231" t="s">
        <v>45</v>
      </c>
      <c r="Q6" s="231" t="s">
        <v>29</v>
      </c>
      <c r="R6" s="231" t="s">
        <v>47</v>
      </c>
      <c r="S6" s="231" t="s">
        <v>16</v>
      </c>
      <c r="T6" s="231" t="s">
        <v>17</v>
      </c>
      <c r="U6" s="231" t="s">
        <v>118</v>
      </c>
      <c r="V6" s="231" t="s">
        <v>50</v>
      </c>
      <c r="W6" s="231" t="s">
        <v>7</v>
      </c>
      <c r="X6" s="231" t="s">
        <v>1</v>
      </c>
      <c r="Y6" s="231" t="s">
        <v>39</v>
      </c>
      <c r="Z6" s="231" t="s">
        <v>48</v>
      </c>
      <c r="AA6" s="231" t="s">
        <v>20</v>
      </c>
      <c r="AB6" s="231" t="s">
        <v>22</v>
      </c>
      <c r="AC6" s="231" t="s">
        <v>19</v>
      </c>
      <c r="AD6" s="231" t="s">
        <v>13</v>
      </c>
      <c r="AE6" s="231" t="s">
        <v>60</v>
      </c>
      <c r="AF6" s="231" t="s">
        <v>63</v>
      </c>
      <c r="AG6" s="231" t="s">
        <v>36</v>
      </c>
      <c r="AH6" s="231" t="s">
        <v>3</v>
      </c>
      <c r="AI6" s="231" t="s">
        <v>44</v>
      </c>
      <c r="AJ6" s="231" t="s">
        <v>46</v>
      </c>
      <c r="AK6" s="231" t="s">
        <v>51</v>
      </c>
      <c r="AL6" s="231" t="s">
        <v>34</v>
      </c>
      <c r="AM6" s="231" t="s">
        <v>62</v>
      </c>
      <c r="AN6" s="231" t="s">
        <v>28</v>
      </c>
      <c r="AO6" s="231" t="s">
        <v>12</v>
      </c>
      <c r="AP6" s="231" t="s">
        <v>66</v>
      </c>
      <c r="AQ6" s="231" t="s">
        <v>38</v>
      </c>
      <c r="AR6" s="231" t="s">
        <v>26</v>
      </c>
      <c r="AS6" s="231" t="s">
        <v>32</v>
      </c>
      <c r="AT6" s="231" t="s">
        <v>14</v>
      </c>
      <c r="AU6" s="231" t="s">
        <v>24</v>
      </c>
      <c r="AV6" s="231" t="s">
        <v>5</v>
      </c>
      <c r="AW6" s="231" t="s">
        <v>132</v>
      </c>
      <c r="AX6" s="231" t="s">
        <v>2</v>
      </c>
      <c r="AY6" s="231" t="s">
        <v>27</v>
      </c>
      <c r="AZ6" s="231" t="s">
        <v>69</v>
      </c>
      <c r="BA6" s="231" t="s">
        <v>8</v>
      </c>
      <c r="BB6" s="231" t="s">
        <v>10</v>
      </c>
      <c r="BC6" s="231" t="s">
        <v>6</v>
      </c>
      <c r="BD6" s="231" t="s">
        <v>52</v>
      </c>
      <c r="BE6" s="231" t="s">
        <v>4</v>
      </c>
      <c r="BF6" s="231" t="s">
        <v>30</v>
      </c>
      <c r="BG6" s="231" t="s">
        <v>35</v>
      </c>
      <c r="BH6" s="231" t="s">
        <v>31</v>
      </c>
      <c r="BI6" s="231" t="s">
        <v>49</v>
      </c>
      <c r="BJ6" s="231" t="s">
        <v>23</v>
      </c>
      <c r="BK6" s="231" t="s">
        <v>15</v>
      </c>
      <c r="BL6" s="231" t="s">
        <v>65</v>
      </c>
      <c r="BM6" s="231" t="s">
        <v>73</v>
      </c>
      <c r="BN6" s="231" t="s">
        <v>21</v>
      </c>
      <c r="BO6" s="232" t="s">
        <v>64</v>
      </c>
    </row>
    <row r="7" spans="1:67" ht="15.5" x14ac:dyDescent="0.35">
      <c r="A7" s="233"/>
      <c r="B7" s="234">
        <v>0.290323</v>
      </c>
      <c r="C7" s="235">
        <v>0.14444399999999999</v>
      </c>
      <c r="D7" s="235"/>
      <c r="E7" s="235">
        <v>0.27777800000000002</v>
      </c>
      <c r="F7" s="235"/>
      <c r="G7" s="235">
        <v>0.272727</v>
      </c>
      <c r="H7" s="235">
        <v>0.15812000000000001</v>
      </c>
      <c r="I7" s="235">
        <v>0.17948700000000001</v>
      </c>
      <c r="J7" s="235">
        <v>0.25</v>
      </c>
      <c r="K7" s="235">
        <v>0.22826099999999999</v>
      </c>
      <c r="L7" s="235">
        <v>0.22619</v>
      </c>
      <c r="M7" s="235">
        <v>0.160494</v>
      </c>
      <c r="N7" s="235">
        <v>7.9710000000000003E-2</v>
      </c>
      <c r="O7" s="235">
        <v>8.4506999999999999E-2</v>
      </c>
      <c r="P7" s="235">
        <v>0.27835100000000002</v>
      </c>
      <c r="Q7" s="235">
        <v>0.21818199999999999</v>
      </c>
      <c r="R7" s="235">
        <v>0.121118</v>
      </c>
      <c r="S7" s="235">
        <v>0.105556</v>
      </c>
      <c r="T7" s="235">
        <v>0.29545500000000002</v>
      </c>
      <c r="U7" s="235">
        <v>1.6667000000000001E-2</v>
      </c>
      <c r="V7" s="235">
        <v>0.21538499999999999</v>
      </c>
      <c r="W7" s="235">
        <v>0.2</v>
      </c>
      <c r="X7" s="235">
        <v>0.12766</v>
      </c>
      <c r="Y7" s="235">
        <v>0.36</v>
      </c>
      <c r="Z7" s="235">
        <v>0.217391</v>
      </c>
      <c r="AA7" s="235">
        <v>0.29411799999999999</v>
      </c>
      <c r="AB7" s="235">
        <v>0.22580600000000001</v>
      </c>
      <c r="AC7" s="235"/>
      <c r="AD7" s="235">
        <v>4.9750000000000003E-3</v>
      </c>
      <c r="AE7" s="235">
        <v>0.14948500000000001</v>
      </c>
      <c r="AF7" s="235">
        <v>0.16666700000000001</v>
      </c>
      <c r="AG7" s="235">
        <v>0.26785700000000001</v>
      </c>
      <c r="AH7" s="235">
        <v>0.171875</v>
      </c>
      <c r="AI7" s="235">
        <v>0.21978</v>
      </c>
      <c r="AJ7" s="235">
        <v>8.6093000000000003E-2</v>
      </c>
      <c r="AK7" s="235">
        <v>0.21818199999999999</v>
      </c>
      <c r="AL7" s="235">
        <v>0.23655899999999999</v>
      </c>
      <c r="AM7" s="235">
        <v>0.42307699999999998</v>
      </c>
      <c r="AN7" s="235">
        <v>0.165354</v>
      </c>
      <c r="AO7" s="235">
        <v>0.203704</v>
      </c>
      <c r="AP7" s="235">
        <v>0.263158</v>
      </c>
      <c r="AQ7" s="235">
        <v>0.13243199999999999</v>
      </c>
      <c r="AR7" s="235">
        <v>0.32323200000000002</v>
      </c>
      <c r="AS7" s="235">
        <v>0.13963999999999999</v>
      </c>
      <c r="AT7" s="235">
        <v>0.13103400000000001</v>
      </c>
      <c r="AU7" s="235">
        <v>0.18181800000000001</v>
      </c>
      <c r="AV7" s="235">
        <v>0.25</v>
      </c>
      <c r="AW7" s="235">
        <v>0.167347</v>
      </c>
      <c r="AX7" s="235">
        <v>0.125</v>
      </c>
      <c r="AY7" s="235">
        <v>0.26881699999999997</v>
      </c>
      <c r="AZ7" s="235">
        <v>3.2653000000000001E-2</v>
      </c>
      <c r="BA7" s="235">
        <v>0.25641000000000003</v>
      </c>
      <c r="BB7" s="235">
        <v>0.14583299999999999</v>
      </c>
      <c r="BC7" s="235">
        <v>0.28888900000000001</v>
      </c>
      <c r="BD7" s="235">
        <v>0.26666699999999999</v>
      </c>
      <c r="BE7" s="235">
        <v>0.15068500000000001</v>
      </c>
      <c r="BF7" s="235">
        <v>0.34615400000000002</v>
      </c>
      <c r="BG7" s="235">
        <v>0.220779</v>
      </c>
      <c r="BH7" s="235"/>
      <c r="BI7" s="235">
        <v>0.30379699999999998</v>
      </c>
      <c r="BJ7" s="235">
        <v>0.30303000000000002</v>
      </c>
      <c r="BK7" s="235"/>
      <c r="BL7" s="235">
        <v>0.12711900000000001</v>
      </c>
      <c r="BM7" s="235">
        <v>0.245283</v>
      </c>
      <c r="BN7" s="235">
        <v>9.4017000000000003E-2</v>
      </c>
      <c r="BO7" s="236">
        <v>0.16666700000000001</v>
      </c>
    </row>
    <row r="8" spans="1:67" ht="15.5" x14ac:dyDescent="0.35">
      <c r="A8" s="233"/>
      <c r="B8" s="234">
        <v>0.15942000000000001</v>
      </c>
      <c r="C8" s="235">
        <v>0.238095</v>
      </c>
      <c r="D8" s="235">
        <v>0.29729699999999998</v>
      </c>
      <c r="E8" s="235">
        <v>0.153333</v>
      </c>
      <c r="F8" s="235">
        <v>0.29729699999999998</v>
      </c>
      <c r="G8" s="235">
        <v>0.18032799999999999</v>
      </c>
      <c r="H8" s="235"/>
      <c r="I8" s="235">
        <v>0.15</v>
      </c>
      <c r="J8" s="235">
        <v>0.111111</v>
      </c>
      <c r="K8" s="235">
        <v>0.33333299999999999</v>
      </c>
      <c r="L8" s="235">
        <v>0.33333299999999999</v>
      </c>
      <c r="M8" s="235">
        <v>7.4380000000000002E-2</v>
      </c>
      <c r="N8" s="235">
        <v>4.3860000000000003E-2</v>
      </c>
      <c r="O8" s="235">
        <v>6.7960999999999994E-2</v>
      </c>
      <c r="P8" s="235">
        <v>0.19230800000000001</v>
      </c>
      <c r="Q8" s="235">
        <v>0.324324</v>
      </c>
      <c r="R8" s="235">
        <v>0.238095</v>
      </c>
      <c r="S8" s="235">
        <v>0.129412</v>
      </c>
      <c r="T8" s="235">
        <v>0.235294</v>
      </c>
      <c r="U8" s="235">
        <v>0.103627</v>
      </c>
      <c r="V8" s="235"/>
      <c r="W8" s="235">
        <v>0.111111</v>
      </c>
      <c r="X8" s="235">
        <v>0.167464</v>
      </c>
      <c r="Y8" s="235">
        <v>0.32706800000000003</v>
      </c>
      <c r="Z8" s="235">
        <v>0.230769</v>
      </c>
      <c r="AA8" s="235">
        <v>0.15789500000000001</v>
      </c>
      <c r="AB8" s="235">
        <v>0.38846199999999997</v>
      </c>
      <c r="AC8" s="235">
        <v>0.10084</v>
      </c>
      <c r="AD8" s="235">
        <v>6.8490000000000001E-3</v>
      </c>
      <c r="AE8" s="235"/>
      <c r="AF8" s="235">
        <v>0.13636400000000001</v>
      </c>
      <c r="AG8" s="235">
        <v>0.21481500000000001</v>
      </c>
      <c r="AH8" s="235">
        <v>0.171875</v>
      </c>
      <c r="AI8" s="235">
        <v>0.132075</v>
      </c>
      <c r="AJ8" s="235">
        <v>7.8947000000000003E-2</v>
      </c>
      <c r="AK8" s="235">
        <v>0.245614</v>
      </c>
      <c r="AL8" s="235">
        <v>0.214286</v>
      </c>
      <c r="AM8" s="235">
        <v>0.71428599999999998</v>
      </c>
      <c r="AN8" s="235">
        <v>3.125E-2</v>
      </c>
      <c r="AO8" s="235">
        <v>0.47058800000000001</v>
      </c>
      <c r="AP8" s="235">
        <v>6.9766999999999996E-2</v>
      </c>
      <c r="AQ8" s="235">
        <v>0.281553</v>
      </c>
      <c r="AR8" s="235">
        <v>0.336449</v>
      </c>
      <c r="AS8" s="235">
        <v>0.120879</v>
      </c>
      <c r="AT8" s="235">
        <v>0.214286</v>
      </c>
      <c r="AU8" s="235">
        <v>0.108333</v>
      </c>
      <c r="AV8" s="235"/>
      <c r="AW8" s="235">
        <v>0.18789800000000001</v>
      </c>
      <c r="AX8" s="235">
        <v>0.11036799999999999</v>
      </c>
      <c r="AY8" s="235">
        <v>0.16666700000000001</v>
      </c>
      <c r="AZ8" s="235">
        <v>8.0188999999999996E-2</v>
      </c>
      <c r="BA8" s="235">
        <v>0.3125</v>
      </c>
      <c r="BB8" s="235">
        <v>3.8710000000000001E-2</v>
      </c>
      <c r="BC8" s="235">
        <v>0.352941</v>
      </c>
      <c r="BD8" s="235"/>
      <c r="BE8" s="235">
        <v>0.165049</v>
      </c>
      <c r="BF8" s="235">
        <v>0.44444400000000001</v>
      </c>
      <c r="BG8" s="235">
        <v>0.28571400000000002</v>
      </c>
      <c r="BH8" s="235">
        <v>0.12</v>
      </c>
      <c r="BI8" s="235">
        <v>0.38709700000000002</v>
      </c>
      <c r="BJ8" s="235">
        <v>0.275362</v>
      </c>
      <c r="BK8" s="235">
        <v>7.7670000000000003E-2</v>
      </c>
      <c r="BL8" s="235">
        <v>3.3473000000000003E-2</v>
      </c>
      <c r="BM8" s="235">
        <v>0.27450999999999998</v>
      </c>
      <c r="BN8" s="235">
        <v>0.18181800000000001</v>
      </c>
      <c r="BO8" s="236">
        <v>0.234375</v>
      </c>
    </row>
    <row r="9" spans="1:67" ht="15.5" x14ac:dyDescent="0.35">
      <c r="A9" s="233"/>
      <c r="B9" s="234">
        <v>0.21126800000000001</v>
      </c>
      <c r="C9" s="235">
        <v>7.7491000000000004E-2</v>
      </c>
      <c r="D9" s="235">
        <v>0.193548</v>
      </c>
      <c r="E9" s="235">
        <v>0.2</v>
      </c>
      <c r="F9" s="235">
        <v>0.17105300000000001</v>
      </c>
      <c r="G9" s="235">
        <v>0.34</v>
      </c>
      <c r="H9" s="235">
        <v>0.11382100000000001</v>
      </c>
      <c r="I9" s="235">
        <v>0.26666699999999999</v>
      </c>
      <c r="J9" s="235">
        <v>0.26666699999999999</v>
      </c>
      <c r="K9" s="235">
        <v>0.19047600000000001</v>
      </c>
      <c r="L9" s="235"/>
      <c r="M9" s="235">
        <v>6.7796999999999996E-2</v>
      </c>
      <c r="N9" s="235">
        <v>-9.0600000000000003E-3</v>
      </c>
      <c r="O9" s="235">
        <v>7.0920000000000002E-3</v>
      </c>
      <c r="P9" s="235">
        <v>0.19298199999999999</v>
      </c>
      <c r="Q9" s="235">
        <v>0.109375</v>
      </c>
      <c r="R9" s="235">
        <v>0.20125799999999999</v>
      </c>
      <c r="S9" s="235">
        <v>9.7222000000000003E-2</v>
      </c>
      <c r="T9" s="235">
        <v>0.211538</v>
      </c>
      <c r="U9" s="235">
        <v>1.1976000000000001E-2</v>
      </c>
      <c r="V9" s="235">
        <v>0.116788</v>
      </c>
      <c r="W9" s="235">
        <v>0.18840599999999999</v>
      </c>
      <c r="X9" s="235">
        <v>0.17880799999999999</v>
      </c>
      <c r="Y9" s="235">
        <v>0.25229400000000002</v>
      </c>
      <c r="Z9" s="235">
        <v>0.28866000000000003</v>
      </c>
      <c r="AA9" s="235"/>
      <c r="AB9" s="235">
        <v>0.28571400000000002</v>
      </c>
      <c r="AC9" s="235">
        <v>0.16</v>
      </c>
      <c r="AD9" s="235">
        <v>0</v>
      </c>
      <c r="AE9" s="235">
        <v>0.100295</v>
      </c>
      <c r="AF9" s="235">
        <v>7.1429000000000006E-2</v>
      </c>
      <c r="AG9" s="235">
        <v>0.18181800000000001</v>
      </c>
      <c r="AH9" s="235">
        <v>0.17164199999999999</v>
      </c>
      <c r="AI9" s="235">
        <v>0</v>
      </c>
      <c r="AJ9" s="235">
        <v>0.13636400000000001</v>
      </c>
      <c r="AK9" s="235">
        <v>0.42105300000000001</v>
      </c>
      <c r="AL9" s="235">
        <v>0.45454499999999998</v>
      </c>
      <c r="AM9" s="235">
        <v>0.57142899999999996</v>
      </c>
      <c r="AN9" s="235"/>
      <c r="AO9" s="235">
        <v>0.24</v>
      </c>
      <c r="AP9" s="235">
        <v>0.375</v>
      </c>
      <c r="AQ9" s="235">
        <v>0.26086999999999999</v>
      </c>
      <c r="AR9" s="235">
        <v>0.31355899999999998</v>
      </c>
      <c r="AS9" s="235">
        <v>0.15789500000000001</v>
      </c>
      <c r="AT9" s="235">
        <v>0.13636400000000001</v>
      </c>
      <c r="AU9" s="235">
        <v>0.16666700000000001</v>
      </c>
      <c r="AV9" s="235">
        <v>0.28571400000000002</v>
      </c>
      <c r="AW9" s="235">
        <v>0.172185</v>
      </c>
      <c r="AX9" s="235">
        <v>9.3617000000000006E-2</v>
      </c>
      <c r="AY9" s="235">
        <v>0.27173900000000001</v>
      </c>
      <c r="AZ9" s="235">
        <v>2.2727000000000001E-2</v>
      </c>
      <c r="BA9" s="235">
        <v>0.24137900000000001</v>
      </c>
      <c r="BB9" s="235">
        <v>0</v>
      </c>
      <c r="BC9" s="235">
        <v>0.37930999999999998</v>
      </c>
      <c r="BD9" s="235">
        <v>0.25396800000000003</v>
      </c>
      <c r="BE9" s="235"/>
      <c r="BF9" s="235">
        <v>0.5</v>
      </c>
      <c r="BG9" s="235"/>
      <c r="BH9" s="235">
        <v>0.12637399999999999</v>
      </c>
      <c r="BI9" s="235">
        <v>0.46875</v>
      </c>
      <c r="BJ9" s="235">
        <v>0.34722199999999998</v>
      </c>
      <c r="BK9" s="235">
        <v>0.138686</v>
      </c>
      <c r="BL9" s="235">
        <v>-1.146E-2</v>
      </c>
      <c r="BM9" s="235"/>
      <c r="BN9" s="235">
        <v>8.6466000000000001E-2</v>
      </c>
      <c r="BO9" s="236">
        <v>0.157143</v>
      </c>
    </row>
    <row r="10" spans="1:67" ht="16" thickBot="1" x14ac:dyDescent="0.4">
      <c r="A10" s="237"/>
      <c r="B10" s="238">
        <f>AVERAGE(B7:B9)</f>
        <v>0.22033700000000001</v>
      </c>
      <c r="C10" s="239">
        <f t="shared" ref="C10:BN10" si="0">AVERAGE(C7:C9)</f>
        <v>0.1533433333333333</v>
      </c>
      <c r="D10" s="239">
        <f t="shared" si="0"/>
        <v>0.24542249999999999</v>
      </c>
      <c r="E10" s="239">
        <f t="shared" si="0"/>
        <v>0.21037033333333333</v>
      </c>
      <c r="F10" s="239">
        <f t="shared" si="0"/>
        <v>0.23417499999999999</v>
      </c>
      <c r="G10" s="239">
        <f t="shared" si="0"/>
        <v>0.26435166666666671</v>
      </c>
      <c r="H10" s="239">
        <f t="shared" si="0"/>
        <v>0.13597049999999999</v>
      </c>
      <c r="I10" s="239">
        <f t="shared" si="0"/>
        <v>0.19871799999999998</v>
      </c>
      <c r="J10" s="239">
        <f t="shared" si="0"/>
        <v>0.20925933333333332</v>
      </c>
      <c r="K10" s="239">
        <f t="shared" si="0"/>
        <v>0.25068999999999997</v>
      </c>
      <c r="L10" s="239">
        <f t="shared" si="0"/>
        <v>0.2797615</v>
      </c>
      <c r="M10" s="239">
        <f t="shared" si="0"/>
        <v>0.10089033333333335</v>
      </c>
      <c r="N10" s="239">
        <f t="shared" si="0"/>
        <v>3.8170000000000003E-2</v>
      </c>
      <c r="O10" s="239">
        <f t="shared" si="0"/>
        <v>5.318666666666666E-2</v>
      </c>
      <c r="P10" s="239">
        <f t="shared" si="0"/>
        <v>0.22121366666666667</v>
      </c>
      <c r="Q10" s="239">
        <f t="shared" si="0"/>
        <v>0.21729366666666663</v>
      </c>
      <c r="R10" s="239">
        <f t="shared" si="0"/>
        <v>0.18682366666666664</v>
      </c>
      <c r="S10" s="239">
        <f t="shared" si="0"/>
        <v>0.11073</v>
      </c>
      <c r="T10" s="239">
        <f t="shared" si="0"/>
        <v>0.24742900000000001</v>
      </c>
      <c r="U10" s="239">
        <f t="shared" si="0"/>
        <v>4.4089999999999997E-2</v>
      </c>
      <c r="V10" s="239">
        <f t="shared" si="0"/>
        <v>0.1660865</v>
      </c>
      <c r="W10" s="239">
        <f t="shared" si="0"/>
        <v>0.16650566666666666</v>
      </c>
      <c r="X10" s="239">
        <f t="shared" si="0"/>
        <v>0.15797733333333333</v>
      </c>
      <c r="Y10" s="239">
        <f t="shared" si="0"/>
        <v>0.31312066666666666</v>
      </c>
      <c r="Z10" s="239">
        <f t="shared" si="0"/>
        <v>0.24560666666666667</v>
      </c>
      <c r="AA10" s="239">
        <f t="shared" si="0"/>
        <v>0.2260065</v>
      </c>
      <c r="AB10" s="239">
        <f t="shared" si="0"/>
        <v>0.29999400000000004</v>
      </c>
      <c r="AC10" s="239">
        <f t="shared" si="0"/>
        <v>0.13042000000000001</v>
      </c>
      <c r="AD10" s="239">
        <f t="shared" si="0"/>
        <v>3.941333333333334E-3</v>
      </c>
      <c r="AE10" s="239">
        <f t="shared" si="0"/>
        <v>0.12489</v>
      </c>
      <c r="AF10" s="239">
        <f t="shared" si="0"/>
        <v>0.12482000000000003</v>
      </c>
      <c r="AG10" s="239">
        <f t="shared" si="0"/>
        <v>0.22149666666666668</v>
      </c>
      <c r="AH10" s="239">
        <f t="shared" si="0"/>
        <v>0.17179733333333333</v>
      </c>
      <c r="AI10" s="239">
        <f t="shared" si="0"/>
        <v>0.11728500000000001</v>
      </c>
      <c r="AJ10" s="239">
        <f t="shared" si="0"/>
        <v>0.100468</v>
      </c>
      <c r="AK10" s="239">
        <f t="shared" si="0"/>
        <v>0.29494966666666667</v>
      </c>
      <c r="AL10" s="239">
        <f t="shared" si="0"/>
        <v>0.30179666666666666</v>
      </c>
      <c r="AM10" s="239">
        <f t="shared" si="0"/>
        <v>0.56959733333333329</v>
      </c>
      <c r="AN10" s="239">
        <f t="shared" si="0"/>
        <v>9.8302E-2</v>
      </c>
      <c r="AO10" s="239">
        <f t="shared" si="0"/>
        <v>0.30476399999999998</v>
      </c>
      <c r="AP10" s="239">
        <f t="shared" si="0"/>
        <v>0.23597500000000002</v>
      </c>
      <c r="AQ10" s="239">
        <f t="shared" si="0"/>
        <v>0.22495166666666666</v>
      </c>
      <c r="AR10" s="239">
        <f t="shared" si="0"/>
        <v>0.32441333333333328</v>
      </c>
      <c r="AS10" s="239">
        <f t="shared" si="0"/>
        <v>0.13947133333333334</v>
      </c>
      <c r="AT10" s="239">
        <f t="shared" si="0"/>
        <v>0.16056133333333333</v>
      </c>
      <c r="AU10" s="239">
        <f t="shared" si="0"/>
        <v>0.15227266666666667</v>
      </c>
      <c r="AV10" s="239">
        <f t="shared" si="0"/>
        <v>0.26785700000000001</v>
      </c>
      <c r="AW10" s="239">
        <f t="shared" si="0"/>
        <v>0.17581000000000002</v>
      </c>
      <c r="AX10" s="239">
        <f t="shared" si="0"/>
        <v>0.10966166666666666</v>
      </c>
      <c r="AY10" s="239">
        <f t="shared" si="0"/>
        <v>0.23574099999999998</v>
      </c>
      <c r="AZ10" s="239">
        <f t="shared" si="0"/>
        <v>4.5189666666666663E-2</v>
      </c>
      <c r="BA10" s="239">
        <f t="shared" si="0"/>
        <v>0.27009633333333333</v>
      </c>
      <c r="BB10" s="239">
        <f t="shared" si="0"/>
        <v>6.1514333333333331E-2</v>
      </c>
      <c r="BC10" s="239">
        <f t="shared" si="0"/>
        <v>0.34037999999999996</v>
      </c>
      <c r="BD10" s="239">
        <f t="shared" si="0"/>
        <v>0.26031749999999998</v>
      </c>
      <c r="BE10" s="239">
        <f t="shared" si="0"/>
        <v>0.15786700000000001</v>
      </c>
      <c r="BF10" s="239">
        <f t="shared" si="0"/>
        <v>0.43019933333333338</v>
      </c>
      <c r="BG10" s="239">
        <f t="shared" si="0"/>
        <v>0.25324650000000004</v>
      </c>
      <c r="BH10" s="239">
        <f t="shared" si="0"/>
        <v>0.12318699999999999</v>
      </c>
      <c r="BI10" s="239">
        <f t="shared" si="0"/>
        <v>0.38654800000000006</v>
      </c>
      <c r="BJ10" s="239">
        <f t="shared" si="0"/>
        <v>0.30853799999999998</v>
      </c>
      <c r="BK10" s="239">
        <f t="shared" si="0"/>
        <v>0.108178</v>
      </c>
      <c r="BL10" s="239">
        <f t="shared" si="0"/>
        <v>4.9710666666666674E-2</v>
      </c>
      <c r="BM10" s="239">
        <f t="shared" si="0"/>
        <v>0.25989649999999997</v>
      </c>
      <c r="BN10" s="239">
        <f t="shared" si="0"/>
        <v>0.120767</v>
      </c>
      <c r="BO10" s="240">
        <f>AVERAGE(BO7:BO9)</f>
        <v>0.18606166666666668</v>
      </c>
    </row>
    <row r="11" spans="1:67" ht="15.5" x14ac:dyDescent="0.35">
      <c r="A11" s="241" t="s">
        <v>59</v>
      </c>
      <c r="B11" s="230" t="s">
        <v>54</v>
      </c>
      <c r="C11" s="231" t="s">
        <v>37</v>
      </c>
      <c r="D11" s="231" t="s">
        <v>43</v>
      </c>
      <c r="E11" s="231" t="s">
        <v>11</v>
      </c>
      <c r="F11" s="231" t="s">
        <v>33</v>
      </c>
      <c r="G11" s="231" t="s">
        <v>25</v>
      </c>
      <c r="H11" s="231" t="s">
        <v>53</v>
      </c>
      <c r="I11" s="231" t="s">
        <v>55</v>
      </c>
      <c r="J11" s="231" t="s">
        <v>56</v>
      </c>
      <c r="K11" s="231" t="s">
        <v>70</v>
      </c>
      <c r="L11" s="231" t="s">
        <v>61</v>
      </c>
      <c r="M11" s="231" t="s">
        <v>42</v>
      </c>
      <c r="N11" s="231" t="s">
        <v>18</v>
      </c>
      <c r="O11" s="231" t="s">
        <v>41</v>
      </c>
      <c r="P11" s="231" t="s">
        <v>45</v>
      </c>
      <c r="Q11" s="231" t="s">
        <v>29</v>
      </c>
      <c r="R11" s="231" t="s">
        <v>47</v>
      </c>
      <c r="S11" s="231" t="s">
        <v>16</v>
      </c>
      <c r="T11" s="231" t="s">
        <v>17</v>
      </c>
      <c r="U11" s="231" t="s">
        <v>118</v>
      </c>
      <c r="V11" s="231" t="s">
        <v>50</v>
      </c>
      <c r="W11" s="231" t="s">
        <v>7</v>
      </c>
      <c r="X11" s="231" t="s">
        <v>1</v>
      </c>
      <c r="Y11" s="231" t="s">
        <v>39</v>
      </c>
      <c r="Z11" s="231" t="s">
        <v>48</v>
      </c>
      <c r="AA11" s="231" t="s">
        <v>20</v>
      </c>
      <c r="AB11" s="231" t="s">
        <v>22</v>
      </c>
      <c r="AC11" s="231" t="s">
        <v>19</v>
      </c>
      <c r="AD11" s="231" t="s">
        <v>13</v>
      </c>
      <c r="AE11" s="231" t="s">
        <v>60</v>
      </c>
      <c r="AF11" s="231" t="s">
        <v>63</v>
      </c>
      <c r="AG11" s="231" t="s">
        <v>36</v>
      </c>
      <c r="AH11" s="231" t="s">
        <v>3</v>
      </c>
      <c r="AI11" s="231" t="s">
        <v>44</v>
      </c>
      <c r="AJ11" s="231" t="s">
        <v>46</v>
      </c>
      <c r="AK11" s="231" t="s">
        <v>51</v>
      </c>
      <c r="AL11" s="231" t="s">
        <v>34</v>
      </c>
      <c r="AM11" s="231" t="s">
        <v>9</v>
      </c>
      <c r="AN11" s="231" t="s">
        <v>28</v>
      </c>
      <c r="AO11" s="231" t="s">
        <v>12</v>
      </c>
      <c r="AP11" s="231" t="s">
        <v>66</v>
      </c>
      <c r="AQ11" s="231" t="s">
        <v>38</v>
      </c>
      <c r="AR11" s="231" t="s">
        <v>26</v>
      </c>
      <c r="AS11" s="231" t="s">
        <v>32</v>
      </c>
      <c r="AT11" s="231" t="s">
        <v>14</v>
      </c>
      <c r="AU11" s="231" t="s">
        <v>24</v>
      </c>
      <c r="AV11" s="231" t="s">
        <v>5</v>
      </c>
      <c r="AW11" s="231" t="s">
        <v>132</v>
      </c>
      <c r="AX11" s="231" t="s">
        <v>2</v>
      </c>
      <c r="AY11" s="231" t="s">
        <v>27</v>
      </c>
      <c r="AZ11" s="231" t="s">
        <v>69</v>
      </c>
      <c r="BA11" s="231" t="s">
        <v>8</v>
      </c>
      <c r="BB11" s="231" t="s">
        <v>10</v>
      </c>
      <c r="BC11" s="231" t="s">
        <v>6</v>
      </c>
      <c r="BD11" s="231" t="s">
        <v>52</v>
      </c>
      <c r="BE11" s="231" t="s">
        <v>4</v>
      </c>
      <c r="BF11" s="242" t="s">
        <v>30</v>
      </c>
      <c r="BG11" s="242" t="s">
        <v>35</v>
      </c>
      <c r="BH11" s="242" t="s">
        <v>31</v>
      </c>
      <c r="BI11" s="242" t="s">
        <v>49</v>
      </c>
      <c r="BJ11" s="242" t="s">
        <v>23</v>
      </c>
      <c r="BK11" s="242" t="s">
        <v>15</v>
      </c>
      <c r="BL11" s="242" t="s">
        <v>65</v>
      </c>
      <c r="BM11" s="242" t="s">
        <v>73</v>
      </c>
      <c r="BN11" s="242" t="s">
        <v>21</v>
      </c>
      <c r="BO11" s="243" t="s">
        <v>64</v>
      </c>
    </row>
    <row r="12" spans="1:67" ht="15.5" x14ac:dyDescent="0.35">
      <c r="A12" s="244"/>
      <c r="B12" s="234">
        <v>0.19480500000000001</v>
      </c>
      <c r="C12" s="235">
        <v>5.3016000000000001E-2</v>
      </c>
      <c r="D12" s="235">
        <v>0.18559600000000001</v>
      </c>
      <c r="E12" s="235">
        <v>0.155807</v>
      </c>
      <c r="F12" s="235">
        <v>9.6605999999999997E-2</v>
      </c>
      <c r="G12" s="235">
        <v>0.199405</v>
      </c>
      <c r="H12" s="235">
        <v>0.30249100000000001</v>
      </c>
      <c r="I12" s="235">
        <v>0.12963</v>
      </c>
      <c r="J12" s="235">
        <v>0.106101</v>
      </c>
      <c r="K12" s="235">
        <v>0.159223</v>
      </c>
      <c r="L12" s="235">
        <v>0.1</v>
      </c>
      <c r="M12" s="235">
        <v>0.103022</v>
      </c>
      <c r="N12" s="235">
        <v>5.0262000000000001E-2</v>
      </c>
      <c r="O12" s="235">
        <v>4.0247999999999999E-2</v>
      </c>
      <c r="P12" s="235">
        <v>0.329843</v>
      </c>
      <c r="Q12" s="235">
        <v>0.29213499999999998</v>
      </c>
      <c r="R12" s="235">
        <v>0.29350599999999999</v>
      </c>
      <c r="S12" s="235">
        <v>4.4391E-2</v>
      </c>
      <c r="T12" s="235">
        <v>0.109635</v>
      </c>
      <c r="U12" s="235">
        <v>1.3233E-2</v>
      </c>
      <c r="V12" s="235">
        <v>9.4936999999999994E-2</v>
      </c>
      <c r="W12" s="235">
        <v>0.29054099999999999</v>
      </c>
      <c r="X12" s="235">
        <v>0.216359</v>
      </c>
      <c r="Y12" s="235">
        <v>0.14866399999999999</v>
      </c>
      <c r="Z12" s="235">
        <v>0.106796</v>
      </c>
      <c r="AA12" s="235">
        <v>5.7007000000000002E-2</v>
      </c>
      <c r="AB12" s="235">
        <v>7.4815999999999994E-2</v>
      </c>
      <c r="AC12" s="235">
        <v>0.18767500000000001</v>
      </c>
      <c r="AD12" s="235">
        <v>7.7586000000000002E-2</v>
      </c>
      <c r="AE12" s="235">
        <v>0.26943</v>
      </c>
      <c r="AF12" s="235">
        <v>0.24623100000000001</v>
      </c>
      <c r="AG12" s="235">
        <v>0.162602</v>
      </c>
      <c r="AH12" s="235">
        <v>6.7741999999999997E-2</v>
      </c>
      <c r="AI12" s="235">
        <v>0.15513099999999999</v>
      </c>
      <c r="AJ12" s="235">
        <v>6.6401000000000002E-2</v>
      </c>
      <c r="AK12" s="235">
        <v>0.24334600000000001</v>
      </c>
      <c r="AL12" s="235">
        <v>0.14000000000000001</v>
      </c>
      <c r="AM12" s="235">
        <v>9.4225000000000003E-2</v>
      </c>
      <c r="AN12" s="235">
        <v>8.8585999999999998E-2</v>
      </c>
      <c r="AO12" s="235">
        <v>0.16733100000000001</v>
      </c>
      <c r="AP12" s="235">
        <v>6.3635999999999998E-2</v>
      </c>
      <c r="AQ12" s="235">
        <v>0.103352</v>
      </c>
      <c r="AR12" s="235">
        <v>0.261851</v>
      </c>
      <c r="AS12" s="235">
        <v>0.10079100000000001</v>
      </c>
      <c r="AT12" s="235">
        <v>7.1999999999999995E-2</v>
      </c>
      <c r="AU12" s="235">
        <v>7.1429000000000006E-2</v>
      </c>
      <c r="AV12" s="235">
        <v>0.13101199999999999</v>
      </c>
      <c r="AW12" s="235">
        <v>0.15261</v>
      </c>
      <c r="AX12" s="235">
        <v>6.5596000000000002E-2</v>
      </c>
      <c r="AY12" s="235">
        <v>0.10891099999999999</v>
      </c>
      <c r="AZ12" s="235">
        <v>0.2102</v>
      </c>
      <c r="BA12" s="235">
        <v>0.234875</v>
      </c>
      <c r="BB12" s="235">
        <v>3.5928000000000002E-2</v>
      </c>
      <c r="BC12" s="235">
        <v>0.20216600000000001</v>
      </c>
      <c r="BD12" s="235">
        <v>9.6626000000000004E-2</v>
      </c>
      <c r="BE12" s="235">
        <v>0.13852800000000001</v>
      </c>
      <c r="BF12" s="235">
        <v>0.137931</v>
      </c>
      <c r="BG12" s="235">
        <v>0.230435</v>
      </c>
      <c r="BH12" s="235">
        <v>8.5106000000000001E-2</v>
      </c>
      <c r="BI12" s="235">
        <v>0.19553100000000001</v>
      </c>
      <c r="BJ12" s="235">
        <v>5.7210999999999998E-2</v>
      </c>
      <c r="BK12" s="235">
        <v>3.4738999999999999E-2</v>
      </c>
      <c r="BL12" s="235">
        <v>3.4225999999999999E-2</v>
      </c>
      <c r="BM12" s="235">
        <v>0.33783800000000003</v>
      </c>
      <c r="BN12" s="235">
        <v>3.4023999999999999E-2</v>
      </c>
      <c r="BO12" s="236">
        <v>3.7824999999999998E-2</v>
      </c>
    </row>
    <row r="13" spans="1:67" ht="15.5" x14ac:dyDescent="0.35">
      <c r="A13" s="244"/>
      <c r="B13" s="234">
        <v>0.25899299999999997</v>
      </c>
      <c r="C13" s="235">
        <v>0.106098</v>
      </c>
      <c r="D13" s="235">
        <v>0.19731799999999999</v>
      </c>
      <c r="E13" s="235">
        <v>0.21165600000000001</v>
      </c>
      <c r="F13" s="235">
        <v>7.8212000000000004E-2</v>
      </c>
      <c r="G13" s="235">
        <v>0.17751500000000001</v>
      </c>
      <c r="H13" s="235">
        <v>0.362319</v>
      </c>
      <c r="I13" s="235">
        <v>0.206452</v>
      </c>
      <c r="J13" s="235">
        <v>7.0380999999999999E-2</v>
      </c>
      <c r="K13" s="235"/>
      <c r="L13" s="235">
        <v>0.15536700000000001</v>
      </c>
      <c r="M13" s="235">
        <v>0.12953400000000001</v>
      </c>
      <c r="N13" s="235">
        <v>4.6739999999999997E-2</v>
      </c>
      <c r="O13" s="235">
        <v>5.0731999999999999E-2</v>
      </c>
      <c r="P13" s="235">
        <v>0.36557099999999998</v>
      </c>
      <c r="Q13" s="235">
        <v>0.38636399999999999</v>
      </c>
      <c r="R13" s="235">
        <v>0.395644</v>
      </c>
      <c r="S13" s="235">
        <v>7.5410000000000005E-2</v>
      </c>
      <c r="T13" s="235">
        <v>5.2103999999999998E-2</v>
      </c>
      <c r="U13" s="235">
        <v>1.9342000000000002E-2</v>
      </c>
      <c r="V13" s="235">
        <v>0.105368</v>
      </c>
      <c r="W13" s="235">
        <v>0.29477599999999998</v>
      </c>
      <c r="X13" s="235"/>
      <c r="Y13" s="235">
        <v>0.17607200000000001</v>
      </c>
      <c r="Z13" s="235">
        <v>0.111639</v>
      </c>
      <c r="AA13" s="235">
        <v>6.2621999999999997E-2</v>
      </c>
      <c r="AB13" s="235">
        <v>0.18292700000000001</v>
      </c>
      <c r="AC13" s="235">
        <v>0.19531299999999999</v>
      </c>
      <c r="AD13" s="235">
        <v>0.10326100000000001</v>
      </c>
      <c r="AE13" s="235">
        <v>0.17757000000000001</v>
      </c>
      <c r="AF13" s="235">
        <v>0.29921300000000001</v>
      </c>
      <c r="AG13" s="235">
        <v>0.18287900000000001</v>
      </c>
      <c r="AH13" s="235">
        <v>6.1631999999999999E-2</v>
      </c>
      <c r="AI13" s="235">
        <v>0.17824100000000001</v>
      </c>
      <c r="AJ13" s="235">
        <v>6.5737000000000004E-2</v>
      </c>
      <c r="AK13" s="235">
        <v>0.246781</v>
      </c>
      <c r="AL13" s="235">
        <v>0.17971000000000001</v>
      </c>
      <c r="AM13" s="235">
        <v>0.12612599999999999</v>
      </c>
      <c r="AN13" s="235">
        <v>8.3205000000000001E-2</v>
      </c>
      <c r="AO13" s="235">
        <v>0.29230800000000001</v>
      </c>
      <c r="AP13" s="235">
        <v>4.9355999999999997E-2</v>
      </c>
      <c r="AQ13" s="235">
        <v>0.111801</v>
      </c>
      <c r="AR13" s="235">
        <v>0.21365000000000001</v>
      </c>
      <c r="AS13" s="235">
        <v>0.11666700000000001</v>
      </c>
      <c r="AT13" s="235">
        <v>0.100316</v>
      </c>
      <c r="AU13" s="235">
        <v>5.1154999999999999E-2</v>
      </c>
      <c r="AV13" s="235">
        <v>0.25170100000000001</v>
      </c>
      <c r="AW13" s="235">
        <v>0.117257</v>
      </c>
      <c r="AX13" s="235"/>
      <c r="AY13" s="235">
        <v>0.107516</v>
      </c>
      <c r="AZ13" s="235">
        <v>0.24210000000000001</v>
      </c>
      <c r="BA13" s="235">
        <v>0.33454499999999998</v>
      </c>
      <c r="BB13" s="235">
        <v>2.836E-2</v>
      </c>
      <c r="BC13" s="235">
        <v>0.13684199999999999</v>
      </c>
      <c r="BD13" s="235">
        <v>0.132053</v>
      </c>
      <c r="BE13" s="235">
        <v>9.375E-2</v>
      </c>
      <c r="BF13" s="235">
        <v>0.119883</v>
      </c>
      <c r="BG13" s="235">
        <v>0.23305100000000001</v>
      </c>
      <c r="BH13" s="235">
        <v>5.5059999999999998E-2</v>
      </c>
      <c r="BI13" s="235">
        <v>0.214286</v>
      </c>
      <c r="BJ13" s="235">
        <v>0.122222</v>
      </c>
      <c r="BK13" s="235">
        <v>7.8553999999999999E-2</v>
      </c>
      <c r="BL13" s="235">
        <v>2.8965999999999999E-2</v>
      </c>
      <c r="BM13" s="235">
        <v>0.33854200000000001</v>
      </c>
      <c r="BN13" s="235">
        <v>5.0090999999999997E-2</v>
      </c>
      <c r="BO13" s="236">
        <v>6.4125000000000001E-2</v>
      </c>
    </row>
    <row r="14" spans="1:67" ht="15.5" x14ac:dyDescent="0.35">
      <c r="A14" s="244"/>
      <c r="B14" s="234">
        <v>0.18382399999999999</v>
      </c>
      <c r="C14" s="235">
        <v>0.107034</v>
      </c>
      <c r="D14" s="235">
        <v>0.29530200000000001</v>
      </c>
      <c r="E14" s="235">
        <v>0.129353</v>
      </c>
      <c r="F14" s="235">
        <v>0.125</v>
      </c>
      <c r="G14" s="235">
        <v>0.14285700000000001</v>
      </c>
      <c r="H14" s="235">
        <v>0.35125400000000001</v>
      </c>
      <c r="I14" s="235">
        <v>0.208955</v>
      </c>
      <c r="J14" s="235">
        <v>0.11519600000000001</v>
      </c>
      <c r="K14" s="235">
        <v>0.194492</v>
      </c>
      <c r="L14" s="235">
        <v>0.11437899999999999</v>
      </c>
      <c r="M14" s="235">
        <v>8.0867999999999995E-2</v>
      </c>
      <c r="N14" s="235">
        <v>7.2253999999999999E-2</v>
      </c>
      <c r="O14" s="235">
        <v>2.6422999999999999E-2</v>
      </c>
      <c r="P14" s="235">
        <v>0.34599200000000002</v>
      </c>
      <c r="Q14" s="235">
        <v>0.312303</v>
      </c>
      <c r="R14" s="235">
        <v>0.32888899999999999</v>
      </c>
      <c r="S14" s="235">
        <v>5.0992000000000003E-2</v>
      </c>
      <c r="T14" s="235">
        <v>0.01</v>
      </c>
      <c r="U14" s="235">
        <v>1.5559E-2</v>
      </c>
      <c r="V14" s="235">
        <v>0.107955</v>
      </c>
      <c r="W14" s="235">
        <v>0.29729699999999998</v>
      </c>
      <c r="X14" s="235">
        <v>0.28451900000000002</v>
      </c>
      <c r="Y14" s="235">
        <v>0.15859400000000001</v>
      </c>
      <c r="Z14" s="235">
        <v>0.219858</v>
      </c>
      <c r="AA14" s="235">
        <v>7.6142000000000001E-2</v>
      </c>
      <c r="AB14" s="235">
        <v>0.29670299999999999</v>
      </c>
      <c r="AC14" s="235">
        <v>0.269231</v>
      </c>
      <c r="AD14" s="235">
        <v>3.7708999999999999E-2</v>
      </c>
      <c r="AE14" s="235">
        <v>0.31176500000000001</v>
      </c>
      <c r="AF14" s="235">
        <v>0.32142900000000002</v>
      </c>
      <c r="AG14" s="235">
        <v>0.13620099999999999</v>
      </c>
      <c r="AH14" s="235">
        <v>8.2533999999999996E-2</v>
      </c>
      <c r="AI14" s="235">
        <v>0.253112</v>
      </c>
      <c r="AJ14" s="235">
        <v>4.9887000000000001E-2</v>
      </c>
      <c r="AK14" s="235">
        <v>0.15887899999999999</v>
      </c>
      <c r="AL14" s="235">
        <v>0.17</v>
      </c>
      <c r="AM14" s="235">
        <v>5.9132999999999998E-2</v>
      </c>
      <c r="AN14" s="235">
        <v>0.108108</v>
      </c>
      <c r="AO14" s="235">
        <v>0.197605</v>
      </c>
      <c r="AP14" s="235">
        <v>0.106195</v>
      </c>
      <c r="AQ14" s="235">
        <v>0.108247</v>
      </c>
      <c r="AR14" s="235">
        <v>0.155779</v>
      </c>
      <c r="AS14" s="235">
        <v>0.15625</v>
      </c>
      <c r="AT14" s="235">
        <v>0.105105</v>
      </c>
      <c r="AU14" s="235">
        <v>2.8708000000000001E-2</v>
      </c>
      <c r="AV14" s="235">
        <v>0.23936199999999999</v>
      </c>
      <c r="AW14" s="235">
        <v>9.4594999999999999E-2</v>
      </c>
      <c r="AX14" s="235">
        <v>6.6201999999999997E-2</v>
      </c>
      <c r="AY14" s="235">
        <v>8.3699999999999997E-2</v>
      </c>
      <c r="AZ14" s="235">
        <v>0.1943</v>
      </c>
      <c r="BA14" s="235">
        <v>0.15898599999999999</v>
      </c>
      <c r="BB14" s="235">
        <v>5.8824000000000001E-2</v>
      </c>
      <c r="BC14" s="235">
        <v>0.19069800000000001</v>
      </c>
      <c r="BD14" s="235">
        <v>0.13897300000000001</v>
      </c>
      <c r="BE14" s="235">
        <v>0.16379299999999999</v>
      </c>
      <c r="BF14" s="235">
        <v>0.10909099999999999</v>
      </c>
      <c r="BG14" s="235">
        <v>0.151394</v>
      </c>
      <c r="BH14" s="235">
        <v>0.106918</v>
      </c>
      <c r="BI14" s="235">
        <v>0.237569</v>
      </c>
      <c r="BJ14" s="235">
        <v>0.108333</v>
      </c>
      <c r="BK14" s="235">
        <v>6.6860000000000003E-2</v>
      </c>
      <c r="BL14" s="235">
        <v>9.6837999999999994E-2</v>
      </c>
      <c r="BM14" s="235">
        <v>0.296296</v>
      </c>
      <c r="BN14" s="235">
        <v>2.1604999999999999E-2</v>
      </c>
      <c r="BO14" s="236">
        <v>9.3871999999999997E-2</v>
      </c>
    </row>
    <row r="15" spans="1:67" ht="15.5" x14ac:dyDescent="0.35">
      <c r="A15" s="244"/>
      <c r="B15" s="234"/>
      <c r="C15" s="235">
        <v>0.149837</v>
      </c>
      <c r="D15" s="235">
        <v>0.26589600000000002</v>
      </c>
      <c r="E15" s="235">
        <v>0.15337400000000001</v>
      </c>
      <c r="F15" s="235">
        <v>8.4967000000000001E-2</v>
      </c>
      <c r="G15" s="235">
        <v>0.23236499999999999</v>
      </c>
      <c r="H15" s="235">
        <v>0.38043500000000002</v>
      </c>
      <c r="I15" s="235"/>
      <c r="J15" s="235"/>
      <c r="K15" s="235">
        <v>0.17633399999999999</v>
      </c>
      <c r="L15" s="235">
        <v>0.119134</v>
      </c>
      <c r="M15" s="235">
        <v>0.10989</v>
      </c>
      <c r="N15" s="235">
        <v>4.7279000000000002E-2</v>
      </c>
      <c r="O15" s="235">
        <v>5.4644999999999999E-2</v>
      </c>
      <c r="P15" s="235">
        <v>0.30973499999999998</v>
      </c>
      <c r="Q15" s="235">
        <v>0.415323</v>
      </c>
      <c r="R15" s="235">
        <v>0.275862</v>
      </c>
      <c r="S15" s="235">
        <v>6.9947999999999996E-2</v>
      </c>
      <c r="T15" s="235">
        <v>0.28301900000000002</v>
      </c>
      <c r="U15" s="235">
        <v>2.7569999999999999E-3</v>
      </c>
      <c r="V15" s="235">
        <v>0.105485</v>
      </c>
      <c r="W15" s="235">
        <v>0.268293</v>
      </c>
      <c r="X15" s="235">
        <v>0.27685999999999999</v>
      </c>
      <c r="Y15" s="235">
        <v>0.242119</v>
      </c>
      <c r="Z15" s="235">
        <v>0.15064900000000001</v>
      </c>
      <c r="AA15" s="235">
        <v>5.8962000000000001E-2</v>
      </c>
      <c r="AB15" s="235">
        <v>0.22806999999999999</v>
      </c>
      <c r="AC15" s="235">
        <v>0.19178100000000001</v>
      </c>
      <c r="AD15" s="235">
        <v>5.8000000000000003E-2</v>
      </c>
      <c r="AE15" s="235">
        <v>0.19230800000000001</v>
      </c>
      <c r="AF15" s="235">
        <v>0.26631899999999997</v>
      </c>
      <c r="AG15" s="235">
        <v>0.23030300000000001</v>
      </c>
      <c r="AH15" s="235">
        <v>6.0753000000000001E-2</v>
      </c>
      <c r="AI15" s="235">
        <v>0.19323699999999999</v>
      </c>
      <c r="AJ15" s="235">
        <v>4.0541000000000001E-2</v>
      </c>
      <c r="AK15" s="235">
        <v>0.236842</v>
      </c>
      <c r="AL15" s="235">
        <v>0.14806900000000001</v>
      </c>
      <c r="AM15" s="235">
        <v>7.2386000000000006E-2</v>
      </c>
      <c r="AN15" s="235">
        <v>6.9565000000000002E-2</v>
      </c>
      <c r="AO15" s="235">
        <v>4.7019999999999996E-3</v>
      </c>
      <c r="AP15" s="235"/>
      <c r="AQ15" s="235">
        <v>0.21637400000000001</v>
      </c>
      <c r="AR15" s="235">
        <v>0.219136</v>
      </c>
      <c r="AS15" s="235">
        <v>7.1038000000000004E-2</v>
      </c>
      <c r="AT15" s="235">
        <v>9.2485999999999999E-2</v>
      </c>
      <c r="AU15" s="235">
        <v>5.7971000000000002E-2</v>
      </c>
      <c r="AV15" s="235">
        <v>0.215311</v>
      </c>
      <c r="AW15" s="235">
        <v>0.14005600000000001</v>
      </c>
      <c r="AX15" s="235">
        <v>4.4156000000000001E-2</v>
      </c>
      <c r="AY15" s="235">
        <v>0.138047</v>
      </c>
      <c r="AZ15" s="235">
        <v>0.18720000000000001</v>
      </c>
      <c r="BA15" s="235">
        <v>0.17014899999999999</v>
      </c>
      <c r="BB15" s="235">
        <v>2.1961999999999999E-2</v>
      </c>
      <c r="BC15" s="235">
        <v>0.16981099999999999</v>
      </c>
      <c r="BD15" s="235">
        <v>0.20036399999999999</v>
      </c>
      <c r="BE15" s="235">
        <v>0.13333300000000001</v>
      </c>
      <c r="BF15" s="235">
        <v>0.23563200000000001</v>
      </c>
      <c r="BG15" s="235">
        <v>0.21538499999999999</v>
      </c>
      <c r="BH15" s="235">
        <v>5.3921999999999998E-2</v>
      </c>
      <c r="BI15" s="235">
        <v>0.14657999999999999</v>
      </c>
      <c r="BJ15" s="235">
        <v>7.7993999999999994E-2</v>
      </c>
      <c r="BK15" s="235">
        <v>4.7427999999999998E-2</v>
      </c>
      <c r="BL15" s="235">
        <v>1.9252999999999999E-2</v>
      </c>
      <c r="BM15" s="235"/>
      <c r="BN15" s="235">
        <v>6.0773000000000001E-2</v>
      </c>
      <c r="BO15" s="236">
        <v>6.5454999999999999E-2</v>
      </c>
    </row>
    <row r="16" spans="1:67" ht="15.5" x14ac:dyDescent="0.35">
      <c r="A16" s="244"/>
      <c r="B16" s="234"/>
      <c r="C16" s="235"/>
      <c r="D16" s="235"/>
      <c r="E16" s="235"/>
      <c r="F16" s="235"/>
      <c r="G16" s="235"/>
      <c r="H16" s="235">
        <v>0.52381</v>
      </c>
      <c r="I16" s="235"/>
      <c r="J16" s="235"/>
      <c r="K16" s="235">
        <v>0.16611300000000001</v>
      </c>
      <c r="L16" s="235"/>
      <c r="M16" s="235"/>
      <c r="N16" s="235"/>
      <c r="O16" s="235"/>
      <c r="P16" s="235"/>
      <c r="Q16" s="235"/>
      <c r="R16" s="235"/>
      <c r="S16" s="235"/>
      <c r="T16" s="235">
        <v>0.16666700000000001</v>
      </c>
      <c r="U16" s="235">
        <v>2.5974000000000001E-2</v>
      </c>
      <c r="V16" s="235"/>
      <c r="W16" s="235"/>
      <c r="X16" s="235">
        <v>0.224215</v>
      </c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>
        <v>7.2650000000000006E-2</v>
      </c>
      <c r="AK16" s="235"/>
      <c r="AL16" s="235"/>
      <c r="AM16" s="235"/>
      <c r="AN16" s="235"/>
      <c r="AO16" s="235">
        <v>0.184805</v>
      </c>
      <c r="AP16" s="235"/>
      <c r="AQ16" s="235">
        <v>0.15151500000000001</v>
      </c>
      <c r="AR16" s="235"/>
      <c r="AS16" s="235"/>
      <c r="AT16" s="235"/>
      <c r="AU16" s="235"/>
      <c r="AV16" s="235"/>
      <c r="AW16" s="235"/>
      <c r="AX16" s="235">
        <v>9.4142000000000003E-2</v>
      </c>
      <c r="AY16" s="235"/>
      <c r="AZ16" s="235"/>
      <c r="BA16" s="235"/>
      <c r="BB16" s="235"/>
      <c r="BC16" s="235">
        <v>0.130719</v>
      </c>
      <c r="BD16" s="235">
        <v>0.17630100000000001</v>
      </c>
      <c r="BE16" s="235"/>
      <c r="BF16" s="235"/>
      <c r="BG16" s="235"/>
      <c r="BH16" s="235"/>
      <c r="BI16" s="235"/>
      <c r="BJ16" s="235">
        <v>0.13061200000000001</v>
      </c>
      <c r="BK16" s="235"/>
      <c r="BL16" s="235"/>
      <c r="BM16" s="235"/>
      <c r="BN16" s="235"/>
      <c r="BO16" s="236"/>
    </row>
    <row r="17" spans="1:67" ht="15.5" x14ac:dyDescent="0.35">
      <c r="A17" s="244"/>
      <c r="B17" s="234"/>
      <c r="C17" s="235"/>
      <c r="D17" s="235"/>
      <c r="E17" s="235"/>
      <c r="F17" s="235"/>
      <c r="G17" s="235"/>
      <c r="H17" s="235">
        <v>0.42934800000000001</v>
      </c>
      <c r="I17" s="235"/>
      <c r="J17" s="235"/>
      <c r="K17" s="235">
        <v>0.176344</v>
      </c>
      <c r="L17" s="235"/>
      <c r="M17" s="235"/>
      <c r="N17" s="235"/>
      <c r="O17" s="235"/>
      <c r="P17" s="235"/>
      <c r="Q17" s="235"/>
      <c r="R17" s="235"/>
      <c r="S17" s="235"/>
      <c r="T17" s="235">
        <v>0.18954199999999999</v>
      </c>
      <c r="U17" s="235">
        <v>0</v>
      </c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>
        <v>5.6277000000000001E-2</v>
      </c>
      <c r="AK17" s="235"/>
      <c r="AL17" s="235"/>
      <c r="AM17" s="235"/>
      <c r="AN17" s="235"/>
      <c r="AO17" s="235"/>
      <c r="AP17" s="235"/>
      <c r="AQ17" s="235">
        <v>0.10473</v>
      </c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>
        <v>0.16320499999999999</v>
      </c>
      <c r="BD17" s="235">
        <v>0.122318</v>
      </c>
      <c r="BE17" s="235"/>
      <c r="BF17" s="235"/>
      <c r="BG17" s="235"/>
      <c r="BH17" s="235"/>
      <c r="BI17" s="235"/>
      <c r="BJ17" s="235">
        <v>0.10177700000000001</v>
      </c>
      <c r="BK17" s="235"/>
      <c r="BL17" s="235"/>
      <c r="BM17" s="235"/>
      <c r="BN17" s="235"/>
      <c r="BO17" s="236"/>
    </row>
    <row r="18" spans="1:67" ht="15.5" x14ac:dyDescent="0.35">
      <c r="A18" s="244"/>
      <c r="B18" s="234"/>
      <c r="C18" s="235"/>
      <c r="D18" s="235"/>
      <c r="E18" s="235"/>
      <c r="F18" s="235"/>
      <c r="G18" s="235"/>
      <c r="H18" s="235"/>
      <c r="I18" s="235"/>
      <c r="J18" s="235"/>
      <c r="K18" s="235">
        <v>0.21771199999999999</v>
      </c>
      <c r="L18" s="235"/>
      <c r="M18" s="235"/>
      <c r="N18" s="235"/>
      <c r="O18" s="235"/>
      <c r="P18" s="235"/>
      <c r="Q18" s="235"/>
      <c r="R18" s="235"/>
      <c r="S18" s="235"/>
      <c r="T18" s="235">
        <v>0.238596</v>
      </c>
      <c r="U18" s="235">
        <v>7.2487999999999997E-2</v>
      </c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>
        <v>5.8366000000000001E-2</v>
      </c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6"/>
    </row>
    <row r="19" spans="1:67" ht="15.5" x14ac:dyDescent="0.35">
      <c r="A19" s="244"/>
      <c r="B19" s="234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>
        <v>2.784E-2</v>
      </c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6"/>
    </row>
    <row r="20" spans="1:67" ht="16" thickBot="1" x14ac:dyDescent="0.4">
      <c r="A20" s="245"/>
      <c r="B20" s="246">
        <f>AVERAGE(B12:B19)</f>
        <v>0.21254066666666663</v>
      </c>
      <c r="C20" s="247">
        <f>AVERAGE(C12:C19)</f>
        <v>0.10399625</v>
      </c>
      <c r="D20" s="247">
        <f>AVERAGE(D12:D19)</f>
        <v>0.23602799999999999</v>
      </c>
      <c r="E20" s="247">
        <f>AVERAGE(E12:E19)</f>
        <v>0.16254750000000001</v>
      </c>
      <c r="F20" s="247">
        <f>AVERAGE(F12:F19)</f>
        <v>9.6196250000000011E-2</v>
      </c>
      <c r="G20" s="247">
        <f>AVERAGE(G12:G19)</f>
        <v>0.18803550000000002</v>
      </c>
      <c r="H20" s="247">
        <f>AVERAGE(H12:H19)</f>
        <v>0.3916095</v>
      </c>
      <c r="I20" s="247">
        <f>AVERAGE(I12:I19)</f>
        <v>0.18167900000000001</v>
      </c>
      <c r="J20" s="247">
        <f>AVERAGE(J12:J19)</f>
        <v>9.7225999999999993E-2</v>
      </c>
      <c r="K20" s="247">
        <f>AVERAGE(K12:K19)</f>
        <v>0.18170299999999998</v>
      </c>
      <c r="L20" s="247">
        <f>AVERAGE(L12:L19)</f>
        <v>0.12222000000000001</v>
      </c>
      <c r="M20" s="247">
        <f>AVERAGE(M12:M19)</f>
        <v>0.10582850000000001</v>
      </c>
      <c r="N20" s="247">
        <f>AVERAGE(N12:N19)</f>
        <v>5.4133750000000008E-2</v>
      </c>
      <c r="O20" s="247">
        <f>AVERAGE(O12:O19)</f>
        <v>4.3012000000000002E-2</v>
      </c>
      <c r="P20" s="247">
        <f>AVERAGE(P12:P19)</f>
        <v>0.33778525000000004</v>
      </c>
      <c r="Q20" s="247">
        <f>AVERAGE(Q12:Q19)</f>
        <v>0.35153124999999996</v>
      </c>
      <c r="R20" s="247">
        <f>AVERAGE(R12:R19)</f>
        <v>0.32347524999999999</v>
      </c>
      <c r="S20" s="247">
        <f>AVERAGE(S12:S19)</f>
        <v>6.0185249999999996E-2</v>
      </c>
      <c r="T20" s="247">
        <f>AVERAGE(T12:T19)</f>
        <v>0.14993757142857142</v>
      </c>
      <c r="U20" s="247">
        <f>AVERAGE(U12:U19)</f>
        <v>2.2149125000000002E-2</v>
      </c>
      <c r="V20" s="247">
        <f>AVERAGE(V12:V19)</f>
        <v>0.10343624999999999</v>
      </c>
      <c r="W20" s="247">
        <f>AVERAGE(W12:W19)</f>
        <v>0.28772675000000003</v>
      </c>
      <c r="X20" s="247">
        <f>AVERAGE(X12:X19)</f>
        <v>0.25048825000000002</v>
      </c>
      <c r="Y20" s="247">
        <f>AVERAGE(Y12:Y19)</f>
        <v>0.18136225</v>
      </c>
      <c r="Z20" s="247">
        <f>AVERAGE(Z12:Z19)</f>
        <v>0.14723549999999999</v>
      </c>
      <c r="AA20" s="247">
        <f>AVERAGE(AA12:AA19)</f>
        <v>6.3683249999999997E-2</v>
      </c>
      <c r="AB20" s="247">
        <f>AVERAGE(AB12:AB19)</f>
        <v>0.195629</v>
      </c>
      <c r="AC20" s="247">
        <f>AVERAGE(AC12:AC19)</f>
        <v>0.21099999999999999</v>
      </c>
      <c r="AD20" s="247">
        <f>AVERAGE(AD12:AD19)</f>
        <v>6.9139000000000006E-2</v>
      </c>
      <c r="AE20" s="247">
        <f>AVERAGE(AE12:AE19)</f>
        <v>0.23776825000000001</v>
      </c>
      <c r="AF20" s="247">
        <f>AVERAGE(AF12:AF19)</f>
        <v>0.28329799999999999</v>
      </c>
      <c r="AG20" s="247">
        <f>AVERAGE(AG12:AG19)</f>
        <v>0.17799625000000002</v>
      </c>
      <c r="AH20" s="247">
        <f>AVERAGE(AH12:AH19)</f>
        <v>6.8165249999999997E-2</v>
      </c>
      <c r="AI20" s="247">
        <f>AVERAGE(AI12:AI19)</f>
        <v>0.19493025</v>
      </c>
      <c r="AJ20" s="247">
        <f>AVERAGE(AJ12:AJ19)</f>
        <v>5.8551285714285708E-2</v>
      </c>
      <c r="AK20" s="247">
        <f>AVERAGE(AK12:AK19)</f>
        <v>0.22146199999999999</v>
      </c>
      <c r="AL20" s="247">
        <f>AVERAGE(AL12:AL19)</f>
        <v>0.15944475000000002</v>
      </c>
      <c r="AM20" s="247">
        <f>AVERAGE(AM12:AM19)</f>
        <v>8.7967500000000004E-2</v>
      </c>
      <c r="AN20" s="247">
        <f>AVERAGE(AN12:AN19)</f>
        <v>8.7365999999999999E-2</v>
      </c>
      <c r="AO20" s="247">
        <f>AVERAGE(AO12:AO19)</f>
        <v>0.16935020000000001</v>
      </c>
      <c r="AP20" s="247">
        <f>AVERAGE(AP12:AP19)</f>
        <v>7.3062333333333326E-2</v>
      </c>
      <c r="AQ20" s="247">
        <f>AVERAGE(AQ12:AQ19)</f>
        <v>0.13266983333333335</v>
      </c>
      <c r="AR20" s="247">
        <f>AVERAGE(AR12:AR19)</f>
        <v>0.21260400000000002</v>
      </c>
      <c r="AS20" s="247">
        <f>AVERAGE(AS12:AS19)</f>
        <v>0.11118650000000001</v>
      </c>
      <c r="AT20" s="247">
        <f>AVERAGE(AT12:AT19)</f>
        <v>9.247675000000001E-2</v>
      </c>
      <c r="AU20" s="247">
        <f>AVERAGE(AU12:AU19)</f>
        <v>5.2315750000000001E-2</v>
      </c>
      <c r="AV20" s="247">
        <f>AVERAGE(AV12:AV19)</f>
        <v>0.20934649999999999</v>
      </c>
      <c r="AW20" s="247">
        <f>AVERAGE(AW12:AW19)</f>
        <v>0.12612950000000001</v>
      </c>
      <c r="AX20" s="247">
        <f>AVERAGE(AX12:AX19)</f>
        <v>6.7524000000000001E-2</v>
      </c>
      <c r="AY20" s="247">
        <f>AVERAGE(AY12:AY19)</f>
        <v>0.10954349999999999</v>
      </c>
      <c r="AZ20" s="247">
        <f>AVERAGE(AZ12:AZ19)</f>
        <v>0.20845000000000002</v>
      </c>
      <c r="BA20" s="247">
        <f>AVERAGE(BA12:BA19)</f>
        <v>0.22463875</v>
      </c>
      <c r="BB20" s="247">
        <f>AVERAGE(BB12:BB19)</f>
        <v>3.6268500000000002E-2</v>
      </c>
      <c r="BC20" s="247">
        <f>AVERAGE(BC12:BC19)</f>
        <v>0.16557350000000001</v>
      </c>
      <c r="BD20" s="247">
        <f>AVERAGE(BD12:BD19)</f>
        <v>0.1444391666666667</v>
      </c>
      <c r="BE20" s="247">
        <f>AVERAGE(BE12:BE19)</f>
        <v>0.132351</v>
      </c>
      <c r="BF20" s="247">
        <f>AVERAGE(BF12:BF19)</f>
        <v>0.15063425</v>
      </c>
      <c r="BG20" s="247">
        <f>AVERAGE(BG12:BG19)</f>
        <v>0.20756625000000001</v>
      </c>
      <c r="BH20" s="247">
        <f>AVERAGE(BH12:BH19)</f>
        <v>7.5251499999999999E-2</v>
      </c>
      <c r="BI20" s="247">
        <f>AVERAGE(BI12:BI19)</f>
        <v>0.19849149999999999</v>
      </c>
      <c r="BJ20" s="247">
        <f>AVERAGE(BJ12:BJ19)</f>
        <v>9.9691500000000002E-2</v>
      </c>
      <c r="BK20" s="247">
        <f>AVERAGE(BK12:BK19)</f>
        <v>5.6895250000000001E-2</v>
      </c>
      <c r="BL20" s="247">
        <f>AVERAGE(BL12:BL19)</f>
        <v>4.4820749999999999E-2</v>
      </c>
      <c r="BM20" s="247">
        <f>AVERAGE(BM12:BM19)</f>
        <v>0.32422533333333331</v>
      </c>
      <c r="BN20" s="247">
        <f>AVERAGE(BN12:BN19)</f>
        <v>4.1623250000000001E-2</v>
      </c>
      <c r="BO20" s="248">
        <f>AVERAGE(BO12:BO19)</f>
        <v>6.5319249999999995E-2</v>
      </c>
    </row>
    <row r="21" spans="1:67" ht="15.5" x14ac:dyDescent="0.35">
      <c r="A21" s="249" t="s">
        <v>117</v>
      </c>
      <c r="B21" s="230" t="s">
        <v>54</v>
      </c>
      <c r="C21" s="231" t="s">
        <v>37</v>
      </c>
      <c r="D21" s="231" t="s">
        <v>43</v>
      </c>
      <c r="E21" s="231" t="s">
        <v>11</v>
      </c>
      <c r="F21" s="231" t="s">
        <v>33</v>
      </c>
      <c r="G21" s="231" t="s">
        <v>25</v>
      </c>
      <c r="H21" s="231" t="s">
        <v>53</v>
      </c>
      <c r="I21" s="231" t="s">
        <v>55</v>
      </c>
      <c r="J21" s="231" t="s">
        <v>56</v>
      </c>
      <c r="K21" s="231" t="s">
        <v>70</v>
      </c>
      <c r="L21" s="231" t="s">
        <v>61</v>
      </c>
      <c r="M21" s="231" t="s">
        <v>42</v>
      </c>
      <c r="N21" s="231" t="s">
        <v>18</v>
      </c>
      <c r="O21" s="231" t="s">
        <v>41</v>
      </c>
      <c r="P21" s="231" t="s">
        <v>45</v>
      </c>
      <c r="Q21" s="231" t="s">
        <v>29</v>
      </c>
      <c r="R21" s="231" t="s">
        <v>47</v>
      </c>
      <c r="S21" s="231" t="s">
        <v>16</v>
      </c>
      <c r="T21" s="231" t="s">
        <v>17</v>
      </c>
      <c r="U21" s="231" t="s">
        <v>118</v>
      </c>
      <c r="V21" s="231" t="s">
        <v>50</v>
      </c>
      <c r="W21" s="231" t="s">
        <v>7</v>
      </c>
      <c r="X21" s="231" t="s">
        <v>1</v>
      </c>
      <c r="Y21" s="231" t="s">
        <v>39</v>
      </c>
      <c r="Z21" s="231" t="s">
        <v>48</v>
      </c>
      <c r="AA21" s="231" t="s">
        <v>20</v>
      </c>
      <c r="AB21" s="231" t="s">
        <v>22</v>
      </c>
      <c r="AC21" s="231" t="s">
        <v>19</v>
      </c>
      <c r="AD21" s="231" t="s">
        <v>13</v>
      </c>
      <c r="AE21" s="231" t="s">
        <v>60</v>
      </c>
      <c r="AF21" s="231" t="s">
        <v>63</v>
      </c>
      <c r="AG21" s="231" t="s">
        <v>36</v>
      </c>
      <c r="AH21" s="231" t="s">
        <v>3</v>
      </c>
      <c r="AI21" s="231" t="s">
        <v>44</v>
      </c>
      <c r="AJ21" s="231" t="s">
        <v>46</v>
      </c>
      <c r="AK21" s="231" t="s">
        <v>51</v>
      </c>
      <c r="AL21" s="231" t="s">
        <v>34</v>
      </c>
      <c r="AM21" s="231" t="s">
        <v>9</v>
      </c>
      <c r="AN21" s="231" t="s">
        <v>28</v>
      </c>
      <c r="AO21" s="231" t="s">
        <v>12</v>
      </c>
      <c r="AP21" s="231" t="s">
        <v>66</v>
      </c>
      <c r="AQ21" s="231" t="s">
        <v>38</v>
      </c>
      <c r="AR21" s="231" t="s">
        <v>26</v>
      </c>
      <c r="AS21" s="231" t="s">
        <v>32</v>
      </c>
      <c r="AT21" s="231" t="s">
        <v>14</v>
      </c>
      <c r="AU21" s="231" t="s">
        <v>24</v>
      </c>
      <c r="AV21" s="231" t="s">
        <v>5</v>
      </c>
      <c r="AW21" s="231" t="s">
        <v>132</v>
      </c>
      <c r="AX21" s="231" t="s">
        <v>2</v>
      </c>
      <c r="AY21" s="231" t="s">
        <v>27</v>
      </c>
      <c r="AZ21" s="231" t="s">
        <v>69</v>
      </c>
      <c r="BA21" s="231" t="s">
        <v>8</v>
      </c>
      <c r="BB21" s="231" t="s">
        <v>10</v>
      </c>
      <c r="BC21" s="231" t="s">
        <v>6</v>
      </c>
      <c r="BD21" s="231" t="s">
        <v>52</v>
      </c>
      <c r="BE21" s="231" t="s">
        <v>4</v>
      </c>
      <c r="BF21" s="231" t="s">
        <v>30</v>
      </c>
      <c r="BG21" s="231" t="s">
        <v>35</v>
      </c>
      <c r="BH21" s="231" t="s">
        <v>31</v>
      </c>
      <c r="BI21" s="231" t="s">
        <v>49</v>
      </c>
      <c r="BJ21" s="231" t="s">
        <v>23</v>
      </c>
      <c r="BK21" s="231" t="s">
        <v>15</v>
      </c>
      <c r="BL21" s="231" t="s">
        <v>65</v>
      </c>
      <c r="BM21" s="231" t="s">
        <v>73</v>
      </c>
      <c r="BN21" s="231" t="s">
        <v>21</v>
      </c>
      <c r="BO21" s="232" t="s">
        <v>64</v>
      </c>
    </row>
    <row r="22" spans="1:67" ht="15.5" x14ac:dyDescent="0.35">
      <c r="A22" s="250"/>
      <c r="B22" s="234">
        <v>0.29535899999999998</v>
      </c>
      <c r="C22" s="235">
        <v>0.209559</v>
      </c>
      <c r="D22" s="235">
        <v>0.40206199999999997</v>
      </c>
      <c r="E22" s="235">
        <v>0.41078799999999999</v>
      </c>
      <c r="F22" s="235">
        <v>0.33040900000000001</v>
      </c>
      <c r="G22" s="235">
        <v>0.15294099999999999</v>
      </c>
      <c r="H22" s="235">
        <v>0.16245200000000001</v>
      </c>
      <c r="I22" s="235">
        <v>0.13100700000000001</v>
      </c>
      <c r="J22" s="235">
        <v>0.16291900000000001</v>
      </c>
      <c r="K22" s="235">
        <v>0.484375</v>
      </c>
      <c r="L22" s="235">
        <v>0.39558199999999999</v>
      </c>
      <c r="M22" s="235">
        <v>0.53191500000000003</v>
      </c>
      <c r="N22" s="235">
        <v>0.34131699999999998</v>
      </c>
      <c r="O22" s="235">
        <v>0.492537</v>
      </c>
      <c r="P22" s="235">
        <v>0.45378200000000002</v>
      </c>
      <c r="Q22" s="235">
        <v>0.432836</v>
      </c>
      <c r="R22" s="235">
        <v>0.47741899999999998</v>
      </c>
      <c r="S22" s="235">
        <v>0.28440399999999999</v>
      </c>
      <c r="T22" s="235">
        <v>0.124072</v>
      </c>
      <c r="U22" s="235">
        <v>7.143E-3</v>
      </c>
      <c r="V22" s="235">
        <v>0.25050899999999998</v>
      </c>
      <c r="W22" s="235">
        <v>0.14080500000000001</v>
      </c>
      <c r="X22" s="235">
        <v>8.4967000000000001E-2</v>
      </c>
      <c r="Y22" s="235">
        <v>9.4339999999999993E-2</v>
      </c>
      <c r="Z22" s="235">
        <v>0.18987299999999999</v>
      </c>
      <c r="AA22" s="235">
        <v>0.14758299999999999</v>
      </c>
      <c r="AB22" s="235">
        <v>8.1081E-2</v>
      </c>
      <c r="AC22" s="235">
        <v>0.18681300000000001</v>
      </c>
      <c r="AD22" s="235">
        <v>8.6538000000000004E-2</v>
      </c>
      <c r="AE22" s="235">
        <v>0.3</v>
      </c>
      <c r="AF22" s="235">
        <v>0.25159900000000002</v>
      </c>
      <c r="AG22" s="235">
        <v>0.28409099999999998</v>
      </c>
      <c r="AH22" s="235">
        <v>0.32038800000000001</v>
      </c>
      <c r="AI22" s="235">
        <v>0.140845</v>
      </c>
      <c r="AJ22" s="235">
        <v>0.416244</v>
      </c>
      <c r="AK22" s="235">
        <v>0.155642</v>
      </c>
      <c r="AL22" s="235">
        <v>8.4286E-2</v>
      </c>
      <c r="AM22" s="235">
        <v>0.37724600000000003</v>
      </c>
      <c r="AN22" s="235">
        <v>0.32876699999999998</v>
      </c>
      <c r="AO22" s="235">
        <v>0.163158</v>
      </c>
      <c r="AP22" s="235">
        <v>8.4820999999999994E-2</v>
      </c>
      <c r="AQ22" s="235">
        <v>0.25</v>
      </c>
      <c r="AR22" s="235">
        <v>0.22656299999999999</v>
      </c>
      <c r="AS22" s="235">
        <v>0.138655</v>
      </c>
      <c r="AT22" s="235">
        <v>0.25221199999999999</v>
      </c>
      <c r="AU22" s="235">
        <v>3.9548E-2</v>
      </c>
      <c r="AV22" s="235">
        <v>0.13777800000000001</v>
      </c>
      <c r="AW22" s="235">
        <v>5.7789E-2</v>
      </c>
      <c r="AX22" s="235">
        <v>2.5641000000000001E-2</v>
      </c>
      <c r="AY22" s="235">
        <v>8.9887999999999996E-2</v>
      </c>
      <c r="AZ22" s="235">
        <v>0.13974600000000001</v>
      </c>
      <c r="BA22" s="235">
        <v>0.228628</v>
      </c>
      <c r="BB22" s="235">
        <v>6.6390000000000005E-2</v>
      </c>
      <c r="BC22" s="235">
        <v>0.23174600000000001</v>
      </c>
      <c r="BD22" s="235">
        <v>4.6511999999999998E-2</v>
      </c>
      <c r="BE22" s="235">
        <v>0.25609799999999999</v>
      </c>
      <c r="BF22" s="235">
        <v>6.8690000000000001E-2</v>
      </c>
      <c r="BG22" s="235">
        <v>4.1175999999999997E-2</v>
      </c>
      <c r="BH22" s="235">
        <v>6.6115999999999994E-2</v>
      </c>
      <c r="BI22" s="235">
        <v>5.4389E-2</v>
      </c>
      <c r="BJ22" s="235">
        <v>0.16417899999999999</v>
      </c>
      <c r="BK22" s="235">
        <v>3.0457000000000001E-2</v>
      </c>
      <c r="BL22" s="235">
        <v>5.314E-2</v>
      </c>
      <c r="BM22" s="235">
        <v>0.22491700000000001</v>
      </c>
      <c r="BN22" s="235">
        <v>5.1948000000000001E-2</v>
      </c>
      <c r="BO22" s="236">
        <v>2.9904E-2</v>
      </c>
    </row>
    <row r="23" spans="1:67" ht="15.5" x14ac:dyDescent="0.35">
      <c r="A23" s="250"/>
      <c r="B23" s="234">
        <v>0.35960599999999998</v>
      </c>
      <c r="C23" s="235">
        <v>0.16836699999999999</v>
      </c>
      <c r="D23" s="235">
        <v>0.37053599999999998</v>
      </c>
      <c r="E23" s="235">
        <v>0.36877799999999999</v>
      </c>
      <c r="F23" s="235">
        <v>0.292576</v>
      </c>
      <c r="G23" s="235">
        <v>0.15675700000000001</v>
      </c>
      <c r="H23" s="235">
        <v>0.186667</v>
      </c>
      <c r="I23" s="235">
        <v>0.14049600000000001</v>
      </c>
      <c r="J23" s="235">
        <v>6.6006999999999996E-2</v>
      </c>
      <c r="K23" s="235">
        <v>0.48897099999999999</v>
      </c>
      <c r="L23" s="235">
        <v>0.43137300000000001</v>
      </c>
      <c r="M23" s="235">
        <v>0.37588700000000003</v>
      </c>
      <c r="N23" s="235">
        <v>0.324324</v>
      </c>
      <c r="O23" s="235">
        <v>0.125</v>
      </c>
      <c r="P23" s="235">
        <v>0.36470599999999997</v>
      </c>
      <c r="Q23" s="235">
        <v>0.38564999999999999</v>
      </c>
      <c r="R23" s="235">
        <v>0.439216</v>
      </c>
      <c r="S23" s="235">
        <v>0.222581</v>
      </c>
      <c r="T23" s="235">
        <v>0.37156</v>
      </c>
      <c r="U23" s="235">
        <v>6.6600000000000001E-3</v>
      </c>
      <c r="V23" s="235">
        <v>0.33333299999999999</v>
      </c>
      <c r="W23" s="235">
        <v>5.7142999999999999E-2</v>
      </c>
      <c r="X23" s="235">
        <v>0.153061</v>
      </c>
      <c r="Y23" s="235">
        <v>0.111111</v>
      </c>
      <c r="Z23" s="235">
        <v>0.170483</v>
      </c>
      <c r="AA23" s="235">
        <v>0.118785</v>
      </c>
      <c r="AB23" s="235">
        <v>0.200654</v>
      </c>
      <c r="AC23" s="235">
        <v>0.16066800000000001</v>
      </c>
      <c r="AD23" s="235">
        <v>8.8736999999999996E-2</v>
      </c>
      <c r="AE23" s="235">
        <v>0.19034899999999999</v>
      </c>
      <c r="AF23" s="235">
        <v>0.27884599999999998</v>
      </c>
      <c r="AG23" s="235">
        <v>0.31839600000000001</v>
      </c>
      <c r="AH23" s="235">
        <v>0.40880499999999997</v>
      </c>
      <c r="AI23" s="235">
        <v>0.270619</v>
      </c>
      <c r="AJ23" s="235">
        <v>0.28000000000000003</v>
      </c>
      <c r="AK23" s="235">
        <v>0.22500000000000001</v>
      </c>
      <c r="AL23" s="235">
        <v>0.10580199999999999</v>
      </c>
      <c r="AM23" s="235">
        <v>0.28901700000000002</v>
      </c>
      <c r="AN23" s="235">
        <v>0.31</v>
      </c>
      <c r="AO23" s="235">
        <v>0.15479100000000001</v>
      </c>
      <c r="AP23" s="235">
        <v>0.130081</v>
      </c>
      <c r="AQ23" s="235">
        <v>8.1858E-2</v>
      </c>
      <c r="AR23" s="235">
        <v>0.24504500000000001</v>
      </c>
      <c r="AS23" s="235">
        <v>0.31015999999999999</v>
      </c>
      <c r="AT23" s="235">
        <v>0.223214</v>
      </c>
      <c r="AU23" s="235">
        <v>8.6666999999999994E-2</v>
      </c>
      <c r="AV23" s="235">
        <v>0.16036</v>
      </c>
      <c r="AW23" s="235">
        <v>0.217391</v>
      </c>
      <c r="AX23" s="235">
        <v>4.0815999999999998E-2</v>
      </c>
      <c r="AY23" s="235">
        <v>9.1241000000000003E-2</v>
      </c>
      <c r="AZ23" s="235">
        <v>0.20872599999999999</v>
      </c>
      <c r="BA23" s="235">
        <v>0.26506000000000002</v>
      </c>
      <c r="BB23" s="235">
        <v>8.6207000000000006E-2</v>
      </c>
      <c r="BC23" s="235">
        <v>0.36363600000000001</v>
      </c>
      <c r="BD23" s="235">
        <v>0.126829</v>
      </c>
      <c r="BE23" s="235">
        <v>0.257353</v>
      </c>
      <c r="BF23" s="235">
        <v>8.6699999999999999E-2</v>
      </c>
      <c r="BG23" s="235">
        <v>0.23758899999999999</v>
      </c>
      <c r="BH23" s="235">
        <v>8.4112000000000006E-2</v>
      </c>
      <c r="BI23" s="235">
        <v>2.5677999999999999E-2</v>
      </c>
      <c r="BJ23" s="235">
        <v>9.2237E-2</v>
      </c>
      <c r="BK23" s="235">
        <v>2.6432000000000001E-2</v>
      </c>
      <c r="BL23" s="235">
        <v>5.1591999999999999E-2</v>
      </c>
      <c r="BM23" s="235">
        <v>4.0994000000000003E-2</v>
      </c>
      <c r="BN23" s="235">
        <v>2.5862E-2</v>
      </c>
      <c r="BO23" s="236">
        <v>4.8689000000000003E-2</v>
      </c>
    </row>
    <row r="24" spans="1:67" ht="15.5" x14ac:dyDescent="0.35">
      <c r="A24" s="250"/>
      <c r="B24" s="234">
        <v>0.35858600000000002</v>
      </c>
      <c r="C24" s="235">
        <v>0.18518499999999999</v>
      </c>
      <c r="D24" s="235">
        <v>0.36363600000000001</v>
      </c>
      <c r="E24" s="235">
        <v>0.33146100000000001</v>
      </c>
      <c r="F24" s="235">
        <v>0.27002999999999999</v>
      </c>
      <c r="G24" s="235">
        <v>0.12903200000000001</v>
      </c>
      <c r="H24" s="235">
        <v>0.170455</v>
      </c>
      <c r="I24" s="235">
        <v>0.19833300000000001</v>
      </c>
      <c r="J24" s="235">
        <v>0.311475</v>
      </c>
      <c r="K24" s="235">
        <v>0.456621</v>
      </c>
      <c r="L24" s="235">
        <v>0.391509</v>
      </c>
      <c r="M24" s="235">
        <v>0.42261900000000002</v>
      </c>
      <c r="N24" s="235">
        <v>0.34951500000000002</v>
      </c>
      <c r="O24" s="235">
        <v>0.27559099999999997</v>
      </c>
      <c r="P24" s="235">
        <v>0.42631599999999997</v>
      </c>
      <c r="Q24" s="235">
        <v>0.408696</v>
      </c>
      <c r="R24" s="235">
        <v>0.47205000000000003</v>
      </c>
      <c r="S24" s="235">
        <v>0.3125</v>
      </c>
      <c r="T24" s="235">
        <v>0.25163400000000002</v>
      </c>
      <c r="U24" s="235">
        <v>1.1320999999999999E-2</v>
      </c>
      <c r="V24" s="235">
        <v>0.414634</v>
      </c>
      <c r="W24" s="235">
        <v>7.1429000000000006E-2</v>
      </c>
      <c r="X24" s="235">
        <v>0.33962300000000001</v>
      </c>
      <c r="Y24" s="235">
        <v>2.1935E-2</v>
      </c>
      <c r="Z24" s="235">
        <v>0.23783799999999999</v>
      </c>
      <c r="AA24" s="235">
        <v>9.4293000000000002E-2</v>
      </c>
      <c r="AB24" s="235">
        <v>0.119904</v>
      </c>
      <c r="AC24" s="235">
        <v>0.158974</v>
      </c>
      <c r="AD24" s="235">
        <v>0.13109199999999999</v>
      </c>
      <c r="AE24" s="235">
        <v>0.152672</v>
      </c>
      <c r="AF24" s="235">
        <v>0.279113</v>
      </c>
      <c r="AG24" s="235">
        <v>0.27358500000000002</v>
      </c>
      <c r="AH24" s="235">
        <v>0.237598</v>
      </c>
      <c r="AI24" s="235">
        <v>0.12156500000000001</v>
      </c>
      <c r="AJ24" s="235">
        <v>0.306452</v>
      </c>
      <c r="AK24" s="235">
        <v>0.224771</v>
      </c>
      <c r="AL24" s="235">
        <v>6.7145999999999997E-2</v>
      </c>
      <c r="AM24" s="235">
        <v>0.30362699999999998</v>
      </c>
      <c r="AN24" s="235"/>
      <c r="AO24" s="235">
        <v>0.15557499999999999</v>
      </c>
      <c r="AP24" s="235">
        <v>0.11666700000000001</v>
      </c>
      <c r="AQ24" s="235">
        <v>0.257075</v>
      </c>
      <c r="AR24" s="235">
        <v>6.1876E-2</v>
      </c>
      <c r="AS24" s="235">
        <v>0.28232200000000002</v>
      </c>
      <c r="AT24" s="235">
        <v>0.176259</v>
      </c>
      <c r="AU24" s="235">
        <v>6.8182000000000006E-2</v>
      </c>
      <c r="AV24" s="235">
        <v>0.16730500000000001</v>
      </c>
      <c r="AW24" s="235"/>
      <c r="AX24" s="235">
        <v>6.6466999999999998E-2</v>
      </c>
      <c r="AY24" s="235">
        <v>7.5847999999999999E-2</v>
      </c>
      <c r="AZ24" s="235">
        <v>0.14547499999999999</v>
      </c>
      <c r="BA24" s="235">
        <v>0.217968</v>
      </c>
      <c r="BB24" s="235">
        <v>9.7560999999999995E-2</v>
      </c>
      <c r="BC24" s="235">
        <v>0.41233799999999998</v>
      </c>
      <c r="BD24" s="235">
        <v>0.11347500000000001</v>
      </c>
      <c r="BE24" s="235">
        <v>0.20848700000000001</v>
      </c>
      <c r="BF24" s="235">
        <v>5.0538E-2</v>
      </c>
      <c r="BG24" s="235">
        <v>0.22075500000000001</v>
      </c>
      <c r="BH24" s="235">
        <v>3.3219999999999999E-3</v>
      </c>
      <c r="BI24" s="235">
        <v>0.28254000000000001</v>
      </c>
      <c r="BJ24" s="235">
        <v>5.5749E-2</v>
      </c>
      <c r="BK24" s="235">
        <v>2.9940000000000001E-2</v>
      </c>
      <c r="BL24" s="235">
        <v>5.1020000000000003E-2</v>
      </c>
      <c r="BM24" s="235">
        <v>0.25867499999999999</v>
      </c>
      <c r="BN24" s="235">
        <v>2.6280999999999999E-2</v>
      </c>
      <c r="BO24" s="236">
        <v>6.4896999999999996E-2</v>
      </c>
    </row>
    <row r="25" spans="1:67" ht="15.5" x14ac:dyDescent="0.35">
      <c r="A25" s="250"/>
      <c r="B25" s="234"/>
      <c r="C25" s="235"/>
      <c r="D25" s="235"/>
      <c r="E25" s="235"/>
      <c r="F25" s="235"/>
      <c r="G25" s="235"/>
      <c r="H25" s="235">
        <v>0.23111100000000001</v>
      </c>
      <c r="I25" s="235"/>
      <c r="J25" s="235"/>
      <c r="K25" s="235">
        <v>0.32475900000000002</v>
      </c>
      <c r="L25" s="235"/>
      <c r="M25" s="235">
        <v>0.33064500000000002</v>
      </c>
      <c r="N25" s="235">
        <v>0.34150599999999998</v>
      </c>
      <c r="O25" s="235"/>
      <c r="P25" s="235">
        <v>0.34275600000000001</v>
      </c>
      <c r="Q25" s="235">
        <v>0.33879799999999999</v>
      </c>
      <c r="R25" s="235">
        <v>0.43347599999999997</v>
      </c>
      <c r="S25" s="235">
        <v>0.15532699999999999</v>
      </c>
      <c r="T25" s="235">
        <v>0.33657599999999999</v>
      </c>
      <c r="U25" s="235">
        <v>1.0272999999999999E-2</v>
      </c>
      <c r="V25" s="235">
        <v>0.34951500000000002</v>
      </c>
      <c r="W25" s="235">
        <v>9.9877999999999995E-2</v>
      </c>
      <c r="X25" s="235"/>
      <c r="Y25" s="235">
        <v>6.8536E-2</v>
      </c>
      <c r="Z25" s="235">
        <v>0.15346499999999999</v>
      </c>
      <c r="AA25" s="235"/>
      <c r="AB25" s="235">
        <v>8.3631999999999998E-2</v>
      </c>
      <c r="AC25" s="235">
        <v>0.17616599999999999</v>
      </c>
      <c r="AD25" s="235">
        <v>0.21348300000000001</v>
      </c>
      <c r="AE25" s="235">
        <v>0.245283</v>
      </c>
      <c r="AF25" s="235"/>
      <c r="AG25" s="235">
        <v>0.143182</v>
      </c>
      <c r="AH25" s="235">
        <v>0.45054899999999998</v>
      </c>
      <c r="AI25" s="235">
        <v>0.150142</v>
      </c>
      <c r="AJ25" s="235"/>
      <c r="AK25" s="235"/>
      <c r="AL25" s="235">
        <v>7.6189999999999994E-2</v>
      </c>
      <c r="AM25" s="235">
        <v>0.43155500000000002</v>
      </c>
      <c r="AN25" s="235"/>
      <c r="AO25" s="235">
        <v>0.14048099999999999</v>
      </c>
      <c r="AP25" s="235">
        <v>0.115825</v>
      </c>
      <c r="AQ25" s="235">
        <v>0.28370800000000002</v>
      </c>
      <c r="AR25" s="235">
        <v>0.16778499999999999</v>
      </c>
      <c r="AS25" s="235"/>
      <c r="AT25" s="235"/>
      <c r="AU25" s="235"/>
      <c r="AV25" s="235">
        <v>0.125335</v>
      </c>
      <c r="AW25" s="235"/>
      <c r="AX25" s="235"/>
      <c r="AY25" s="235"/>
      <c r="AZ25" s="235">
        <v>0.173653</v>
      </c>
      <c r="BA25" s="235">
        <v>0.199571</v>
      </c>
      <c r="BB25" s="235"/>
      <c r="BC25" s="235"/>
      <c r="BD25" s="235">
        <v>3.7921000000000003E-2</v>
      </c>
      <c r="BE25" s="235">
        <v>0.19926199999999999</v>
      </c>
      <c r="BF25" s="235"/>
      <c r="BG25" s="235"/>
      <c r="BH25" s="235">
        <v>2.9145000000000001E-2</v>
      </c>
      <c r="BI25" s="235">
        <v>6.6362000000000004E-2</v>
      </c>
      <c r="BJ25" s="235">
        <v>7.5075000000000003E-2</v>
      </c>
      <c r="BK25" s="235">
        <v>4.7458E-2</v>
      </c>
      <c r="BL25" s="235">
        <v>2.3569E-2</v>
      </c>
      <c r="BM25" s="235"/>
      <c r="BN25" s="235">
        <v>8.2159999999999997E-2</v>
      </c>
      <c r="BO25" s="236">
        <v>2.9491E-2</v>
      </c>
    </row>
    <row r="26" spans="1:67" ht="15.5" x14ac:dyDescent="0.35">
      <c r="A26" s="250"/>
      <c r="B26" s="234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>
        <v>0.41509400000000002</v>
      </c>
      <c r="N26" s="235"/>
      <c r="O26" s="235"/>
      <c r="P26" s="235"/>
      <c r="Q26" s="235"/>
      <c r="R26" s="235"/>
      <c r="S26" s="235">
        <v>0.27819500000000003</v>
      </c>
      <c r="T26" s="235"/>
      <c r="U26" s="235">
        <v>1.0949E-2</v>
      </c>
      <c r="V26" s="235"/>
      <c r="W26" s="235">
        <v>6.3297999999999993E-2</v>
      </c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>
        <v>0.151589</v>
      </c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>
        <v>0.116228</v>
      </c>
      <c r="BE26" s="235">
        <v>0.242894</v>
      </c>
      <c r="BF26" s="235"/>
      <c r="BG26" s="235"/>
      <c r="BH26" s="235">
        <v>6.8750000000000006E-2</v>
      </c>
      <c r="BI26" s="235">
        <v>5.3571000000000001E-2</v>
      </c>
      <c r="BJ26" s="235">
        <v>0.110912</v>
      </c>
      <c r="BK26" s="235">
        <v>3.3248E-2</v>
      </c>
      <c r="BL26" s="235">
        <v>3.3885999999999999E-2</v>
      </c>
      <c r="BM26" s="235"/>
      <c r="BN26" s="235">
        <v>3.8043E-2</v>
      </c>
      <c r="BO26" s="236"/>
    </row>
    <row r="27" spans="1:67" ht="15.5" x14ac:dyDescent="0.35">
      <c r="A27" s="250"/>
      <c r="B27" s="234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>
        <v>0.416244</v>
      </c>
      <c r="N27" s="235"/>
      <c r="O27" s="235"/>
      <c r="P27" s="235"/>
      <c r="Q27" s="235"/>
      <c r="R27" s="235"/>
      <c r="S27" s="235">
        <v>0.19026499999999999</v>
      </c>
      <c r="T27" s="235"/>
      <c r="U27" s="235"/>
      <c r="V27" s="235"/>
      <c r="W27" s="235">
        <v>9.0277999999999997E-2</v>
      </c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>
        <v>0.14344299999999999</v>
      </c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6"/>
    </row>
    <row r="28" spans="1:67" ht="15.5" x14ac:dyDescent="0.35">
      <c r="A28" s="250"/>
      <c r="B28" s="234"/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>
        <v>0.344086</v>
      </c>
      <c r="N28" s="235"/>
      <c r="O28" s="235"/>
      <c r="P28" s="235"/>
      <c r="Q28" s="235"/>
      <c r="R28" s="235"/>
      <c r="S28" s="235"/>
      <c r="T28" s="235"/>
      <c r="U28" s="235">
        <v>2.0492E-2</v>
      </c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>
        <v>8.7912000000000004E-2</v>
      </c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6"/>
    </row>
    <row r="29" spans="1:67" ht="15.5" x14ac:dyDescent="0.35">
      <c r="A29" s="250"/>
      <c r="B29" s="234"/>
      <c r="C29" s="235"/>
      <c r="D29" s="235"/>
      <c r="E29" s="235"/>
      <c r="F29" s="235"/>
      <c r="G29" s="235"/>
      <c r="H29" s="235"/>
      <c r="I29" s="235"/>
      <c r="J29" s="235"/>
      <c r="K29" s="235"/>
      <c r="L29" s="235"/>
      <c r="M29" s="235">
        <v>0.45939099999999999</v>
      </c>
      <c r="N29" s="235"/>
      <c r="O29" s="235"/>
      <c r="P29" s="235"/>
      <c r="Q29" s="235"/>
      <c r="R29" s="235"/>
      <c r="S29" s="235"/>
      <c r="T29" s="235"/>
      <c r="U29" s="235">
        <v>1.7878000000000002E-2</v>
      </c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>
        <v>6.7496E-2</v>
      </c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6"/>
    </row>
    <row r="30" spans="1:67" ht="16" thickBot="1" x14ac:dyDescent="0.4">
      <c r="A30" s="251"/>
      <c r="B30" s="238">
        <f>AVERAGE(B22:B29)</f>
        <v>0.33785033333333336</v>
      </c>
      <c r="C30" s="239">
        <f>AVERAGE(C22:C29)</f>
        <v>0.18770366666666663</v>
      </c>
      <c r="D30" s="239">
        <f>AVERAGE(D22:D29)</f>
        <v>0.37874466666666667</v>
      </c>
      <c r="E30" s="239">
        <f>AVERAGE(E22:E29)</f>
        <v>0.37034233333333333</v>
      </c>
      <c r="F30" s="239">
        <f>AVERAGE(F22:F29)</f>
        <v>0.29767166666666667</v>
      </c>
      <c r="G30" s="239">
        <f>AVERAGE(G22:G29)</f>
        <v>0.14624333333333336</v>
      </c>
      <c r="H30" s="239">
        <f>AVERAGE(H22:H29)</f>
        <v>0.18767125000000001</v>
      </c>
      <c r="I30" s="239">
        <f>AVERAGE(I22:I29)</f>
        <v>0.156612</v>
      </c>
      <c r="J30" s="239">
        <f>AVERAGE(J22:J29)</f>
        <v>0.18013366666666666</v>
      </c>
      <c r="K30" s="239">
        <f>AVERAGE(K22:K29)</f>
        <v>0.4386815</v>
      </c>
      <c r="L30" s="239">
        <f>AVERAGE(L22:L29)</f>
        <v>0.40615466666666666</v>
      </c>
      <c r="M30" s="239">
        <f>AVERAGE(M22:M29)</f>
        <v>0.41198512500000001</v>
      </c>
      <c r="N30" s="239">
        <f>AVERAGE(N22:N29)</f>
        <v>0.33916550000000001</v>
      </c>
      <c r="O30" s="239">
        <f>AVERAGE(O22:O29)</f>
        <v>0.29770933333333333</v>
      </c>
      <c r="P30" s="239">
        <f>AVERAGE(P22:P29)</f>
        <v>0.39689000000000002</v>
      </c>
      <c r="Q30" s="239">
        <f>AVERAGE(Q22:Q29)</f>
        <v>0.39149499999999998</v>
      </c>
      <c r="R30" s="239">
        <f>AVERAGE(R22:R29)</f>
        <v>0.45554024999999998</v>
      </c>
      <c r="S30" s="239">
        <f>AVERAGE(S22:S29)</f>
        <v>0.24054533333333331</v>
      </c>
      <c r="T30" s="239">
        <f>AVERAGE(T22:T29)</f>
        <v>0.27096049999999999</v>
      </c>
      <c r="U30" s="239">
        <f>AVERAGE(U22:U29)</f>
        <v>1.2102285714285715E-2</v>
      </c>
      <c r="V30" s="239">
        <f>AVERAGE(V22:V29)</f>
        <v>0.33699774999999998</v>
      </c>
      <c r="W30" s="239">
        <f>AVERAGE(W22:W29)</f>
        <v>8.7138499999999994E-2</v>
      </c>
      <c r="X30" s="239">
        <f>AVERAGE(X22:X29)</f>
        <v>0.19255033333333335</v>
      </c>
      <c r="Y30" s="239">
        <f>AVERAGE(Y22:Y29)</f>
        <v>7.3980500000000005E-2</v>
      </c>
      <c r="Z30" s="239">
        <f>AVERAGE(Z22:Z29)</f>
        <v>0.18791474999999999</v>
      </c>
      <c r="AA30" s="239">
        <f>AVERAGE(AA22:AA29)</f>
        <v>0.12022033333333333</v>
      </c>
      <c r="AB30" s="239">
        <f>AVERAGE(AB22:AB29)</f>
        <v>0.12131775</v>
      </c>
      <c r="AC30" s="239">
        <f>AVERAGE(AC22:AC29)</f>
        <v>0.17065525000000004</v>
      </c>
      <c r="AD30" s="239">
        <f>AVERAGE(AD22:AD29)</f>
        <v>0.12996250000000001</v>
      </c>
      <c r="AE30" s="239">
        <f>AVERAGE(AE22:AE29)</f>
        <v>0.222076</v>
      </c>
      <c r="AF30" s="239">
        <f>AVERAGE(AF22:AF29)</f>
        <v>0.26985266666666669</v>
      </c>
      <c r="AG30" s="239">
        <f>AVERAGE(AG22:AG29)</f>
        <v>0.25481349999999997</v>
      </c>
      <c r="AH30" s="239">
        <f>AVERAGE(AH22:AH29)</f>
        <v>0.35433499999999996</v>
      </c>
      <c r="AI30" s="239">
        <f>AVERAGE(AI22:AI29)</f>
        <v>0.16695199999999999</v>
      </c>
      <c r="AJ30" s="239">
        <f>AVERAGE(AJ22:AJ29)</f>
        <v>0.33423200000000003</v>
      </c>
      <c r="AK30" s="239">
        <f>AVERAGE(AK22:AK29)</f>
        <v>0.20180433333333334</v>
      </c>
      <c r="AL30" s="239">
        <f>AVERAGE(AL22:AL29)</f>
        <v>8.3355999999999986E-2</v>
      </c>
      <c r="AM30" s="239">
        <f>AVERAGE(AM22:AM29)</f>
        <v>0.35036125000000001</v>
      </c>
      <c r="AN30" s="239">
        <f>AVERAGE(AN22:AN29)</f>
        <v>0.31938349999999999</v>
      </c>
      <c r="AO30" s="239">
        <f>AVERAGE(AO22:AO29)</f>
        <v>0.15350125000000001</v>
      </c>
      <c r="AP30" s="239">
        <f>AVERAGE(AP22:AP29)</f>
        <v>0.1118485</v>
      </c>
      <c r="AQ30" s="239">
        <f>AVERAGE(AQ22:AQ29)</f>
        <v>0.21816025</v>
      </c>
      <c r="AR30" s="239">
        <f>AVERAGE(AR22:AR29)</f>
        <v>0.17531725000000001</v>
      </c>
      <c r="AS30" s="239">
        <f>AVERAGE(AS22:AS29)</f>
        <v>0.24371233333333331</v>
      </c>
      <c r="AT30" s="239">
        <f>AVERAGE(AT22:AT29)</f>
        <v>0.21722833333333336</v>
      </c>
      <c r="AU30" s="239">
        <f>AVERAGE(AU22:AU29)</f>
        <v>6.4798999999999995E-2</v>
      </c>
      <c r="AV30" s="239">
        <f>AVERAGE(AV22:AV29)</f>
        <v>0.14769450000000001</v>
      </c>
      <c r="AW30" s="239">
        <f>AVERAGE(AW22:AW29)</f>
        <v>0.13758999999999999</v>
      </c>
      <c r="AX30" s="239">
        <f>AVERAGE(AX22:AX29)</f>
        <v>4.4307999999999993E-2</v>
      </c>
      <c r="AY30" s="239">
        <f>AVERAGE(AY22:AY29)</f>
        <v>8.5658999999999999E-2</v>
      </c>
      <c r="AZ30" s="239">
        <f>AVERAGE(AZ22:AZ29)</f>
        <v>0.16689999999999999</v>
      </c>
      <c r="BA30" s="239">
        <f>AVERAGE(BA22:BA29)</f>
        <v>0.22780675</v>
      </c>
      <c r="BB30" s="239">
        <f>AVERAGE(BB22:BB29)</f>
        <v>8.3386000000000002E-2</v>
      </c>
      <c r="BC30" s="239">
        <f>AVERAGE(BC22:BC29)</f>
        <v>0.33590666666666663</v>
      </c>
      <c r="BD30" s="239">
        <f>AVERAGE(BD22:BD29)</f>
        <v>9.2477000000000004E-2</v>
      </c>
      <c r="BE30" s="239">
        <f>AVERAGE(BE22:BE29)</f>
        <v>0.23281879999999999</v>
      </c>
      <c r="BF30" s="239">
        <f>AVERAGE(BF22:BF29)</f>
        <v>6.8642666666666671E-2</v>
      </c>
      <c r="BG30" s="239">
        <f>AVERAGE(BG22:BG29)</f>
        <v>0.16650666666666666</v>
      </c>
      <c r="BH30" s="239">
        <f>AVERAGE(BH22:BH29)</f>
        <v>5.0289000000000007E-2</v>
      </c>
      <c r="BI30" s="239">
        <f>AVERAGE(BI22:BI29)</f>
        <v>9.650800000000001E-2</v>
      </c>
      <c r="BJ30" s="239">
        <f>AVERAGE(BJ22:BJ29)</f>
        <v>9.9630399999999994E-2</v>
      </c>
      <c r="BK30" s="239">
        <f>AVERAGE(BK22:BK29)</f>
        <v>3.3506999999999995E-2</v>
      </c>
      <c r="BL30" s="239">
        <f>AVERAGE(BL22:BL29)</f>
        <v>4.2641400000000003E-2</v>
      </c>
      <c r="BM30" s="239">
        <f>AVERAGE(BM22:BM29)</f>
        <v>0.17486199999999999</v>
      </c>
      <c r="BN30" s="239">
        <f>AVERAGE(BN22:BN29)</f>
        <v>4.4858799999999997E-2</v>
      </c>
      <c r="BO30" s="240">
        <f>AVERAGE(BO22:BO29)</f>
        <v>4.3245249999999999E-2</v>
      </c>
    </row>
    <row r="31" spans="1:67" ht="15.5" x14ac:dyDescent="0.35">
      <c r="A31" s="241" t="s">
        <v>58</v>
      </c>
      <c r="B31" s="230" t="s">
        <v>54</v>
      </c>
      <c r="C31" s="231" t="s">
        <v>37</v>
      </c>
      <c r="D31" s="231" t="s">
        <v>43</v>
      </c>
      <c r="E31" s="231" t="s">
        <v>11</v>
      </c>
      <c r="F31" s="231" t="s">
        <v>33</v>
      </c>
      <c r="G31" s="231" t="s">
        <v>25</v>
      </c>
      <c r="H31" s="231" t="s">
        <v>53</v>
      </c>
      <c r="I31" s="231" t="s">
        <v>55</v>
      </c>
      <c r="J31" s="231" t="s">
        <v>56</v>
      </c>
      <c r="K31" s="231" t="s">
        <v>70</v>
      </c>
      <c r="L31" s="231" t="s">
        <v>61</v>
      </c>
      <c r="M31" s="231" t="s">
        <v>42</v>
      </c>
      <c r="N31" s="231" t="s">
        <v>18</v>
      </c>
      <c r="O31" s="231" t="s">
        <v>41</v>
      </c>
      <c r="P31" s="231" t="s">
        <v>45</v>
      </c>
      <c r="Q31" s="231" t="s">
        <v>29</v>
      </c>
      <c r="R31" s="231" t="s">
        <v>47</v>
      </c>
      <c r="S31" s="231" t="s">
        <v>16</v>
      </c>
      <c r="T31" s="231" t="s">
        <v>17</v>
      </c>
      <c r="U31" s="231" t="s">
        <v>118</v>
      </c>
      <c r="V31" s="231" t="s">
        <v>50</v>
      </c>
      <c r="W31" s="231" t="s">
        <v>7</v>
      </c>
      <c r="X31" s="231" t="s">
        <v>1</v>
      </c>
      <c r="Y31" s="231" t="s">
        <v>39</v>
      </c>
      <c r="Z31" s="231" t="s">
        <v>48</v>
      </c>
      <c r="AA31" s="231" t="s">
        <v>20</v>
      </c>
      <c r="AB31" s="231" t="s">
        <v>22</v>
      </c>
      <c r="AC31" s="231" t="s">
        <v>19</v>
      </c>
      <c r="AD31" s="231" t="s">
        <v>13</v>
      </c>
      <c r="AE31" s="231" t="s">
        <v>60</v>
      </c>
      <c r="AF31" s="231" t="s">
        <v>63</v>
      </c>
      <c r="AG31" s="231" t="s">
        <v>36</v>
      </c>
      <c r="AH31" s="231" t="s">
        <v>3</v>
      </c>
      <c r="AI31" s="231" t="s">
        <v>44</v>
      </c>
      <c r="AJ31" s="231" t="s">
        <v>46</v>
      </c>
      <c r="AK31" s="231" t="s">
        <v>51</v>
      </c>
      <c r="AL31" s="231" t="s">
        <v>34</v>
      </c>
      <c r="AM31" s="231" t="s">
        <v>9</v>
      </c>
      <c r="AN31" s="231" t="s">
        <v>28</v>
      </c>
      <c r="AO31" s="231" t="s">
        <v>12</v>
      </c>
      <c r="AP31" s="231" t="s">
        <v>66</v>
      </c>
      <c r="AQ31" s="231" t="s">
        <v>38</v>
      </c>
      <c r="AR31" s="231" t="s">
        <v>26</v>
      </c>
      <c r="AS31" s="231" t="s">
        <v>32</v>
      </c>
      <c r="AT31" s="231" t="s">
        <v>14</v>
      </c>
      <c r="AU31" s="231" t="s">
        <v>24</v>
      </c>
      <c r="AV31" s="231" t="s">
        <v>5</v>
      </c>
      <c r="AW31" s="231" t="s">
        <v>132</v>
      </c>
      <c r="AX31" s="231" t="s">
        <v>2</v>
      </c>
      <c r="AY31" s="231" t="s">
        <v>27</v>
      </c>
      <c r="AZ31" s="231" t="s">
        <v>69</v>
      </c>
      <c r="BA31" s="231" t="s">
        <v>8</v>
      </c>
      <c r="BB31" s="231" t="s">
        <v>10</v>
      </c>
      <c r="BC31" s="231" t="s">
        <v>6</v>
      </c>
      <c r="BD31" s="231" t="s">
        <v>52</v>
      </c>
      <c r="BE31" s="231" t="s">
        <v>4</v>
      </c>
      <c r="BF31" s="231" t="s">
        <v>30</v>
      </c>
      <c r="BG31" s="231" t="s">
        <v>35</v>
      </c>
      <c r="BH31" s="231" t="s">
        <v>31</v>
      </c>
      <c r="BI31" s="231" t="s">
        <v>49</v>
      </c>
      <c r="BJ31" s="231" t="s">
        <v>23</v>
      </c>
      <c r="BK31" s="231" t="s">
        <v>15</v>
      </c>
      <c r="BL31" s="231" t="s">
        <v>65</v>
      </c>
      <c r="BM31" s="231" t="s">
        <v>73</v>
      </c>
      <c r="BN31" s="231" t="s">
        <v>21</v>
      </c>
      <c r="BO31" s="232" t="s">
        <v>64</v>
      </c>
    </row>
    <row r="32" spans="1:67" ht="15.5" x14ac:dyDescent="0.35">
      <c r="A32" s="244"/>
      <c r="B32" s="234">
        <v>0.17741899999999999</v>
      </c>
      <c r="C32" s="235">
        <v>5.7195999999999997E-2</v>
      </c>
      <c r="D32" s="235">
        <v>0.222222</v>
      </c>
      <c r="E32" s="235">
        <v>8.6039000000000004E-2</v>
      </c>
      <c r="F32" s="235">
        <v>8.1448000000000007E-2</v>
      </c>
      <c r="G32" s="235">
        <v>0.12529000000000001</v>
      </c>
      <c r="H32" s="235">
        <v>0.256637</v>
      </c>
      <c r="I32" s="235">
        <v>9.4183000000000003E-2</v>
      </c>
      <c r="J32" s="235">
        <v>9.5784999999999995E-2</v>
      </c>
      <c r="K32" s="235">
        <v>0.15079400000000001</v>
      </c>
      <c r="L32" s="235">
        <v>0.1875</v>
      </c>
      <c r="M32" s="235">
        <v>0.11239200000000001</v>
      </c>
      <c r="N32" s="235">
        <v>0.118534</v>
      </c>
      <c r="O32" s="235">
        <v>4.1745999999999998E-2</v>
      </c>
      <c r="P32" s="235">
        <v>0.36</v>
      </c>
      <c r="Q32" s="235">
        <v>0.36249999999999999</v>
      </c>
      <c r="R32" s="235">
        <v>0.49333300000000002</v>
      </c>
      <c r="S32" s="235">
        <v>6.8806999999999993E-2</v>
      </c>
      <c r="T32" s="235">
        <v>8.2969000000000001E-2</v>
      </c>
      <c r="U32" s="235">
        <v>2.0133999999999999E-2</v>
      </c>
      <c r="V32" s="235">
        <v>9.3022999999999995E-2</v>
      </c>
      <c r="W32" s="235">
        <v>0.25531900000000002</v>
      </c>
      <c r="X32" s="235">
        <v>0.36363600000000001</v>
      </c>
      <c r="Y32" s="235">
        <v>8.8169999999999998E-2</v>
      </c>
      <c r="Z32" s="235">
        <v>0.111984</v>
      </c>
      <c r="AA32" s="235">
        <v>6.9766999999999996E-2</v>
      </c>
      <c r="AB32" s="235">
        <v>0.3125</v>
      </c>
      <c r="AC32" s="235">
        <v>0.125581</v>
      </c>
      <c r="AD32" s="235">
        <v>1.3717E-2</v>
      </c>
      <c r="AE32" s="235">
        <v>0.24637700000000001</v>
      </c>
      <c r="AF32" s="235">
        <v>0.28000000000000003</v>
      </c>
      <c r="AG32" s="235">
        <v>0.222222</v>
      </c>
      <c r="AH32" s="235">
        <v>5.4774999999999997E-2</v>
      </c>
      <c r="AI32" s="235">
        <v>0.16128999999999999</v>
      </c>
      <c r="AJ32" s="235">
        <v>3.211E-2</v>
      </c>
      <c r="AK32" s="235">
        <v>0.14920600000000001</v>
      </c>
      <c r="AL32" s="235">
        <v>9.7560999999999995E-2</v>
      </c>
      <c r="AM32" s="235">
        <v>7.6503000000000002E-2</v>
      </c>
      <c r="AN32" s="235">
        <v>0.109375</v>
      </c>
      <c r="AO32" s="235">
        <v>0.12162199999999999</v>
      </c>
      <c r="AP32" s="235">
        <v>6.4896999999999996E-2</v>
      </c>
      <c r="AQ32" s="235">
        <v>0.13461500000000001</v>
      </c>
      <c r="AR32" s="235">
        <v>0.17322799999999999</v>
      </c>
      <c r="AS32" s="235">
        <v>0.13939399999999999</v>
      </c>
      <c r="AT32" s="235">
        <v>0.119048</v>
      </c>
      <c r="AU32" s="235">
        <v>0.10204100000000001</v>
      </c>
      <c r="AV32" s="235">
        <v>0.20408200000000001</v>
      </c>
      <c r="AW32" s="235">
        <v>6.7113999999999993E-2</v>
      </c>
      <c r="AX32" s="235">
        <v>4.8475999999999998E-2</v>
      </c>
      <c r="AY32" s="235">
        <v>4.3011000000000001E-2</v>
      </c>
      <c r="AZ32" s="235">
        <v>0.31023000000000001</v>
      </c>
      <c r="BA32" s="235">
        <v>0.211538</v>
      </c>
      <c r="BB32" s="235">
        <v>7.5410000000000005E-2</v>
      </c>
      <c r="BC32" s="235">
        <v>0.160714</v>
      </c>
      <c r="BD32" s="235">
        <v>9.375E-2</v>
      </c>
      <c r="BE32" s="235">
        <v>5.1104999999999998E-2</v>
      </c>
      <c r="BF32" s="235">
        <v>8.8794999999999999E-2</v>
      </c>
      <c r="BG32" s="235">
        <v>0.24107100000000001</v>
      </c>
      <c r="BH32" s="235">
        <v>8.4746000000000002E-2</v>
      </c>
      <c r="BI32" s="235">
        <v>0.15</v>
      </c>
      <c r="BJ32" s="235">
        <v>6.4297999999999994E-2</v>
      </c>
      <c r="BK32" s="235">
        <v>4.3577999999999999E-2</v>
      </c>
      <c r="BL32" s="235">
        <v>2.9412000000000001E-2</v>
      </c>
      <c r="BM32" s="235">
        <v>0.27777800000000002</v>
      </c>
      <c r="BN32" s="235">
        <v>6.9343000000000002E-2</v>
      </c>
      <c r="BO32" s="236">
        <v>9.5238000000000003E-2</v>
      </c>
    </row>
    <row r="33" spans="1:67" ht="15.5" x14ac:dyDescent="0.35">
      <c r="A33" s="244"/>
      <c r="B33" s="234">
        <v>0.117871</v>
      </c>
      <c r="C33" s="235">
        <v>9.6462999999999993E-2</v>
      </c>
      <c r="D33" s="235">
        <v>0.24324299999999999</v>
      </c>
      <c r="E33" s="235">
        <v>0.21348300000000001</v>
      </c>
      <c r="F33" s="235">
        <v>0.169492</v>
      </c>
      <c r="G33" s="235">
        <v>0.26388899999999998</v>
      </c>
      <c r="H33" s="235">
        <v>0.32203399999999999</v>
      </c>
      <c r="I33" s="235">
        <v>0.162162</v>
      </c>
      <c r="J33" s="235">
        <v>7.1856000000000003E-2</v>
      </c>
      <c r="K33" s="235"/>
      <c r="L33" s="235">
        <v>0.17431199999999999</v>
      </c>
      <c r="M33" s="235">
        <v>0.107492</v>
      </c>
      <c r="N33" s="235">
        <v>0.118227</v>
      </c>
      <c r="O33" s="235">
        <v>8.1394999999999995E-2</v>
      </c>
      <c r="P33" s="235">
        <v>0.53488400000000003</v>
      </c>
      <c r="Q33" s="235">
        <v>0.35862100000000002</v>
      </c>
      <c r="R33" s="235">
        <v>0.47368399999999999</v>
      </c>
      <c r="S33" s="235">
        <v>3.3612999999999997E-2</v>
      </c>
      <c r="T33" s="235">
        <v>0.111111</v>
      </c>
      <c r="U33" s="235">
        <v>1.5817000000000001E-2</v>
      </c>
      <c r="V33" s="235">
        <v>0.116505</v>
      </c>
      <c r="W33" s="235">
        <v>0.25225199999999998</v>
      </c>
      <c r="X33" s="235"/>
      <c r="Y33" s="235">
        <v>9.1544E-2</v>
      </c>
      <c r="Z33" s="235">
        <v>8.2839999999999997E-2</v>
      </c>
      <c r="AA33" s="235">
        <v>8.6613999999999997E-2</v>
      </c>
      <c r="AB33" s="235">
        <v>0.15384600000000001</v>
      </c>
      <c r="AC33" s="235">
        <v>0.15656600000000001</v>
      </c>
      <c r="AD33" s="235">
        <v>3.5874000000000003E-2</v>
      </c>
      <c r="AE33" s="235">
        <v>6.9832000000000005E-2</v>
      </c>
      <c r="AF33" s="235">
        <v>0.57142899999999996</v>
      </c>
      <c r="AG33" s="235">
        <v>0.269231</v>
      </c>
      <c r="AH33" s="235">
        <v>7.0694000000000007E-2</v>
      </c>
      <c r="AI33" s="235">
        <v>0.23741000000000001</v>
      </c>
      <c r="AJ33" s="235">
        <v>4.1958000000000002E-2</v>
      </c>
      <c r="AK33" s="235">
        <v>0.124352</v>
      </c>
      <c r="AL33" s="235">
        <v>8.7963E-2</v>
      </c>
      <c r="AM33" s="235">
        <v>0.20754700000000001</v>
      </c>
      <c r="AN33" s="235">
        <v>6.4578999999999998E-2</v>
      </c>
      <c r="AO33" s="235">
        <v>0.19827600000000001</v>
      </c>
      <c r="AP33" s="235">
        <v>9.0395000000000003E-2</v>
      </c>
      <c r="AQ33" s="235">
        <v>0.17741899999999999</v>
      </c>
      <c r="AR33" s="235">
        <v>0.116162</v>
      </c>
      <c r="AS33" s="235">
        <v>9.6154000000000003E-2</v>
      </c>
      <c r="AT33" s="235">
        <v>9.8130999999999996E-2</v>
      </c>
      <c r="AU33" s="235">
        <v>4.6464999999999999E-2</v>
      </c>
      <c r="AV33" s="235">
        <v>0.29411799999999999</v>
      </c>
      <c r="AW33" s="235">
        <v>5.8129E-2</v>
      </c>
      <c r="AX33" s="235"/>
      <c r="AY33" s="235">
        <v>8.0644999999999994E-2</v>
      </c>
      <c r="AZ33" s="235">
        <v>0.32121</v>
      </c>
      <c r="BA33" s="235">
        <v>0.24444399999999999</v>
      </c>
      <c r="BB33" s="235">
        <v>5.7554000000000001E-2</v>
      </c>
      <c r="BC33" s="235">
        <v>0.16107399999999999</v>
      </c>
      <c r="BD33" s="235">
        <v>7.7670000000000003E-2</v>
      </c>
      <c r="BE33" s="235">
        <v>0.113744</v>
      </c>
      <c r="BF33" s="235">
        <v>7.7922000000000005E-2</v>
      </c>
      <c r="BG33" s="235">
        <v>8.3333000000000004E-2</v>
      </c>
      <c r="BH33" s="235">
        <v>7.2165000000000007E-2</v>
      </c>
      <c r="BI33" s="235">
        <v>0.14655199999999999</v>
      </c>
      <c r="BJ33" s="235">
        <v>5.9282000000000001E-2</v>
      </c>
      <c r="BK33" s="235">
        <v>7.8188999999999995E-2</v>
      </c>
      <c r="BL33" s="235">
        <v>4.3860000000000003E-2</v>
      </c>
      <c r="BM33" s="235">
        <v>0.35087699999999999</v>
      </c>
      <c r="BN33" s="235">
        <v>3.8462000000000003E-2</v>
      </c>
      <c r="BO33" s="236">
        <v>5.1596999999999997E-2</v>
      </c>
    </row>
    <row r="34" spans="1:67" ht="15.5" x14ac:dyDescent="0.35">
      <c r="A34" s="244"/>
      <c r="B34" s="234">
        <v>0.25</v>
      </c>
      <c r="C34" s="235">
        <v>0.27469100000000002</v>
      </c>
      <c r="D34" s="235">
        <v>0.205128</v>
      </c>
      <c r="E34" s="235">
        <v>0.115385</v>
      </c>
      <c r="F34" s="235">
        <v>0.114583</v>
      </c>
      <c r="G34" s="235">
        <v>0.107692</v>
      </c>
      <c r="H34" s="235">
        <v>0.252336</v>
      </c>
      <c r="I34" s="235">
        <v>0.214286</v>
      </c>
      <c r="J34" s="235">
        <v>0.163934</v>
      </c>
      <c r="K34" s="235">
        <v>0.124138</v>
      </c>
      <c r="L34" s="235">
        <v>0.21710499999999999</v>
      </c>
      <c r="M34" s="235">
        <v>0.18181800000000001</v>
      </c>
      <c r="N34" s="235">
        <v>5.638E-2</v>
      </c>
      <c r="O34" s="235">
        <v>9.3457999999999999E-2</v>
      </c>
      <c r="P34" s="235">
        <v>0.26530599999999999</v>
      </c>
      <c r="Q34" s="235">
        <v>0.18055599999999999</v>
      </c>
      <c r="R34" s="235">
        <v>0.263158</v>
      </c>
      <c r="S34" s="235">
        <v>6.2605999999999995E-2</v>
      </c>
      <c r="T34" s="235">
        <v>0</v>
      </c>
      <c r="U34" s="235">
        <v>4.6600000000000001E-3</v>
      </c>
      <c r="V34" s="235">
        <v>0.204819</v>
      </c>
      <c r="W34" s="235">
        <v>0.19</v>
      </c>
      <c r="X34" s="235">
        <v>0.35135100000000002</v>
      </c>
      <c r="Y34" s="235">
        <v>0.161602</v>
      </c>
      <c r="Z34" s="235">
        <v>0.169492</v>
      </c>
      <c r="AA34" s="235">
        <v>7.5758000000000006E-2</v>
      </c>
      <c r="AB34" s="235">
        <v>3.7904E-2</v>
      </c>
      <c r="AC34" s="235">
        <v>7.9681000000000002E-2</v>
      </c>
      <c r="AD34" s="235">
        <v>0</v>
      </c>
      <c r="AE34" s="235">
        <v>8.4639000000000006E-2</v>
      </c>
      <c r="AF34" s="235">
        <v>0.30769200000000002</v>
      </c>
      <c r="AG34" s="235">
        <v>0.14457800000000001</v>
      </c>
      <c r="AH34" s="235">
        <v>5.3226000000000002E-2</v>
      </c>
      <c r="AI34" s="235">
        <v>0.13953499999999999</v>
      </c>
      <c r="AJ34" s="235">
        <v>5.3864000000000002E-2</v>
      </c>
      <c r="AK34" s="235">
        <v>0.132075</v>
      </c>
      <c r="AL34" s="235">
        <v>0.158416</v>
      </c>
      <c r="AM34" s="235">
        <v>0.12643699999999999</v>
      </c>
      <c r="AN34" s="235">
        <v>3.4268E-2</v>
      </c>
      <c r="AO34" s="235">
        <v>7.4935000000000002E-2</v>
      </c>
      <c r="AP34" s="235">
        <v>0.137931</v>
      </c>
      <c r="AQ34" s="235">
        <v>0.16128999999999999</v>
      </c>
      <c r="AR34" s="235">
        <v>0.16400000000000001</v>
      </c>
      <c r="AS34" s="235">
        <v>8.0881999999999996E-2</v>
      </c>
      <c r="AT34" s="235">
        <v>6.0703E-2</v>
      </c>
      <c r="AU34" s="235">
        <v>5.4545000000000003E-2</v>
      </c>
      <c r="AV34" s="235">
        <v>0.12903200000000001</v>
      </c>
      <c r="AW34" s="235">
        <v>1.9824000000000001E-2</v>
      </c>
      <c r="AX34" s="235">
        <v>6.1289999999999997E-2</v>
      </c>
      <c r="AY34" s="235">
        <v>7.3550000000000004E-2</v>
      </c>
      <c r="AZ34" s="235">
        <v>0.32219999999999999</v>
      </c>
      <c r="BA34" s="235">
        <v>0.24324299999999999</v>
      </c>
      <c r="BB34" s="235">
        <v>5.0724999999999999E-2</v>
      </c>
      <c r="BC34" s="235">
        <v>0.17886199999999999</v>
      </c>
      <c r="BD34" s="235">
        <v>6.9444000000000006E-2</v>
      </c>
      <c r="BE34" s="235">
        <v>8.5470000000000004E-2</v>
      </c>
      <c r="BF34" s="235">
        <v>7.5949000000000003E-2</v>
      </c>
      <c r="BG34" s="235">
        <v>8.1081E-2</v>
      </c>
      <c r="BH34" s="235">
        <v>3.9139E-2</v>
      </c>
      <c r="BI34" s="235">
        <v>0.31034499999999998</v>
      </c>
      <c r="BJ34" s="235">
        <v>9.4737000000000002E-2</v>
      </c>
      <c r="BK34" s="235">
        <v>6.7796999999999996E-2</v>
      </c>
      <c r="BL34" s="235">
        <v>0.104938</v>
      </c>
      <c r="BM34" s="235">
        <v>0.51219499999999996</v>
      </c>
      <c r="BN34" s="235">
        <v>4.6413999999999997E-2</v>
      </c>
      <c r="BO34" s="236">
        <v>5.0781E-2</v>
      </c>
    </row>
    <row r="35" spans="1:67" ht="15.5" x14ac:dyDescent="0.35">
      <c r="A35" s="244"/>
      <c r="B35" s="234"/>
      <c r="C35" s="235">
        <v>9.7087000000000007E-2</v>
      </c>
      <c r="D35" s="235">
        <v>0.154362</v>
      </c>
      <c r="E35" s="235">
        <v>0.1</v>
      </c>
      <c r="F35" s="235">
        <v>8.5106000000000001E-2</v>
      </c>
      <c r="G35" s="235">
        <v>0.26666699999999999</v>
      </c>
      <c r="H35" s="235">
        <v>0.40963899999999998</v>
      </c>
      <c r="I35" s="235"/>
      <c r="J35" s="235"/>
      <c r="K35" s="235">
        <v>0.16025600000000001</v>
      </c>
      <c r="L35" s="235">
        <v>5.8673000000000003E-2</v>
      </c>
      <c r="M35" s="235">
        <v>7.4074000000000001E-2</v>
      </c>
      <c r="N35" s="235">
        <v>5.9458999999999998E-2</v>
      </c>
      <c r="O35" s="235">
        <v>2.7078999999999999E-2</v>
      </c>
      <c r="P35" s="235">
        <v>0.375</v>
      </c>
      <c r="Q35" s="235">
        <v>0.41095900000000002</v>
      </c>
      <c r="R35" s="235">
        <v>0.52525299999999997</v>
      </c>
      <c r="S35" s="235">
        <v>4.1758000000000003E-2</v>
      </c>
      <c r="T35" s="235">
        <v>0.16597500000000001</v>
      </c>
      <c r="U35" s="235">
        <v>2.9685E-2</v>
      </c>
      <c r="V35" s="235">
        <v>4.9123E-2</v>
      </c>
      <c r="W35" s="235">
        <v>0.45945900000000001</v>
      </c>
      <c r="X35" s="235">
        <v>0.3</v>
      </c>
      <c r="Y35" s="235">
        <v>0.16414400000000001</v>
      </c>
      <c r="Z35" s="235">
        <v>7.5081999999999996E-2</v>
      </c>
      <c r="AA35" s="235"/>
      <c r="AB35" s="235">
        <v>4.6205000000000003E-2</v>
      </c>
      <c r="AC35" s="235">
        <v>0.28888900000000001</v>
      </c>
      <c r="AD35" s="235">
        <v>4.7038000000000003E-2</v>
      </c>
      <c r="AE35" s="235">
        <v>0.263158</v>
      </c>
      <c r="AF35" s="235">
        <v>0.44827600000000001</v>
      </c>
      <c r="AG35" s="235">
        <v>0.26989600000000002</v>
      </c>
      <c r="AH35" s="235">
        <v>7.2727E-2</v>
      </c>
      <c r="AI35" s="235">
        <v>0.31034499999999998</v>
      </c>
      <c r="AJ35" s="235">
        <v>8.2142999999999994E-2</v>
      </c>
      <c r="AK35" s="235">
        <v>0.116438</v>
      </c>
      <c r="AL35" s="235">
        <v>0.12612599999999999</v>
      </c>
      <c r="AM35" s="235">
        <v>0.15384600000000001</v>
      </c>
      <c r="AN35" s="235">
        <v>0.184615</v>
      </c>
      <c r="AO35" s="235"/>
      <c r="AP35" s="235"/>
      <c r="AQ35" s="235">
        <v>0.22972999999999999</v>
      </c>
      <c r="AR35" s="235">
        <v>0.13988100000000001</v>
      </c>
      <c r="AS35" s="235">
        <v>0.127273</v>
      </c>
      <c r="AT35" s="235">
        <v>8.7786000000000003E-2</v>
      </c>
      <c r="AU35" s="235">
        <v>4.7858999999999999E-2</v>
      </c>
      <c r="AV35" s="235">
        <v>0.1875</v>
      </c>
      <c r="AW35" s="235">
        <v>5.1880999999999997E-2</v>
      </c>
      <c r="AX35" s="235">
        <v>4.6295999999999997E-2</v>
      </c>
      <c r="AY35" s="235">
        <v>9.8100999999999994E-2</v>
      </c>
      <c r="AZ35" s="235">
        <v>0.35210000000000002</v>
      </c>
      <c r="BA35" s="235">
        <v>0.124138</v>
      </c>
      <c r="BB35" s="235">
        <v>3.6496000000000001E-2</v>
      </c>
      <c r="BC35" s="235">
        <v>0.102941</v>
      </c>
      <c r="BD35" s="235">
        <v>9.9099000000000007E-2</v>
      </c>
      <c r="BE35" s="235">
        <v>0.13017799999999999</v>
      </c>
      <c r="BF35" s="235">
        <v>0.36666700000000002</v>
      </c>
      <c r="BG35" s="235">
        <v>0.28000000000000003</v>
      </c>
      <c r="BH35" s="235">
        <v>0.121795</v>
      </c>
      <c r="BI35" s="235">
        <v>0.22619</v>
      </c>
      <c r="BJ35" s="235">
        <v>0.11722100000000001</v>
      </c>
      <c r="BK35" s="235">
        <v>2.7237000000000001E-2</v>
      </c>
      <c r="BL35" s="235">
        <v>-2.4099999999999998E-3</v>
      </c>
      <c r="BM35" s="235"/>
      <c r="BN35" s="235">
        <v>5.4329000000000002E-2</v>
      </c>
      <c r="BO35" s="236">
        <v>0.12069000000000001</v>
      </c>
    </row>
    <row r="36" spans="1:67" ht="15.5" x14ac:dyDescent="0.35">
      <c r="A36" s="244"/>
      <c r="B36" s="234"/>
      <c r="C36" s="235"/>
      <c r="D36" s="235"/>
      <c r="E36" s="235"/>
      <c r="F36" s="235"/>
      <c r="G36" s="235"/>
      <c r="H36" s="235">
        <v>0.54838699999999996</v>
      </c>
      <c r="I36" s="235"/>
      <c r="J36" s="235"/>
      <c r="K36" s="235">
        <v>0.17105300000000001</v>
      </c>
      <c r="L36" s="235"/>
      <c r="M36" s="235"/>
      <c r="N36" s="235"/>
      <c r="O36" s="235"/>
      <c r="P36" s="235"/>
      <c r="Q36" s="235"/>
      <c r="R36" s="235"/>
      <c r="S36" s="235"/>
      <c r="T36" s="235">
        <v>0.104839</v>
      </c>
      <c r="U36" s="235">
        <v>3.5156E-2</v>
      </c>
      <c r="V36" s="235"/>
      <c r="W36" s="235"/>
      <c r="X36" s="235">
        <v>0.37142900000000001</v>
      </c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>
        <v>5.042E-2</v>
      </c>
      <c r="AK36" s="235"/>
      <c r="AL36" s="235"/>
      <c r="AM36" s="235"/>
      <c r="AN36" s="235"/>
      <c r="AO36" s="235">
        <v>7.7626000000000001E-2</v>
      </c>
      <c r="AP36" s="235"/>
      <c r="AQ36" s="235">
        <v>0.25925900000000002</v>
      </c>
      <c r="AR36" s="235"/>
      <c r="AS36" s="235"/>
      <c r="AT36" s="235"/>
      <c r="AU36" s="235"/>
      <c r="AV36" s="235"/>
      <c r="AW36" s="235"/>
      <c r="AX36" s="235">
        <v>0.114286</v>
      </c>
      <c r="AY36" s="235"/>
      <c r="AZ36" s="235"/>
      <c r="BA36" s="235"/>
      <c r="BB36" s="235"/>
      <c r="BC36" s="235">
        <v>0.130435</v>
      </c>
      <c r="BD36" s="235">
        <v>7.3741000000000001E-2</v>
      </c>
      <c r="BE36" s="235"/>
      <c r="BF36" s="235"/>
      <c r="BG36" s="235"/>
      <c r="BH36" s="235"/>
      <c r="BI36" s="235"/>
      <c r="BJ36" s="235">
        <v>9.9795999999999996E-2</v>
      </c>
      <c r="BK36" s="235"/>
      <c r="BL36" s="235"/>
      <c r="BM36" s="235"/>
      <c r="BN36" s="235"/>
      <c r="BO36" s="236"/>
    </row>
    <row r="37" spans="1:67" ht="15.5" x14ac:dyDescent="0.35">
      <c r="A37" s="244"/>
      <c r="B37" s="234"/>
      <c r="C37" s="235"/>
      <c r="D37" s="235"/>
      <c r="E37" s="235"/>
      <c r="F37" s="235"/>
      <c r="G37" s="235"/>
      <c r="H37" s="235">
        <v>0.37288100000000002</v>
      </c>
      <c r="I37" s="235"/>
      <c r="J37" s="235"/>
      <c r="K37" s="235">
        <v>0.106061</v>
      </c>
      <c r="L37" s="235"/>
      <c r="M37" s="235"/>
      <c r="N37" s="235"/>
      <c r="O37" s="235"/>
      <c r="P37" s="235"/>
      <c r="Q37" s="235"/>
      <c r="R37" s="235"/>
      <c r="S37" s="235"/>
      <c r="T37" s="235">
        <v>0.16239300000000001</v>
      </c>
      <c r="U37" s="235">
        <v>2.3316E-2</v>
      </c>
      <c r="V37" s="235"/>
      <c r="W37" s="235"/>
      <c r="X37" s="235"/>
      <c r="Y37" s="235"/>
      <c r="Z37" s="235"/>
      <c r="AA37" s="235"/>
      <c r="AB37" s="235"/>
      <c r="AC37" s="235"/>
      <c r="AD37" s="235"/>
      <c r="AE37" s="235"/>
      <c r="AF37" s="235"/>
      <c r="AG37" s="235"/>
      <c r="AH37" s="235"/>
      <c r="AI37" s="235"/>
      <c r="AJ37" s="235">
        <v>7.2581000000000007E-2</v>
      </c>
      <c r="AK37" s="235"/>
      <c r="AL37" s="235"/>
      <c r="AM37" s="235"/>
      <c r="AN37" s="235"/>
      <c r="AO37" s="235"/>
      <c r="AP37" s="235"/>
      <c r="AQ37" s="235">
        <v>4.6242999999999999E-2</v>
      </c>
      <c r="AR37" s="235"/>
      <c r="AS37" s="235"/>
      <c r="AT37" s="235"/>
      <c r="AU37" s="235"/>
      <c r="AV37" s="235"/>
      <c r="AW37" s="235"/>
      <c r="AX37" s="235"/>
      <c r="AY37" s="235"/>
      <c r="AZ37" s="235"/>
      <c r="BA37" s="235"/>
      <c r="BB37" s="235"/>
      <c r="BC37" s="235">
        <v>0.21951200000000001</v>
      </c>
      <c r="BD37" s="235">
        <v>8.0536999999999997E-2</v>
      </c>
      <c r="BE37" s="235"/>
      <c r="BF37" s="235"/>
      <c r="BG37" s="235"/>
      <c r="BH37" s="235"/>
      <c r="BI37" s="235"/>
      <c r="BJ37" s="235">
        <v>7.2886000000000006E-2</v>
      </c>
      <c r="BK37" s="235"/>
      <c r="BL37" s="235"/>
      <c r="BM37" s="235"/>
      <c r="BN37" s="235"/>
      <c r="BO37" s="236"/>
    </row>
    <row r="38" spans="1:67" ht="15.5" x14ac:dyDescent="0.35">
      <c r="A38" s="244"/>
      <c r="B38" s="234"/>
      <c r="C38" s="235"/>
      <c r="D38" s="235"/>
      <c r="E38" s="235"/>
      <c r="F38" s="235"/>
      <c r="G38" s="235"/>
      <c r="H38" s="235"/>
      <c r="I38" s="235"/>
      <c r="J38" s="235"/>
      <c r="K38" s="235">
        <v>0.113636</v>
      </c>
      <c r="L38" s="235"/>
      <c r="M38" s="235"/>
      <c r="N38" s="235"/>
      <c r="O38" s="235"/>
      <c r="P38" s="235"/>
      <c r="Q38" s="235"/>
      <c r="R38" s="235"/>
      <c r="S38" s="235"/>
      <c r="T38" s="235">
        <v>0.137931</v>
      </c>
      <c r="U38" s="235">
        <v>3.7904E-2</v>
      </c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>
        <v>8.4336999999999995E-2</v>
      </c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6"/>
    </row>
    <row r="39" spans="1:67" ht="16" thickBot="1" x14ac:dyDescent="0.4">
      <c r="A39" s="245"/>
      <c r="B39" s="238">
        <f>AVERAGE(B32:B38)</f>
        <v>0.18176333333333336</v>
      </c>
      <c r="C39" s="239">
        <f>AVERAGE(C32:C38)</f>
        <v>0.13135925000000001</v>
      </c>
      <c r="D39" s="239">
        <f>AVERAGE(D32:D38)</f>
        <v>0.20623875</v>
      </c>
      <c r="E39" s="239">
        <f>AVERAGE(E32:E38)</f>
        <v>0.12872675</v>
      </c>
      <c r="F39" s="239">
        <f>AVERAGE(F32:F38)</f>
        <v>0.11265725</v>
      </c>
      <c r="G39" s="239">
        <f>AVERAGE(G32:G38)</f>
        <v>0.19088450000000001</v>
      </c>
      <c r="H39" s="239">
        <f>AVERAGE(H32:H38)</f>
        <v>0.360319</v>
      </c>
      <c r="I39" s="239">
        <f>AVERAGE(I32:I38)</f>
        <v>0.15687700000000002</v>
      </c>
      <c r="J39" s="239">
        <f>AVERAGE(J32:J38)</f>
        <v>0.11052499999999998</v>
      </c>
      <c r="K39" s="239">
        <f>AVERAGE(K32:K38)</f>
        <v>0.13765633333333332</v>
      </c>
      <c r="L39" s="239">
        <f>AVERAGE(L32:L38)</f>
        <v>0.1593975</v>
      </c>
      <c r="M39" s="239">
        <f>AVERAGE(M32:M38)</f>
        <v>0.11894399999999999</v>
      </c>
      <c r="N39" s="239">
        <f>AVERAGE(N32:N38)</f>
        <v>8.8149999999999992E-2</v>
      </c>
      <c r="O39" s="239">
        <f>AVERAGE(O32:O38)</f>
        <v>6.0919499999999994E-2</v>
      </c>
      <c r="P39" s="239">
        <f>AVERAGE(P32:P38)</f>
        <v>0.38379750000000001</v>
      </c>
      <c r="Q39" s="239">
        <f>AVERAGE(Q32:Q38)</f>
        <v>0.32815900000000003</v>
      </c>
      <c r="R39" s="239">
        <f>AVERAGE(R32:R38)</f>
        <v>0.438857</v>
      </c>
      <c r="S39" s="239">
        <f>AVERAGE(S32:S38)</f>
        <v>5.1695999999999992E-2</v>
      </c>
      <c r="T39" s="239">
        <f>AVERAGE(T32:T38)</f>
        <v>0.10931685714285715</v>
      </c>
      <c r="U39" s="239">
        <f>AVERAGE(U32:U38)</f>
        <v>2.3810285714285711E-2</v>
      </c>
      <c r="V39" s="239">
        <f>AVERAGE(V32:V38)</f>
        <v>0.11586750000000001</v>
      </c>
      <c r="W39" s="239">
        <f>AVERAGE(W32:W38)</f>
        <v>0.2892575</v>
      </c>
      <c r="X39" s="239">
        <f>AVERAGE(X32:X38)</f>
        <v>0.34660400000000002</v>
      </c>
      <c r="Y39" s="239">
        <f>AVERAGE(Y32:Y38)</f>
        <v>0.12636500000000001</v>
      </c>
      <c r="Z39" s="239">
        <f>AVERAGE(Z32:Z38)</f>
        <v>0.10984949999999999</v>
      </c>
      <c r="AA39" s="239">
        <f>AVERAGE(AA32:AA38)</f>
        <v>7.7379666666666666E-2</v>
      </c>
      <c r="AB39" s="239">
        <f>AVERAGE(AB32:AB38)</f>
        <v>0.13761375000000003</v>
      </c>
      <c r="AC39" s="239">
        <f>AVERAGE(AC32:AC38)</f>
        <v>0.16267925</v>
      </c>
      <c r="AD39" s="239">
        <f>AVERAGE(AD32:AD38)</f>
        <v>2.4157250000000002E-2</v>
      </c>
      <c r="AE39" s="239">
        <f>AVERAGE(AE32:AE38)</f>
        <v>0.16600150000000002</v>
      </c>
      <c r="AF39" s="239">
        <f>AVERAGE(AF32:AF38)</f>
        <v>0.40184925000000005</v>
      </c>
      <c r="AG39" s="239">
        <f>AVERAGE(AG32:AG38)</f>
        <v>0.22648175000000001</v>
      </c>
      <c r="AH39" s="239">
        <f>AVERAGE(AH32:AH38)</f>
        <v>6.2855499999999995E-2</v>
      </c>
      <c r="AI39" s="239">
        <f>AVERAGE(AI32:AI38)</f>
        <v>0.212145</v>
      </c>
      <c r="AJ39" s="239">
        <f>AVERAGE(AJ32:AJ38)</f>
        <v>5.963042857142857E-2</v>
      </c>
      <c r="AK39" s="239">
        <f>AVERAGE(AK32:AK38)</f>
        <v>0.13051775000000002</v>
      </c>
      <c r="AL39" s="239">
        <f>AVERAGE(AL32:AL38)</f>
        <v>0.1175165</v>
      </c>
      <c r="AM39" s="239">
        <f>AVERAGE(AM32:AM38)</f>
        <v>0.14108325000000002</v>
      </c>
      <c r="AN39" s="239">
        <f>AVERAGE(AN32:AN38)</f>
        <v>9.8209249999999998E-2</v>
      </c>
      <c r="AO39" s="239">
        <f>AVERAGE(AO32:AO38)</f>
        <v>0.11811474999999999</v>
      </c>
      <c r="AP39" s="239">
        <f>AVERAGE(AP32:AP38)</f>
        <v>9.7741000000000008E-2</v>
      </c>
      <c r="AQ39" s="239">
        <f>AVERAGE(AQ32:AQ38)</f>
        <v>0.16809266666666667</v>
      </c>
      <c r="AR39" s="239">
        <f>AVERAGE(AR32:AR38)</f>
        <v>0.14831775</v>
      </c>
      <c r="AS39" s="239">
        <f>AVERAGE(AS32:AS38)</f>
        <v>0.11092574999999999</v>
      </c>
      <c r="AT39" s="239">
        <f>AVERAGE(AT32:AT38)</f>
        <v>9.1416999999999998E-2</v>
      </c>
      <c r="AU39" s="239">
        <f>AVERAGE(AU32:AU38)</f>
        <v>6.2727500000000005E-2</v>
      </c>
      <c r="AV39" s="239">
        <f>AVERAGE(AV32:AV38)</f>
        <v>0.203683</v>
      </c>
      <c r="AW39" s="239">
        <f>AVERAGE(AW32:AW38)</f>
        <v>4.9237000000000003E-2</v>
      </c>
      <c r="AX39" s="239">
        <f>AVERAGE(AX32:AX38)</f>
        <v>6.7587000000000008E-2</v>
      </c>
      <c r="AY39" s="239">
        <f>AVERAGE(AY32:AY38)</f>
        <v>7.3826749999999997E-2</v>
      </c>
      <c r="AZ39" s="239">
        <f>AVERAGE(AZ32:AZ38)</f>
        <v>0.32643500000000003</v>
      </c>
      <c r="BA39" s="239">
        <f>AVERAGE(BA32:BA38)</f>
        <v>0.20584074999999999</v>
      </c>
      <c r="BB39" s="239">
        <f>AVERAGE(BB32:BB38)</f>
        <v>5.5046249999999998E-2</v>
      </c>
      <c r="BC39" s="239">
        <f>AVERAGE(BC32:BC38)</f>
        <v>0.15892300000000001</v>
      </c>
      <c r="BD39" s="239">
        <f>AVERAGE(BD32:BD38)</f>
        <v>8.2373500000000002E-2</v>
      </c>
      <c r="BE39" s="239">
        <f>AVERAGE(BE32:BE38)</f>
        <v>9.5124249999999994E-2</v>
      </c>
      <c r="BF39" s="239">
        <f>AVERAGE(BF32:BF38)</f>
        <v>0.15233325</v>
      </c>
      <c r="BG39" s="239">
        <f>AVERAGE(BG32:BG38)</f>
        <v>0.17137125000000003</v>
      </c>
      <c r="BH39" s="239">
        <f>AVERAGE(BH32:BH38)</f>
        <v>7.9461250000000011E-2</v>
      </c>
      <c r="BI39" s="239">
        <f>AVERAGE(BI32:BI38)</f>
        <v>0.20827175000000001</v>
      </c>
      <c r="BJ39" s="239">
        <f>AVERAGE(BJ32:BJ38)</f>
        <v>8.4703333333333339E-2</v>
      </c>
      <c r="BK39" s="239">
        <f>AVERAGE(BK32:BK38)</f>
        <v>5.4200249999999998E-2</v>
      </c>
      <c r="BL39" s="239">
        <f>AVERAGE(BL32:BL38)</f>
        <v>4.3950000000000003E-2</v>
      </c>
      <c r="BM39" s="239">
        <f>AVERAGE(BM32:BM38)</f>
        <v>0.38028333333333331</v>
      </c>
      <c r="BN39" s="239">
        <f>AVERAGE(BN32:BN38)</f>
        <v>5.2137000000000003E-2</v>
      </c>
      <c r="BO39" s="240">
        <f>AVERAGE(BO32:BO38)</f>
        <v>7.9576499999999994E-2</v>
      </c>
    </row>
    <row r="40" spans="1:67" ht="15.5" x14ac:dyDescent="0.35">
      <c r="A40" s="252"/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</row>
    <row r="41" spans="1:67" ht="16" thickBot="1" x14ac:dyDescent="0.4">
      <c r="A41" s="252"/>
      <c r="B41" s="252"/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252"/>
      <c r="AH41" s="252"/>
      <c r="AI41" s="252"/>
      <c r="AJ41" s="252"/>
      <c r="AK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</row>
    <row r="42" spans="1:67" ht="15.5" x14ac:dyDescent="0.35">
      <c r="A42" s="253"/>
      <c r="B42" s="254" t="s">
        <v>54</v>
      </c>
      <c r="C42" s="254" t="s">
        <v>37</v>
      </c>
      <c r="D42" s="254" t="s">
        <v>43</v>
      </c>
      <c r="E42" s="254" t="s">
        <v>11</v>
      </c>
      <c r="F42" s="254" t="s">
        <v>33</v>
      </c>
      <c r="G42" s="254" t="s">
        <v>25</v>
      </c>
      <c r="H42" s="254" t="s">
        <v>53</v>
      </c>
      <c r="I42" s="254" t="s">
        <v>55</v>
      </c>
      <c r="J42" s="254" t="s">
        <v>56</v>
      </c>
      <c r="K42" s="254" t="s">
        <v>0</v>
      </c>
      <c r="L42" s="254" t="s">
        <v>61</v>
      </c>
      <c r="M42" s="254" t="s">
        <v>42</v>
      </c>
      <c r="N42" s="254" t="s">
        <v>18</v>
      </c>
      <c r="O42" s="254" t="s">
        <v>41</v>
      </c>
      <c r="P42" s="254" t="s">
        <v>45</v>
      </c>
      <c r="Q42" s="254" t="s">
        <v>29</v>
      </c>
      <c r="R42" s="254" t="s">
        <v>47</v>
      </c>
      <c r="S42" s="254" t="s">
        <v>16</v>
      </c>
      <c r="T42" s="254" t="s">
        <v>17</v>
      </c>
      <c r="U42" s="254" t="s">
        <v>118</v>
      </c>
      <c r="V42" s="254" t="s">
        <v>50</v>
      </c>
      <c r="W42" s="254" t="s">
        <v>7</v>
      </c>
      <c r="X42" s="254" t="s">
        <v>1</v>
      </c>
      <c r="Y42" s="254" t="s">
        <v>39</v>
      </c>
      <c r="Z42" s="254" t="s">
        <v>48</v>
      </c>
      <c r="AA42" s="254" t="s">
        <v>20</v>
      </c>
      <c r="AB42" s="254" t="s">
        <v>22</v>
      </c>
      <c r="AC42" s="254" t="s">
        <v>19</v>
      </c>
      <c r="AD42" s="254" t="s">
        <v>13</v>
      </c>
      <c r="AE42" s="254" t="s">
        <v>60</v>
      </c>
      <c r="AF42" s="254" t="s">
        <v>63</v>
      </c>
      <c r="AG42" s="254" t="s">
        <v>36</v>
      </c>
      <c r="AH42" s="254" t="s">
        <v>3</v>
      </c>
      <c r="AI42" s="254" t="s">
        <v>44</v>
      </c>
      <c r="AJ42" s="254" t="s">
        <v>46</v>
      </c>
      <c r="AK42" s="254" t="s">
        <v>51</v>
      </c>
      <c r="AL42" s="254" t="s">
        <v>34</v>
      </c>
      <c r="AM42" s="254" t="s">
        <v>62</v>
      </c>
      <c r="AN42" s="254" t="s">
        <v>28</v>
      </c>
      <c r="AO42" s="254" t="s">
        <v>12</v>
      </c>
      <c r="AP42" s="254" t="s">
        <v>66</v>
      </c>
      <c r="AQ42" s="254" t="s">
        <v>38</v>
      </c>
      <c r="AR42" s="254" t="s">
        <v>26</v>
      </c>
      <c r="AS42" s="254" t="s">
        <v>32</v>
      </c>
      <c r="AT42" s="254" t="s">
        <v>14</v>
      </c>
      <c r="AU42" s="254" t="s">
        <v>24</v>
      </c>
      <c r="AV42" s="254" t="s">
        <v>5</v>
      </c>
      <c r="AW42" s="254" t="s">
        <v>132</v>
      </c>
      <c r="AX42" s="254" t="s">
        <v>2</v>
      </c>
      <c r="AY42" s="254" t="s">
        <v>27</v>
      </c>
      <c r="AZ42" s="254" t="s">
        <v>69</v>
      </c>
      <c r="BA42" s="254" t="s">
        <v>8</v>
      </c>
      <c r="BB42" s="254" t="s">
        <v>10</v>
      </c>
      <c r="BC42" s="254" t="s">
        <v>6</v>
      </c>
      <c r="BD42" s="254" t="s">
        <v>52</v>
      </c>
      <c r="BE42" s="254" t="s">
        <v>4</v>
      </c>
      <c r="BF42" s="254" t="s">
        <v>30</v>
      </c>
      <c r="BG42" s="254" t="s">
        <v>35</v>
      </c>
      <c r="BH42" s="254" t="s">
        <v>31</v>
      </c>
      <c r="BI42" s="254" t="s">
        <v>49</v>
      </c>
      <c r="BJ42" s="254" t="s">
        <v>23</v>
      </c>
      <c r="BK42" s="254" t="s">
        <v>15</v>
      </c>
      <c r="BL42" s="254" t="s">
        <v>65</v>
      </c>
      <c r="BM42" s="254" t="s">
        <v>73</v>
      </c>
      <c r="BN42" s="254" t="s">
        <v>21</v>
      </c>
      <c r="BO42" s="255" t="s">
        <v>64</v>
      </c>
    </row>
    <row r="43" spans="1:67" ht="15.5" x14ac:dyDescent="0.35">
      <c r="A43" s="256" t="s">
        <v>26</v>
      </c>
      <c r="B43" s="257">
        <f>AVERAGE(B7:B9)</f>
        <v>0.22033700000000001</v>
      </c>
      <c r="C43" s="257">
        <f>AVERAGE(C7:C9)</f>
        <v>0.1533433333333333</v>
      </c>
      <c r="D43" s="257">
        <f>AVERAGE(D7:D9)</f>
        <v>0.24542249999999999</v>
      </c>
      <c r="E43" s="257">
        <f>AVERAGE(E7:E9)</f>
        <v>0.21037033333333333</v>
      </c>
      <c r="F43" s="257">
        <f>AVERAGE(F7:F9)</f>
        <v>0.23417499999999999</v>
      </c>
      <c r="G43" s="257">
        <f>AVERAGE(G7:G9)</f>
        <v>0.26435166666666671</v>
      </c>
      <c r="H43" s="257">
        <f>AVERAGE(H7:H9)</f>
        <v>0.13597049999999999</v>
      </c>
      <c r="I43" s="257">
        <f>AVERAGE(I7:I9)</f>
        <v>0.19871799999999998</v>
      </c>
      <c r="J43" s="257">
        <f>AVERAGE(J7:J9)</f>
        <v>0.20925933333333332</v>
      </c>
      <c r="K43" s="257">
        <f>AVERAGE(K7:K9)</f>
        <v>0.25068999999999997</v>
      </c>
      <c r="L43" s="257">
        <f>AVERAGE(L7:L9)</f>
        <v>0.2797615</v>
      </c>
      <c r="M43" s="257">
        <f>AVERAGE(M7:M9)</f>
        <v>0.10089033333333335</v>
      </c>
      <c r="N43" s="257">
        <f>AVERAGE(N7:N9)</f>
        <v>3.8170000000000003E-2</v>
      </c>
      <c r="O43" s="257">
        <f>AVERAGE(O7:O9)</f>
        <v>5.318666666666666E-2</v>
      </c>
      <c r="P43" s="257">
        <f>AVERAGE(P7:P9)</f>
        <v>0.22121366666666667</v>
      </c>
      <c r="Q43" s="257">
        <f>AVERAGE(Q7:Q9)</f>
        <v>0.21729366666666663</v>
      </c>
      <c r="R43" s="257">
        <f>AVERAGE(R7:R9)</f>
        <v>0.18682366666666664</v>
      </c>
      <c r="S43" s="257">
        <f>AVERAGE(S7:S9)</f>
        <v>0.11073</v>
      </c>
      <c r="T43" s="257">
        <f>AVERAGE(T7:T9)</f>
        <v>0.24742900000000001</v>
      </c>
      <c r="U43" s="257">
        <f>AVERAGE(U7:U9)</f>
        <v>4.4089999999999997E-2</v>
      </c>
      <c r="V43" s="257">
        <f>AVERAGE(V7:V9)</f>
        <v>0.1660865</v>
      </c>
      <c r="W43" s="257">
        <f>AVERAGE(W7:W9)</f>
        <v>0.16650566666666666</v>
      </c>
      <c r="X43" s="257">
        <f>AVERAGE(X7:X9)</f>
        <v>0.15797733333333333</v>
      </c>
      <c r="Y43" s="257">
        <f>AVERAGE(Y7:Y9)</f>
        <v>0.31312066666666666</v>
      </c>
      <c r="Z43" s="257">
        <f>AVERAGE(Z7:Z9)</f>
        <v>0.24560666666666667</v>
      </c>
      <c r="AA43" s="257">
        <f>AVERAGE(AA7:AA9)</f>
        <v>0.2260065</v>
      </c>
      <c r="AB43" s="257">
        <f>AVERAGE(AB7:AB9)</f>
        <v>0.29999400000000004</v>
      </c>
      <c r="AC43" s="257">
        <f>AVERAGE(AC7:AC9)</f>
        <v>0.13042000000000001</v>
      </c>
      <c r="AD43" s="257">
        <f>AVERAGE(AD7:AD9)</f>
        <v>3.941333333333334E-3</v>
      </c>
      <c r="AE43" s="257">
        <f>AVERAGE(AE7:AE9)</f>
        <v>0.12489</v>
      </c>
      <c r="AF43" s="257">
        <f>AVERAGE(AF7:AF9)</f>
        <v>0.12482000000000003</v>
      </c>
      <c r="AG43" s="257">
        <f>AVERAGE(AG7:AG9)</f>
        <v>0.22149666666666668</v>
      </c>
      <c r="AH43" s="257">
        <f>AVERAGE(AH7:AH9)</f>
        <v>0.17179733333333333</v>
      </c>
      <c r="AI43" s="257">
        <f>AVERAGE(AI7:AI9)</f>
        <v>0.11728500000000001</v>
      </c>
      <c r="AJ43" s="257">
        <f>AVERAGE(AJ7:AJ9)</f>
        <v>0.100468</v>
      </c>
      <c r="AK43" s="257">
        <f>AVERAGE(AK7:AK9)</f>
        <v>0.29494966666666667</v>
      </c>
      <c r="AL43" s="257">
        <f>AVERAGE(AL7:AL9)</f>
        <v>0.30179666666666666</v>
      </c>
      <c r="AM43" s="257">
        <f>AVERAGE(AM7:AM9)</f>
        <v>0.56959733333333329</v>
      </c>
      <c r="AN43" s="257">
        <f>AVERAGE(AN7:AN9)</f>
        <v>9.8302E-2</v>
      </c>
      <c r="AO43" s="257">
        <f>AVERAGE(AO7:AO9)</f>
        <v>0.30476399999999998</v>
      </c>
      <c r="AP43" s="257">
        <f>AVERAGE(AP7:AP9)</f>
        <v>0.23597500000000002</v>
      </c>
      <c r="AQ43" s="257">
        <f>AVERAGE(AQ7:AQ9)</f>
        <v>0.22495166666666666</v>
      </c>
      <c r="AR43" s="257">
        <f>AVERAGE(AR7:AR9)</f>
        <v>0.32441333333333328</v>
      </c>
      <c r="AS43" s="257">
        <f>AVERAGE(AS7:AS9)</f>
        <v>0.13947133333333334</v>
      </c>
      <c r="AT43" s="257">
        <f>AVERAGE(AT7:AT9)</f>
        <v>0.16056133333333333</v>
      </c>
      <c r="AU43" s="257">
        <f>AVERAGE(AU7:AU9)</f>
        <v>0.15227266666666667</v>
      </c>
      <c r="AV43" s="257">
        <f>AVERAGE(AV7:AV9)</f>
        <v>0.26785700000000001</v>
      </c>
      <c r="AW43" s="257">
        <f>AVERAGE(AW7:AW9)</f>
        <v>0.17581000000000002</v>
      </c>
      <c r="AX43" s="257">
        <f>AVERAGE(AX7:AX9)</f>
        <v>0.10966166666666666</v>
      </c>
      <c r="AY43" s="257">
        <f>AVERAGE(AY7:AY9)</f>
        <v>0.23574099999999998</v>
      </c>
      <c r="AZ43" s="257">
        <f>AVERAGE(AZ7:AZ9)</f>
        <v>4.5189666666666663E-2</v>
      </c>
      <c r="BA43" s="257">
        <f>AVERAGE(BA7:BA9)</f>
        <v>0.27009633333333333</v>
      </c>
      <c r="BB43" s="257">
        <f>AVERAGE(BB7:BB9)</f>
        <v>6.1514333333333331E-2</v>
      </c>
      <c r="BC43" s="257">
        <f>AVERAGE(BC7:BC9)</f>
        <v>0.34037999999999996</v>
      </c>
      <c r="BD43" s="257">
        <f>AVERAGE(BD7:BD9)</f>
        <v>0.26031749999999998</v>
      </c>
      <c r="BE43" s="257">
        <f>AVERAGE(BE7:BE9)</f>
        <v>0.15786700000000001</v>
      </c>
      <c r="BF43" s="257">
        <f>AVERAGE(BF7:BF9)</f>
        <v>0.43019933333333338</v>
      </c>
      <c r="BG43" s="257">
        <f>AVERAGE(BG7:BG9)</f>
        <v>0.25324650000000004</v>
      </c>
      <c r="BH43" s="257">
        <f>AVERAGE(BH7:BH9)</f>
        <v>0.12318699999999999</v>
      </c>
      <c r="BI43" s="257">
        <f>AVERAGE(BI7:BI9)</f>
        <v>0.38654800000000006</v>
      </c>
      <c r="BJ43" s="257">
        <f>AVERAGE(BJ7:BJ9)</f>
        <v>0.30853799999999998</v>
      </c>
      <c r="BK43" s="257">
        <f>AVERAGE(BK7:BK9)</f>
        <v>0.108178</v>
      </c>
      <c r="BL43" s="257">
        <f>AVERAGE(BL7:BL9)</f>
        <v>4.9710666666666674E-2</v>
      </c>
      <c r="BM43" s="257">
        <f>AVERAGE(BM7:BM9)</f>
        <v>0.25989649999999997</v>
      </c>
      <c r="BN43" s="257">
        <f>AVERAGE(BN7:BN9)</f>
        <v>0.120767</v>
      </c>
      <c r="BO43" s="258">
        <f>AVERAGE(BO7:BO9)</f>
        <v>0.18606166666666668</v>
      </c>
    </row>
    <row r="44" spans="1:67" ht="15.5" x14ac:dyDescent="0.35">
      <c r="A44" s="256" t="s">
        <v>58</v>
      </c>
      <c r="B44" s="257">
        <f>AVERAGE(B32:B38)</f>
        <v>0.18176333333333336</v>
      </c>
      <c r="C44" s="257">
        <f>AVERAGE(C32:C38)</f>
        <v>0.13135925000000001</v>
      </c>
      <c r="D44" s="257">
        <f>AVERAGE(D32:D38)</f>
        <v>0.20623875</v>
      </c>
      <c r="E44" s="257">
        <f>AVERAGE(E32:E38)</f>
        <v>0.12872675</v>
      </c>
      <c r="F44" s="257">
        <f>AVERAGE(F32:F38)</f>
        <v>0.11265725</v>
      </c>
      <c r="G44" s="257">
        <f>AVERAGE(G32:G38)</f>
        <v>0.19088450000000001</v>
      </c>
      <c r="H44" s="257">
        <f>AVERAGE(H32:H38)</f>
        <v>0.360319</v>
      </c>
      <c r="I44" s="257">
        <f>AVERAGE(I32:I38)</f>
        <v>0.15687700000000002</v>
      </c>
      <c r="J44" s="257">
        <f>AVERAGE(J32:J38)</f>
        <v>0.11052499999999998</v>
      </c>
      <c r="K44" s="257">
        <f>AVERAGE(K32:K38)</f>
        <v>0.13765633333333332</v>
      </c>
      <c r="L44" s="257">
        <f>AVERAGE(L32:L38)</f>
        <v>0.1593975</v>
      </c>
      <c r="M44" s="257">
        <f>AVERAGE(M32:M38)</f>
        <v>0.11894399999999999</v>
      </c>
      <c r="N44" s="257">
        <f>AVERAGE(N32:N38)</f>
        <v>8.8149999999999992E-2</v>
      </c>
      <c r="O44" s="257">
        <f>AVERAGE(O32:O38)</f>
        <v>6.0919499999999994E-2</v>
      </c>
      <c r="P44" s="257">
        <f>AVERAGE(P32:P38)</f>
        <v>0.38379750000000001</v>
      </c>
      <c r="Q44" s="257">
        <f>AVERAGE(Q32:Q38)</f>
        <v>0.32815900000000003</v>
      </c>
      <c r="R44" s="257">
        <f>AVERAGE(R32:R38)</f>
        <v>0.438857</v>
      </c>
      <c r="S44" s="257">
        <f>AVERAGE(S32:S38)</f>
        <v>5.1695999999999992E-2</v>
      </c>
      <c r="T44" s="257">
        <f>AVERAGE(T32:T38)</f>
        <v>0.10931685714285715</v>
      </c>
      <c r="U44" s="257">
        <f>AVERAGE(U32:U38)</f>
        <v>2.3810285714285711E-2</v>
      </c>
      <c r="V44" s="257">
        <f>AVERAGE(V32:V38)</f>
        <v>0.11586750000000001</v>
      </c>
      <c r="W44" s="257">
        <f>AVERAGE(W32:W38)</f>
        <v>0.2892575</v>
      </c>
      <c r="X44" s="257">
        <f>AVERAGE(X32:X38)</f>
        <v>0.34660400000000002</v>
      </c>
      <c r="Y44" s="257">
        <f>AVERAGE(Y32:Y38)</f>
        <v>0.12636500000000001</v>
      </c>
      <c r="Z44" s="257">
        <f>AVERAGE(Z32:Z38)</f>
        <v>0.10984949999999999</v>
      </c>
      <c r="AA44" s="257">
        <f>AVERAGE(AA32:AA38)</f>
        <v>7.7379666666666666E-2</v>
      </c>
      <c r="AB44" s="257">
        <f>AVERAGE(AB32:AB38)</f>
        <v>0.13761375000000003</v>
      </c>
      <c r="AC44" s="257">
        <f>AVERAGE(AC32:AC38)</f>
        <v>0.16267925</v>
      </c>
      <c r="AD44" s="257">
        <f>AVERAGE(AD32:AD38)</f>
        <v>2.4157250000000002E-2</v>
      </c>
      <c r="AE44" s="257">
        <f>AVERAGE(AE32:AE38)</f>
        <v>0.16600150000000002</v>
      </c>
      <c r="AF44" s="257">
        <f>AVERAGE(AF32:AF38)</f>
        <v>0.40184925000000005</v>
      </c>
      <c r="AG44" s="257">
        <f>AVERAGE(AG32:AG38)</f>
        <v>0.22648175000000001</v>
      </c>
      <c r="AH44" s="257">
        <f>AVERAGE(AH32:AH38)</f>
        <v>6.2855499999999995E-2</v>
      </c>
      <c r="AI44" s="257">
        <f>AVERAGE(AI32:AI38)</f>
        <v>0.212145</v>
      </c>
      <c r="AJ44" s="257">
        <f>AVERAGE(AJ32:AJ38)</f>
        <v>5.963042857142857E-2</v>
      </c>
      <c r="AK44" s="257">
        <f>AVERAGE(AK32:AK38)</f>
        <v>0.13051775000000002</v>
      </c>
      <c r="AL44" s="257">
        <f>AVERAGE(AL32:AL38)</f>
        <v>0.1175165</v>
      </c>
      <c r="AM44" s="257">
        <f>AVERAGE(AM32:AM38)</f>
        <v>0.14108325000000002</v>
      </c>
      <c r="AN44" s="257">
        <f>AVERAGE(AN32:AN38)</f>
        <v>9.8209249999999998E-2</v>
      </c>
      <c r="AO44" s="257">
        <f>AVERAGE(AO32:AO38)</f>
        <v>0.11811474999999999</v>
      </c>
      <c r="AP44" s="257">
        <f>AVERAGE(AP32:AP38)</f>
        <v>9.7741000000000008E-2</v>
      </c>
      <c r="AQ44" s="257">
        <f>AVERAGE(AQ32:AQ38)</f>
        <v>0.16809266666666667</v>
      </c>
      <c r="AR44" s="257">
        <f>AVERAGE(AR32:AR38)</f>
        <v>0.14831775</v>
      </c>
      <c r="AS44" s="257">
        <f>AVERAGE(AS32:AS38)</f>
        <v>0.11092574999999999</v>
      </c>
      <c r="AT44" s="257">
        <f>AVERAGE(AT32:AT38)</f>
        <v>9.1416999999999998E-2</v>
      </c>
      <c r="AU44" s="257">
        <f>AVERAGE(AU32:AU38)</f>
        <v>6.2727500000000005E-2</v>
      </c>
      <c r="AV44" s="257">
        <f>AVERAGE(AV32:AV38)</f>
        <v>0.203683</v>
      </c>
      <c r="AW44" s="257">
        <f>AVERAGE(AW32:AW38)</f>
        <v>4.9237000000000003E-2</v>
      </c>
      <c r="AX44" s="257">
        <f>AVERAGE(AX32:AX38)</f>
        <v>6.7587000000000008E-2</v>
      </c>
      <c r="AY44" s="257">
        <f>AVERAGE(AY32:AY38)</f>
        <v>7.3826749999999997E-2</v>
      </c>
      <c r="AZ44" s="257">
        <f>AVERAGE(AZ32:AZ38)</f>
        <v>0.32643500000000003</v>
      </c>
      <c r="BA44" s="257">
        <f>AVERAGE(BA32:BA38)</f>
        <v>0.20584074999999999</v>
      </c>
      <c r="BB44" s="257">
        <f>AVERAGE(BB32:BB38)</f>
        <v>5.5046249999999998E-2</v>
      </c>
      <c r="BC44" s="257">
        <f>AVERAGE(BC32:BC38)</f>
        <v>0.15892300000000001</v>
      </c>
      <c r="BD44" s="257">
        <f>AVERAGE(BD32:BD38)</f>
        <v>8.2373500000000002E-2</v>
      </c>
      <c r="BE44" s="257">
        <f>AVERAGE(BE32:BE38)</f>
        <v>9.5124249999999994E-2</v>
      </c>
      <c r="BF44" s="257">
        <f>AVERAGE(BF32:BF38)</f>
        <v>0.15233325</v>
      </c>
      <c r="BG44" s="257">
        <f>AVERAGE(BG32:BG38)</f>
        <v>0.17137125000000003</v>
      </c>
      <c r="BH44" s="257">
        <f>AVERAGE(BH32:BH38)</f>
        <v>7.9461250000000011E-2</v>
      </c>
      <c r="BI44" s="257">
        <f>AVERAGE(BI32:BI38)</f>
        <v>0.20827175000000001</v>
      </c>
      <c r="BJ44" s="257">
        <f>AVERAGE(BJ32:BJ38)</f>
        <v>8.4703333333333339E-2</v>
      </c>
      <c r="BK44" s="257">
        <f>AVERAGE(BK32:BK38)</f>
        <v>5.4200249999999998E-2</v>
      </c>
      <c r="BL44" s="257">
        <f>AVERAGE(BL32:BL38)</f>
        <v>4.3950000000000003E-2</v>
      </c>
      <c r="BM44" s="257">
        <f>AVERAGE(BM32:BM38)</f>
        <v>0.38028333333333331</v>
      </c>
      <c r="BN44" s="257">
        <f>AVERAGE(BN32:BN38)</f>
        <v>5.2137000000000003E-2</v>
      </c>
      <c r="BO44" s="258">
        <f>AVERAGE(BO32:BO38)</f>
        <v>7.9576499999999994E-2</v>
      </c>
    </row>
    <row r="45" spans="1:67" x14ac:dyDescent="0.35">
      <c r="A45" s="53" t="s">
        <v>59</v>
      </c>
      <c r="B45" s="197">
        <f>AVERAGE(B12:B19)</f>
        <v>0.21254066666666663</v>
      </c>
      <c r="C45" s="197">
        <f>AVERAGE(C12:C19)</f>
        <v>0.10399625</v>
      </c>
      <c r="D45" s="197">
        <f>AVERAGE(D12:D19)</f>
        <v>0.23602799999999999</v>
      </c>
      <c r="E45" s="197">
        <f>AVERAGE(E12:E19)</f>
        <v>0.16254750000000001</v>
      </c>
      <c r="F45" s="197">
        <f>AVERAGE(F12:F19)</f>
        <v>9.6196250000000011E-2</v>
      </c>
      <c r="G45" s="197">
        <f>AVERAGE(G12:G19)</f>
        <v>0.18803550000000002</v>
      </c>
      <c r="H45" s="197">
        <f>AVERAGE(H12:H19)</f>
        <v>0.3916095</v>
      </c>
      <c r="I45" s="197">
        <f>AVERAGE(I12:I19)</f>
        <v>0.18167900000000001</v>
      </c>
      <c r="J45" s="197">
        <f>AVERAGE(J12:J19)</f>
        <v>9.7225999999999993E-2</v>
      </c>
      <c r="K45" s="197">
        <f>AVERAGE(K12:K19)</f>
        <v>0.18170299999999998</v>
      </c>
      <c r="L45" s="197">
        <f>AVERAGE(L12:L19)</f>
        <v>0.12222000000000001</v>
      </c>
      <c r="M45" s="197">
        <f>AVERAGE(M12:M19)</f>
        <v>0.10582850000000001</v>
      </c>
      <c r="N45" s="197">
        <f>AVERAGE(N12:N19)</f>
        <v>5.4133750000000008E-2</v>
      </c>
      <c r="O45" s="197">
        <f>AVERAGE(O12:O19)</f>
        <v>4.3012000000000002E-2</v>
      </c>
      <c r="P45" s="197">
        <f>AVERAGE(P12:P19)</f>
        <v>0.33778525000000004</v>
      </c>
      <c r="Q45" s="197">
        <f>AVERAGE(Q12:Q19)</f>
        <v>0.35153124999999996</v>
      </c>
      <c r="R45" s="197">
        <f>AVERAGE(R12:R19)</f>
        <v>0.32347524999999999</v>
      </c>
      <c r="S45" s="197">
        <f>AVERAGE(S12:S19)</f>
        <v>6.0185249999999996E-2</v>
      </c>
      <c r="T45" s="197">
        <f>AVERAGE(T12:T19)</f>
        <v>0.14993757142857142</v>
      </c>
      <c r="U45" s="197">
        <f>AVERAGE(U12:U19)</f>
        <v>2.2149125000000002E-2</v>
      </c>
      <c r="V45" s="197">
        <f>AVERAGE(V12:V19)</f>
        <v>0.10343624999999999</v>
      </c>
      <c r="W45" s="197">
        <f>AVERAGE(W12:W19)</f>
        <v>0.28772675000000003</v>
      </c>
      <c r="X45" s="197">
        <f>AVERAGE(X12:X19)</f>
        <v>0.25048825000000002</v>
      </c>
      <c r="Y45" s="197">
        <f>AVERAGE(Y12:Y19)</f>
        <v>0.18136225</v>
      </c>
      <c r="Z45" s="197">
        <f>AVERAGE(Z12:Z19)</f>
        <v>0.14723549999999999</v>
      </c>
      <c r="AA45" s="197">
        <f>AVERAGE(AA12:AA19)</f>
        <v>6.3683249999999997E-2</v>
      </c>
      <c r="AB45" s="197">
        <f>AVERAGE(AB12:AB19)</f>
        <v>0.195629</v>
      </c>
      <c r="AC45" s="197">
        <f>AVERAGE(AC12:AC19)</f>
        <v>0.21099999999999999</v>
      </c>
      <c r="AD45" s="197">
        <f>AVERAGE(AD12:AD19)</f>
        <v>6.9139000000000006E-2</v>
      </c>
      <c r="AE45" s="197">
        <f>AVERAGE(AE12:AE19)</f>
        <v>0.23776825000000001</v>
      </c>
      <c r="AF45" s="197">
        <f>AVERAGE(AF12:AF19)</f>
        <v>0.28329799999999999</v>
      </c>
      <c r="AG45" s="197">
        <f>AVERAGE(AG12:AG19)</f>
        <v>0.17799625000000002</v>
      </c>
      <c r="AH45" s="197">
        <f>AVERAGE(AH12:AH19)</f>
        <v>6.8165249999999997E-2</v>
      </c>
      <c r="AI45" s="197">
        <f>AVERAGE(AI12:AI19)</f>
        <v>0.19493025</v>
      </c>
      <c r="AJ45" s="197">
        <f>AVERAGE(AJ12:AJ19)</f>
        <v>5.8551285714285708E-2</v>
      </c>
      <c r="AK45" s="197">
        <f>AVERAGE(AK12:AK19)</f>
        <v>0.22146199999999999</v>
      </c>
      <c r="AL45" s="197">
        <f>AVERAGE(AL12:AL19)</f>
        <v>0.15944475000000002</v>
      </c>
      <c r="AM45" s="197">
        <f>AVERAGE(AM12:AM19)</f>
        <v>8.7967500000000004E-2</v>
      </c>
      <c r="AN45" s="197">
        <f>AVERAGE(AN12:AN19)</f>
        <v>8.7365999999999999E-2</v>
      </c>
      <c r="AO45" s="197">
        <f>AVERAGE(AO12:AO19)</f>
        <v>0.16935020000000001</v>
      </c>
      <c r="AP45" s="197">
        <f>AVERAGE(AP12:AP19)</f>
        <v>7.3062333333333326E-2</v>
      </c>
      <c r="AQ45" s="197">
        <f>AVERAGE(AQ12:AQ19)</f>
        <v>0.13266983333333335</v>
      </c>
      <c r="AR45" s="197">
        <f>AVERAGE(AR12:AR19)</f>
        <v>0.21260400000000002</v>
      </c>
      <c r="AS45" s="197">
        <f>AVERAGE(AS12:AS19)</f>
        <v>0.11118650000000001</v>
      </c>
      <c r="AT45" s="197">
        <f>AVERAGE(AT12:AT19)</f>
        <v>9.247675000000001E-2</v>
      </c>
      <c r="AU45" s="197">
        <f>AVERAGE(AU12:AU19)</f>
        <v>5.2315750000000001E-2</v>
      </c>
      <c r="AV45" s="197">
        <f>AVERAGE(AV12:AV19)</f>
        <v>0.20934649999999999</v>
      </c>
      <c r="AW45" s="197">
        <f>AVERAGE(AW12:AW19)</f>
        <v>0.12612950000000001</v>
      </c>
      <c r="AX45" s="197">
        <f>AVERAGE(AX12:AX19)</f>
        <v>6.7524000000000001E-2</v>
      </c>
      <c r="AY45" s="197">
        <f>AVERAGE(AY12:AY19)</f>
        <v>0.10954349999999999</v>
      </c>
      <c r="AZ45" s="197">
        <f>AVERAGE(AZ12:AZ19)</f>
        <v>0.20845000000000002</v>
      </c>
      <c r="BA45" s="197">
        <f>AVERAGE(BA12:BA19)</f>
        <v>0.22463875</v>
      </c>
      <c r="BB45" s="197">
        <f>AVERAGE(BB12:BB19)</f>
        <v>3.6268500000000002E-2</v>
      </c>
      <c r="BC45" s="197">
        <f>AVERAGE(BC12:BC19)</f>
        <v>0.16557350000000001</v>
      </c>
      <c r="BD45" s="197">
        <f>AVERAGE(BD12:BD19)</f>
        <v>0.1444391666666667</v>
      </c>
      <c r="BE45" s="197">
        <f>AVERAGE(BE12:BE19)</f>
        <v>0.132351</v>
      </c>
      <c r="BF45" s="197">
        <f>AVERAGE(BF12:BF19)</f>
        <v>0.15063425</v>
      </c>
      <c r="BG45" s="197">
        <f>AVERAGE(BG12:BG19)</f>
        <v>0.20756625000000001</v>
      </c>
      <c r="BH45" s="197">
        <f>AVERAGE(BH12:BH19)</f>
        <v>7.5251499999999999E-2</v>
      </c>
      <c r="BI45" s="197">
        <f>AVERAGE(BI12:BI19)</f>
        <v>0.19849149999999999</v>
      </c>
      <c r="BJ45" s="197">
        <f>AVERAGE(BJ12:BJ19)</f>
        <v>9.9691500000000002E-2</v>
      </c>
      <c r="BK45" s="197">
        <f>AVERAGE(BK12:BK19)</f>
        <v>5.6895250000000001E-2</v>
      </c>
      <c r="BL45" s="197">
        <f>AVERAGE(BL12:BL19)</f>
        <v>4.4820749999999999E-2</v>
      </c>
      <c r="BM45" s="197">
        <f>AVERAGE(BM12:BM19)</f>
        <v>0.32422533333333331</v>
      </c>
      <c r="BN45" s="197">
        <f>AVERAGE(BN12:BN19)</f>
        <v>4.1623250000000001E-2</v>
      </c>
      <c r="BO45" s="198">
        <f>AVERAGE(BO12:BO19)</f>
        <v>6.5319249999999995E-2</v>
      </c>
    </row>
    <row r="46" spans="1:67" ht="15" thickBot="1" x14ac:dyDescent="0.4">
      <c r="A46" s="61" t="s">
        <v>117</v>
      </c>
      <c r="B46" s="199">
        <f>AVERAGE(B22:B29)</f>
        <v>0.33785033333333336</v>
      </c>
      <c r="C46" s="199">
        <f>AVERAGE(C22:C29)</f>
        <v>0.18770366666666663</v>
      </c>
      <c r="D46" s="199">
        <f>AVERAGE(D22:D29)</f>
        <v>0.37874466666666667</v>
      </c>
      <c r="E46" s="199">
        <f>AVERAGE(E22:E29)</f>
        <v>0.37034233333333333</v>
      </c>
      <c r="F46" s="199">
        <f>AVERAGE(F22:F29)</f>
        <v>0.29767166666666667</v>
      </c>
      <c r="G46" s="199">
        <f>AVERAGE(G22:G29)</f>
        <v>0.14624333333333336</v>
      </c>
      <c r="H46" s="199">
        <f>AVERAGE(H22:H29)</f>
        <v>0.18767125000000001</v>
      </c>
      <c r="I46" s="199">
        <f>AVERAGE(I22:I29)</f>
        <v>0.156612</v>
      </c>
      <c r="J46" s="199">
        <f>AVERAGE(J22:J29)</f>
        <v>0.18013366666666666</v>
      </c>
      <c r="K46" s="199">
        <f>AVERAGE(K22:K29)</f>
        <v>0.4386815</v>
      </c>
      <c r="L46" s="199">
        <f>AVERAGE(L22:L29)</f>
        <v>0.40615466666666666</v>
      </c>
      <c r="M46" s="199">
        <f>AVERAGE(M22:M29)</f>
        <v>0.41198512500000001</v>
      </c>
      <c r="N46" s="199">
        <f>AVERAGE(N22:N29)</f>
        <v>0.33916550000000001</v>
      </c>
      <c r="O46" s="199">
        <f>AVERAGE(O22:O29)</f>
        <v>0.29770933333333333</v>
      </c>
      <c r="P46" s="199">
        <f>AVERAGE(P22:P29)</f>
        <v>0.39689000000000002</v>
      </c>
      <c r="Q46" s="199">
        <f>AVERAGE(Q22:Q29)</f>
        <v>0.39149499999999998</v>
      </c>
      <c r="R46" s="199">
        <f>AVERAGE(R22:R29)</f>
        <v>0.45554024999999998</v>
      </c>
      <c r="S46" s="199">
        <f>AVERAGE(S22:S29)</f>
        <v>0.24054533333333331</v>
      </c>
      <c r="T46" s="199">
        <f>AVERAGE(T22:T29)</f>
        <v>0.27096049999999999</v>
      </c>
      <c r="U46" s="199">
        <f>AVERAGE(U22:U29)</f>
        <v>1.2102285714285715E-2</v>
      </c>
      <c r="V46" s="199">
        <f>AVERAGE(V22:V29)</f>
        <v>0.33699774999999998</v>
      </c>
      <c r="W46" s="199">
        <f>AVERAGE(W22:W29)</f>
        <v>8.7138499999999994E-2</v>
      </c>
      <c r="X46" s="199">
        <f>AVERAGE(X22:X29)</f>
        <v>0.19255033333333335</v>
      </c>
      <c r="Y46" s="199">
        <f>AVERAGE(Y22:Y29)</f>
        <v>7.3980500000000005E-2</v>
      </c>
      <c r="Z46" s="199">
        <f>AVERAGE(Z22:Z29)</f>
        <v>0.18791474999999999</v>
      </c>
      <c r="AA46" s="199">
        <f>AVERAGE(AA22:AA29)</f>
        <v>0.12022033333333333</v>
      </c>
      <c r="AB46" s="199">
        <f>AVERAGE(AB22:AB29)</f>
        <v>0.12131775</v>
      </c>
      <c r="AC46" s="199">
        <f>AVERAGE(AC22:AC29)</f>
        <v>0.17065525000000004</v>
      </c>
      <c r="AD46" s="199">
        <f>AVERAGE(AD22:AD29)</f>
        <v>0.12996250000000001</v>
      </c>
      <c r="AE46" s="199">
        <f>AVERAGE(AE22:AE29)</f>
        <v>0.222076</v>
      </c>
      <c r="AF46" s="199">
        <f>AVERAGE(AF22:AF29)</f>
        <v>0.26985266666666669</v>
      </c>
      <c r="AG46" s="199">
        <f>AVERAGE(AG22:AG29)</f>
        <v>0.25481349999999997</v>
      </c>
      <c r="AH46" s="199">
        <f>AVERAGE(AH22:AH29)</f>
        <v>0.35433499999999996</v>
      </c>
      <c r="AI46" s="199">
        <f>AVERAGE(AI22:AI29)</f>
        <v>0.16695199999999999</v>
      </c>
      <c r="AJ46" s="199">
        <f>AVERAGE(AJ22:AJ29)</f>
        <v>0.33423200000000003</v>
      </c>
      <c r="AK46" s="199">
        <f>AVERAGE(AK22:AK29)</f>
        <v>0.20180433333333334</v>
      </c>
      <c r="AL46" s="199">
        <f>AVERAGE(AL22:AL29)</f>
        <v>8.3355999999999986E-2</v>
      </c>
      <c r="AM46" s="199">
        <f>AVERAGE(AM22:AM29)</f>
        <v>0.35036125000000001</v>
      </c>
      <c r="AN46" s="199">
        <f>AVERAGE(AN22:AN29)</f>
        <v>0.31938349999999999</v>
      </c>
      <c r="AO46" s="199">
        <f>AVERAGE(AO22:AO29)</f>
        <v>0.15350125000000001</v>
      </c>
      <c r="AP46" s="199">
        <f>AVERAGE(AP22:AP29)</f>
        <v>0.1118485</v>
      </c>
      <c r="AQ46" s="199">
        <f>AVERAGE(AQ22:AQ29)</f>
        <v>0.21816025</v>
      </c>
      <c r="AR46" s="199">
        <f>AVERAGE(AR22:AR29)</f>
        <v>0.17531725000000001</v>
      </c>
      <c r="AS46" s="199">
        <f>AVERAGE(AS22:AS29)</f>
        <v>0.24371233333333331</v>
      </c>
      <c r="AT46" s="199">
        <f>AVERAGE(AT22:AT29)</f>
        <v>0.21722833333333336</v>
      </c>
      <c r="AU46" s="199">
        <f>AVERAGE(AU22:AU29)</f>
        <v>6.4798999999999995E-2</v>
      </c>
      <c r="AV46" s="199">
        <f>AVERAGE(AV22:AV29)</f>
        <v>0.14769450000000001</v>
      </c>
      <c r="AW46" s="199">
        <f>AVERAGE(AW22:AW29)</f>
        <v>0.13758999999999999</v>
      </c>
      <c r="AX46" s="199">
        <f>AVERAGE(AX22:AX29)</f>
        <v>4.4307999999999993E-2</v>
      </c>
      <c r="AY46" s="199">
        <f>AVERAGE(AY22:AY29)</f>
        <v>8.5658999999999999E-2</v>
      </c>
      <c r="AZ46" s="199">
        <f>AVERAGE(AZ22:AZ29)</f>
        <v>0.16689999999999999</v>
      </c>
      <c r="BA46" s="199">
        <f>AVERAGE(BA22:BA29)</f>
        <v>0.22780675</v>
      </c>
      <c r="BB46" s="199">
        <f>AVERAGE(BB22:BB29)</f>
        <v>8.3386000000000002E-2</v>
      </c>
      <c r="BC46" s="199">
        <f>AVERAGE(BC22:BC29)</f>
        <v>0.33590666666666663</v>
      </c>
      <c r="BD46" s="199">
        <f>AVERAGE(BD22:BD29)</f>
        <v>9.2477000000000004E-2</v>
      </c>
      <c r="BE46" s="199">
        <f>AVERAGE(BE22:BE29)</f>
        <v>0.23281879999999999</v>
      </c>
      <c r="BF46" s="199">
        <f>AVERAGE(BF22:BF29)</f>
        <v>6.8642666666666671E-2</v>
      </c>
      <c r="BG46" s="199">
        <f>AVERAGE(BG22:BG29)</f>
        <v>0.16650666666666666</v>
      </c>
      <c r="BH46" s="199">
        <f>AVERAGE(BH22:BH29)</f>
        <v>5.0289000000000007E-2</v>
      </c>
      <c r="BI46" s="199">
        <f>AVERAGE(BI22:BI29)</f>
        <v>9.650800000000001E-2</v>
      </c>
      <c r="BJ46" s="199">
        <f>AVERAGE(BJ22:BJ29)</f>
        <v>9.9630399999999994E-2</v>
      </c>
      <c r="BK46" s="199">
        <f>AVERAGE(BK22:BK29)</f>
        <v>3.3506999999999995E-2</v>
      </c>
      <c r="BL46" s="199">
        <f>AVERAGE(BL22:BL29)</f>
        <v>4.2641400000000003E-2</v>
      </c>
      <c r="BM46" s="199">
        <f>AVERAGE(BM22:BM29)</f>
        <v>0.17486199999999999</v>
      </c>
      <c r="BN46" s="199">
        <f>AVERAGE(BN22:BN29)</f>
        <v>4.4858799999999997E-2</v>
      </c>
      <c r="BO46" s="200">
        <f>AVERAGE(BO22:BO29)</f>
        <v>4.3245249999999999E-2</v>
      </c>
    </row>
    <row r="47" spans="1:67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</row>
    <row r="48" spans="1:67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</row>
    <row r="49" spans="1:67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</row>
    <row r="51" spans="1:67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</row>
    <row r="52" spans="1:67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</row>
    <row r="53" spans="1:67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</row>
    <row r="54" spans="1:67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</row>
    <row r="55" spans="1:67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</row>
    <row r="57" spans="1:67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67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</row>
    <row r="59" spans="1:67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</row>
    <row r="60" spans="1:67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</row>
    <row r="61" spans="1:67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</row>
    <row r="63" spans="1:67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</row>
    <row r="64" spans="1:67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</row>
    <row r="66" spans="1:67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</row>
    <row r="67" spans="1:67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</row>
    <row r="68" spans="1:67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</row>
    <row r="69" spans="1:67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</row>
    <row r="70" spans="1:67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</row>
    <row r="71" spans="1:67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</row>
    <row r="72" spans="1:67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</row>
    <row r="73" spans="1:67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</row>
    <row r="75" spans="1:67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</row>
    <row r="76" spans="1:67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</row>
    <row r="77" spans="1:67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</row>
    <row r="78" spans="1:67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</row>
    <row r="79" spans="1:67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</row>
    <row r="81" spans="1:67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</row>
    <row r="83" spans="1:67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</row>
    <row r="84" spans="1:67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</row>
    <row r="85" spans="1:67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</row>
    <row r="86" spans="1:67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</row>
    <row r="87" spans="1:67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</row>
    <row r="89" spans="1:67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</row>
    <row r="90" spans="1:67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</row>
    <row r="91" spans="1:67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</row>
    <row r="92" spans="1:67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</row>
    <row r="93" spans="1:67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</row>
    <row r="94" spans="1:67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</row>
    <row r="95" spans="1:67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</row>
    <row r="96" spans="1:67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</row>
    <row r="98" spans="1:67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</row>
    <row r="99" spans="1:67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</row>
    <row r="100" spans="1:67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</row>
    <row r="102" spans="1:67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</row>
    <row r="104" spans="1:67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</row>
    <row r="106" spans="1:67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</row>
    <row r="108" spans="1:67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</row>
    <row r="110" spans="1:67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</row>
    <row r="112" spans="1:67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1:67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</row>
    <row r="114" spans="1:67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spans="1:67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</row>
    <row r="116" spans="1:67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</row>
    <row r="117" spans="1:67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</row>
    <row r="118" spans="1:67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</row>
    <row r="119" spans="1:67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</row>
    <row r="120" spans="1:67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</row>
    <row r="121" spans="1:67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</row>
    <row r="122" spans="1:67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</row>
    <row r="123" spans="1:67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</row>
    <row r="124" spans="1:67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</row>
    <row r="125" spans="1:67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</row>
    <row r="126" spans="1:67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</row>
    <row r="127" spans="1:67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</row>
    <row r="128" spans="1:67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</row>
    <row r="129" spans="1:67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</row>
    <row r="130" spans="1:67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</row>
    <row r="131" spans="1:67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</row>
    <row r="132" spans="1:67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</row>
    <row r="133" spans="1:67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</row>
    <row r="134" spans="1:67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</row>
    <row r="135" spans="1:67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</row>
    <row r="136" spans="1:67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</row>
    <row r="137" spans="1:67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</row>
    <row r="138" spans="1:67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</row>
    <row r="139" spans="1:67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</row>
    <row r="140" spans="1:67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</row>
    <row r="141" spans="1:67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</row>
    <row r="142" spans="1:67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</row>
    <row r="143" spans="1:67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</row>
    <row r="144" spans="1:67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</row>
    <row r="145" spans="1:67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</row>
    <row r="146" spans="1:67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</row>
    <row r="147" spans="1:67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</row>
    <row r="148" spans="1:67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</row>
    <row r="149" spans="1:67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</row>
    <row r="150" spans="1:67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</row>
    <row r="151" spans="1:67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</row>
    <row r="152" spans="1:67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</row>
    <row r="153" spans="1:67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</row>
    <row r="154" spans="1:67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</row>
    <row r="155" spans="1:67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</row>
    <row r="156" spans="1:67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</row>
    <row r="157" spans="1:67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</row>
    <row r="158" spans="1:67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</row>
    <row r="159" spans="1:67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</row>
    <row r="160" spans="1:67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</row>
    <row r="161" spans="1:67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</row>
    <row r="162" spans="1:67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</row>
    <row r="163" spans="1:67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</row>
    <row r="164" spans="1:67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</row>
    <row r="165" spans="1:67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</row>
    <row r="166" spans="1:67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</row>
    <row r="167" spans="1:67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</row>
    <row r="168" spans="1:67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spans="1:67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</row>
    <row r="170" spans="1:67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</row>
    <row r="171" spans="1:67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</row>
    <row r="172" spans="1:67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</row>
    <row r="173" spans="1:67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</row>
  </sheetData>
  <mergeCells count="2">
    <mergeCell ref="A6:A10"/>
    <mergeCell ref="A1:BO2"/>
  </mergeCells>
  <conditionalFormatting sqref="B43:BO43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B45:BO45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8.Document" shapeId="9217" r:id="rId3">
          <objectPr defaultSize="0" autoPict="0" r:id="rId4">
            <anchor moveWithCells="1">
              <from>
                <xdr:col>0</xdr:col>
                <xdr:colOff>0</xdr:colOff>
                <xdr:row>51</xdr:row>
                <xdr:rowOff>82550</xdr:rowOff>
              </from>
              <to>
                <xdr:col>34</xdr:col>
                <xdr:colOff>342900</xdr:colOff>
                <xdr:row>129</xdr:row>
                <xdr:rowOff>171450</xdr:rowOff>
              </to>
            </anchor>
          </objectPr>
        </oleObject>
      </mc:Choice>
      <mc:Fallback>
        <oleObject progId="Prism8.Document" shapeId="9217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2723-4D5D-44AB-B5A2-289BDAB576A1}">
  <sheetPr>
    <tabColor theme="0"/>
  </sheetPr>
  <dimension ref="B1:G69"/>
  <sheetViews>
    <sheetView zoomScale="43" zoomScaleNormal="70" workbookViewId="0">
      <selection activeCell="N46" sqref="N46"/>
    </sheetView>
  </sheetViews>
  <sheetFormatPr defaultRowHeight="14.5" x14ac:dyDescent="0.35"/>
  <cols>
    <col min="2" max="2" width="11.54296875" bestFit="1" customWidth="1"/>
    <col min="3" max="3" width="10.453125" bestFit="1" customWidth="1"/>
  </cols>
  <sheetData>
    <row r="1" spans="2:7" ht="26" x14ac:dyDescent="0.6">
      <c r="B1" s="285" t="s">
        <v>163</v>
      </c>
      <c r="C1" s="286"/>
      <c r="D1" s="286"/>
      <c r="E1" s="286"/>
      <c r="F1" s="286"/>
      <c r="G1" s="286"/>
    </row>
    <row r="3" spans="2:7" x14ac:dyDescent="0.35">
      <c r="B3" s="201"/>
      <c r="C3" s="283" t="s">
        <v>162</v>
      </c>
      <c r="D3" s="283" t="s">
        <v>57</v>
      </c>
      <c r="E3" s="283" t="s">
        <v>58</v>
      </c>
      <c r="F3" s="283" t="s">
        <v>59</v>
      </c>
      <c r="G3" s="283" t="s">
        <v>117</v>
      </c>
    </row>
    <row r="4" spans="2:7" x14ac:dyDescent="0.35">
      <c r="B4" s="284" t="s">
        <v>13</v>
      </c>
      <c r="C4" s="195">
        <v>0.27654699999999999</v>
      </c>
      <c r="D4" s="195">
        <v>0.140623</v>
      </c>
      <c r="E4" s="195">
        <v>3.4152000000000002E-2</v>
      </c>
      <c r="F4" s="195">
        <v>0.14372099999999999</v>
      </c>
      <c r="G4" s="195">
        <v>0.25791500000000001</v>
      </c>
    </row>
    <row r="5" spans="2:7" x14ac:dyDescent="0.35">
      <c r="B5" s="284" t="s">
        <v>48</v>
      </c>
      <c r="C5" s="195">
        <v>0.227543</v>
      </c>
      <c r="D5" s="195">
        <v>0.112502</v>
      </c>
      <c r="E5" s="195">
        <v>0.23373099999999999</v>
      </c>
      <c r="F5" s="195">
        <v>0.35109600000000002</v>
      </c>
      <c r="G5" s="195">
        <v>0.39000499999999999</v>
      </c>
    </row>
    <row r="6" spans="2:7" x14ac:dyDescent="0.35">
      <c r="B6" s="284" t="s">
        <v>20</v>
      </c>
      <c r="C6" s="195">
        <v>0.29525600000000002</v>
      </c>
      <c r="D6" s="195">
        <v>6.9298999999999999E-2</v>
      </c>
      <c r="E6" s="195">
        <v>0.40418199999999999</v>
      </c>
      <c r="F6" s="195">
        <v>0.12923399999999999</v>
      </c>
      <c r="G6" s="195">
        <v>0.235709</v>
      </c>
    </row>
    <row r="7" spans="2:7" x14ac:dyDescent="0.35">
      <c r="B7" s="284" t="s">
        <v>19</v>
      </c>
      <c r="C7" s="195">
        <v>0.195711</v>
      </c>
      <c r="D7" s="195">
        <v>0.22126999999999999</v>
      </c>
      <c r="E7" s="195">
        <v>0.35677399999999998</v>
      </c>
      <c r="F7" s="195">
        <v>0.52041400000000004</v>
      </c>
      <c r="G7" s="195">
        <v>0.350665</v>
      </c>
    </row>
    <row r="8" spans="2:7" x14ac:dyDescent="0.35">
      <c r="B8" s="284" t="s">
        <v>42</v>
      </c>
      <c r="C8" s="195">
        <v>0.22847899999999999</v>
      </c>
      <c r="D8" s="195">
        <v>0.189557</v>
      </c>
      <c r="E8" s="195">
        <v>0.254913</v>
      </c>
      <c r="F8" s="195">
        <v>0.241145</v>
      </c>
      <c r="G8" s="195">
        <v>0.80842099999999995</v>
      </c>
    </row>
    <row r="9" spans="2:7" x14ac:dyDescent="0.35">
      <c r="B9" s="284" t="s">
        <v>61</v>
      </c>
      <c r="C9" s="195">
        <v>0.108349</v>
      </c>
      <c r="D9" s="195">
        <v>0.140068</v>
      </c>
      <c r="E9" s="195">
        <v>0.34913100000000002</v>
      </c>
      <c r="F9" s="195">
        <v>0.28466999999999998</v>
      </c>
      <c r="G9" s="195">
        <v>0.887436</v>
      </c>
    </row>
    <row r="10" spans="2:7" x14ac:dyDescent="0.35">
      <c r="B10" s="284" t="s">
        <v>22</v>
      </c>
      <c r="C10" s="195">
        <v>0.27356599999999998</v>
      </c>
      <c r="D10" s="195">
        <v>0.249413</v>
      </c>
      <c r="E10" s="195">
        <v>0.29839500000000002</v>
      </c>
      <c r="F10" s="195">
        <v>0.479599</v>
      </c>
      <c r="G10" s="195">
        <v>0.23821100000000001</v>
      </c>
    </row>
    <row r="11" spans="2:7" x14ac:dyDescent="0.35">
      <c r="B11" s="284" t="s">
        <v>25</v>
      </c>
      <c r="C11" s="195">
        <v>2.6723E-2</v>
      </c>
      <c r="D11" s="195">
        <v>0.192743</v>
      </c>
      <c r="E11" s="195">
        <v>0.42246400000000001</v>
      </c>
      <c r="F11" s="195">
        <v>0.45943499999999998</v>
      </c>
      <c r="G11" s="195">
        <v>0.29502299999999998</v>
      </c>
    </row>
    <row r="12" spans="2:7" x14ac:dyDescent="0.35">
      <c r="B12" s="284" t="s">
        <v>53</v>
      </c>
      <c r="C12" s="195">
        <v>0</v>
      </c>
      <c r="D12" s="195">
        <v>0.62033499999999997</v>
      </c>
      <c r="E12" s="195">
        <v>0.817083</v>
      </c>
      <c r="F12" s="195">
        <v>1</v>
      </c>
      <c r="G12" s="195">
        <v>0.38944899999999999</v>
      </c>
    </row>
    <row r="13" spans="2:7" x14ac:dyDescent="0.35">
      <c r="B13" s="284" t="s">
        <v>35</v>
      </c>
      <c r="C13" s="195">
        <v>0.207561</v>
      </c>
      <c r="D13" s="195">
        <v>0.33877099999999999</v>
      </c>
      <c r="E13" s="195">
        <v>0.37701800000000002</v>
      </c>
      <c r="F13" s="195">
        <v>0.51129599999999997</v>
      </c>
      <c r="G13" s="195">
        <v>0.34120899999999998</v>
      </c>
    </row>
    <row r="14" spans="2:7" x14ac:dyDescent="0.35">
      <c r="B14" s="284" t="s">
        <v>10</v>
      </c>
      <c r="C14" s="195">
        <v>4.3512000000000002E-2</v>
      </c>
      <c r="D14" s="195">
        <v>5.1115000000000001E-2</v>
      </c>
      <c r="E14" s="195">
        <v>0.10609300000000001</v>
      </c>
      <c r="F14" s="195">
        <v>5.6437000000000001E-2</v>
      </c>
      <c r="G14" s="195">
        <v>0.151753</v>
      </c>
    </row>
    <row r="15" spans="2:7" x14ac:dyDescent="0.35">
      <c r="B15" s="284" t="s">
        <v>66</v>
      </c>
      <c r="C15" s="195">
        <v>0.268758</v>
      </c>
      <c r="D15" s="195">
        <v>0.131995</v>
      </c>
      <c r="E15" s="195">
        <v>0.20553099999999999</v>
      </c>
      <c r="F15" s="195">
        <v>0.154139</v>
      </c>
      <c r="G15" s="195">
        <v>0.21662699999999999</v>
      </c>
    </row>
    <row r="16" spans="2:7" x14ac:dyDescent="0.35">
      <c r="B16" s="284" t="s">
        <v>41</v>
      </c>
      <c r="C16" s="195">
        <v>0.28260299999999999</v>
      </c>
      <c r="D16" s="195">
        <v>0.15051600000000001</v>
      </c>
      <c r="E16" s="195">
        <v>0.119772</v>
      </c>
      <c r="F16" s="195">
        <v>7.4343000000000006E-2</v>
      </c>
      <c r="G16" s="195">
        <v>0.64025799999999999</v>
      </c>
    </row>
    <row r="17" spans="2:7" x14ac:dyDescent="0.35">
      <c r="B17" s="284" t="s">
        <v>39</v>
      </c>
      <c r="C17" s="195">
        <v>0.151364</v>
      </c>
      <c r="D17" s="195">
        <v>0.25876500000000002</v>
      </c>
      <c r="E17" s="195">
        <v>0.27219700000000002</v>
      </c>
      <c r="F17" s="195">
        <v>0.441716</v>
      </c>
      <c r="G17" s="195">
        <v>0.13031499999999999</v>
      </c>
    </row>
    <row r="18" spans="2:7" x14ac:dyDescent="0.35">
      <c r="B18" s="284" t="s">
        <v>45</v>
      </c>
      <c r="C18" s="195">
        <v>0.28970099999999999</v>
      </c>
      <c r="D18" s="195">
        <v>0.78078999999999998</v>
      </c>
      <c r="E18" s="195">
        <v>0.87176500000000001</v>
      </c>
      <c r="F18" s="195">
        <v>0.85707599999999995</v>
      </c>
      <c r="G18" s="195">
        <v>0.86631899999999995</v>
      </c>
    </row>
    <row r="19" spans="2:7" x14ac:dyDescent="0.35">
      <c r="B19" s="284" t="s">
        <v>29</v>
      </c>
      <c r="C19" s="195">
        <v>0.28026200000000001</v>
      </c>
      <c r="D19" s="195">
        <v>0.439494</v>
      </c>
      <c r="E19" s="195">
        <v>0.74218099999999998</v>
      </c>
      <c r="F19" s="195">
        <v>0.89357699999999995</v>
      </c>
      <c r="G19" s="195">
        <v>0.85402199999999995</v>
      </c>
    </row>
    <row r="20" spans="2:7" x14ac:dyDescent="0.35">
      <c r="B20" s="284" t="s">
        <v>47</v>
      </c>
      <c r="C20" s="195">
        <v>0.36663600000000002</v>
      </c>
      <c r="D20" s="195">
        <v>1</v>
      </c>
      <c r="E20" s="195">
        <v>1</v>
      </c>
      <c r="F20" s="195">
        <v>0.819079</v>
      </c>
      <c r="G20" s="195">
        <v>1</v>
      </c>
    </row>
    <row r="21" spans="2:7" x14ac:dyDescent="0.35">
      <c r="B21" s="284" t="s">
        <v>63</v>
      </c>
      <c r="C21" s="195">
        <v>0.24167</v>
      </c>
      <c r="D21" s="195">
        <v>0.58207399999999998</v>
      </c>
      <c r="E21" s="195">
        <v>0.91380799999999995</v>
      </c>
      <c r="F21" s="195">
        <v>0.71239200000000003</v>
      </c>
      <c r="G21" s="195">
        <v>0.57676400000000005</v>
      </c>
    </row>
    <row r="22" spans="2:7" x14ac:dyDescent="0.35">
      <c r="B22" s="284" t="s">
        <v>51</v>
      </c>
      <c r="C22" s="195">
        <v>0.13939399999999999</v>
      </c>
      <c r="D22" s="195">
        <v>0.22111600000000001</v>
      </c>
      <c r="E22" s="195">
        <v>0.28186899999999998</v>
      </c>
      <c r="F22" s="195">
        <v>0.54819499999999999</v>
      </c>
      <c r="G22" s="195">
        <v>0.42166199999999998</v>
      </c>
    </row>
    <row r="23" spans="2:7" x14ac:dyDescent="0.35">
      <c r="B23" s="284" t="s">
        <v>17</v>
      </c>
      <c r="C23" s="195">
        <v>0.35648999999999997</v>
      </c>
      <c r="D23" s="195">
        <v>0.123797</v>
      </c>
      <c r="E23" s="195">
        <v>0.232491</v>
      </c>
      <c r="F23" s="195">
        <v>0.35827100000000001</v>
      </c>
      <c r="G23" s="195">
        <v>0.57928900000000005</v>
      </c>
    </row>
    <row r="24" spans="2:7" x14ac:dyDescent="0.35">
      <c r="B24" s="284" t="s">
        <v>1</v>
      </c>
      <c r="C24" s="195">
        <v>0.24143300000000001</v>
      </c>
      <c r="D24" s="195">
        <v>0.182086</v>
      </c>
      <c r="E24" s="195">
        <v>0.78513999999999995</v>
      </c>
      <c r="F24" s="195">
        <v>0.62526999999999999</v>
      </c>
      <c r="G24" s="195">
        <v>0.40056999999999998</v>
      </c>
    </row>
    <row r="25" spans="2:7" x14ac:dyDescent="0.35">
      <c r="B25" s="284" t="s">
        <v>15</v>
      </c>
      <c r="C25" s="195">
        <v>0.14319399999999999</v>
      </c>
      <c r="D25" s="195">
        <v>3.5624999999999997E-2</v>
      </c>
      <c r="E25" s="195">
        <v>0.10412299999999999</v>
      </c>
      <c r="F25" s="195">
        <v>0.111209</v>
      </c>
      <c r="G25" s="195">
        <v>3.8064000000000001E-2</v>
      </c>
    </row>
    <row r="26" spans="2:7" x14ac:dyDescent="0.35">
      <c r="B26" s="284" t="s">
        <v>12</v>
      </c>
      <c r="C26" s="195">
        <v>0.16254199999999999</v>
      </c>
      <c r="D26" s="195">
        <v>0.20757200000000001</v>
      </c>
      <c r="E26" s="195">
        <v>0.25298100000000001</v>
      </c>
      <c r="F26" s="195">
        <v>0.40981800000000002</v>
      </c>
      <c r="G26" s="195">
        <v>0.31156600000000001</v>
      </c>
    </row>
    <row r="27" spans="2:7" x14ac:dyDescent="0.35">
      <c r="B27" s="284" t="s">
        <v>2</v>
      </c>
      <c r="C27" s="195">
        <v>0.16910900000000001</v>
      </c>
      <c r="D27" s="195">
        <v>5.6804E-2</v>
      </c>
      <c r="E27" s="195">
        <v>0.135301</v>
      </c>
      <c r="F27" s="195">
        <v>0.139432</v>
      </c>
      <c r="G27" s="195">
        <v>6.2684000000000004E-2</v>
      </c>
    </row>
    <row r="28" spans="2:7" x14ac:dyDescent="0.35">
      <c r="B28" s="284" t="s">
        <v>14</v>
      </c>
      <c r="C28" s="195">
        <v>0.14747499999999999</v>
      </c>
      <c r="D28" s="195">
        <v>0.10317800000000001</v>
      </c>
      <c r="E28" s="195">
        <v>0.190802</v>
      </c>
      <c r="F28" s="195">
        <v>0.20569100000000001</v>
      </c>
      <c r="G28" s="195">
        <v>0.45681899999999998</v>
      </c>
    </row>
    <row r="29" spans="2:7" x14ac:dyDescent="0.35">
      <c r="B29" s="284" t="s">
        <v>24</v>
      </c>
      <c r="C29" s="195">
        <v>0.79835800000000001</v>
      </c>
      <c r="D29" s="195">
        <v>0.19289999999999999</v>
      </c>
      <c r="E29" s="195">
        <v>0.123983</v>
      </c>
      <c r="F29" s="195">
        <v>9.9047999999999997E-2</v>
      </c>
      <c r="G29" s="195">
        <v>0.109388</v>
      </c>
    </row>
    <row r="30" spans="2:7" x14ac:dyDescent="0.35">
      <c r="B30" s="284" t="s">
        <v>54</v>
      </c>
      <c r="C30" s="195">
        <v>0.23072200000000001</v>
      </c>
      <c r="D30" s="195">
        <v>0.25173899999999999</v>
      </c>
      <c r="E30" s="195">
        <v>0.40122099999999999</v>
      </c>
      <c r="F30" s="195">
        <v>0.524505</v>
      </c>
      <c r="G30" s="195">
        <v>0.73175000000000001</v>
      </c>
    </row>
    <row r="31" spans="2:7" x14ac:dyDescent="0.35">
      <c r="B31" s="284" t="s">
        <v>34</v>
      </c>
      <c r="C31" s="195">
        <v>0.239372</v>
      </c>
      <c r="D31" s="195">
        <v>0.16686699999999999</v>
      </c>
      <c r="E31" s="195">
        <v>0.25158799999999998</v>
      </c>
      <c r="F31" s="195">
        <v>0.38351600000000002</v>
      </c>
      <c r="G31" s="195">
        <v>0.15168499999999999</v>
      </c>
    </row>
    <row r="32" spans="2:7" x14ac:dyDescent="0.35">
      <c r="B32" s="284" t="s">
        <v>28</v>
      </c>
      <c r="C32" s="195">
        <v>7.6116000000000003E-2</v>
      </c>
      <c r="D32" s="195">
        <v>8.4956000000000004E-2</v>
      </c>
      <c r="E32" s="195">
        <v>0.206621</v>
      </c>
      <c r="F32" s="195">
        <v>0.19212000000000001</v>
      </c>
      <c r="G32" s="195">
        <v>0.71104699999999998</v>
      </c>
    </row>
    <row r="33" spans="2:7" x14ac:dyDescent="0.35">
      <c r="B33" s="284" t="s">
        <v>5</v>
      </c>
      <c r="C33" s="195">
        <v>0.20186899999999999</v>
      </c>
      <c r="D33" s="195">
        <v>0.14052200000000001</v>
      </c>
      <c r="E33" s="195">
        <v>0.45227200000000001</v>
      </c>
      <c r="F33" s="195">
        <v>0.51602300000000001</v>
      </c>
      <c r="G33" s="195">
        <v>0.29833100000000001</v>
      </c>
    </row>
    <row r="34" spans="2:7" x14ac:dyDescent="0.35">
      <c r="B34" s="284" t="s">
        <v>65</v>
      </c>
      <c r="C34" s="195">
        <v>0.19778799999999999</v>
      </c>
      <c r="D34" s="195">
        <v>4.9410999999999997E-2</v>
      </c>
      <c r="E34" s="195">
        <v>8.0250000000000002E-2</v>
      </c>
      <c r="F34" s="195">
        <v>7.9146999999999995E-2</v>
      </c>
      <c r="G34" s="195">
        <v>5.8883999999999999E-2</v>
      </c>
    </row>
    <row r="35" spans="2:7" x14ac:dyDescent="0.35">
      <c r="B35" s="284" t="s">
        <v>49</v>
      </c>
      <c r="C35" s="195">
        <v>0.411607</v>
      </c>
      <c r="D35" s="195">
        <v>0.163969</v>
      </c>
      <c r="E35" s="195">
        <v>0.46295999999999998</v>
      </c>
      <c r="F35" s="195">
        <v>0.48719899999999999</v>
      </c>
      <c r="G35" s="195">
        <v>0.18166199999999999</v>
      </c>
    </row>
    <row r="36" spans="2:7" x14ac:dyDescent="0.35">
      <c r="B36" s="284" t="s">
        <v>46</v>
      </c>
      <c r="C36" s="195">
        <v>0.14357500000000001</v>
      </c>
      <c r="D36" s="195">
        <v>8.4039000000000003E-2</v>
      </c>
      <c r="E36" s="195">
        <v>0.11677</v>
      </c>
      <c r="F36" s="195">
        <v>0.115606</v>
      </c>
      <c r="G36" s="195">
        <v>0.72350300000000001</v>
      </c>
    </row>
    <row r="37" spans="2:7" x14ac:dyDescent="0.35">
      <c r="B37" s="284" t="s">
        <v>132</v>
      </c>
      <c r="C37" s="195">
        <v>0.15373700000000001</v>
      </c>
      <c r="D37" s="195">
        <v>5.0416999999999997E-2</v>
      </c>
      <c r="E37" s="195">
        <v>9.2563000000000006E-2</v>
      </c>
      <c r="F37" s="195">
        <v>0.29505100000000001</v>
      </c>
      <c r="G37" s="195">
        <v>0.27529999999999999</v>
      </c>
    </row>
    <row r="38" spans="2:7" x14ac:dyDescent="0.35">
      <c r="B38" s="284" t="s">
        <v>23</v>
      </c>
      <c r="C38" s="195">
        <v>0.139044</v>
      </c>
      <c r="D38" s="195">
        <v>0.110835</v>
      </c>
      <c r="E38" s="195">
        <v>0.17516599999999999</v>
      </c>
      <c r="F38" s="195">
        <v>0.22484899999999999</v>
      </c>
      <c r="G38" s="195">
        <v>0.188779</v>
      </c>
    </row>
    <row r="39" spans="2:7" x14ac:dyDescent="0.35">
      <c r="B39" s="284" t="s">
        <v>7</v>
      </c>
      <c r="C39" s="195">
        <v>0.243923</v>
      </c>
      <c r="D39" s="195">
        <v>0.34102399999999999</v>
      </c>
      <c r="E39" s="195">
        <v>0.65157900000000002</v>
      </c>
      <c r="F39" s="195">
        <v>0.72415200000000002</v>
      </c>
      <c r="G39" s="195">
        <v>0.160306</v>
      </c>
    </row>
    <row r="40" spans="2:7" x14ac:dyDescent="0.35">
      <c r="B40" s="284" t="s">
        <v>37</v>
      </c>
      <c r="C40" s="195">
        <v>0.123878</v>
      </c>
      <c r="D40" s="195">
        <v>0.127442</v>
      </c>
      <c r="E40" s="195">
        <v>0.283829</v>
      </c>
      <c r="F40" s="195">
        <v>0.23627899999999999</v>
      </c>
      <c r="G40" s="195">
        <v>0.38952300000000001</v>
      </c>
    </row>
    <row r="41" spans="2:7" x14ac:dyDescent="0.35">
      <c r="B41" s="284" t="s">
        <v>11</v>
      </c>
      <c r="C41" s="195">
        <v>8.8876999999999998E-2</v>
      </c>
      <c r="D41" s="195">
        <v>0.101956</v>
      </c>
      <c r="E41" s="195">
        <v>0.27769700000000003</v>
      </c>
      <c r="F41" s="195">
        <v>0.39175599999999999</v>
      </c>
      <c r="G41" s="195">
        <v>0.80581000000000003</v>
      </c>
    </row>
    <row r="42" spans="2:7" x14ac:dyDescent="0.35">
      <c r="B42" s="284" t="s">
        <v>36</v>
      </c>
      <c r="C42" s="195">
        <v>0.86902299999999999</v>
      </c>
      <c r="D42" s="195">
        <v>0.21013899999999999</v>
      </c>
      <c r="E42" s="195">
        <v>0.50537200000000004</v>
      </c>
      <c r="F42" s="195">
        <v>0.43277700000000002</v>
      </c>
      <c r="G42" s="195">
        <v>0.54248600000000002</v>
      </c>
    </row>
    <row r="43" spans="2:7" x14ac:dyDescent="0.35">
      <c r="B43" s="284" t="s">
        <v>3</v>
      </c>
      <c r="C43" s="195">
        <v>0.25739099999999998</v>
      </c>
      <c r="D43" s="195">
        <v>9.2969999999999997E-2</v>
      </c>
      <c r="E43" s="195">
        <v>0.124281</v>
      </c>
      <c r="F43" s="195">
        <v>0.14113500000000001</v>
      </c>
      <c r="G43" s="195">
        <v>0.76932400000000001</v>
      </c>
    </row>
    <row r="44" spans="2:7" x14ac:dyDescent="0.35">
      <c r="B44" s="284" t="s">
        <v>44</v>
      </c>
      <c r="C44" s="195">
        <v>0.199407</v>
      </c>
      <c r="D44" s="195">
        <v>0.25777</v>
      </c>
      <c r="E44" s="195">
        <v>0.47198099999999998</v>
      </c>
      <c r="F44" s="195">
        <v>0.47774299999999997</v>
      </c>
      <c r="G44" s="195">
        <v>0.34222399999999997</v>
      </c>
    </row>
    <row r="45" spans="2:7" x14ac:dyDescent="0.35">
      <c r="B45" s="284" t="s">
        <v>50</v>
      </c>
      <c r="C45" s="195">
        <v>1</v>
      </c>
      <c r="D45" s="195">
        <v>0.13950000000000001</v>
      </c>
      <c r="E45" s="195">
        <v>0.247748</v>
      </c>
      <c r="F45" s="195">
        <v>0.234792</v>
      </c>
      <c r="G45" s="195">
        <v>0.72980800000000001</v>
      </c>
    </row>
    <row r="46" spans="2:7" x14ac:dyDescent="0.35">
      <c r="B46" s="284" t="s">
        <v>55</v>
      </c>
      <c r="C46" s="195">
        <v>9.7604999999999997E-2</v>
      </c>
      <c r="D46" s="195">
        <v>0.14299400000000001</v>
      </c>
      <c r="E46" s="195">
        <v>0.34326000000000001</v>
      </c>
      <c r="F46" s="195">
        <v>0.442556</v>
      </c>
      <c r="G46" s="195">
        <v>0.31865700000000002</v>
      </c>
    </row>
    <row r="47" spans="2:7" x14ac:dyDescent="0.35">
      <c r="B47" s="284" t="s">
        <v>56</v>
      </c>
      <c r="C47" s="195">
        <v>0.18832499999999999</v>
      </c>
      <c r="D47" s="195">
        <v>0.18540300000000001</v>
      </c>
      <c r="E47" s="195">
        <v>0.23530599999999999</v>
      </c>
      <c r="F47" s="195">
        <v>0.218302</v>
      </c>
      <c r="G47" s="195">
        <v>0.37226900000000002</v>
      </c>
    </row>
    <row r="48" spans="2:7" x14ac:dyDescent="0.35">
      <c r="B48" s="284" t="s">
        <v>9</v>
      </c>
      <c r="C48" s="195">
        <v>0.21148900000000001</v>
      </c>
      <c r="D48" s="195">
        <v>0.178429</v>
      </c>
      <c r="E48" s="195">
        <v>0.30647600000000003</v>
      </c>
      <c r="F48" s="195">
        <v>0.193717</v>
      </c>
      <c r="G48" s="195">
        <v>0.760266</v>
      </c>
    </row>
    <row r="49" spans="2:7" x14ac:dyDescent="0.35">
      <c r="B49" s="284" t="s">
        <v>32</v>
      </c>
      <c r="C49" s="195">
        <v>0.189385</v>
      </c>
      <c r="D49" s="195">
        <v>0.124809</v>
      </c>
      <c r="E49" s="195">
        <v>0.236238</v>
      </c>
      <c r="F49" s="195">
        <v>0.25537199999999999</v>
      </c>
      <c r="G49" s="195">
        <v>0.51718399999999998</v>
      </c>
    </row>
    <row r="50" spans="2:7" x14ac:dyDescent="0.35">
      <c r="B50" s="284" t="s">
        <v>30</v>
      </c>
      <c r="C50" s="195">
        <v>0.20689099999999999</v>
      </c>
      <c r="D50" s="195">
        <v>8.763E-2</v>
      </c>
      <c r="E50" s="195">
        <v>0.33267799999999997</v>
      </c>
      <c r="F50" s="195">
        <v>0.36012100000000002</v>
      </c>
      <c r="G50" s="195">
        <v>0.118148</v>
      </c>
    </row>
    <row r="51" spans="2:7" x14ac:dyDescent="0.35">
      <c r="B51" s="284" t="s">
        <v>70</v>
      </c>
      <c r="C51" s="195">
        <v>9.5158999999999994E-2</v>
      </c>
      <c r="D51" s="195">
        <v>0.17516000000000001</v>
      </c>
      <c r="E51" s="195">
        <v>0.29849399999999998</v>
      </c>
      <c r="F51" s="195">
        <v>0.44262000000000001</v>
      </c>
      <c r="G51" s="195">
        <v>0.96157400000000004</v>
      </c>
    </row>
    <row r="52" spans="2:7" x14ac:dyDescent="0.35">
      <c r="B52" s="284" t="s">
        <v>26</v>
      </c>
      <c r="C52" s="195">
        <v>0.207091</v>
      </c>
      <c r="D52" s="195">
        <v>0.210234</v>
      </c>
      <c r="E52" s="195">
        <v>0.32332499999999997</v>
      </c>
      <c r="F52" s="195">
        <v>0.52467299999999994</v>
      </c>
      <c r="G52" s="195">
        <v>0.36129099999999997</v>
      </c>
    </row>
    <row r="53" spans="2:7" x14ac:dyDescent="0.35">
      <c r="B53" s="284" t="s">
        <v>6</v>
      </c>
      <c r="C53" s="195">
        <v>0.20552000000000001</v>
      </c>
      <c r="D53" s="195">
        <v>0.168932</v>
      </c>
      <c r="E53" s="195">
        <v>0.34802499999999997</v>
      </c>
      <c r="F53" s="195">
        <v>0.39978999999999998</v>
      </c>
      <c r="G53" s="195">
        <v>0.727321</v>
      </c>
    </row>
    <row r="54" spans="2:7" x14ac:dyDescent="0.35">
      <c r="B54" s="284" t="s">
        <v>27</v>
      </c>
      <c r="C54" s="195">
        <v>0.127493</v>
      </c>
      <c r="D54" s="195">
        <v>0.12911700000000001</v>
      </c>
      <c r="E54" s="195">
        <v>0.14983399999999999</v>
      </c>
      <c r="F54" s="195">
        <v>0.25101000000000001</v>
      </c>
      <c r="G54" s="195">
        <v>0.15693399999999999</v>
      </c>
    </row>
    <row r="55" spans="2:7" x14ac:dyDescent="0.35">
      <c r="B55" s="284" t="s">
        <v>4</v>
      </c>
      <c r="C55" s="195">
        <v>0.15390200000000001</v>
      </c>
      <c r="D55" s="195">
        <v>0.108419</v>
      </c>
      <c r="E55" s="195">
        <v>0.199436</v>
      </c>
      <c r="F55" s="195">
        <v>0.31157200000000002</v>
      </c>
      <c r="G55" s="195">
        <v>0.49235299999999999</v>
      </c>
    </row>
    <row r="56" spans="2:7" x14ac:dyDescent="0.35">
      <c r="B56" s="284" t="s">
        <v>52</v>
      </c>
      <c r="C56" s="195">
        <v>0.196551</v>
      </c>
      <c r="D56" s="195">
        <v>9.7154000000000004E-2</v>
      </c>
      <c r="E56" s="195">
        <v>0.169739</v>
      </c>
      <c r="F56" s="195">
        <v>0.34366999999999998</v>
      </c>
      <c r="G56" s="195">
        <v>0.17247399999999999</v>
      </c>
    </row>
    <row r="57" spans="2:7" x14ac:dyDescent="0.35">
      <c r="B57" s="284" t="s">
        <v>33</v>
      </c>
      <c r="C57" s="195">
        <v>1.1272000000000001E-2</v>
      </c>
      <c r="D57" s="195">
        <v>9.4410999999999995E-2</v>
      </c>
      <c r="E57" s="195">
        <v>0.24027100000000001</v>
      </c>
      <c r="F57" s="195">
        <v>0.21556800000000001</v>
      </c>
      <c r="G57" s="195">
        <v>0.64017199999999996</v>
      </c>
    </row>
    <row r="58" spans="2:7" x14ac:dyDescent="0.35">
      <c r="B58" s="284" t="s">
        <v>8</v>
      </c>
      <c r="C58" s="195">
        <v>8.3007999999999998E-2</v>
      </c>
      <c r="D58" s="195">
        <v>0.149002</v>
      </c>
      <c r="E58" s="195">
        <v>0.45729900000000001</v>
      </c>
      <c r="F58" s="195">
        <v>0.55663099999999999</v>
      </c>
      <c r="G58" s="195">
        <v>0.48093000000000002</v>
      </c>
    </row>
    <row r="59" spans="2:7" x14ac:dyDescent="0.35">
      <c r="B59" s="284" t="s">
        <v>21</v>
      </c>
      <c r="C59" s="195">
        <v>0.21258099999999999</v>
      </c>
      <c r="D59" s="195">
        <v>6.4006999999999994E-2</v>
      </c>
      <c r="E59" s="195">
        <v>9.9317000000000003E-2</v>
      </c>
      <c r="F59" s="195">
        <v>7.0655999999999997E-2</v>
      </c>
      <c r="G59" s="195">
        <v>6.3938999999999996E-2</v>
      </c>
    </row>
    <row r="60" spans="2:7" x14ac:dyDescent="0.35">
      <c r="B60" s="284" t="s">
        <v>64</v>
      </c>
      <c r="C60" s="195">
        <v>0.209067</v>
      </c>
      <c r="D60" s="195">
        <v>9.6725000000000005E-2</v>
      </c>
      <c r="E60" s="195">
        <v>0.16322500000000001</v>
      </c>
      <c r="F60" s="195">
        <v>0.133577</v>
      </c>
      <c r="G60" s="195">
        <v>6.0261000000000002E-2</v>
      </c>
    </row>
    <row r="61" spans="2:7" x14ac:dyDescent="0.35">
      <c r="B61" s="284" t="s">
        <v>38</v>
      </c>
      <c r="C61" s="195">
        <v>0.230624</v>
      </c>
      <c r="D61" s="195">
        <v>0.12472999999999999</v>
      </c>
      <c r="E61" s="195">
        <v>0.36938199999999999</v>
      </c>
      <c r="F61" s="195">
        <v>0.312419</v>
      </c>
      <c r="G61" s="195">
        <v>0.45894299999999999</v>
      </c>
    </row>
    <row r="62" spans="2:7" x14ac:dyDescent="0.35">
      <c r="B62" s="284" t="s">
        <v>69</v>
      </c>
      <c r="C62" s="195">
        <v>0.48318299999999997</v>
      </c>
      <c r="D62" s="195">
        <v>0.73830300000000004</v>
      </c>
      <c r="E62" s="195">
        <v>0.73816599999999999</v>
      </c>
      <c r="F62" s="195">
        <v>0.51364299999999996</v>
      </c>
      <c r="G62" s="195">
        <v>0.34210600000000002</v>
      </c>
    </row>
    <row r="63" spans="2:7" x14ac:dyDescent="0.35">
      <c r="B63" s="284" t="s">
        <v>16</v>
      </c>
      <c r="C63" s="195">
        <v>0.34939300000000001</v>
      </c>
      <c r="D63" s="195">
        <v>8.5222000000000006E-2</v>
      </c>
      <c r="E63" s="195">
        <v>9.8291000000000003E-2</v>
      </c>
      <c r="F63" s="195">
        <v>0.119944</v>
      </c>
      <c r="G63" s="195">
        <v>0.509965</v>
      </c>
    </row>
    <row r="64" spans="2:7" x14ac:dyDescent="0.35">
      <c r="B64" s="284" t="s">
        <v>43</v>
      </c>
      <c r="C64" s="195">
        <v>0.17827100000000001</v>
      </c>
      <c r="D64" s="195">
        <v>0.317888</v>
      </c>
      <c r="E64" s="195">
        <v>0.45822600000000002</v>
      </c>
      <c r="F64" s="195">
        <v>0.58687299999999998</v>
      </c>
      <c r="G64" s="195">
        <v>0.82496100000000006</v>
      </c>
    </row>
    <row r="65" spans="2:7" x14ac:dyDescent="0.35">
      <c r="B65" s="284" t="s">
        <v>60</v>
      </c>
      <c r="C65" s="195">
        <v>0.20491799999999999</v>
      </c>
      <c r="D65" s="195">
        <v>0.24198800000000001</v>
      </c>
      <c r="E65" s="195">
        <v>0.364512</v>
      </c>
      <c r="F65" s="195">
        <v>0.59149399999999996</v>
      </c>
      <c r="G65" s="195">
        <v>0.46786699999999998</v>
      </c>
    </row>
    <row r="66" spans="2:7" x14ac:dyDescent="0.35">
      <c r="B66" s="284" t="s">
        <v>18</v>
      </c>
      <c r="C66" s="195">
        <v>0.34004200000000001</v>
      </c>
      <c r="D66" s="195">
        <v>6.0582999999999998E-2</v>
      </c>
      <c r="E66" s="195">
        <v>0.18319299999999999</v>
      </c>
      <c r="F66" s="195">
        <v>0.103877</v>
      </c>
      <c r="G66" s="195">
        <v>0.73474899999999999</v>
      </c>
    </row>
    <row r="67" spans="2:7" x14ac:dyDescent="0.35">
      <c r="B67" s="284" t="s">
        <v>31</v>
      </c>
      <c r="C67" s="195">
        <v>0.210975</v>
      </c>
      <c r="D67" s="195">
        <v>5.0388000000000002E-2</v>
      </c>
      <c r="E67" s="195">
        <v>0.16295599999999999</v>
      </c>
      <c r="F67" s="195">
        <v>0.15995100000000001</v>
      </c>
      <c r="G67" s="195">
        <v>7.6315999999999995E-2</v>
      </c>
    </row>
    <row r="68" spans="2:7" x14ac:dyDescent="0.35">
      <c r="B68" s="284" t="s">
        <v>73</v>
      </c>
      <c r="C68" s="195">
        <v>0.170483</v>
      </c>
      <c r="D68" s="195">
        <v>0.76560899999999998</v>
      </c>
      <c r="E68" s="195">
        <v>0.86358000000000001</v>
      </c>
      <c r="F68" s="195">
        <v>0.82106999999999997</v>
      </c>
      <c r="G68" s="195">
        <v>0.36025400000000002</v>
      </c>
    </row>
    <row r="69" spans="2:7" x14ac:dyDescent="0.35">
      <c r="B69" s="284" t="s">
        <v>118</v>
      </c>
      <c r="C69" s="195">
        <v>6.7428000000000002E-2</v>
      </c>
      <c r="D69" s="195">
        <v>2.9391E-2</v>
      </c>
      <c r="E69" s="195">
        <v>6.7408999999999997E-2</v>
      </c>
      <c r="F69" s="195">
        <v>1.6749E-2</v>
      </c>
      <c r="G69" s="195">
        <v>0</v>
      </c>
    </row>
  </sheetData>
  <mergeCells count="1">
    <mergeCell ref="B1:G1"/>
  </mergeCells>
  <conditionalFormatting sqref="C4:G6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FIG2 - ALPHASCREEN</vt:lpstr>
      <vt:lpstr>FIG3 - OLIGOMERS Q VALUES</vt:lpstr>
      <vt:lpstr>FIG4 - PRE-FORMED OLIGOMERS</vt:lpstr>
      <vt:lpstr>FIG5 - FIBRILS Q VALUES</vt:lpstr>
      <vt:lpstr>FIG6 - PINK1 INTERACTOME</vt:lpstr>
      <vt:lpstr>FIG7 - GLOBAL INTERACTOME</vt:lpstr>
    </vt:vector>
  </TitlesOfParts>
  <Company>University of New South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Leitao</dc:creator>
  <cp:lastModifiedBy>Andre Leitao</cp:lastModifiedBy>
  <cp:lastPrinted>2019-01-25T00:50:53Z</cp:lastPrinted>
  <dcterms:created xsi:type="dcterms:W3CDTF">2019-01-24T23:17:40Z</dcterms:created>
  <dcterms:modified xsi:type="dcterms:W3CDTF">2021-07-30T01:50:29Z</dcterms:modified>
</cp:coreProperties>
</file>