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04c00072d3301d4/Olfactory Nerve DTT/論文/submission/Final files/"/>
    </mc:Choice>
  </mc:AlternateContent>
  <xr:revisionPtr revIDLastSave="27" documentId="8_{5CC7BAE8-603B-4560-B060-91DBEE331068}" xr6:coauthVersionLast="47" xr6:coauthVersionMax="47" xr10:uidLastSave="{F6DBCCEF-1228-4C77-814F-978A85993D6E}"/>
  <bookViews>
    <workbookView xWindow="2620" yWindow="3730" windowWidth="19440" windowHeight="15000" xr2:uid="{07F154D8-F016-41B3-A469-842E2AB4098D}"/>
  </bookViews>
  <sheets>
    <sheet name="human" sheetId="1" r:id="rId1"/>
    <sheet name="Sheet1" sheetId="2" r:id="rId2"/>
  </sheets>
  <definedNames>
    <definedName name="_xlchart.v1.0" hidden="1">human!$A$30</definedName>
    <definedName name="_xlchart.v1.1" hidden="1">human!$A$31</definedName>
    <definedName name="_xlchart.v1.2" hidden="1">human!$A$32</definedName>
    <definedName name="_xlchart.v1.3" hidden="1">human!$B$30:$K$30</definedName>
    <definedName name="_xlchart.v1.4" hidden="1">human!$B$31:$K$31</definedName>
    <definedName name="_xlchart.v1.5" hidden="1">human!$B$32:$K$32</definedName>
    <definedName name="_xlchart.v1.6" hidden="1">human!$A$34</definedName>
    <definedName name="_xlchart.v1.7" hidden="1">human!$A$35</definedName>
    <definedName name="_xlchart.v1.8" hidden="1">human!$B$34:$K$34</definedName>
    <definedName name="_xlchart.v1.9" hidden="1">human!$B$35:$K$35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0" i="1" l="1"/>
  <c r="F34" i="1"/>
  <c r="G30" i="1"/>
  <c r="G34" i="1" s="1"/>
  <c r="F31" i="1"/>
  <c r="G31" i="1"/>
  <c r="F32" i="1"/>
  <c r="G32" i="1"/>
  <c r="E30" i="1"/>
  <c r="E34" i="1" s="1"/>
  <c r="E31" i="1"/>
  <c r="E32" i="1"/>
  <c r="C30" i="1"/>
  <c r="D30" i="1"/>
  <c r="C31" i="1"/>
  <c r="D31" i="1"/>
  <c r="C32" i="1"/>
  <c r="D32" i="1"/>
  <c r="B32" i="1"/>
  <c r="B31" i="1"/>
  <c r="F35" i="1" l="1"/>
  <c r="G35" i="1"/>
  <c r="E35" i="1"/>
  <c r="D34" i="1"/>
  <c r="C34" i="1"/>
  <c r="B30" i="1"/>
  <c r="B34" i="1" s="1"/>
  <c r="B35" i="1" l="1"/>
  <c r="D35" i="1"/>
  <c r="C35" i="1"/>
</calcChain>
</file>

<file path=xl/sharedStrings.xml><?xml version="1.0" encoding="utf-8"?>
<sst xmlns="http://schemas.openxmlformats.org/spreadsheetml/2006/main" count="14" uniqueCount="10">
  <si>
    <t>Septal</t>
    <phoneticPr fontId="2"/>
  </si>
  <si>
    <t>ST</t>
    <phoneticPr fontId="2"/>
  </si>
  <si>
    <t>MT</t>
    <phoneticPr fontId="2"/>
  </si>
  <si>
    <t>Non-septal</t>
    <phoneticPr fontId="2"/>
  </si>
  <si>
    <t>human1R</t>
    <phoneticPr fontId="2"/>
  </si>
  <si>
    <t>human1L</t>
    <phoneticPr fontId="2"/>
  </si>
  <si>
    <t>human3R</t>
    <phoneticPr fontId="2"/>
  </si>
  <si>
    <t>human2R</t>
    <phoneticPr fontId="2"/>
  </si>
  <si>
    <t>human2L</t>
    <phoneticPr fontId="2"/>
  </si>
  <si>
    <t>human3L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</si>
</sst>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9" fontId="0" fillId="0" borderId="0" xfId="1" applyFont="1">
      <alignment vertical="center"/>
    </xf>
    <xf numFmtId="9" fontId="0" fillId="0" borderId="0" xfId="0" applyNumberFormat="1">
      <alignment vertical="center"/>
    </xf>
    <xf numFmtId="9" fontId="0" fillId="0" borderId="0" xfId="1" applyNumberFormat="1" applyFont="1">
      <alignment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FF00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/>
                <a:ea typeface="游ゴシック" panose="020B0400000000000000" pitchFamily="50" charset="-128"/>
              </a:rPr>
              <a:t>Track count ratio</a:t>
            </a:r>
            <a:endParaRPr lang="ja-JP" alt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  <a:ea typeface="游ゴシック" panose="020B0400000000000000" pitchFamily="50" charset="-128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human!$A$31</c:f>
              <c:strCache>
                <c:ptCount val="1"/>
                <c:pt idx="0">
                  <c:v>ST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  <a:effectLst/>
          </c:spPr>
          <c:invertIfNegative val="0"/>
          <c:cat>
            <c:strLit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human!$B$31:$K$31</c15:sqref>
                  </c15:fullRef>
                </c:ext>
              </c:extLst>
              <c:f>human!$B$31:$E$31</c:f>
              <c:numCache>
                <c:formatCode>0%</c:formatCode>
                <c:ptCount val="4"/>
                <c:pt idx="0">
                  <c:v>0.31373471307619943</c:v>
                </c:pt>
                <c:pt idx="1">
                  <c:v>0.28137490007993604</c:v>
                </c:pt>
                <c:pt idx="2">
                  <c:v>0.27424277999530405</c:v>
                </c:pt>
                <c:pt idx="3">
                  <c:v>0.36476868327402134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98-4298-8C2A-5F002E21CFD9}"/>
            </c:ext>
          </c:extLst>
        </c:ser>
        <c:ser>
          <c:idx val="2"/>
          <c:order val="2"/>
          <c:tx>
            <c:strRef>
              <c:f>human!$A$32</c:f>
              <c:strCache>
                <c:ptCount val="1"/>
                <c:pt idx="0">
                  <c:v>MT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accent3"/>
              </a:solidFill>
            </a:ln>
            <a:effectLst/>
          </c:spPr>
          <c:invertIfNegative val="0"/>
          <c:cat>
            <c:strLit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human!$B$32:$K$32</c15:sqref>
                  </c15:fullRef>
                </c:ext>
              </c:extLst>
              <c:f>human!$B$32:$E$32</c:f>
              <c:numCache>
                <c:formatCode>0%</c:formatCode>
                <c:ptCount val="4"/>
                <c:pt idx="0">
                  <c:v>0.17497648165569143</c:v>
                </c:pt>
                <c:pt idx="1">
                  <c:v>9.9387156941113775E-2</c:v>
                </c:pt>
                <c:pt idx="2">
                  <c:v>0.19112467715426157</c:v>
                </c:pt>
                <c:pt idx="3">
                  <c:v>0.22464412811387902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98-4298-8C2A-5F002E21CF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07409712"/>
        <c:axId val="40741553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human!$A$30</c15:sqref>
                        </c15:formulaRef>
                      </c:ext>
                    </c:extLst>
                    <c:strCache>
                      <c:ptCount val="1"/>
                      <c:pt idx="0">
                        <c:v>Septal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solidFill>
                      <a:schemeClr val="accent1"/>
                    </a:solidFill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ullRef>
                          <c15:sqref>human!$B$30:$K$30</c15:sqref>
                        </c15:fullRef>
                        <c15:formulaRef>
                          <c15:sqref>human!$B$30:$E$30</c15:sqref>
                        </c15:formulaRef>
                      </c:ext>
                    </c:extLst>
                    <c:numCache>
                      <c:formatCode>0%</c:formatCode>
                      <c:ptCount val="4"/>
                      <c:pt idx="0">
                        <c:v>0.51128880526810916</c:v>
                      </c:pt>
                      <c:pt idx="1">
                        <c:v>0.61923794297895018</c:v>
                      </c:pt>
                      <c:pt idx="2">
                        <c:v>0.53463254285043438</c:v>
                      </c:pt>
                      <c:pt idx="3">
                        <c:v>0.41058718861209964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4C98-4298-8C2A-5F002E21CFD9}"/>
                  </c:ext>
                </c:extLst>
              </c15:ser>
            </c15:filteredBarSeries>
          </c:ext>
        </c:extLst>
      </c:barChart>
      <c:catAx>
        <c:axId val="4074097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7415536"/>
        <c:crosses val="autoZero"/>
        <c:auto val="1"/>
        <c:lblAlgn val="ctr"/>
        <c:lblOffset val="100"/>
        <c:noMultiLvlLbl val="0"/>
      </c:catAx>
      <c:valAx>
        <c:axId val="407415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7409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/>
                <a:ea typeface="游ゴシック" panose="020B0400000000000000" pitchFamily="50" charset="-128"/>
              </a:rPr>
              <a:t>Track count ratio</a:t>
            </a:r>
            <a:endParaRPr lang="ja-JP" alt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  <a:ea typeface="游ゴシック" panose="020B0400000000000000" pitchFamily="50" charset="-128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1"/>
          <c:order val="1"/>
          <c:tx>
            <c:strRef>
              <c:f>human!$A$31</c:f>
              <c:strCache>
                <c:ptCount val="1"/>
                <c:pt idx="0">
                  <c:v>ST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  <a:effectLst/>
          </c:spPr>
          <c:invertIfNegative val="0"/>
          <c:cat>
            <c:strLit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human!$B$31:$K$31</c15:sqref>
                  </c15:fullRef>
                </c:ext>
              </c:extLst>
              <c:f>human!$B$31:$E$31</c:f>
              <c:numCache>
                <c:formatCode>0%</c:formatCode>
                <c:ptCount val="4"/>
                <c:pt idx="0">
                  <c:v>0.31373471307619943</c:v>
                </c:pt>
                <c:pt idx="1">
                  <c:v>0.28137490007993604</c:v>
                </c:pt>
                <c:pt idx="2">
                  <c:v>0.27424277999530405</c:v>
                </c:pt>
                <c:pt idx="3">
                  <c:v>0.36476868327402134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96-42A3-A711-4B94AFA206D5}"/>
            </c:ext>
          </c:extLst>
        </c:ser>
        <c:ser>
          <c:idx val="2"/>
          <c:order val="2"/>
          <c:tx>
            <c:strRef>
              <c:f>human!$A$32</c:f>
              <c:strCache>
                <c:ptCount val="1"/>
                <c:pt idx="0">
                  <c:v>MT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accent3"/>
              </a:solidFill>
            </a:ln>
            <a:effectLst/>
          </c:spPr>
          <c:invertIfNegative val="0"/>
          <c:cat>
            <c:strLit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human!$B$32:$K$32</c15:sqref>
                  </c15:fullRef>
                </c:ext>
              </c:extLst>
              <c:f>human!$B$32:$E$32</c:f>
              <c:numCache>
                <c:formatCode>0%</c:formatCode>
                <c:ptCount val="4"/>
                <c:pt idx="0">
                  <c:v>0.17497648165569143</c:v>
                </c:pt>
                <c:pt idx="1">
                  <c:v>9.9387156941113775E-2</c:v>
                </c:pt>
                <c:pt idx="2">
                  <c:v>0.19112467715426157</c:v>
                </c:pt>
                <c:pt idx="3">
                  <c:v>0.22464412811387902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96-42A3-A711-4B94AFA206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407409712"/>
        <c:axId val="40741553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human!$A$30</c15:sqref>
                        </c15:formulaRef>
                      </c:ext>
                    </c:extLst>
                    <c:strCache>
                      <c:ptCount val="1"/>
                      <c:pt idx="0">
                        <c:v>Septal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solidFill>
                      <a:schemeClr val="accent1"/>
                    </a:solidFill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ullRef>
                          <c15:sqref>human!$B$30:$K$30</c15:sqref>
                        </c15:fullRef>
                        <c15:formulaRef>
                          <c15:sqref>human!$B$30:$E$30</c15:sqref>
                        </c15:formulaRef>
                      </c:ext>
                    </c:extLst>
                    <c:numCache>
                      <c:formatCode>0%</c:formatCode>
                      <c:ptCount val="4"/>
                      <c:pt idx="0">
                        <c:v>0.51128880526810916</c:v>
                      </c:pt>
                      <c:pt idx="1">
                        <c:v>0.61923794297895018</c:v>
                      </c:pt>
                      <c:pt idx="2">
                        <c:v>0.53463254285043438</c:v>
                      </c:pt>
                      <c:pt idx="3">
                        <c:v>0.41058718861209964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F96-42A3-A711-4B94AFA206D5}"/>
                  </c:ext>
                </c:extLst>
              </c15:ser>
            </c15:filteredBarSeries>
          </c:ext>
        </c:extLst>
      </c:barChart>
      <c:catAx>
        <c:axId val="4074097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7415536"/>
        <c:crosses val="autoZero"/>
        <c:auto val="1"/>
        <c:lblAlgn val="ctr"/>
        <c:lblOffset val="100"/>
        <c:noMultiLvlLbl val="0"/>
      </c:catAx>
      <c:valAx>
        <c:axId val="407415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07409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/>
                <a:ea typeface="游ゴシック" panose="020B0400000000000000" pitchFamily="50" charset="-128"/>
              </a:rPr>
              <a:t>Track count ratio</a:t>
            </a:r>
            <a:endParaRPr lang="ja-JP" alt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  <a:ea typeface="游ゴシック" panose="020B0400000000000000" pitchFamily="50" charset="-128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human!$A$34</c:f>
              <c:strCache>
                <c:ptCount val="1"/>
                <c:pt idx="0">
                  <c:v>Septal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accent1"/>
              </a:solidFill>
            </a:ln>
            <a:effectLst/>
          </c:spPr>
          <c:invertIfNegative val="0"/>
          <c:cat>
            <c:strLit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human!$B$34:$K$34</c15:sqref>
                  </c15:fullRef>
                </c:ext>
              </c:extLst>
              <c:f>human!$B$34:$E$34</c:f>
              <c:numCache>
                <c:formatCode>0%</c:formatCode>
                <c:ptCount val="4"/>
                <c:pt idx="0">
                  <c:v>0.51128880526810916</c:v>
                </c:pt>
                <c:pt idx="1">
                  <c:v>0.61923794297895018</c:v>
                </c:pt>
                <c:pt idx="2">
                  <c:v>0.53463254285043438</c:v>
                </c:pt>
                <c:pt idx="3">
                  <c:v>0.41058718861209964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A-46F6-AA09-EA62EADC3990}"/>
            </c:ext>
          </c:extLst>
        </c:ser>
        <c:ser>
          <c:idx val="1"/>
          <c:order val="1"/>
          <c:tx>
            <c:strRef>
              <c:f>human!$A$35</c:f>
              <c:strCache>
                <c:ptCount val="1"/>
                <c:pt idx="0">
                  <c:v>Non-septal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  <a:effectLst/>
          </c:spPr>
          <c:invertIfNegative val="0"/>
          <c:cat>
            <c:strLit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human!$B$35:$K$35</c15:sqref>
                  </c15:fullRef>
                </c:ext>
              </c:extLst>
              <c:f>human!$B$35:$E$35</c:f>
              <c:numCache>
                <c:formatCode>0%</c:formatCode>
                <c:ptCount val="4"/>
                <c:pt idx="0">
                  <c:v>0.48871119473189084</c:v>
                </c:pt>
                <c:pt idx="1">
                  <c:v>0.38076205702104982</c:v>
                </c:pt>
                <c:pt idx="2">
                  <c:v>0.46536745714956562</c:v>
                </c:pt>
                <c:pt idx="3">
                  <c:v>0.58941281138790036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A-46F6-AA09-EA62EADC39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8205440"/>
        <c:axId val="58202528"/>
      </c:barChart>
      <c:catAx>
        <c:axId val="58205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8202528"/>
        <c:crosses val="autoZero"/>
        <c:auto val="1"/>
        <c:lblAlgn val="ctr"/>
        <c:lblOffset val="100"/>
        <c:noMultiLvlLbl val="0"/>
      </c:catAx>
      <c:valAx>
        <c:axId val="58202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820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/>
                <a:ea typeface="游ゴシック" panose="020B0400000000000000" pitchFamily="50" charset="-128"/>
              </a:rPr>
              <a:t>Track count ratio</a:t>
            </a:r>
            <a:endParaRPr lang="ja-JP" alt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  <a:ea typeface="游ゴシック" panose="020B0400000000000000" pitchFamily="50" charset="-128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human!$A$34</c:f>
              <c:strCache>
                <c:ptCount val="1"/>
                <c:pt idx="0">
                  <c:v>Septal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accent1"/>
              </a:solidFill>
            </a:ln>
            <a:effectLst/>
          </c:spPr>
          <c:invertIfNegative val="0"/>
          <c:cat>
            <c:strLit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human!$B$34:$K$34</c15:sqref>
                  </c15:fullRef>
                </c:ext>
              </c:extLst>
              <c:f>human!$B$34:$E$34</c:f>
              <c:numCache>
                <c:formatCode>0%</c:formatCode>
                <c:ptCount val="4"/>
                <c:pt idx="0">
                  <c:v>0.51128880526810916</c:v>
                </c:pt>
                <c:pt idx="1">
                  <c:v>0.61923794297895018</c:v>
                </c:pt>
                <c:pt idx="2">
                  <c:v>0.53463254285043438</c:v>
                </c:pt>
                <c:pt idx="3">
                  <c:v>0.41058718861209964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0E-4C32-BE05-D10233E09FAE}"/>
            </c:ext>
          </c:extLst>
        </c:ser>
        <c:ser>
          <c:idx val="1"/>
          <c:order val="1"/>
          <c:tx>
            <c:strRef>
              <c:f>human!$A$35</c:f>
              <c:strCache>
                <c:ptCount val="1"/>
                <c:pt idx="0">
                  <c:v>Non-septal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  <a:effectLst/>
          </c:spPr>
          <c:invertIfNegative val="0"/>
          <c:cat>
            <c:strLit>
              <c:ptCount val="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human!$B$35:$K$35</c15:sqref>
                  </c15:fullRef>
                </c:ext>
              </c:extLst>
              <c:f>human!$B$35:$E$35</c:f>
              <c:numCache>
                <c:formatCode>0%</c:formatCode>
                <c:ptCount val="4"/>
                <c:pt idx="0">
                  <c:v>0.48871119473189084</c:v>
                </c:pt>
                <c:pt idx="1">
                  <c:v>0.38076205702104982</c:v>
                </c:pt>
                <c:pt idx="2">
                  <c:v>0.46536745714956562</c:v>
                </c:pt>
                <c:pt idx="3">
                  <c:v>0.58941281138790036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0E-4C32-BE05-D10233E09F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8205440"/>
        <c:axId val="58202528"/>
      </c:barChart>
      <c:catAx>
        <c:axId val="58205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8202528"/>
        <c:crosses val="autoZero"/>
        <c:auto val="1"/>
        <c:lblAlgn val="ctr"/>
        <c:lblOffset val="100"/>
        <c:noMultiLvlLbl val="0"/>
      </c:catAx>
      <c:valAx>
        <c:axId val="58202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820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241300</xdr:colOff>
      <xdr:row>20</xdr:row>
      <xdr:rowOff>6350</xdr:rowOff>
    </xdr:from>
    <xdr:to>
      <xdr:col>25</xdr:col>
      <xdr:colOff>206375</xdr:colOff>
      <xdr:row>32</xdr:row>
      <xdr:rowOff>6350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9948E55B-A1E4-4BBB-8173-640F1615FE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311150</xdr:colOff>
      <xdr:row>20</xdr:row>
      <xdr:rowOff>0</xdr:rowOff>
    </xdr:from>
    <xdr:to>
      <xdr:col>32</xdr:col>
      <xdr:colOff>276225</xdr:colOff>
      <xdr:row>32</xdr:row>
      <xdr:rowOff>0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10EECBF2-511E-4A82-ADD6-55BFE9479E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241300</xdr:colOff>
      <xdr:row>32</xdr:row>
      <xdr:rowOff>69850</xdr:rowOff>
    </xdr:from>
    <xdr:to>
      <xdr:col>25</xdr:col>
      <xdr:colOff>206375</xdr:colOff>
      <xdr:row>44</xdr:row>
      <xdr:rowOff>69850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A9A10D1A-BAF4-4DA4-BA4C-900E126322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330200</xdr:colOff>
      <xdr:row>32</xdr:row>
      <xdr:rowOff>69850</xdr:rowOff>
    </xdr:from>
    <xdr:to>
      <xdr:col>32</xdr:col>
      <xdr:colOff>295275</xdr:colOff>
      <xdr:row>44</xdr:row>
      <xdr:rowOff>69850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1CF7BAB1-72C5-466E-A6DF-B7F1E30063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D8216-E254-481C-AE58-78679A47736C}">
  <dimension ref="A1:K35"/>
  <sheetViews>
    <sheetView tabSelected="1" workbookViewId="0">
      <selection activeCell="B2" sqref="B2"/>
    </sheetView>
  </sheetViews>
  <sheetFormatPr defaultRowHeight="18" x14ac:dyDescent="0.55000000000000004"/>
  <sheetData>
    <row r="1" spans="1:7" x14ac:dyDescent="0.55000000000000004">
      <c r="B1" t="s">
        <v>4</v>
      </c>
      <c r="C1" t="s">
        <v>5</v>
      </c>
      <c r="D1" t="s">
        <v>7</v>
      </c>
      <c r="E1" t="s">
        <v>8</v>
      </c>
      <c r="F1" t="s">
        <v>6</v>
      </c>
      <c r="G1" t="s">
        <v>9</v>
      </c>
    </row>
    <row r="2" spans="1:7" x14ac:dyDescent="0.55000000000000004">
      <c r="A2" t="s">
        <v>0</v>
      </c>
      <c r="B2">
        <v>163</v>
      </c>
      <c r="C2">
        <v>623</v>
      </c>
      <c r="D2">
        <v>776</v>
      </c>
      <c r="E2">
        <v>112</v>
      </c>
      <c r="F2">
        <v>1990</v>
      </c>
      <c r="G2">
        <v>1786</v>
      </c>
    </row>
    <row r="3" spans="1:7" x14ac:dyDescent="0.55000000000000004">
      <c r="B3">
        <v>50</v>
      </c>
      <c r="C3">
        <v>393</v>
      </c>
      <c r="D3">
        <v>349</v>
      </c>
      <c r="E3">
        <v>147</v>
      </c>
    </row>
    <row r="4" spans="1:7" x14ac:dyDescent="0.55000000000000004">
      <c r="B4">
        <v>485</v>
      </c>
      <c r="C4">
        <v>124</v>
      </c>
      <c r="D4">
        <v>533</v>
      </c>
      <c r="E4">
        <v>59</v>
      </c>
    </row>
    <row r="5" spans="1:7" x14ac:dyDescent="0.55000000000000004">
      <c r="B5">
        <v>170</v>
      </c>
      <c r="C5">
        <v>56</v>
      </c>
      <c r="D5">
        <v>347</v>
      </c>
      <c r="E5">
        <v>297</v>
      </c>
    </row>
    <row r="6" spans="1:7" x14ac:dyDescent="0.55000000000000004">
      <c r="B6">
        <v>72</v>
      </c>
      <c r="C6">
        <v>964</v>
      </c>
      <c r="D6">
        <v>110</v>
      </c>
      <c r="E6">
        <v>6</v>
      </c>
    </row>
    <row r="7" spans="1:7" x14ac:dyDescent="0.55000000000000004">
      <c r="B7">
        <v>82</v>
      </c>
      <c r="C7">
        <v>31</v>
      </c>
      <c r="D7">
        <v>162</v>
      </c>
      <c r="E7">
        <v>302</v>
      </c>
    </row>
    <row r="8" spans="1:7" x14ac:dyDescent="0.55000000000000004">
      <c r="B8">
        <v>65</v>
      </c>
      <c r="C8">
        <v>133</v>
      </c>
    </row>
    <row r="11" spans="1:7" x14ac:dyDescent="0.55000000000000004">
      <c r="A11" t="s">
        <v>2</v>
      </c>
      <c r="B11">
        <v>104</v>
      </c>
      <c r="C11">
        <v>147</v>
      </c>
      <c r="D11">
        <v>78</v>
      </c>
      <c r="E11">
        <v>26</v>
      </c>
      <c r="F11">
        <v>774</v>
      </c>
      <c r="G11">
        <v>763</v>
      </c>
    </row>
    <row r="12" spans="1:7" x14ac:dyDescent="0.55000000000000004">
      <c r="B12">
        <v>152</v>
      </c>
      <c r="C12">
        <v>156</v>
      </c>
      <c r="D12">
        <v>378</v>
      </c>
      <c r="E12">
        <v>53</v>
      </c>
    </row>
    <row r="13" spans="1:7" x14ac:dyDescent="0.55000000000000004">
      <c r="B13">
        <v>116</v>
      </c>
      <c r="C13">
        <v>70</v>
      </c>
      <c r="D13">
        <v>358</v>
      </c>
      <c r="E13">
        <v>61</v>
      </c>
    </row>
    <row r="14" spans="1:7" x14ac:dyDescent="0.55000000000000004">
      <c r="E14">
        <v>92</v>
      </c>
    </row>
    <row r="15" spans="1:7" x14ac:dyDescent="0.55000000000000004">
      <c r="E15">
        <v>273</v>
      </c>
    </row>
    <row r="20" spans="1:11" x14ac:dyDescent="0.55000000000000004">
      <c r="A20" t="s">
        <v>1</v>
      </c>
      <c r="B20">
        <v>40</v>
      </c>
      <c r="C20">
        <v>130</v>
      </c>
      <c r="D20">
        <v>331</v>
      </c>
      <c r="E20">
        <v>392</v>
      </c>
      <c r="F20">
        <v>1016</v>
      </c>
      <c r="G20">
        <v>1105</v>
      </c>
    </row>
    <row r="21" spans="1:11" x14ac:dyDescent="0.55000000000000004">
      <c r="B21">
        <v>246</v>
      </c>
      <c r="C21">
        <v>41</v>
      </c>
      <c r="D21">
        <v>220</v>
      </c>
      <c r="E21">
        <v>190</v>
      </c>
    </row>
    <row r="22" spans="1:11" x14ac:dyDescent="0.55000000000000004">
      <c r="B22">
        <v>109</v>
      </c>
      <c r="C22">
        <v>96</v>
      </c>
      <c r="D22">
        <v>343</v>
      </c>
      <c r="E22">
        <v>135</v>
      </c>
    </row>
    <row r="23" spans="1:11" x14ac:dyDescent="0.55000000000000004">
      <c r="B23">
        <v>154</v>
      </c>
      <c r="C23">
        <v>141</v>
      </c>
      <c r="D23">
        <v>144</v>
      </c>
      <c r="E23">
        <v>35</v>
      </c>
    </row>
    <row r="24" spans="1:11" x14ac:dyDescent="0.55000000000000004">
      <c r="B24">
        <v>118</v>
      </c>
      <c r="C24">
        <v>183</v>
      </c>
      <c r="D24">
        <v>103</v>
      </c>
      <c r="E24">
        <v>68</v>
      </c>
    </row>
    <row r="25" spans="1:11" x14ac:dyDescent="0.55000000000000004">
      <c r="C25">
        <v>465</v>
      </c>
      <c r="D25">
        <v>27</v>
      </c>
    </row>
    <row r="30" spans="1:11" x14ac:dyDescent="0.55000000000000004">
      <c r="A30" t="s">
        <v>0</v>
      </c>
      <c r="B30" s="1">
        <f>SUM(B2:B10)/SUM(B2:B28)</f>
        <v>0.51128880526810916</v>
      </c>
      <c r="C30" s="1">
        <f t="shared" ref="C30:E30" si="0">SUM(C2:C10)/SUM(C2:C28)</f>
        <v>0.61923794297895018</v>
      </c>
      <c r="D30" s="1">
        <f t="shared" si="0"/>
        <v>0.53463254285043438</v>
      </c>
      <c r="E30" s="1">
        <f t="shared" si="0"/>
        <v>0.41058718861209964</v>
      </c>
      <c r="F30" s="1">
        <f>SUM(F2:F10)/SUM(F2:F28)</f>
        <v>0.52645502645502651</v>
      </c>
      <c r="G30" s="3">
        <f t="shared" ref="G30" si="1">SUM(G2:G10)/SUM(G2:G28)</f>
        <v>0.48877941981390255</v>
      </c>
      <c r="H30" s="1"/>
      <c r="I30" s="1"/>
      <c r="J30" s="1"/>
      <c r="K30" s="1"/>
    </row>
    <row r="31" spans="1:11" x14ac:dyDescent="0.55000000000000004">
      <c r="A31" t="s">
        <v>1</v>
      </c>
      <c r="B31" s="1">
        <f>SUM(B20:B28)/SUM(B2:B28)</f>
        <v>0.31373471307619943</v>
      </c>
      <c r="C31" s="1">
        <f t="shared" ref="C31:E31" si="2">SUM(C20:C28)/SUM(C2:C28)</f>
        <v>0.28137490007993604</v>
      </c>
      <c r="D31" s="1">
        <f t="shared" si="2"/>
        <v>0.27424277999530405</v>
      </c>
      <c r="E31" s="1">
        <f t="shared" si="2"/>
        <v>0.36476868327402134</v>
      </c>
      <c r="F31" s="1">
        <f t="shared" ref="F31:G31" si="3">SUM(F20:F28)/SUM(F2:F28)</f>
        <v>0.26878306878306879</v>
      </c>
      <c r="G31" s="1">
        <f t="shared" si="3"/>
        <v>0.30240831964969894</v>
      </c>
      <c r="H31" s="1"/>
      <c r="I31" s="1"/>
      <c r="J31" s="1"/>
      <c r="K31" s="1"/>
    </row>
    <row r="32" spans="1:11" x14ac:dyDescent="0.55000000000000004">
      <c r="A32" t="s">
        <v>2</v>
      </c>
      <c r="B32" s="1">
        <f>SUM(B11:B19)/SUM(B2:B28)</f>
        <v>0.17497648165569143</v>
      </c>
      <c r="C32" s="1">
        <f t="shared" ref="C32:E32" si="4">SUM(C11:C19)/SUM(C2:C28)</f>
        <v>9.9387156941113775E-2</v>
      </c>
      <c r="D32" s="1">
        <f t="shared" si="4"/>
        <v>0.19112467715426157</v>
      </c>
      <c r="E32" s="1">
        <f t="shared" si="4"/>
        <v>0.22464412811387902</v>
      </c>
      <c r="F32" s="1">
        <f t="shared" ref="F32:G32" si="5">SUM(F11:F19)/SUM(F2:F28)</f>
        <v>0.20476190476190476</v>
      </c>
      <c r="G32" s="1">
        <f t="shared" si="5"/>
        <v>0.20881226053639848</v>
      </c>
      <c r="H32" s="1"/>
      <c r="I32" s="1"/>
      <c r="J32" s="1"/>
      <c r="K32" s="1"/>
    </row>
    <row r="34" spans="1:7" x14ac:dyDescent="0.55000000000000004">
      <c r="A34" t="s">
        <v>0</v>
      </c>
      <c r="B34" s="2">
        <f>B30</f>
        <v>0.51128880526810916</v>
      </c>
      <c r="C34" s="2">
        <f t="shared" ref="C34:E34" si="6">C30</f>
        <v>0.61923794297895018</v>
      </c>
      <c r="D34" s="2">
        <f t="shared" si="6"/>
        <v>0.53463254285043438</v>
      </c>
      <c r="E34" s="2">
        <f t="shared" si="6"/>
        <v>0.41058718861209964</v>
      </c>
      <c r="F34" s="2">
        <f t="shared" ref="F34:G34" si="7">F30</f>
        <v>0.52645502645502651</v>
      </c>
      <c r="G34" s="2">
        <f t="shared" si="7"/>
        <v>0.48877941981390255</v>
      </c>
    </row>
    <row r="35" spans="1:7" x14ac:dyDescent="0.55000000000000004">
      <c r="A35" t="s">
        <v>3</v>
      </c>
      <c r="B35" s="2">
        <f>SUM(B31:B32)</f>
        <v>0.48871119473189084</v>
      </c>
      <c r="C35" s="2">
        <f>SUM(C31:C32)</f>
        <v>0.38076205702104982</v>
      </c>
      <c r="D35" s="2">
        <f>SUM(D31:D32)</f>
        <v>0.46536745714956562</v>
      </c>
      <c r="E35" s="2">
        <f>SUM(E31:E32)</f>
        <v>0.58941281138790036</v>
      </c>
      <c r="F35" s="2">
        <f t="shared" ref="F35:G35" si="8">SUM(F31:F32)</f>
        <v>0.47354497354497355</v>
      </c>
      <c r="G35" s="2">
        <f t="shared" si="8"/>
        <v>0.5112205801860974</v>
      </c>
    </row>
  </sheetData>
  <phoneticPr fontId="2"/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79E68-ED82-4603-BE53-7455DC691C79}">
  <dimension ref="A1"/>
  <sheetViews>
    <sheetView workbookViewId="0">
      <selection activeCell="D47" sqref="D47"/>
    </sheetView>
  </sheetViews>
  <sheetFormatPr defaultRowHeight="18" x14ac:dyDescent="0.55000000000000004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human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</dc:creator>
  <cp:lastModifiedBy>Tei</cp:lastModifiedBy>
  <dcterms:created xsi:type="dcterms:W3CDTF">2020-07-24T11:13:53Z</dcterms:created>
  <dcterms:modified xsi:type="dcterms:W3CDTF">2022-06-22T02:27:56Z</dcterms:modified>
</cp:coreProperties>
</file>