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035" activeTab="6"/>
  </bookViews>
  <sheets>
    <sheet name="Fig1.a" sheetId="1" r:id="rId1"/>
    <sheet name="Fig1.b" sheetId="2" r:id="rId2"/>
    <sheet name="Fig1.c" sheetId="3" r:id="rId3"/>
    <sheet name="Fig1.d" sheetId="4" r:id="rId4"/>
    <sheet name="Fig1.e" sheetId="5" r:id="rId5"/>
    <sheet name="_xltb_storage_" sheetId="9" state="veryHidden" r:id="rId6"/>
    <sheet name="Fig1.f" sheetId="7" r:id="rId7"/>
    <sheet name="Kutools_Chart" sheetId="8" state="hidden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8" l="1"/>
  <c r="B3" i="8"/>
  <c r="C3" i="8"/>
  <c r="A4" i="8"/>
  <c r="B4" i="8"/>
  <c r="C4" i="8"/>
  <c r="A5" i="8"/>
  <c r="B5" i="8"/>
  <c r="C5" i="8"/>
  <c r="A6" i="8"/>
  <c r="B6" i="8"/>
  <c r="C6" i="8"/>
  <c r="A7" i="8"/>
  <c r="B7" i="8"/>
  <c r="C7" i="8"/>
  <c r="A8" i="8"/>
  <c r="B8" i="8"/>
  <c r="C8" i="8"/>
  <c r="A9" i="8"/>
  <c r="B9" i="8"/>
  <c r="C9" i="8"/>
  <c r="A10" i="8"/>
  <c r="B10" i="8"/>
  <c r="C10" i="8"/>
  <c r="A11" i="8"/>
  <c r="B11" i="8"/>
  <c r="C11" i="8"/>
  <c r="A12" i="8"/>
  <c r="B12" i="8"/>
  <c r="C12" i="8"/>
  <c r="C2" i="8"/>
  <c r="C1" i="8"/>
  <c r="B2" i="8"/>
  <c r="A2" i="8"/>
  <c r="B1" i="8"/>
</calcChain>
</file>

<file path=xl/sharedStrings.xml><?xml version="1.0" encoding="utf-8"?>
<sst xmlns="http://schemas.openxmlformats.org/spreadsheetml/2006/main" count="77" uniqueCount="28">
  <si>
    <t xml:space="preserve"> </t>
  </si>
  <si>
    <t>CapsMHC</t>
  </si>
  <si>
    <t>DeepAttentionPan</t>
  </si>
  <si>
    <t xml:space="preserve">NetMHCpan 4.0 </t>
  </si>
  <si>
    <t>PickPocket</t>
  </si>
  <si>
    <t>SMM</t>
  </si>
  <si>
    <t>NetMHC 4.0</t>
  </si>
  <si>
    <t>ARB</t>
  </si>
  <si>
    <t>SMMPMBEC</t>
  </si>
  <si>
    <t>IEDB Consensus</t>
  </si>
  <si>
    <t>NetMHCcons</t>
  </si>
  <si>
    <t>Weighted Avg</t>
  </si>
  <si>
    <t>9-mer</t>
  </si>
  <si>
    <t>HLA-A*02:01</t>
  </si>
  <si>
    <t>HLA-A*03:01</t>
  </si>
  <si>
    <t>HLA-A*11:01</t>
  </si>
  <si>
    <t>HLA-A*24:02</t>
  </si>
  <si>
    <t>HLA-A*30:01</t>
  </si>
  <si>
    <t>HLA-A*30:02</t>
  </si>
  <si>
    <t>HLA-A*31:01</t>
  </si>
  <si>
    <t>HLA-A*66:01</t>
  </si>
  <si>
    <t>HLA-A*68:01</t>
  </si>
  <si>
    <t>XL Toolbox Settings</t>
  </si>
  <si>
    <t>export_preset</t>
  </si>
  <si>
    <t>&lt;?xml version="1.0" encoding="utf-16"?&gt;_x000D_
&lt;Preset xmlns:xsd="http://www.w3.org/2001/XMLSchema" xmlns:xsi="http://www.w3.org/2001/XMLSchema-instance"&gt;_x000D_
  &lt;Name&gt;Png, 600 dpi, RGB, Transparent canvas&lt;/Name&gt;_x000D_
  &lt;Dpi&gt;600&lt;/Dpi&gt;_x000D_
  &lt;FileType&gt;Png&lt;/FileType&gt;_x000D_
  &lt;ColorSpace&gt;Rgb&lt;/ColorSpace&gt;_x000D_
  &lt;Transparency&gt;TransparentCanvas&lt;/Transparency&gt;_x000D_
  &lt;UseColorProfile&gt;false&lt;/UseColorProfile&gt;_x000D_
  &lt;ColorProfile&gt;sRGB Color Space Profile&lt;/ColorProfile&gt;_x000D_
&lt;/Preset&gt;</t>
  </si>
  <si>
    <t>export_path</t>
  </si>
  <si>
    <t>C:\Users\asus\Desktop\fig1.tif</t>
  </si>
  <si>
    <t>CapsNet-MHC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</si>
</sst>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K2" totalsRowShown="0">
  <tableColumns count="11">
    <tableColumn id="1" name=" "/>
    <tableColumn id="2" name="CapsNet-MHC"/>
    <tableColumn id="3" name="DeepAttentionPan"/>
    <tableColumn id="6" name="NetMHCpan 4.0 "/>
    <tableColumn id="7" name="PickPocket"/>
    <tableColumn id="8" name="SMM"/>
    <tableColumn id="10" name="NetMHC 4.0"/>
    <tableColumn id="11" name="ARB"/>
    <tableColumn id="12" name="SMMPMBEC"/>
    <tableColumn id="13" name="IEDB Consensus"/>
    <tableColumn id="14" name="NetMHCcon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K2" totalsRowShown="0">
  <tableColumns count="11">
    <tableColumn id="1" name=" "/>
    <tableColumn id="2" name="CapsMHC"/>
    <tableColumn id="3" name="DeepAttentionPan"/>
    <tableColumn id="6" name="NetMHCpan 4.0 "/>
    <tableColumn id="7" name="PickPocket"/>
    <tableColumn id="8" name="SMM"/>
    <tableColumn id="10" name="NetMHC 4.0"/>
    <tableColumn id="11" name="ARB"/>
    <tableColumn id="12" name="SMMPMBEC"/>
    <tableColumn id="13" name="IEDB Consensus"/>
    <tableColumn id="14" name="NetMHCcon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E9" sqref="E9"/>
    </sheetView>
  </sheetViews>
  <sheetFormatPr defaultRowHeight="15" x14ac:dyDescent="0.25"/>
  <sheetData>
    <row r="1" spans="1:11" x14ac:dyDescent="0.25">
      <c r="A1" t="s">
        <v>0</v>
      </c>
      <c r="B1" t="s">
        <v>27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0.81</v>
      </c>
      <c r="C2">
        <v>0.80700000000000005</v>
      </c>
      <c r="D2">
        <v>0.80600000000000005</v>
      </c>
      <c r="E2">
        <v>0.77300000000000002</v>
      </c>
      <c r="F2">
        <v>0.78300000000000003</v>
      </c>
      <c r="G2">
        <v>0.78300000000000003</v>
      </c>
      <c r="H2">
        <v>0.73899999999999999</v>
      </c>
      <c r="I2">
        <v>0.78500000000000003</v>
      </c>
      <c r="J2">
        <v>0.78200000000000003</v>
      </c>
      <c r="K2">
        <v>0.79300000000000004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E16" sqref="E16"/>
    </sheetView>
  </sheetViews>
  <sheetFormatPr defaultRowHeight="15" x14ac:dyDescent="0.25"/>
  <sheetData>
    <row r="1" spans="1:11" x14ac:dyDescent="0.25">
      <c r="A1" t="s">
        <v>0</v>
      </c>
      <c r="B1" t="s">
        <v>27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0.51100000000000001</v>
      </c>
      <c r="C2">
        <v>0.504</v>
      </c>
      <c r="D2">
        <v>0.52</v>
      </c>
      <c r="E2">
        <v>0.46200000000000002</v>
      </c>
      <c r="F2">
        <v>0.496</v>
      </c>
      <c r="G2">
        <v>0.47699999999999998</v>
      </c>
      <c r="H2">
        <v>0.40200000000000002</v>
      </c>
      <c r="I2">
        <v>0.51</v>
      </c>
      <c r="J2">
        <v>0.47299999999999998</v>
      </c>
      <c r="K2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C17" sqref="C17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12</v>
      </c>
      <c r="B2">
        <v>21</v>
      </c>
      <c r="C2">
        <v>19</v>
      </c>
      <c r="D2">
        <v>16</v>
      </c>
      <c r="E2">
        <v>7</v>
      </c>
      <c r="F2">
        <v>7</v>
      </c>
      <c r="G2">
        <v>19</v>
      </c>
      <c r="H2">
        <v>6</v>
      </c>
      <c r="I2">
        <v>8</v>
      </c>
      <c r="J2">
        <v>7</v>
      </c>
      <c r="K2">
        <v>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B16" sqref="B1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12</v>
      </c>
      <c r="B2">
        <v>13</v>
      </c>
      <c r="C2">
        <v>12</v>
      </c>
      <c r="D2">
        <v>11</v>
      </c>
      <c r="E2">
        <v>3</v>
      </c>
      <c r="F2">
        <v>3</v>
      </c>
      <c r="G2">
        <v>12</v>
      </c>
      <c r="H2">
        <v>4</v>
      </c>
      <c r="I2">
        <v>5</v>
      </c>
      <c r="J2">
        <v>5</v>
      </c>
      <c r="K2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A7" workbookViewId="0">
      <selection activeCell="M10" sqref="M10"/>
    </sheetView>
  </sheetViews>
  <sheetFormatPr defaultRowHeight="15" x14ac:dyDescent="0.25"/>
  <sheetData>
    <row r="1" spans="1:3" x14ac:dyDescent="0.25">
      <c r="A1" s="2" t="s">
        <v>0</v>
      </c>
      <c r="B1" s="2" t="s">
        <v>2</v>
      </c>
      <c r="C1" s="2" t="s">
        <v>27</v>
      </c>
    </row>
    <row r="2" spans="1:3" x14ac:dyDescent="0.25">
      <c r="A2" s="2" t="s">
        <v>13</v>
      </c>
      <c r="B2" s="2">
        <v>0.8</v>
      </c>
      <c r="C2" s="2">
        <v>0.82</v>
      </c>
    </row>
    <row r="3" spans="1:3" x14ac:dyDescent="0.25">
      <c r="A3" s="2" t="s">
        <v>14</v>
      </c>
      <c r="B3" s="2">
        <v>0.93</v>
      </c>
      <c r="C3" s="2">
        <v>0.89</v>
      </c>
    </row>
    <row r="4" spans="1:3" x14ac:dyDescent="0.25">
      <c r="A4" s="2" t="s">
        <v>15</v>
      </c>
      <c r="B4" s="2">
        <v>0.9</v>
      </c>
      <c r="C4" s="2">
        <v>0.88</v>
      </c>
    </row>
    <row r="5" spans="1:3" x14ac:dyDescent="0.25">
      <c r="A5" s="2" t="s">
        <v>16</v>
      </c>
      <c r="B5" s="2">
        <v>0.76</v>
      </c>
      <c r="C5" s="2">
        <v>0.79</v>
      </c>
    </row>
    <row r="6" spans="1:3" x14ac:dyDescent="0.25">
      <c r="A6" s="2" t="s">
        <v>17</v>
      </c>
      <c r="B6" s="2">
        <v>0.84</v>
      </c>
      <c r="C6" s="2">
        <v>0.85</v>
      </c>
    </row>
    <row r="7" spans="1:3" x14ac:dyDescent="0.25">
      <c r="A7" s="2" t="s">
        <v>18</v>
      </c>
      <c r="B7" s="2">
        <v>0.62</v>
      </c>
      <c r="C7" s="2">
        <v>0.62</v>
      </c>
    </row>
    <row r="8" spans="1:3" x14ac:dyDescent="0.25">
      <c r="A8" s="2" t="s">
        <v>19</v>
      </c>
      <c r="B8" s="2">
        <v>1</v>
      </c>
      <c r="C8" s="2">
        <v>1</v>
      </c>
    </row>
    <row r="9" spans="1:3" x14ac:dyDescent="0.25">
      <c r="A9" s="2" t="s">
        <v>20</v>
      </c>
      <c r="B9" s="2">
        <v>0.56999999999999995</v>
      </c>
      <c r="C9" s="2">
        <v>0.68</v>
      </c>
    </row>
    <row r="10" spans="1:3" x14ac:dyDescent="0.25">
      <c r="A10" s="2" t="s">
        <v>21</v>
      </c>
      <c r="B10" s="2">
        <v>0.71</v>
      </c>
      <c r="C10" s="2">
        <v>0.7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RowHeight="15" x14ac:dyDescent="0.25"/>
  <sheetData>
    <row r="1" spans="1:3" x14ac:dyDescent="0.25">
      <c r="A1" t="s">
        <v>22</v>
      </c>
    </row>
    <row r="2" spans="1:3" ht="409.5" x14ac:dyDescent="0.25">
      <c r="B2" t="s">
        <v>23</v>
      </c>
      <c r="C2" s="1" t="s">
        <v>24</v>
      </c>
    </row>
    <row r="3" spans="1:3" x14ac:dyDescent="0.25">
      <c r="B3" t="s">
        <v>25</v>
      </c>
      <c r="C3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G16" sqref="G16"/>
    </sheetView>
  </sheetViews>
  <sheetFormatPr defaultRowHeight="15" x14ac:dyDescent="0.25"/>
  <sheetData>
    <row r="1" spans="1:3" x14ac:dyDescent="0.25">
      <c r="A1" s="2" t="s">
        <v>0</v>
      </c>
      <c r="B1" s="2" t="s">
        <v>27</v>
      </c>
      <c r="C1" s="2" t="s">
        <v>2</v>
      </c>
    </row>
    <row r="2" spans="1:3" x14ac:dyDescent="0.25">
      <c r="A2" s="2" t="s">
        <v>13</v>
      </c>
      <c r="B2" s="2">
        <v>0.54</v>
      </c>
      <c r="C2" s="2">
        <v>0.51</v>
      </c>
    </row>
    <row r="3" spans="1:3" x14ac:dyDescent="0.25">
      <c r="A3" s="2" t="s">
        <v>14</v>
      </c>
      <c r="B3" s="2">
        <v>0.73</v>
      </c>
      <c r="C3" s="2">
        <v>0.74</v>
      </c>
    </row>
    <row r="4" spans="1:3" x14ac:dyDescent="0.25">
      <c r="A4" s="2" t="s">
        <v>15</v>
      </c>
      <c r="B4" s="2">
        <v>0.71</v>
      </c>
      <c r="C4" s="2">
        <v>0.74</v>
      </c>
    </row>
    <row r="5" spans="1:3" x14ac:dyDescent="0.25">
      <c r="A5" s="2" t="s">
        <v>16</v>
      </c>
      <c r="B5" s="2">
        <v>0.35</v>
      </c>
      <c r="C5" s="2">
        <v>0.31</v>
      </c>
    </row>
    <row r="6" spans="1:3" x14ac:dyDescent="0.25">
      <c r="A6" s="2" t="s">
        <v>17</v>
      </c>
      <c r="B6" s="2">
        <v>0.18</v>
      </c>
      <c r="C6" s="2">
        <v>0.18</v>
      </c>
    </row>
    <row r="7" spans="1:3" x14ac:dyDescent="0.25">
      <c r="A7" s="2" t="s">
        <v>18</v>
      </c>
      <c r="B7" s="2">
        <v>0.21</v>
      </c>
      <c r="C7" s="2">
        <v>0.2</v>
      </c>
    </row>
    <row r="8" spans="1:3" x14ac:dyDescent="0.25">
      <c r="A8" s="2" t="s">
        <v>19</v>
      </c>
      <c r="B8" s="2">
        <v>0.87</v>
      </c>
      <c r="C8" s="2">
        <v>0.87</v>
      </c>
    </row>
    <row r="9" spans="1:3" x14ac:dyDescent="0.25">
      <c r="A9" s="2" t="s">
        <v>20</v>
      </c>
      <c r="B9" s="2">
        <v>0.2</v>
      </c>
      <c r="C9" s="2">
        <v>0.08</v>
      </c>
    </row>
    <row r="10" spans="1:3" x14ac:dyDescent="0.25">
      <c r="A10" s="2" t="s">
        <v>21</v>
      </c>
      <c r="B10" s="2">
        <v>0.28000000000000003</v>
      </c>
      <c r="C10" s="2">
        <v>0.28999999999999998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 x14ac:dyDescent="0.25"/>
  <sheetData>
    <row r="1" spans="1:4" x14ac:dyDescent="0.25">
      <c r="B1" t="str">
        <f>'Fig1.f'!B1</f>
        <v>CapsNet-MHC</v>
      </c>
      <c r="C1" t="str">
        <f>'Fig1.f'!C1</f>
        <v>DeepAttentionPan</v>
      </c>
    </row>
    <row r="2" spans="1:4" x14ac:dyDescent="0.25">
      <c r="A2" t="str">
        <f>'Fig1.f'!A2</f>
        <v>HLA-A*02:01</v>
      </c>
      <c r="B2">
        <f>IF(Kutools_Chart!$D2,'Fig1.f'!B2,NA())</f>
        <v>0.54</v>
      </c>
      <c r="C2">
        <f>IF(Kutools_Chart!$D2,'Fig1.f'!C2,NA())</f>
        <v>0.51</v>
      </c>
      <c r="D2" t="b">
        <v>1</v>
      </c>
    </row>
    <row r="3" spans="1:4" x14ac:dyDescent="0.25">
      <c r="A3" t="str">
        <f>'Fig1.f'!A3</f>
        <v>HLA-A*03:01</v>
      </c>
      <c r="B3">
        <f>IF(Kutools_Chart!$D3,'Fig1.f'!B3,NA())</f>
        <v>0.73</v>
      </c>
      <c r="C3">
        <f>IF(Kutools_Chart!$D3,'Fig1.f'!C3,NA())</f>
        <v>0.74</v>
      </c>
      <c r="D3" t="b">
        <v>1</v>
      </c>
    </row>
    <row r="4" spans="1:4" x14ac:dyDescent="0.25">
      <c r="A4" t="str">
        <f>'Fig1.f'!A4</f>
        <v>HLA-A*11:01</v>
      </c>
      <c r="B4">
        <f>IF(Kutools_Chart!$D4,'Fig1.f'!B4,NA())</f>
        <v>0.71</v>
      </c>
      <c r="C4">
        <f>IF(Kutools_Chart!$D4,'Fig1.f'!C4,NA())</f>
        <v>0.74</v>
      </c>
      <c r="D4" t="b">
        <v>1</v>
      </c>
    </row>
    <row r="5" spans="1:4" x14ac:dyDescent="0.25">
      <c r="A5" t="str">
        <f>'Fig1.f'!A5</f>
        <v>HLA-A*24:02</v>
      </c>
      <c r="B5">
        <f>IF(Kutools_Chart!$D5,'Fig1.f'!B5,NA())</f>
        <v>0.35</v>
      </c>
      <c r="C5">
        <f>IF(Kutools_Chart!$D5,'Fig1.f'!C5,NA())</f>
        <v>0.31</v>
      </c>
      <c r="D5" t="b">
        <v>1</v>
      </c>
    </row>
    <row r="6" spans="1:4" x14ac:dyDescent="0.25">
      <c r="A6" t="str">
        <f>'Fig1.f'!A6</f>
        <v>HLA-A*30:01</v>
      </c>
      <c r="B6">
        <f>IF(Kutools_Chart!$D6,'Fig1.f'!B6,NA())</f>
        <v>0.18</v>
      </c>
      <c r="C6">
        <f>IF(Kutools_Chart!$D6,'Fig1.f'!C6,NA())</f>
        <v>0.18</v>
      </c>
      <c r="D6" t="b">
        <v>1</v>
      </c>
    </row>
    <row r="7" spans="1:4" x14ac:dyDescent="0.25">
      <c r="A7" t="str">
        <f>'Fig1.f'!A7</f>
        <v>HLA-A*30:02</v>
      </c>
      <c r="B7">
        <f>IF(Kutools_Chart!$D7,'Fig1.f'!B7,NA())</f>
        <v>0.21</v>
      </c>
      <c r="C7">
        <f>IF(Kutools_Chart!$D7,'Fig1.f'!C7,NA())</f>
        <v>0.2</v>
      </c>
      <c r="D7" t="b">
        <v>1</v>
      </c>
    </row>
    <row r="8" spans="1:4" x14ac:dyDescent="0.25">
      <c r="A8" t="str">
        <f>'Fig1.f'!A8</f>
        <v>HLA-A*31:01</v>
      </c>
      <c r="B8">
        <f>IF(Kutools_Chart!$D8,'Fig1.f'!B8,NA())</f>
        <v>0.87</v>
      </c>
      <c r="C8">
        <f>IF(Kutools_Chart!$D8,'Fig1.f'!C8,NA())</f>
        <v>0.87</v>
      </c>
      <c r="D8" t="b">
        <v>1</v>
      </c>
    </row>
    <row r="9" spans="1:4" x14ac:dyDescent="0.25">
      <c r="A9" t="str">
        <f>'Fig1.f'!A9</f>
        <v>HLA-A*66:01</v>
      </c>
      <c r="B9">
        <f>IF(Kutools_Chart!$D9,'Fig1.f'!B9,NA())</f>
        <v>0.2</v>
      </c>
      <c r="C9">
        <f>IF(Kutools_Chart!$D9,'Fig1.f'!C9,NA())</f>
        <v>0.08</v>
      </c>
      <c r="D9" t="b">
        <v>1</v>
      </c>
    </row>
    <row r="10" spans="1:4" x14ac:dyDescent="0.25">
      <c r="A10" t="str">
        <f>'Fig1.f'!A10</f>
        <v>HLA-A*68:01</v>
      </c>
      <c r="B10">
        <f>IF(Kutools_Chart!$D10,'Fig1.f'!B10,NA())</f>
        <v>0.28000000000000003</v>
      </c>
      <c r="C10">
        <f>IF(Kutools_Chart!$D10,'Fig1.f'!C10,NA())</f>
        <v>0.28999999999999998</v>
      </c>
      <c r="D10" t="b">
        <v>1</v>
      </c>
    </row>
    <row r="11" spans="1:4" x14ac:dyDescent="0.25">
      <c r="A11">
        <f>'Fig1.f'!A11</f>
        <v>0</v>
      </c>
      <c r="B11">
        <f>IF(Kutools_Chart!$D11,'Fig1.f'!B11,NA())</f>
        <v>0</v>
      </c>
      <c r="C11">
        <f>IF(Kutools_Chart!$D11,'Fig1.f'!C11,NA())</f>
        <v>0</v>
      </c>
      <c r="D11" t="b">
        <v>1</v>
      </c>
    </row>
    <row r="12" spans="1:4" x14ac:dyDescent="0.25">
      <c r="A12">
        <f>'Fig1.f'!A12</f>
        <v>0</v>
      </c>
      <c r="B12">
        <f>IF(Kutools_Chart!$D12,'Fig1.f'!B12,NA())</f>
        <v>0</v>
      </c>
      <c r="C12">
        <f>IF(Kutools_Chart!$D12,'Fig1.f'!C12,NA())</f>
        <v>0</v>
      </c>
      <c r="D12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Fig1.a</vt:lpstr>
      <vt:lpstr>Fig1.b</vt:lpstr>
      <vt:lpstr>Fig1.c</vt:lpstr>
      <vt:lpstr>Fig1.d</vt:lpstr>
      <vt:lpstr>Fig1.e</vt:lpstr>
      <vt:lpstr>Fig1.f</vt:lpstr>
      <vt:lpstr>Kutools_Chart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2023-04-11T09:09:26Z</dcterms:modified>
</cp:coreProperties>
</file>