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hia\我的雲端硬碟 (sophiaenzyme@gmail.com)\HUNG_FILE_2020-2023\Paper preparation\Preparation on 2022\Cryo-EM structure-EA and MDSA\FINAL\FINAL FINAL\Commun. Biol\R2\"/>
    </mc:Choice>
  </mc:AlternateContent>
  <bookViews>
    <workbookView xWindow="0" yWindow="0" windowWidth="28800" windowHeight="12285" tabRatio="518" activeTab="2"/>
  </bookViews>
  <sheets>
    <sheet name="Fig. 4 " sheetId="3" r:id="rId1"/>
    <sheet name="Fig. 5" sheetId="4" r:id="rId2"/>
    <sheet name="Fig. 6" sheetId="5" r:id="rId3"/>
    <sheet name="Fig. 7" sheetId="11" r:id="rId4"/>
    <sheet name="Fig. S1" sheetId="9" r:id="rId5"/>
    <sheet name="Fig. S7" sheetId="10" r:id="rId6"/>
    <sheet name="Fig. S8" sheetId="12" r:id="rId7"/>
    <sheet name="Fig. S11" sheetId="6" r:id="rId8"/>
    <sheet name="Fig. S12" sheetId="13" r:id="rId9"/>
    <sheet name="Fig. S13" sheetId="8" r:id="rId10"/>
    <sheet name="Fig. S14" sheetId="14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9" i="8" l="1"/>
  <c r="V99" i="8"/>
  <c r="T99" i="8"/>
  <c r="V98" i="8"/>
  <c r="U98" i="8"/>
  <c r="T98" i="8"/>
  <c r="V50" i="8"/>
  <c r="V51" i="8"/>
  <c r="U51" i="8"/>
  <c r="T51" i="8"/>
  <c r="U50" i="8"/>
  <c r="T50" i="8"/>
  <c r="AK96" i="8"/>
  <c r="AJ96" i="8"/>
  <c r="AI96" i="8"/>
  <c r="AI95" i="8"/>
  <c r="AK95" i="8"/>
  <c r="AJ95" i="8"/>
  <c r="D35" i="14" l="1"/>
  <c r="F48" i="14"/>
  <c r="E48" i="14"/>
  <c r="D48" i="14"/>
  <c r="F47" i="14"/>
  <c r="E47" i="14"/>
  <c r="D47" i="14"/>
  <c r="F36" i="14"/>
  <c r="E36" i="14"/>
  <c r="D36" i="14"/>
  <c r="F35" i="14"/>
  <c r="E35" i="14"/>
  <c r="E23" i="14"/>
  <c r="F23" i="14"/>
  <c r="D23" i="14"/>
  <c r="E22" i="14"/>
  <c r="F22" i="14"/>
  <c r="D22" i="14"/>
  <c r="E10" i="14"/>
  <c r="E9" i="14"/>
  <c r="F10" i="14"/>
  <c r="D10" i="14"/>
  <c r="F9" i="14"/>
  <c r="D9" i="14"/>
  <c r="BH35" i="12" l="1"/>
  <c r="BG35" i="12"/>
  <c r="BH34" i="12"/>
  <c r="BG34" i="12"/>
  <c r="BH33" i="12"/>
  <c r="BG33" i="12"/>
  <c r="BH32" i="12"/>
  <c r="BG32" i="12"/>
  <c r="BH31" i="12"/>
  <c r="BG31" i="12"/>
  <c r="BH30" i="12"/>
  <c r="BG30" i="12"/>
  <c r="BH29" i="12"/>
  <c r="BG29" i="12"/>
  <c r="BH28" i="12"/>
  <c r="BG28" i="12"/>
  <c r="BH23" i="12"/>
  <c r="BG23" i="12"/>
  <c r="BH22" i="12"/>
  <c r="BG22" i="12"/>
  <c r="BH21" i="12"/>
  <c r="BG21" i="12"/>
  <c r="BH20" i="12"/>
  <c r="BG20" i="12"/>
  <c r="BH19" i="12"/>
  <c r="BG19" i="12"/>
  <c r="BH18" i="12"/>
  <c r="BG18" i="12"/>
  <c r="BH17" i="12"/>
  <c r="BG17" i="12"/>
  <c r="BH16" i="12"/>
  <c r="BG16" i="12"/>
  <c r="BG11" i="12"/>
  <c r="BF11" i="12"/>
  <c r="BG10" i="12"/>
  <c r="BF10" i="12"/>
  <c r="BG9" i="12"/>
  <c r="BF9" i="12"/>
  <c r="BG8" i="12"/>
  <c r="BF8" i="12"/>
  <c r="BG7" i="12"/>
  <c r="BF7" i="12"/>
  <c r="BG6" i="12"/>
  <c r="BF6" i="12"/>
  <c r="BG5" i="12"/>
  <c r="BF5" i="12"/>
  <c r="BG4" i="12"/>
  <c r="BF4" i="12"/>
  <c r="AX23" i="12"/>
  <c r="AY23" i="12"/>
  <c r="AX35" i="12"/>
  <c r="AW35" i="12"/>
  <c r="AX34" i="12"/>
  <c r="AW34" i="12"/>
  <c r="AX33" i="12"/>
  <c r="AW33" i="12"/>
  <c r="AX32" i="12"/>
  <c r="AW32" i="12"/>
  <c r="AX31" i="12"/>
  <c r="AW31" i="12"/>
  <c r="AX30" i="12"/>
  <c r="AW30" i="12"/>
  <c r="AX29" i="12"/>
  <c r="AW29" i="12"/>
  <c r="AX28" i="12"/>
  <c r="AW28" i="12"/>
  <c r="AY22" i="12"/>
  <c r="AX22" i="12"/>
  <c r="AY21" i="12"/>
  <c r="AX21" i="12"/>
  <c r="AY20" i="12"/>
  <c r="AX20" i="12"/>
  <c r="AY19" i="12"/>
  <c r="AX19" i="12"/>
  <c r="AY18" i="12"/>
  <c r="AX18" i="12"/>
  <c r="AY17" i="12"/>
  <c r="AX17" i="12"/>
  <c r="AY16" i="12"/>
  <c r="AX16" i="12"/>
  <c r="AX11" i="12"/>
  <c r="AW11" i="12"/>
  <c r="AX10" i="12"/>
  <c r="AW10" i="12"/>
  <c r="AX9" i="12"/>
  <c r="AW9" i="12"/>
  <c r="AX8" i="12"/>
  <c r="AW8" i="12"/>
  <c r="AX7" i="12"/>
  <c r="AW7" i="12"/>
  <c r="AX6" i="12"/>
  <c r="AW6" i="12"/>
  <c r="AX5" i="12"/>
  <c r="AW5" i="12"/>
  <c r="AX4" i="12"/>
  <c r="AW4" i="12"/>
  <c r="AO35" i="12"/>
  <c r="AP35" i="12"/>
  <c r="AP34" i="12"/>
  <c r="AO34" i="12"/>
  <c r="AP33" i="12"/>
  <c r="AO33" i="12"/>
  <c r="AP32" i="12"/>
  <c r="AO32" i="12"/>
  <c r="AP31" i="12"/>
  <c r="AO31" i="12"/>
  <c r="AP30" i="12"/>
  <c r="AO30" i="12"/>
  <c r="AP29" i="12"/>
  <c r="AO29" i="12"/>
  <c r="AP28" i="12"/>
  <c r="AO28" i="12"/>
  <c r="AO11" i="12"/>
  <c r="AN11" i="12"/>
  <c r="AO10" i="12"/>
  <c r="AN10" i="12"/>
  <c r="AO9" i="12"/>
  <c r="AN9" i="12"/>
  <c r="AO8" i="12"/>
  <c r="AN8" i="12"/>
  <c r="AO7" i="12"/>
  <c r="AN7" i="12"/>
  <c r="AO6" i="12"/>
  <c r="AN6" i="12"/>
  <c r="AO5" i="12"/>
  <c r="AN5" i="12"/>
  <c r="AO4" i="12"/>
  <c r="AN4" i="12"/>
  <c r="AP22" i="12"/>
  <c r="AO22" i="12"/>
  <c r="AP21" i="12"/>
  <c r="AO21" i="12"/>
  <c r="AP20" i="12"/>
  <c r="AO20" i="12"/>
  <c r="AP19" i="12"/>
  <c r="AO19" i="12"/>
  <c r="AP18" i="12"/>
  <c r="AO18" i="12"/>
  <c r="AP17" i="12"/>
  <c r="AO17" i="12"/>
  <c r="AP16" i="12"/>
  <c r="AO16" i="12"/>
  <c r="AF58" i="12"/>
  <c r="AG58" i="12"/>
  <c r="AG57" i="12"/>
  <c r="AF57" i="12"/>
  <c r="AG56" i="12"/>
  <c r="AF56" i="12"/>
  <c r="AG55" i="12"/>
  <c r="AF55" i="12"/>
  <c r="AG54" i="12"/>
  <c r="AF54" i="12"/>
  <c r="AG53" i="12"/>
  <c r="AF53" i="12"/>
  <c r="AG52" i="12"/>
  <c r="AF52" i="12"/>
  <c r="AG51" i="12"/>
  <c r="AF51" i="12"/>
  <c r="AF40" i="12"/>
  <c r="AG46" i="12"/>
  <c r="AF46" i="12"/>
  <c r="AG45" i="12"/>
  <c r="AF45" i="12"/>
  <c r="AG44" i="12"/>
  <c r="AF44" i="12"/>
  <c r="AG43" i="12"/>
  <c r="AF43" i="12"/>
  <c r="AG42" i="12"/>
  <c r="AF42" i="12"/>
  <c r="AG41" i="12"/>
  <c r="AF41" i="12"/>
  <c r="AG40" i="12"/>
  <c r="AG35" i="12"/>
  <c r="AF35" i="12"/>
  <c r="AG34" i="12"/>
  <c r="AF34" i="12"/>
  <c r="AG33" i="12"/>
  <c r="AF33" i="12"/>
  <c r="AG32" i="12"/>
  <c r="AF32" i="12"/>
  <c r="AG31" i="12"/>
  <c r="AF31" i="12"/>
  <c r="AG30" i="12"/>
  <c r="AF30" i="12"/>
  <c r="AG29" i="12"/>
  <c r="AF29" i="12"/>
  <c r="AG28" i="12"/>
  <c r="AF28" i="12"/>
  <c r="AG23" i="12"/>
  <c r="AF23" i="12"/>
  <c r="AG22" i="12"/>
  <c r="AF22" i="12"/>
  <c r="AG21" i="12"/>
  <c r="AF21" i="12"/>
  <c r="AG20" i="12"/>
  <c r="AF20" i="12"/>
  <c r="AG19" i="12"/>
  <c r="AF19" i="12"/>
  <c r="AG18" i="12"/>
  <c r="AF18" i="12"/>
  <c r="AG17" i="12"/>
  <c r="AF17" i="12"/>
  <c r="AG16" i="12"/>
  <c r="AF16" i="12"/>
  <c r="AF11" i="12"/>
  <c r="AE11" i="12"/>
  <c r="AF10" i="12"/>
  <c r="AE10" i="12"/>
  <c r="AF9" i="12"/>
  <c r="AE9" i="12"/>
  <c r="AF8" i="12"/>
  <c r="AE8" i="12"/>
  <c r="AF7" i="12"/>
  <c r="AE7" i="12"/>
  <c r="AF6" i="12"/>
  <c r="AE6" i="12"/>
  <c r="AF5" i="12"/>
  <c r="AE5" i="12"/>
  <c r="AF4" i="12"/>
  <c r="AE4" i="12"/>
  <c r="X11" i="12"/>
  <c r="W11" i="12"/>
  <c r="X10" i="12"/>
  <c r="W10" i="12"/>
  <c r="X9" i="12"/>
  <c r="W9" i="12"/>
  <c r="X8" i="12"/>
  <c r="W8" i="12"/>
  <c r="X7" i="12"/>
  <c r="W7" i="12"/>
  <c r="X6" i="12"/>
  <c r="W6" i="12"/>
  <c r="X5" i="12"/>
  <c r="W5" i="12"/>
  <c r="X4" i="12"/>
  <c r="W4" i="12"/>
  <c r="W33" i="12"/>
  <c r="X33" i="12"/>
  <c r="W34" i="12"/>
  <c r="X34" i="12"/>
  <c r="W35" i="12"/>
  <c r="X35" i="12"/>
  <c r="X32" i="12"/>
  <c r="W32" i="12"/>
  <c r="X31" i="12"/>
  <c r="W31" i="12"/>
  <c r="X30" i="12"/>
  <c r="W30" i="12"/>
  <c r="X29" i="12"/>
  <c r="W29" i="12"/>
  <c r="X28" i="12"/>
  <c r="W28" i="12"/>
  <c r="X20" i="12"/>
  <c r="W20" i="12"/>
  <c r="X19" i="12"/>
  <c r="W19" i="12"/>
  <c r="X18" i="12"/>
  <c r="W18" i="12"/>
  <c r="X17" i="12"/>
  <c r="W17" i="12"/>
  <c r="X16" i="12"/>
  <c r="W16" i="12"/>
  <c r="P11" i="12"/>
  <c r="O11" i="12"/>
  <c r="P10" i="12"/>
  <c r="O10" i="12"/>
  <c r="P9" i="12"/>
  <c r="O9" i="12"/>
  <c r="P8" i="12"/>
  <c r="O8" i="12"/>
  <c r="P7" i="12"/>
  <c r="O7" i="12"/>
  <c r="P6" i="12"/>
  <c r="O6" i="12"/>
  <c r="P5" i="12"/>
  <c r="O5" i="12"/>
  <c r="P4" i="12"/>
  <c r="O4" i="12"/>
  <c r="P33" i="12"/>
  <c r="O33" i="12"/>
  <c r="P32" i="12"/>
  <c r="O32" i="12"/>
  <c r="P31" i="12"/>
  <c r="O31" i="12"/>
  <c r="P30" i="12"/>
  <c r="O30" i="12"/>
  <c r="P29" i="12"/>
  <c r="O29" i="12"/>
  <c r="P28" i="12"/>
  <c r="O28" i="12"/>
  <c r="P21" i="12"/>
  <c r="O21" i="12"/>
  <c r="P20" i="12"/>
  <c r="O20" i="12"/>
  <c r="P19" i="12"/>
  <c r="O19" i="12"/>
  <c r="P18" i="12"/>
  <c r="O18" i="12"/>
  <c r="P17" i="12"/>
  <c r="O17" i="12"/>
  <c r="P16" i="12"/>
  <c r="O16" i="12"/>
  <c r="H48" i="12" l="1"/>
  <c r="G48" i="12"/>
  <c r="H47" i="12"/>
  <c r="G47" i="12"/>
  <c r="H46" i="12"/>
  <c r="G46" i="12"/>
  <c r="H45" i="12"/>
  <c r="G45" i="12"/>
  <c r="H44" i="12"/>
  <c r="G44" i="12"/>
  <c r="H43" i="12"/>
  <c r="G43" i="12"/>
  <c r="H42" i="12"/>
  <c r="G42" i="12"/>
  <c r="H41" i="12"/>
  <c r="G41" i="12"/>
  <c r="H35" i="12"/>
  <c r="G35" i="12"/>
  <c r="H34" i="12"/>
  <c r="G34" i="12"/>
  <c r="H33" i="12"/>
  <c r="G33" i="12"/>
  <c r="H32" i="12"/>
  <c r="G32" i="12"/>
  <c r="H31" i="12"/>
  <c r="G31" i="12"/>
  <c r="H30" i="12"/>
  <c r="G30" i="12"/>
  <c r="H29" i="12"/>
  <c r="G29" i="12"/>
  <c r="H28" i="12"/>
  <c r="G28" i="12"/>
  <c r="H23" i="12"/>
  <c r="G23" i="12"/>
  <c r="H22" i="12"/>
  <c r="G22" i="12"/>
  <c r="H21" i="12"/>
  <c r="G21" i="12"/>
  <c r="H20" i="12"/>
  <c r="G20" i="12"/>
  <c r="H19" i="12"/>
  <c r="G19" i="12"/>
  <c r="H18" i="12"/>
  <c r="G18" i="12"/>
  <c r="H17" i="12"/>
  <c r="G17" i="12"/>
  <c r="H16" i="12"/>
  <c r="G16" i="12"/>
  <c r="H11" i="12"/>
  <c r="G11" i="12"/>
  <c r="H10" i="12"/>
  <c r="G10" i="12"/>
  <c r="H9" i="12"/>
  <c r="G9" i="12"/>
  <c r="H8" i="12"/>
  <c r="G8" i="12"/>
  <c r="H7" i="12"/>
  <c r="G7" i="12"/>
  <c r="H6" i="12"/>
  <c r="G6" i="12"/>
  <c r="H5" i="12"/>
  <c r="G5" i="12"/>
  <c r="H4" i="12"/>
  <c r="G4" i="12"/>
  <c r="CV4" i="10" l="1"/>
  <c r="CL41" i="10"/>
  <c r="CL36" i="10"/>
  <c r="CM36" i="10"/>
  <c r="CM35" i="10"/>
  <c r="CL35" i="10"/>
  <c r="CM34" i="10"/>
  <c r="CL34" i="10"/>
  <c r="CM33" i="10"/>
  <c r="CL33" i="10"/>
  <c r="CM32" i="10"/>
  <c r="CL32" i="10"/>
  <c r="CM31" i="10"/>
  <c r="CL31" i="10"/>
  <c r="CM30" i="10"/>
  <c r="CL30" i="10"/>
  <c r="CM29" i="10"/>
  <c r="CL29" i="10"/>
  <c r="CM28" i="10"/>
  <c r="CL28" i="10"/>
  <c r="CM23" i="10"/>
  <c r="CL23" i="10"/>
  <c r="CM22" i="10"/>
  <c r="CL22" i="10"/>
  <c r="CM21" i="10"/>
  <c r="CL21" i="10"/>
  <c r="CM20" i="10"/>
  <c r="CL20" i="10"/>
  <c r="CM19" i="10"/>
  <c r="CL19" i="10"/>
  <c r="CM18" i="10"/>
  <c r="CL18" i="10"/>
  <c r="CM17" i="10"/>
  <c r="CL17" i="10"/>
  <c r="CM16" i="10"/>
  <c r="CL16" i="10"/>
  <c r="CU28" i="10"/>
  <c r="CV28" i="10"/>
  <c r="DM23" i="10" l="1"/>
  <c r="DN23" i="10"/>
  <c r="DD35" i="10"/>
  <c r="DE35" i="10"/>
  <c r="CU23" i="10"/>
  <c r="CV23" i="10"/>
  <c r="CU35" i="10"/>
  <c r="CV35" i="10"/>
  <c r="CU36" i="10"/>
  <c r="CV36" i="10"/>
  <c r="DO34" i="10"/>
  <c r="DN34" i="10"/>
  <c r="DO33" i="10"/>
  <c r="DN33" i="10"/>
  <c r="DO32" i="10"/>
  <c r="DN32" i="10"/>
  <c r="DO31" i="10"/>
  <c r="DN31" i="10"/>
  <c r="DO30" i="10"/>
  <c r="DN30" i="10"/>
  <c r="DO29" i="10"/>
  <c r="DN29" i="10"/>
  <c r="DO28" i="10"/>
  <c r="DN28" i="10"/>
  <c r="DE34" i="10"/>
  <c r="DD34" i="10"/>
  <c r="DE33" i="10"/>
  <c r="DD33" i="10"/>
  <c r="DE32" i="10"/>
  <c r="DD32" i="10"/>
  <c r="DE31" i="10"/>
  <c r="DD31" i="10"/>
  <c r="DE30" i="10"/>
  <c r="DD30" i="10"/>
  <c r="DE29" i="10"/>
  <c r="DD29" i="10"/>
  <c r="DE28" i="10"/>
  <c r="DD28" i="10"/>
  <c r="CV34" i="10"/>
  <c r="CU34" i="10"/>
  <c r="CV33" i="10"/>
  <c r="CU33" i="10"/>
  <c r="CV32" i="10"/>
  <c r="CU32" i="10"/>
  <c r="CV31" i="10"/>
  <c r="CU31" i="10"/>
  <c r="CV30" i="10"/>
  <c r="CU30" i="10"/>
  <c r="CV29" i="10"/>
  <c r="CU29" i="10"/>
  <c r="DN22" i="10"/>
  <c r="DM22" i="10"/>
  <c r="DN21" i="10"/>
  <c r="DM21" i="10"/>
  <c r="DN20" i="10"/>
  <c r="DM20" i="10"/>
  <c r="DN19" i="10"/>
  <c r="DM19" i="10"/>
  <c r="DN18" i="10"/>
  <c r="DM18" i="10"/>
  <c r="DN17" i="10"/>
  <c r="DM17" i="10"/>
  <c r="DN16" i="10"/>
  <c r="DM16" i="10"/>
  <c r="DE21" i="10"/>
  <c r="DD21" i="10"/>
  <c r="DE20" i="10"/>
  <c r="DD20" i="10"/>
  <c r="DE19" i="10"/>
  <c r="DD19" i="10"/>
  <c r="DE18" i="10"/>
  <c r="DD18" i="10"/>
  <c r="DE17" i="10"/>
  <c r="DD17" i="10"/>
  <c r="DE16" i="10"/>
  <c r="DD16" i="10"/>
  <c r="CV22" i="10"/>
  <c r="CU22" i="10"/>
  <c r="CV21" i="10"/>
  <c r="CU21" i="10"/>
  <c r="CV20" i="10"/>
  <c r="CU20" i="10"/>
  <c r="CV19" i="10"/>
  <c r="CU19" i="10"/>
  <c r="CV18" i="10"/>
  <c r="CU18" i="10"/>
  <c r="CV17" i="10"/>
  <c r="CU17" i="10"/>
  <c r="CV16" i="10"/>
  <c r="CU16" i="10"/>
  <c r="DO10" i="10"/>
  <c r="DN10" i="10"/>
  <c r="DO9" i="10"/>
  <c r="DN9" i="10"/>
  <c r="DO8" i="10"/>
  <c r="DN8" i="10"/>
  <c r="DO7" i="10"/>
  <c r="DN7" i="10"/>
  <c r="DO6" i="10"/>
  <c r="DN6" i="10"/>
  <c r="DO5" i="10"/>
  <c r="DN5" i="10"/>
  <c r="DO4" i="10"/>
  <c r="DN4" i="10"/>
  <c r="DF10" i="10"/>
  <c r="DE10" i="10"/>
  <c r="DF9" i="10"/>
  <c r="DE9" i="10"/>
  <c r="DF8" i="10"/>
  <c r="DE8" i="10"/>
  <c r="DF7" i="10"/>
  <c r="DE7" i="10"/>
  <c r="DF6" i="10"/>
  <c r="DE6" i="10"/>
  <c r="DF5" i="10"/>
  <c r="DE5" i="10"/>
  <c r="DF4" i="10"/>
  <c r="DE4" i="10"/>
  <c r="CW10" i="10"/>
  <c r="CV10" i="10"/>
  <c r="CW9" i="10"/>
  <c r="CV9" i="10"/>
  <c r="CW8" i="10"/>
  <c r="CV8" i="10"/>
  <c r="CW7" i="10"/>
  <c r="CV7" i="10"/>
  <c r="CW6" i="10"/>
  <c r="CV6" i="10"/>
  <c r="CW5" i="10"/>
  <c r="CV5" i="10"/>
  <c r="CW4" i="10"/>
  <c r="CL49" i="10"/>
  <c r="CM49" i="10"/>
  <c r="CL50" i="10"/>
  <c r="CM50" i="10"/>
  <c r="CM48" i="10"/>
  <c r="CL48" i="10"/>
  <c r="CM47" i="10"/>
  <c r="CL47" i="10"/>
  <c r="CM46" i="10"/>
  <c r="CL46" i="10"/>
  <c r="CM45" i="10"/>
  <c r="CL45" i="10"/>
  <c r="CM44" i="10"/>
  <c r="CL44" i="10"/>
  <c r="CM43" i="10"/>
  <c r="CL43" i="10"/>
  <c r="CM42" i="10"/>
  <c r="CL42" i="10"/>
  <c r="CM41" i="10"/>
  <c r="CN10" i="10"/>
  <c r="CM10" i="10"/>
  <c r="CN9" i="10"/>
  <c r="CM9" i="10"/>
  <c r="CN8" i="10"/>
  <c r="CM8" i="10"/>
  <c r="CN7" i="10"/>
  <c r="CM7" i="10"/>
  <c r="CN6" i="10"/>
  <c r="CM6" i="10"/>
  <c r="CN5" i="10"/>
  <c r="CM5" i="10"/>
  <c r="CN4" i="10"/>
  <c r="CM4" i="10"/>
  <c r="CD37" i="10"/>
  <c r="CC37" i="10"/>
  <c r="CD36" i="10"/>
  <c r="CC36" i="10"/>
  <c r="CD35" i="10"/>
  <c r="CC35" i="10"/>
  <c r="CD34" i="10"/>
  <c r="CC34" i="10"/>
  <c r="CD33" i="10"/>
  <c r="CC33" i="10"/>
  <c r="CD32" i="10"/>
  <c r="CC32" i="10"/>
  <c r="CD31" i="10"/>
  <c r="CC31" i="10"/>
  <c r="CD30" i="10"/>
  <c r="CC30" i="10"/>
  <c r="CD29" i="10"/>
  <c r="CC29" i="10"/>
  <c r="CD23" i="10"/>
  <c r="CC23" i="10"/>
  <c r="CD22" i="10"/>
  <c r="CC22" i="10"/>
  <c r="CD21" i="10"/>
  <c r="CC21" i="10"/>
  <c r="CD20" i="10"/>
  <c r="CC20" i="10"/>
  <c r="CD19" i="10"/>
  <c r="CC19" i="10"/>
  <c r="CD18" i="10"/>
  <c r="CC18" i="10"/>
  <c r="CD17" i="10"/>
  <c r="CC17" i="10"/>
  <c r="CD16" i="10"/>
  <c r="CC16" i="10"/>
  <c r="CE10" i="10"/>
  <c r="CD10" i="10"/>
  <c r="CE9" i="10"/>
  <c r="CD9" i="10"/>
  <c r="CE8" i="10"/>
  <c r="CD8" i="10"/>
  <c r="CE7" i="10"/>
  <c r="CD7" i="10"/>
  <c r="CE6" i="10"/>
  <c r="CD6" i="10"/>
  <c r="CE5" i="10"/>
  <c r="CD5" i="10"/>
  <c r="CE4" i="10"/>
  <c r="CD4" i="10"/>
  <c r="BT36" i="10"/>
  <c r="BU36" i="10"/>
  <c r="BT37" i="10"/>
  <c r="BU37" i="10"/>
  <c r="BT23" i="10"/>
  <c r="BU23" i="10"/>
  <c r="BT24" i="10"/>
  <c r="BU24" i="10"/>
  <c r="BU35" i="10"/>
  <c r="BT35" i="10"/>
  <c r="BU34" i="10"/>
  <c r="BT34" i="10"/>
  <c r="BU33" i="10"/>
  <c r="BT33" i="10"/>
  <c r="BU32" i="10"/>
  <c r="BT32" i="10"/>
  <c r="BU31" i="10"/>
  <c r="BT31" i="10"/>
  <c r="BU30" i="10"/>
  <c r="BT30" i="10"/>
  <c r="BU29" i="10"/>
  <c r="BT29" i="10"/>
  <c r="BU22" i="10"/>
  <c r="BT22" i="10"/>
  <c r="BU21" i="10"/>
  <c r="BT21" i="10"/>
  <c r="BU20" i="10"/>
  <c r="BT20" i="10"/>
  <c r="BU19" i="10"/>
  <c r="BT19" i="10"/>
  <c r="BU18" i="10"/>
  <c r="BT18" i="10"/>
  <c r="BU17" i="10"/>
  <c r="BT17" i="10"/>
  <c r="BU16" i="10"/>
  <c r="BT16" i="10"/>
  <c r="BV10" i="10"/>
  <c r="BU10" i="10"/>
  <c r="BV9" i="10"/>
  <c r="BU9" i="10"/>
  <c r="BV8" i="10"/>
  <c r="BU8" i="10"/>
  <c r="BV7" i="10"/>
  <c r="BU7" i="10"/>
  <c r="BV6" i="10"/>
  <c r="BU6" i="10"/>
  <c r="BV5" i="10"/>
  <c r="BU5" i="10"/>
  <c r="BV4" i="10"/>
  <c r="BU4" i="10"/>
  <c r="BL48" i="10"/>
  <c r="BK48" i="10"/>
  <c r="BL47" i="10"/>
  <c r="BK47" i="10"/>
  <c r="BL46" i="10"/>
  <c r="BK46" i="10"/>
  <c r="BL45" i="10"/>
  <c r="BK45" i="10"/>
  <c r="BL44" i="10"/>
  <c r="BK44" i="10"/>
  <c r="BL43" i="10"/>
  <c r="BK43" i="10"/>
  <c r="BL42" i="10"/>
  <c r="BK42" i="10"/>
  <c r="BL41" i="10"/>
  <c r="BK41" i="10"/>
  <c r="BL36" i="10"/>
  <c r="BK36" i="10"/>
  <c r="BL35" i="10"/>
  <c r="BK35" i="10"/>
  <c r="BL34" i="10"/>
  <c r="BK34" i="10"/>
  <c r="BL33" i="10"/>
  <c r="BK33" i="10"/>
  <c r="BL32" i="10"/>
  <c r="BK32" i="10"/>
  <c r="BL31" i="10"/>
  <c r="BK31" i="10"/>
  <c r="BL30" i="10"/>
  <c r="BK30" i="10"/>
  <c r="BL29" i="10"/>
  <c r="BK29" i="10"/>
  <c r="BL24" i="10"/>
  <c r="BK24" i="10"/>
  <c r="BL23" i="10"/>
  <c r="BK23" i="10"/>
  <c r="BL22" i="10"/>
  <c r="BK22" i="10"/>
  <c r="BL21" i="10"/>
  <c r="BK21" i="10"/>
  <c r="BL20" i="10"/>
  <c r="BK20" i="10"/>
  <c r="BL19" i="10"/>
  <c r="BK19" i="10"/>
  <c r="BL18" i="10"/>
  <c r="BK18" i="10"/>
  <c r="BL17" i="10"/>
  <c r="BK17" i="10"/>
  <c r="BL16" i="10"/>
  <c r="BK16" i="10"/>
  <c r="BM10" i="10"/>
  <c r="BL10" i="10"/>
  <c r="BM9" i="10"/>
  <c r="BL9" i="10"/>
  <c r="BM8" i="10"/>
  <c r="BL8" i="10"/>
  <c r="BM7" i="10"/>
  <c r="BL7" i="10"/>
  <c r="BM6" i="10"/>
  <c r="BL6" i="10"/>
  <c r="BM5" i="10"/>
  <c r="BL5" i="10"/>
  <c r="BM4" i="10"/>
  <c r="BL4" i="10"/>
  <c r="BD23" i="10" l="1"/>
  <c r="BC23" i="10"/>
  <c r="BD22" i="10"/>
  <c r="BC22" i="10"/>
  <c r="BD21" i="10"/>
  <c r="BC21" i="10"/>
  <c r="BD20" i="10"/>
  <c r="BC20" i="10"/>
  <c r="BD19" i="10"/>
  <c r="BC19" i="10"/>
  <c r="BD18" i="10"/>
  <c r="BC18" i="10"/>
  <c r="BD17" i="10"/>
  <c r="BC17" i="10"/>
  <c r="BD16" i="10"/>
  <c r="BC16" i="10"/>
  <c r="BC11" i="10"/>
  <c r="BB11" i="10"/>
  <c r="BC10" i="10"/>
  <c r="BB10" i="10"/>
  <c r="BC9" i="10"/>
  <c r="BB9" i="10"/>
  <c r="BC8" i="10"/>
  <c r="BB8" i="10"/>
  <c r="BC7" i="10"/>
  <c r="BB7" i="10"/>
  <c r="BC6" i="10"/>
  <c r="BB6" i="10"/>
  <c r="BC5" i="10"/>
  <c r="BB5" i="10"/>
  <c r="BC4" i="10"/>
  <c r="BB4" i="10"/>
  <c r="BB37" i="10"/>
  <c r="BC37" i="10"/>
  <c r="BC36" i="10"/>
  <c r="BB36" i="10"/>
  <c r="BC35" i="10"/>
  <c r="BB35" i="10"/>
  <c r="BC34" i="10"/>
  <c r="BB34" i="10"/>
  <c r="BC33" i="10"/>
  <c r="BB33" i="10"/>
  <c r="BC32" i="10"/>
  <c r="BB32" i="10"/>
  <c r="BC31" i="10"/>
  <c r="BB31" i="10"/>
  <c r="BC30" i="10"/>
  <c r="BB30" i="10"/>
  <c r="BC29" i="10"/>
  <c r="BB29" i="10"/>
  <c r="AU36" i="10"/>
  <c r="AT36" i="10"/>
  <c r="AU35" i="10"/>
  <c r="AT35" i="10"/>
  <c r="AU34" i="10"/>
  <c r="AT34" i="10"/>
  <c r="AU33" i="10"/>
  <c r="AT33" i="10"/>
  <c r="AU32" i="10"/>
  <c r="AT32" i="10"/>
  <c r="AU31" i="10"/>
  <c r="AT31" i="10"/>
  <c r="AU30" i="10"/>
  <c r="AT30" i="10"/>
  <c r="AU29" i="10"/>
  <c r="AT29" i="10"/>
  <c r="AU24" i="10"/>
  <c r="AT24" i="10"/>
  <c r="AU23" i="10"/>
  <c r="AT23" i="10"/>
  <c r="AU22" i="10"/>
  <c r="AT22" i="10"/>
  <c r="AU21" i="10"/>
  <c r="AT21" i="10"/>
  <c r="AU20" i="10"/>
  <c r="AT20" i="10"/>
  <c r="AU19" i="10"/>
  <c r="AT19" i="10"/>
  <c r="AU18" i="10"/>
  <c r="AT18" i="10"/>
  <c r="AU17" i="10"/>
  <c r="AT17" i="10"/>
  <c r="AU16" i="10"/>
  <c r="AT16" i="10"/>
  <c r="AU11" i="10"/>
  <c r="AT11" i="10"/>
  <c r="AU10" i="10"/>
  <c r="AT10" i="10"/>
  <c r="AU9" i="10"/>
  <c r="AT9" i="10"/>
  <c r="AU8" i="10"/>
  <c r="AT8" i="10"/>
  <c r="AU7" i="10"/>
  <c r="AT7" i="10"/>
  <c r="AU6" i="10"/>
  <c r="AT6" i="10"/>
  <c r="AU5" i="10"/>
  <c r="AT5" i="10"/>
  <c r="AU4" i="10"/>
  <c r="AT4" i="10"/>
  <c r="AM25" i="10"/>
  <c r="AL25" i="10"/>
  <c r="AM24" i="10"/>
  <c r="AL24" i="10"/>
  <c r="AM23" i="10"/>
  <c r="AL23" i="10"/>
  <c r="AM36" i="10"/>
  <c r="AL36" i="10"/>
  <c r="AM35" i="10"/>
  <c r="AL35" i="10"/>
  <c r="AM34" i="10"/>
  <c r="AL34" i="10"/>
  <c r="AM33" i="10"/>
  <c r="AL33" i="10"/>
  <c r="AM32" i="10"/>
  <c r="AL32" i="10"/>
  <c r="AM31" i="10"/>
  <c r="AL31" i="10"/>
  <c r="AM30" i="10"/>
  <c r="AL30" i="10"/>
  <c r="AM29" i="10"/>
  <c r="AL29" i="10"/>
  <c r="AM22" i="10"/>
  <c r="AL22" i="10"/>
  <c r="AM21" i="10"/>
  <c r="AL21" i="10"/>
  <c r="AM20" i="10"/>
  <c r="AL20" i="10"/>
  <c r="AM19" i="10"/>
  <c r="AL19" i="10"/>
  <c r="AM18" i="10"/>
  <c r="AL18" i="10"/>
  <c r="AM17" i="10"/>
  <c r="AL17" i="10"/>
  <c r="AM16" i="10"/>
  <c r="AL16" i="10"/>
  <c r="AM11" i="10"/>
  <c r="AL11" i="10"/>
  <c r="AM10" i="10"/>
  <c r="AL10" i="10"/>
  <c r="AM9" i="10"/>
  <c r="AL9" i="10"/>
  <c r="AM8" i="10"/>
  <c r="AL8" i="10"/>
  <c r="AM7" i="10"/>
  <c r="AL7" i="10"/>
  <c r="AM6" i="10"/>
  <c r="AL6" i="10"/>
  <c r="AM5" i="10"/>
  <c r="AL5" i="10"/>
  <c r="AM4" i="10"/>
  <c r="AL4" i="10"/>
  <c r="AE47" i="10"/>
  <c r="AD47" i="10"/>
  <c r="AE46" i="10"/>
  <c r="AD46" i="10"/>
  <c r="AE45" i="10"/>
  <c r="AD45" i="10"/>
  <c r="AE44" i="10"/>
  <c r="AD44" i="10"/>
  <c r="AE43" i="10"/>
  <c r="AD43" i="10"/>
  <c r="AE42" i="10"/>
  <c r="AD42" i="10"/>
  <c r="AE41" i="10"/>
  <c r="AD41" i="10"/>
  <c r="AE36" i="10"/>
  <c r="AD36" i="10"/>
  <c r="AE35" i="10"/>
  <c r="AD35" i="10"/>
  <c r="AE34" i="10"/>
  <c r="AD34" i="10"/>
  <c r="AE33" i="10"/>
  <c r="AD33" i="10"/>
  <c r="AE32" i="10"/>
  <c r="AD32" i="10"/>
  <c r="AE31" i="10"/>
  <c r="AD31" i="10"/>
  <c r="AE30" i="10"/>
  <c r="AD30" i="10"/>
  <c r="AE29" i="10"/>
  <c r="AD29" i="10"/>
  <c r="AE22" i="10"/>
  <c r="AD22" i="10"/>
  <c r="AE21" i="10"/>
  <c r="AD21" i="10"/>
  <c r="AE20" i="10"/>
  <c r="AD20" i="10"/>
  <c r="AE19" i="10"/>
  <c r="AD19" i="10"/>
  <c r="AE18" i="10"/>
  <c r="AD18" i="10"/>
  <c r="AE17" i="10"/>
  <c r="AD17" i="10"/>
  <c r="AE16" i="10"/>
  <c r="AD16" i="10"/>
  <c r="AE11" i="10"/>
  <c r="AD11" i="10"/>
  <c r="AE10" i="10"/>
  <c r="AD10" i="10"/>
  <c r="AE9" i="10"/>
  <c r="AD9" i="10"/>
  <c r="AE8" i="10"/>
  <c r="AD8" i="10"/>
  <c r="AE7" i="10"/>
  <c r="AD7" i="10"/>
  <c r="AE6" i="10"/>
  <c r="AD6" i="10"/>
  <c r="AE5" i="10"/>
  <c r="AD5" i="10"/>
  <c r="AE4" i="10"/>
  <c r="AD4" i="10"/>
  <c r="V6" i="10"/>
  <c r="W37" i="10"/>
  <c r="V37" i="10"/>
  <c r="W36" i="10"/>
  <c r="V36" i="10"/>
  <c r="W35" i="10"/>
  <c r="V35" i="10"/>
  <c r="W34" i="10"/>
  <c r="V34" i="10"/>
  <c r="W33" i="10"/>
  <c r="V33" i="10"/>
  <c r="W32" i="10"/>
  <c r="V32" i="10"/>
  <c r="W31" i="10"/>
  <c r="V31" i="10"/>
  <c r="W30" i="10"/>
  <c r="V30" i="10"/>
  <c r="W29" i="10"/>
  <c r="V29" i="10"/>
  <c r="W24" i="10"/>
  <c r="V24" i="10"/>
  <c r="W23" i="10"/>
  <c r="V23" i="10"/>
  <c r="W22" i="10"/>
  <c r="V22" i="10"/>
  <c r="W21" i="10"/>
  <c r="V21" i="10"/>
  <c r="W20" i="10"/>
  <c r="V20" i="10"/>
  <c r="W19" i="10"/>
  <c r="V19" i="10"/>
  <c r="W18" i="10"/>
  <c r="V18" i="10"/>
  <c r="W17" i="10"/>
  <c r="V17" i="10"/>
  <c r="W16" i="10"/>
  <c r="V16" i="10"/>
  <c r="W11" i="10"/>
  <c r="V11" i="10"/>
  <c r="W10" i="10"/>
  <c r="V10" i="10"/>
  <c r="W9" i="10"/>
  <c r="V9" i="10"/>
  <c r="W8" i="10"/>
  <c r="V8" i="10"/>
  <c r="W7" i="10"/>
  <c r="V7" i="10"/>
  <c r="W6" i="10"/>
  <c r="W5" i="10"/>
  <c r="V5" i="10"/>
  <c r="W4" i="10"/>
  <c r="V4" i="10"/>
  <c r="N37" i="10"/>
  <c r="O37" i="10"/>
  <c r="N38" i="10"/>
  <c r="O38" i="10"/>
  <c r="N39" i="10"/>
  <c r="O39" i="10"/>
  <c r="N40" i="10"/>
  <c r="O40" i="10"/>
  <c r="O36" i="10"/>
  <c r="N36" i="10"/>
  <c r="O35" i="10"/>
  <c r="N35" i="10"/>
  <c r="O34" i="10"/>
  <c r="N34" i="10"/>
  <c r="O33" i="10"/>
  <c r="N33" i="10"/>
  <c r="O32" i="10"/>
  <c r="N32" i="10"/>
  <c r="O31" i="10"/>
  <c r="N31" i="10"/>
  <c r="O30" i="10"/>
  <c r="N30" i="10"/>
  <c r="O29" i="10"/>
  <c r="N29" i="10"/>
  <c r="O24" i="10"/>
  <c r="N24" i="10"/>
  <c r="O23" i="10"/>
  <c r="N23" i="10"/>
  <c r="O22" i="10"/>
  <c r="N22" i="10"/>
  <c r="O21" i="10"/>
  <c r="N21" i="10"/>
  <c r="O20" i="10"/>
  <c r="N20" i="10"/>
  <c r="O19" i="10"/>
  <c r="N19" i="10"/>
  <c r="O18" i="10"/>
  <c r="N18" i="10"/>
  <c r="O17" i="10"/>
  <c r="N17" i="10"/>
  <c r="O16" i="10"/>
  <c r="N16" i="10"/>
  <c r="O11" i="10"/>
  <c r="N11" i="10"/>
  <c r="O10" i="10"/>
  <c r="N10" i="10"/>
  <c r="O9" i="10"/>
  <c r="N9" i="10"/>
  <c r="O8" i="10"/>
  <c r="N8" i="10"/>
  <c r="O7" i="10"/>
  <c r="N7" i="10"/>
  <c r="O6" i="10"/>
  <c r="N6" i="10"/>
  <c r="O5" i="10"/>
  <c r="N5" i="10"/>
  <c r="O4" i="10"/>
  <c r="N4" i="10"/>
  <c r="G48" i="10"/>
  <c r="F48" i="10"/>
  <c r="G47" i="10"/>
  <c r="F47" i="10"/>
  <c r="G46" i="10"/>
  <c r="F46" i="10"/>
  <c r="G45" i="10"/>
  <c r="F45" i="10"/>
  <c r="G44" i="10"/>
  <c r="F44" i="10"/>
  <c r="G43" i="10"/>
  <c r="F43" i="10"/>
  <c r="G42" i="10"/>
  <c r="F42" i="10"/>
  <c r="G41" i="10"/>
  <c r="F41" i="10"/>
  <c r="G36" i="10"/>
  <c r="F36" i="10"/>
  <c r="G35" i="10"/>
  <c r="F35" i="10"/>
  <c r="G34" i="10"/>
  <c r="F34" i="10"/>
  <c r="G33" i="10"/>
  <c r="F33" i="10"/>
  <c r="G32" i="10"/>
  <c r="F32" i="10"/>
  <c r="G31" i="10"/>
  <c r="F31" i="10"/>
  <c r="G30" i="10"/>
  <c r="F30" i="10"/>
  <c r="G29" i="10"/>
  <c r="F29" i="10"/>
  <c r="F24" i="10"/>
  <c r="G24" i="10"/>
  <c r="G23" i="10"/>
  <c r="F23" i="10"/>
  <c r="G22" i="10"/>
  <c r="F22" i="10"/>
  <c r="G21" i="10"/>
  <c r="F21" i="10"/>
  <c r="G20" i="10"/>
  <c r="F20" i="10"/>
  <c r="G19" i="10"/>
  <c r="F19" i="10"/>
  <c r="G18" i="10"/>
  <c r="F18" i="10"/>
  <c r="G17" i="10"/>
  <c r="F17" i="10"/>
  <c r="G16" i="10"/>
  <c r="F16" i="10"/>
  <c r="F10" i="10"/>
  <c r="F9" i="10"/>
  <c r="F8" i="10"/>
  <c r="F7" i="10"/>
  <c r="F6" i="10"/>
  <c r="F5" i="10"/>
  <c r="F4" i="10"/>
  <c r="F11" i="10"/>
  <c r="G11" i="10"/>
  <c r="G10" i="10"/>
  <c r="G9" i="10"/>
  <c r="G8" i="10"/>
  <c r="G7" i="10"/>
  <c r="G6" i="10"/>
  <c r="G5" i="10"/>
  <c r="G4" i="10"/>
  <c r="AL11" i="13" l="1"/>
  <c r="AM11" i="13"/>
  <c r="AL22" i="13"/>
  <c r="AM22" i="13"/>
  <c r="AL23" i="13"/>
  <c r="AM23" i="13"/>
  <c r="AL17" i="13"/>
  <c r="AM17" i="13"/>
  <c r="AL18" i="13"/>
  <c r="AM18" i="13"/>
  <c r="AL19" i="13"/>
  <c r="AM19" i="13"/>
  <c r="AL20" i="13"/>
  <c r="AM20" i="13"/>
  <c r="AL21" i="13"/>
  <c r="AM21" i="13"/>
  <c r="AD22" i="13"/>
  <c r="AE22" i="13"/>
  <c r="AM16" i="13" l="1"/>
  <c r="AL16" i="13"/>
  <c r="AM10" i="13"/>
  <c r="AL10" i="13"/>
  <c r="AM9" i="13"/>
  <c r="AL9" i="13"/>
  <c r="AM8" i="13"/>
  <c r="AL8" i="13"/>
  <c r="AM7" i="13"/>
  <c r="AL7" i="13"/>
  <c r="AM6" i="13"/>
  <c r="AL6" i="13"/>
  <c r="AM5" i="13"/>
  <c r="AL5" i="13"/>
  <c r="AM4" i="13"/>
  <c r="AL4" i="13"/>
  <c r="AE21" i="13"/>
  <c r="AD21" i="13"/>
  <c r="AE20" i="13"/>
  <c r="AD20" i="13"/>
  <c r="AE19" i="13"/>
  <c r="AD19" i="13"/>
  <c r="AE18" i="13"/>
  <c r="AD18" i="13"/>
  <c r="AE17" i="13"/>
  <c r="AD17" i="13"/>
  <c r="AE16" i="13"/>
  <c r="AD16" i="13"/>
  <c r="AE10" i="13"/>
  <c r="AD10" i="13"/>
  <c r="AE9" i="13"/>
  <c r="AD9" i="13"/>
  <c r="AE8" i="13"/>
  <c r="AD8" i="13"/>
  <c r="AE7" i="13"/>
  <c r="AD7" i="13"/>
  <c r="AE6" i="13"/>
  <c r="AD6" i="13"/>
  <c r="AE5" i="13"/>
  <c r="AD5" i="13"/>
  <c r="AE4" i="13"/>
  <c r="AD4" i="13"/>
  <c r="W21" i="13"/>
  <c r="V21" i="13"/>
  <c r="W20" i="13"/>
  <c r="V20" i="13"/>
  <c r="W19" i="13"/>
  <c r="V19" i="13"/>
  <c r="W18" i="13"/>
  <c r="V18" i="13"/>
  <c r="W17" i="13"/>
  <c r="V17" i="13"/>
  <c r="W16" i="13"/>
  <c r="V16" i="13"/>
  <c r="W10" i="13"/>
  <c r="V10" i="13"/>
  <c r="W9" i="13"/>
  <c r="V9" i="13"/>
  <c r="W8" i="13"/>
  <c r="V8" i="13"/>
  <c r="W7" i="13"/>
  <c r="V7" i="13"/>
  <c r="W6" i="13"/>
  <c r="V6" i="13"/>
  <c r="W5" i="13"/>
  <c r="V5" i="13"/>
  <c r="W4" i="13"/>
  <c r="V4" i="13"/>
  <c r="N16" i="13"/>
  <c r="O21" i="13"/>
  <c r="N21" i="13"/>
  <c r="O20" i="13"/>
  <c r="N20" i="13"/>
  <c r="O19" i="13"/>
  <c r="N19" i="13"/>
  <c r="O18" i="13"/>
  <c r="N18" i="13"/>
  <c r="O17" i="13"/>
  <c r="N17" i="13"/>
  <c r="O16" i="13"/>
  <c r="O9" i="13"/>
  <c r="N9" i="13"/>
  <c r="O8" i="13"/>
  <c r="N8" i="13"/>
  <c r="O7" i="13"/>
  <c r="N7" i="13"/>
  <c r="O6" i="13"/>
  <c r="N6" i="13"/>
  <c r="O5" i="13"/>
  <c r="N5" i="13"/>
  <c r="O4" i="13"/>
  <c r="N4" i="13"/>
  <c r="G22" i="13" l="1"/>
  <c r="F22" i="13"/>
  <c r="G21" i="13"/>
  <c r="F21" i="13"/>
  <c r="G20" i="13"/>
  <c r="F20" i="13"/>
  <c r="G19" i="13"/>
  <c r="F19" i="13"/>
  <c r="G18" i="13"/>
  <c r="F18" i="13"/>
  <c r="G17" i="13"/>
  <c r="F17" i="13"/>
  <c r="G16" i="13"/>
  <c r="F16" i="13"/>
  <c r="F6" i="13"/>
  <c r="G6" i="13"/>
  <c r="F7" i="13"/>
  <c r="G7" i="13"/>
  <c r="F8" i="13"/>
  <c r="G8" i="13"/>
  <c r="F9" i="13"/>
  <c r="G9" i="13"/>
  <c r="F10" i="13"/>
  <c r="G10" i="13"/>
  <c r="G5" i="13"/>
  <c r="F5" i="13"/>
  <c r="G4" i="13"/>
  <c r="F4" i="13"/>
  <c r="E22" i="11" l="1"/>
  <c r="E21" i="11"/>
  <c r="D21" i="11"/>
  <c r="E20" i="11"/>
  <c r="D20" i="11"/>
  <c r="J11" i="11"/>
  <c r="J10" i="11"/>
  <c r="I10" i="11"/>
  <c r="J9" i="11"/>
  <c r="I9" i="11"/>
  <c r="J22" i="11"/>
  <c r="J21" i="11"/>
  <c r="I21" i="11"/>
  <c r="J20" i="11"/>
  <c r="I20" i="11"/>
  <c r="E10" i="11"/>
  <c r="E9" i="11"/>
  <c r="D9" i="11"/>
  <c r="E8" i="11"/>
  <c r="D8" i="11"/>
  <c r="O9" i="11"/>
  <c r="N9" i="11"/>
  <c r="N8" i="11"/>
  <c r="O8" i="11"/>
  <c r="O21" i="11"/>
  <c r="T10" i="11"/>
  <c r="O20" i="11"/>
  <c r="N20" i="11"/>
  <c r="O19" i="11"/>
  <c r="N19" i="11"/>
  <c r="T22" i="11"/>
  <c r="T21" i="11"/>
  <c r="S21" i="11"/>
  <c r="T20" i="11"/>
  <c r="S20" i="11"/>
  <c r="T9" i="11"/>
  <c r="S9" i="11"/>
  <c r="T8" i="11"/>
  <c r="S8" i="11"/>
  <c r="O10" i="11"/>
  <c r="G17" i="9" l="1"/>
  <c r="H17" i="9"/>
  <c r="G18" i="9"/>
  <c r="H18" i="9"/>
  <c r="G19" i="9"/>
  <c r="H19" i="9"/>
  <c r="G20" i="9"/>
  <c r="H20" i="9"/>
  <c r="G21" i="9"/>
  <c r="H21" i="9"/>
  <c r="G22" i="9"/>
  <c r="H22" i="9"/>
  <c r="H16" i="9"/>
  <c r="G16" i="9"/>
  <c r="F38" i="9"/>
  <c r="F5" i="9"/>
  <c r="F8" i="9"/>
  <c r="G8" i="9"/>
  <c r="F9" i="9"/>
  <c r="G9" i="9"/>
  <c r="F10" i="9"/>
  <c r="G10" i="9"/>
  <c r="F11" i="9"/>
  <c r="G11" i="9"/>
  <c r="F12" i="9"/>
  <c r="G12" i="9"/>
  <c r="F7" i="9"/>
  <c r="G7" i="9"/>
  <c r="G6" i="9"/>
  <c r="F6" i="9"/>
  <c r="G5" i="9"/>
  <c r="G33" i="9"/>
  <c r="F33" i="9"/>
  <c r="G32" i="9"/>
  <c r="F32" i="9"/>
  <c r="G31" i="9"/>
  <c r="F31" i="9"/>
  <c r="G30" i="9"/>
  <c r="F30" i="9"/>
  <c r="G29" i="9"/>
  <c r="F29" i="9"/>
  <c r="G28" i="9"/>
  <c r="F28" i="9"/>
  <c r="G27" i="9"/>
  <c r="F27" i="9"/>
  <c r="G26" i="9"/>
  <c r="F26" i="9"/>
  <c r="G38" i="9" l="1"/>
  <c r="F39" i="9"/>
  <c r="G39" i="9"/>
  <c r="F40" i="9"/>
  <c r="G40" i="9"/>
  <c r="F41" i="9"/>
  <c r="G41" i="9"/>
  <c r="F42" i="9"/>
  <c r="G42" i="9"/>
  <c r="F43" i="9"/>
  <c r="G43" i="9"/>
  <c r="F44" i="9"/>
  <c r="G44" i="9"/>
  <c r="F45" i="9"/>
  <c r="G45" i="9"/>
  <c r="AK47" i="8" l="1"/>
  <c r="AJ47" i="8"/>
  <c r="AI47" i="8"/>
  <c r="AK46" i="8"/>
  <c r="AJ46" i="8"/>
  <c r="AI46" i="8"/>
  <c r="AJ72" i="8"/>
  <c r="AK72" i="8"/>
  <c r="AI72" i="8"/>
  <c r="AJ71" i="8"/>
  <c r="AK71" i="8"/>
  <c r="AI71" i="8"/>
  <c r="AK22" i="8"/>
  <c r="AK21" i="8"/>
  <c r="AJ21" i="8"/>
  <c r="AJ22" i="8"/>
  <c r="AI22" i="8"/>
  <c r="AI21" i="8"/>
  <c r="P47" i="8" l="1"/>
  <c r="O47" i="8"/>
  <c r="P46" i="8"/>
  <c r="O46" i="8"/>
  <c r="P45" i="8"/>
  <c r="O45" i="8"/>
  <c r="P44" i="8"/>
  <c r="O44" i="8"/>
  <c r="P43" i="8"/>
  <c r="O43" i="8"/>
  <c r="P42" i="8"/>
  <c r="O42" i="8"/>
  <c r="P41" i="8"/>
  <c r="O41" i="8"/>
  <c r="P40" i="8"/>
  <c r="O40" i="8"/>
  <c r="P39" i="8"/>
  <c r="O39" i="8"/>
  <c r="P38" i="8"/>
  <c r="O38" i="8"/>
  <c r="P37" i="8"/>
  <c r="O37" i="8"/>
  <c r="P36" i="8"/>
  <c r="O36" i="8"/>
  <c r="P31" i="8"/>
  <c r="O31" i="8"/>
  <c r="P30" i="8"/>
  <c r="O30" i="8"/>
  <c r="P29" i="8"/>
  <c r="O29" i="8"/>
  <c r="P28" i="8"/>
  <c r="O28" i="8"/>
  <c r="P27" i="8"/>
  <c r="O27" i="8"/>
  <c r="P26" i="8"/>
  <c r="O26" i="8"/>
  <c r="P25" i="8"/>
  <c r="O25" i="8"/>
  <c r="P24" i="8"/>
  <c r="O24" i="8"/>
  <c r="P23" i="8"/>
  <c r="O23" i="8"/>
  <c r="P22" i="8"/>
  <c r="O22" i="8"/>
  <c r="P21" i="8"/>
  <c r="O21" i="8"/>
  <c r="P20" i="8"/>
  <c r="O20" i="8"/>
  <c r="O5" i="8"/>
  <c r="P5" i="8"/>
  <c r="O6" i="8"/>
  <c r="P6" i="8"/>
  <c r="O7" i="8"/>
  <c r="P7" i="8"/>
  <c r="O8" i="8"/>
  <c r="P8" i="8"/>
  <c r="O9" i="8"/>
  <c r="P9" i="8"/>
  <c r="O10" i="8"/>
  <c r="P10" i="8"/>
  <c r="O11" i="8"/>
  <c r="P11" i="8"/>
  <c r="O12" i="8"/>
  <c r="P12" i="8"/>
  <c r="O13" i="8"/>
  <c r="P13" i="8"/>
  <c r="O14" i="8"/>
  <c r="P14" i="8"/>
  <c r="O15" i="8"/>
  <c r="P15" i="8"/>
  <c r="P4" i="8"/>
  <c r="O4" i="8"/>
  <c r="U78" i="8"/>
  <c r="V78" i="8"/>
  <c r="T78" i="8"/>
  <c r="U77" i="8"/>
  <c r="V77" i="8"/>
  <c r="T77" i="8"/>
  <c r="U24" i="8"/>
  <c r="V24" i="8"/>
  <c r="T24" i="8"/>
  <c r="U23" i="8"/>
  <c r="V23" i="8"/>
  <c r="T23" i="8"/>
  <c r="H33" i="8" l="1"/>
  <c r="D33" i="8"/>
  <c r="H32" i="8"/>
  <c r="G32" i="8"/>
  <c r="D32" i="8"/>
  <c r="C32" i="8"/>
  <c r="H31" i="8"/>
  <c r="G31" i="8"/>
  <c r="D31" i="8"/>
  <c r="C31" i="8"/>
  <c r="H45" i="8"/>
  <c r="D45" i="8"/>
  <c r="H44" i="8"/>
  <c r="G44" i="8"/>
  <c r="D44" i="8"/>
  <c r="C44" i="8"/>
  <c r="H43" i="8"/>
  <c r="G43" i="8"/>
  <c r="D43" i="8"/>
  <c r="C43" i="8"/>
  <c r="H9" i="8"/>
  <c r="H8" i="8"/>
  <c r="G8" i="8"/>
  <c r="H7" i="8"/>
  <c r="G7" i="8"/>
  <c r="D9" i="8"/>
  <c r="D8" i="8"/>
  <c r="C8" i="8"/>
  <c r="D7" i="8"/>
  <c r="C7" i="8"/>
  <c r="H21" i="8"/>
  <c r="H20" i="8"/>
  <c r="G20" i="8"/>
  <c r="H19" i="8"/>
  <c r="G19" i="8"/>
  <c r="D21" i="8"/>
  <c r="D20" i="8"/>
  <c r="C20" i="8"/>
  <c r="D19" i="8"/>
  <c r="C19" i="8"/>
  <c r="AE47" i="8" l="1"/>
  <c r="AD47" i="8"/>
  <c r="AE46" i="8"/>
  <c r="AD46" i="8"/>
  <c r="AE45" i="8"/>
  <c r="AD45" i="8"/>
  <c r="AE44" i="8"/>
  <c r="AD44" i="8"/>
  <c r="AE43" i="8"/>
  <c r="AD43" i="8"/>
  <c r="AE42" i="8"/>
  <c r="AD42" i="8"/>
  <c r="AE41" i="8"/>
  <c r="AD41" i="8"/>
  <c r="AE40" i="8"/>
  <c r="AD40" i="8"/>
  <c r="AE39" i="8"/>
  <c r="AD39" i="8"/>
  <c r="AE38" i="8"/>
  <c r="AD38" i="8"/>
  <c r="AE37" i="8"/>
  <c r="AD37" i="8"/>
  <c r="AE36" i="8"/>
  <c r="AD36" i="8"/>
  <c r="AE31" i="8"/>
  <c r="AD31" i="8"/>
  <c r="AE30" i="8"/>
  <c r="AD30" i="8"/>
  <c r="AE29" i="8"/>
  <c r="AD29" i="8"/>
  <c r="AE28" i="8"/>
  <c r="AD28" i="8"/>
  <c r="AE27" i="8"/>
  <c r="AD27" i="8"/>
  <c r="AE26" i="8"/>
  <c r="AD26" i="8"/>
  <c r="AE25" i="8"/>
  <c r="AD25" i="8"/>
  <c r="AE24" i="8"/>
  <c r="AD24" i="8"/>
  <c r="AE23" i="8"/>
  <c r="AD23" i="8"/>
  <c r="AE22" i="8"/>
  <c r="AD22" i="8"/>
  <c r="AE21" i="8"/>
  <c r="AD21" i="8"/>
  <c r="AE20" i="8"/>
  <c r="AD20" i="8"/>
  <c r="AE15" i="8"/>
  <c r="AD15" i="8"/>
  <c r="AE14" i="8"/>
  <c r="AD14" i="8"/>
  <c r="AE13" i="8"/>
  <c r="AD13" i="8"/>
  <c r="AE12" i="8"/>
  <c r="AD12" i="8"/>
  <c r="AE11" i="8"/>
  <c r="AD11" i="8"/>
  <c r="AE10" i="8"/>
  <c r="AD10" i="8"/>
  <c r="AE9" i="8"/>
  <c r="AD9" i="8"/>
  <c r="AE8" i="8"/>
  <c r="AD8" i="8"/>
  <c r="AE7" i="8"/>
  <c r="AD7" i="8"/>
  <c r="AE6" i="8"/>
  <c r="AD6" i="8"/>
  <c r="AE5" i="8"/>
  <c r="AD5" i="8"/>
  <c r="AE4" i="8"/>
  <c r="AD4" i="8"/>
  <c r="E11" i="6"/>
  <c r="R35" i="6"/>
  <c r="N35" i="6"/>
  <c r="I35" i="6"/>
  <c r="E35" i="6"/>
  <c r="I23" i="6"/>
  <c r="E23" i="6"/>
  <c r="R23" i="6"/>
  <c r="N23" i="6"/>
  <c r="R11" i="6"/>
  <c r="N11" i="6"/>
  <c r="I11" i="6"/>
  <c r="R34" i="6"/>
  <c r="Q34" i="6"/>
  <c r="N34" i="6"/>
  <c r="M34" i="6"/>
  <c r="R33" i="6"/>
  <c r="Q33" i="6"/>
  <c r="N33" i="6"/>
  <c r="M33" i="6"/>
  <c r="R22" i="6"/>
  <c r="Q22" i="6"/>
  <c r="N22" i="6"/>
  <c r="M22" i="6"/>
  <c r="R21" i="6"/>
  <c r="Q21" i="6"/>
  <c r="N21" i="6"/>
  <c r="M21" i="6"/>
  <c r="R10" i="6"/>
  <c r="Q10" i="6"/>
  <c r="N10" i="6"/>
  <c r="M10" i="6"/>
  <c r="R9" i="6"/>
  <c r="Q9" i="6"/>
  <c r="N9" i="6"/>
  <c r="M9" i="6"/>
  <c r="E22" i="6"/>
  <c r="D22" i="6"/>
  <c r="E21" i="6"/>
  <c r="D21" i="6"/>
  <c r="I10" i="6"/>
  <c r="H10" i="6"/>
  <c r="I9" i="6"/>
  <c r="H9" i="6"/>
  <c r="I34" i="6"/>
  <c r="H34" i="6"/>
  <c r="E34" i="6"/>
  <c r="D34" i="6"/>
  <c r="I33" i="6"/>
  <c r="H33" i="6"/>
  <c r="E33" i="6"/>
  <c r="D33" i="6"/>
  <c r="I22" i="6"/>
  <c r="H22" i="6"/>
  <c r="I21" i="6"/>
  <c r="H21" i="6"/>
  <c r="E10" i="6"/>
  <c r="D10" i="6"/>
  <c r="E9" i="6"/>
  <c r="D9" i="6"/>
  <c r="AR50" i="5" l="1"/>
  <c r="AQ33" i="5"/>
  <c r="AR33" i="5"/>
  <c r="AR32" i="5"/>
  <c r="AS69" i="5"/>
  <c r="AR69" i="5"/>
  <c r="AQ69" i="5"/>
  <c r="AS68" i="5"/>
  <c r="AR68" i="5"/>
  <c r="AQ68" i="5"/>
  <c r="AS51" i="5"/>
  <c r="AR51" i="5"/>
  <c r="AQ51" i="5"/>
  <c r="AS50" i="5"/>
  <c r="AQ50" i="5"/>
  <c r="AS33" i="5"/>
  <c r="AS32" i="5"/>
  <c r="AQ32" i="5"/>
  <c r="AR16" i="5"/>
  <c r="AS15" i="5"/>
  <c r="AR15" i="5"/>
  <c r="AQ15" i="5"/>
  <c r="AS14" i="5"/>
  <c r="AR14" i="5"/>
  <c r="AQ14" i="5"/>
  <c r="AL44" i="4"/>
  <c r="D139" i="3" l="1"/>
  <c r="D138" i="3"/>
  <c r="C138" i="3"/>
  <c r="D137" i="3"/>
  <c r="C137" i="3"/>
  <c r="W20" i="5" l="1"/>
  <c r="AD32" i="5"/>
  <c r="AD14" i="5"/>
  <c r="AC14" i="5"/>
  <c r="AB14" i="5"/>
  <c r="W12" i="5"/>
  <c r="W4" i="5"/>
  <c r="W5" i="5"/>
  <c r="W6" i="5"/>
  <c r="W7" i="5"/>
  <c r="W8" i="5"/>
  <c r="W9" i="5"/>
  <c r="W10" i="5"/>
  <c r="W11" i="5"/>
  <c r="W13" i="5"/>
  <c r="W14" i="5"/>
  <c r="W15" i="5"/>
  <c r="AD69" i="5"/>
  <c r="AC69" i="5"/>
  <c r="AB69" i="5"/>
  <c r="AD68" i="5"/>
  <c r="AC68" i="5"/>
  <c r="AB68" i="5"/>
  <c r="AD51" i="5"/>
  <c r="AC51" i="5"/>
  <c r="AB51" i="5"/>
  <c r="AD50" i="5"/>
  <c r="AC50" i="5"/>
  <c r="AB50" i="5"/>
  <c r="X47" i="5"/>
  <c r="W47" i="5"/>
  <c r="X46" i="5"/>
  <c r="W46" i="5"/>
  <c r="X45" i="5"/>
  <c r="W45" i="5"/>
  <c r="X44" i="5"/>
  <c r="W44" i="5"/>
  <c r="X43" i="5"/>
  <c r="W43" i="5"/>
  <c r="X42" i="5"/>
  <c r="W42" i="5"/>
  <c r="X41" i="5"/>
  <c r="W41" i="5"/>
  <c r="X40" i="5"/>
  <c r="W40" i="5"/>
  <c r="X39" i="5"/>
  <c r="W39" i="5"/>
  <c r="X38" i="5"/>
  <c r="W38" i="5"/>
  <c r="X37" i="5"/>
  <c r="W37" i="5"/>
  <c r="X36" i="5"/>
  <c r="W36" i="5"/>
  <c r="AD33" i="5"/>
  <c r="AC33" i="5"/>
  <c r="AB33" i="5"/>
  <c r="AC32" i="5"/>
  <c r="AB32" i="5"/>
  <c r="X31" i="5"/>
  <c r="W31" i="5"/>
  <c r="X30" i="5"/>
  <c r="W30" i="5"/>
  <c r="X29" i="5"/>
  <c r="W29" i="5"/>
  <c r="X28" i="5"/>
  <c r="W28" i="5"/>
  <c r="X27" i="5"/>
  <c r="W27" i="5"/>
  <c r="X26" i="5"/>
  <c r="W26" i="5"/>
  <c r="X25" i="5"/>
  <c r="W25" i="5"/>
  <c r="X24" i="5"/>
  <c r="W24" i="5"/>
  <c r="X23" i="5"/>
  <c r="W23" i="5"/>
  <c r="X22" i="5"/>
  <c r="W22" i="5"/>
  <c r="X21" i="5"/>
  <c r="W21" i="5"/>
  <c r="X20" i="5"/>
  <c r="AD15" i="5"/>
  <c r="AC15" i="5"/>
  <c r="AB15" i="5"/>
  <c r="X15" i="5"/>
  <c r="X14" i="5"/>
  <c r="X13" i="5"/>
  <c r="X12" i="5"/>
  <c r="X11" i="5"/>
  <c r="X10" i="5"/>
  <c r="X9" i="5"/>
  <c r="X8" i="5"/>
  <c r="X7" i="5"/>
  <c r="X6" i="5"/>
  <c r="X5" i="5"/>
  <c r="X4" i="5"/>
  <c r="AL36" i="5"/>
  <c r="AM36" i="5"/>
  <c r="AL37" i="5"/>
  <c r="AM37" i="5"/>
  <c r="AL38" i="5"/>
  <c r="AM38" i="5"/>
  <c r="AL39" i="5"/>
  <c r="AM39" i="5"/>
  <c r="AL40" i="5"/>
  <c r="AM40" i="5"/>
  <c r="AL41" i="5"/>
  <c r="AM41" i="5"/>
  <c r="AL42" i="5"/>
  <c r="AM42" i="5"/>
  <c r="AL43" i="5"/>
  <c r="AM43" i="5"/>
  <c r="AL44" i="5"/>
  <c r="AM44" i="5"/>
  <c r="AL45" i="5"/>
  <c r="AM45" i="5"/>
  <c r="AL46" i="5"/>
  <c r="AM46" i="5"/>
  <c r="AL47" i="5"/>
  <c r="AM47" i="5"/>
  <c r="AM31" i="5"/>
  <c r="AL31" i="5"/>
  <c r="AM30" i="5"/>
  <c r="AL30" i="5"/>
  <c r="AM29" i="5"/>
  <c r="AL29" i="5"/>
  <c r="AM28" i="5"/>
  <c r="AL28" i="5"/>
  <c r="AM27" i="5"/>
  <c r="AL27" i="5"/>
  <c r="AM26" i="5"/>
  <c r="AL26" i="5"/>
  <c r="AM25" i="5"/>
  <c r="AL25" i="5"/>
  <c r="AM24" i="5"/>
  <c r="AL24" i="5"/>
  <c r="AM23" i="5"/>
  <c r="AL23" i="5"/>
  <c r="AM22" i="5"/>
  <c r="AL22" i="5"/>
  <c r="AM21" i="5"/>
  <c r="AL21" i="5"/>
  <c r="AM20" i="5"/>
  <c r="AL20" i="5"/>
  <c r="AM15" i="5"/>
  <c r="AL15" i="5"/>
  <c r="AM14" i="5"/>
  <c r="AL14" i="5"/>
  <c r="AM13" i="5"/>
  <c r="AL13" i="5"/>
  <c r="AM12" i="5"/>
  <c r="AL12" i="5"/>
  <c r="AM11" i="5"/>
  <c r="AL11" i="5"/>
  <c r="AM10" i="5"/>
  <c r="AL10" i="5"/>
  <c r="AM9" i="5"/>
  <c r="AL9" i="5"/>
  <c r="AM8" i="5"/>
  <c r="AL8" i="5"/>
  <c r="AM7" i="5"/>
  <c r="AL7" i="5"/>
  <c r="AM6" i="5"/>
  <c r="AL6" i="5"/>
  <c r="AM5" i="5"/>
  <c r="AL5" i="5"/>
  <c r="AM4" i="5"/>
  <c r="AL4" i="5"/>
  <c r="O90" i="5"/>
  <c r="N65" i="5"/>
  <c r="O65" i="5"/>
  <c r="N66" i="5"/>
  <c r="O66" i="5"/>
  <c r="O67" i="5"/>
  <c r="O19" i="5"/>
  <c r="N19" i="5"/>
  <c r="O20" i="5"/>
  <c r="N20" i="5"/>
  <c r="J4" i="5"/>
  <c r="I4" i="5"/>
  <c r="I5" i="5"/>
  <c r="J5" i="5"/>
  <c r="I6" i="5"/>
  <c r="J6" i="5"/>
  <c r="I7" i="5"/>
  <c r="J7" i="5"/>
  <c r="I8" i="5"/>
  <c r="J8" i="5"/>
  <c r="I9" i="5"/>
  <c r="J9" i="5"/>
  <c r="I10" i="5"/>
  <c r="J10" i="5"/>
  <c r="I11" i="5"/>
  <c r="J11" i="5"/>
  <c r="I12" i="5"/>
  <c r="J12" i="5"/>
  <c r="I13" i="5"/>
  <c r="J13" i="5"/>
  <c r="I14" i="5"/>
  <c r="J14" i="5"/>
  <c r="I15" i="5"/>
  <c r="J15" i="5"/>
  <c r="O89" i="5"/>
  <c r="N89" i="5"/>
  <c r="O88" i="5"/>
  <c r="N88" i="5"/>
  <c r="O44" i="5"/>
  <c r="O43" i="5"/>
  <c r="N43" i="5"/>
  <c r="O42" i="5"/>
  <c r="N42" i="5"/>
  <c r="J31" i="5"/>
  <c r="I31" i="5"/>
  <c r="J30" i="5"/>
  <c r="I30" i="5"/>
  <c r="J29" i="5"/>
  <c r="I29" i="5"/>
  <c r="J28" i="5"/>
  <c r="I28" i="5"/>
  <c r="J27" i="5"/>
  <c r="I27" i="5"/>
  <c r="J26" i="5"/>
  <c r="I26" i="5"/>
  <c r="J25" i="5"/>
  <c r="I25" i="5"/>
  <c r="J24" i="5"/>
  <c r="I24" i="5"/>
  <c r="J23" i="5"/>
  <c r="I23" i="5"/>
  <c r="J22" i="5"/>
  <c r="I22" i="5"/>
  <c r="O21" i="5"/>
  <c r="J21" i="5"/>
  <c r="I21" i="5"/>
  <c r="J20" i="5"/>
  <c r="I20" i="5"/>
  <c r="AL93" i="4" l="1"/>
  <c r="AK93" i="4"/>
  <c r="AJ93" i="4"/>
  <c r="AL92" i="4"/>
  <c r="AK92" i="4"/>
  <c r="AJ92" i="4"/>
  <c r="AL69" i="4"/>
  <c r="AK69" i="4"/>
  <c r="AJ69" i="4"/>
  <c r="AL68" i="4"/>
  <c r="AK68" i="4"/>
  <c r="AJ68" i="4"/>
  <c r="AK44" i="4"/>
  <c r="AK46" i="4"/>
  <c r="AL45" i="4"/>
  <c r="AK45" i="4"/>
  <c r="AJ45" i="4"/>
  <c r="AJ44" i="4"/>
  <c r="AL21" i="4"/>
  <c r="AK21" i="4"/>
  <c r="AJ21" i="4"/>
  <c r="AL20" i="4"/>
  <c r="AJ20" i="4"/>
  <c r="AK20" i="4"/>
  <c r="AF47" i="4" l="1"/>
  <c r="AF46" i="4"/>
  <c r="AF45" i="4"/>
  <c r="AF44" i="4"/>
  <c r="AF43" i="4"/>
  <c r="AF42" i="4"/>
  <c r="AF41" i="4"/>
  <c r="AF40" i="4"/>
  <c r="AF39" i="4"/>
  <c r="AF38" i="4"/>
  <c r="AF37" i="4"/>
  <c r="AF36" i="4"/>
  <c r="AF31" i="4"/>
  <c r="AF30" i="4"/>
  <c r="AF29" i="4"/>
  <c r="AF28" i="4"/>
  <c r="AF27" i="4"/>
  <c r="AF26" i="4"/>
  <c r="AF25" i="4"/>
  <c r="AF24" i="4"/>
  <c r="AF23" i="4"/>
  <c r="AF22" i="4"/>
  <c r="AF21" i="4"/>
  <c r="AF20" i="4"/>
  <c r="AF5" i="4"/>
  <c r="AF6" i="4"/>
  <c r="AF7" i="4"/>
  <c r="AF8" i="4"/>
  <c r="AF9" i="4"/>
  <c r="AF10" i="4"/>
  <c r="AF11" i="4"/>
  <c r="AF12" i="4"/>
  <c r="AF13" i="4"/>
  <c r="AF14" i="4"/>
  <c r="AF15" i="4"/>
  <c r="AF4" i="4"/>
  <c r="AE37" i="4"/>
  <c r="AE38" i="4"/>
  <c r="AE39" i="4"/>
  <c r="AE40" i="4"/>
  <c r="AE41" i="4"/>
  <c r="AE42" i="4"/>
  <c r="AE43" i="4"/>
  <c r="AE44" i="4"/>
  <c r="AE45" i="4"/>
  <c r="AE46" i="4"/>
  <c r="AE47" i="4"/>
  <c r="AE36" i="4"/>
  <c r="AE21" i="4"/>
  <c r="AE22" i="4"/>
  <c r="AE23" i="4"/>
  <c r="AE24" i="4"/>
  <c r="AE25" i="4"/>
  <c r="AE26" i="4"/>
  <c r="AE27" i="4"/>
  <c r="AE28" i="4"/>
  <c r="AE29" i="4"/>
  <c r="AE30" i="4"/>
  <c r="AE31" i="4"/>
  <c r="AE20" i="4"/>
  <c r="AE5" i="4"/>
  <c r="AE6" i="4"/>
  <c r="AE7" i="4"/>
  <c r="AE8" i="4"/>
  <c r="AE9" i="4"/>
  <c r="AE10" i="4"/>
  <c r="AE11" i="4"/>
  <c r="AE12" i="4"/>
  <c r="AE13" i="4"/>
  <c r="AE14" i="4"/>
  <c r="AE15" i="4"/>
  <c r="AE4" i="4"/>
  <c r="V72" i="4"/>
  <c r="V55" i="4"/>
  <c r="V53" i="4"/>
  <c r="U53" i="4"/>
  <c r="U54" i="4"/>
  <c r="T35" i="4"/>
  <c r="T34" i="4"/>
  <c r="V73" i="4"/>
  <c r="U73" i="4"/>
  <c r="T73" i="4"/>
  <c r="U72" i="4"/>
  <c r="T72" i="4"/>
  <c r="V54" i="4"/>
  <c r="T54" i="4"/>
  <c r="T53" i="4"/>
  <c r="V35" i="4"/>
  <c r="U35" i="4"/>
  <c r="V34" i="4"/>
  <c r="U34" i="4"/>
  <c r="O36" i="4"/>
  <c r="O24" i="4"/>
  <c r="U16" i="4"/>
  <c r="V16" i="4"/>
  <c r="T16" i="4"/>
  <c r="U15" i="4"/>
  <c r="V15" i="4"/>
  <c r="T15" i="4"/>
  <c r="O47" i="4"/>
  <c r="O46" i="4"/>
  <c r="O45" i="4"/>
  <c r="O44" i="4"/>
  <c r="O43" i="4"/>
  <c r="O42" i="4"/>
  <c r="O41" i="4"/>
  <c r="O40" i="4"/>
  <c r="O39" i="4"/>
  <c r="O38" i="4"/>
  <c r="O37" i="4"/>
  <c r="O21" i="4"/>
  <c r="O22" i="4"/>
  <c r="O23" i="4"/>
  <c r="O25" i="4"/>
  <c r="O26" i="4"/>
  <c r="O27" i="4"/>
  <c r="O28" i="4"/>
  <c r="O29" i="4"/>
  <c r="O30" i="4"/>
  <c r="O31" i="4"/>
  <c r="O20" i="4"/>
  <c r="O5" i="4"/>
  <c r="O6" i="4"/>
  <c r="O7" i="4"/>
  <c r="O8" i="4"/>
  <c r="O9" i="4"/>
  <c r="O10" i="4"/>
  <c r="O11" i="4"/>
  <c r="O12" i="4"/>
  <c r="O13" i="4"/>
  <c r="O14" i="4"/>
  <c r="O15" i="4"/>
  <c r="O4" i="4"/>
  <c r="P4" i="4"/>
  <c r="P5" i="4"/>
  <c r="P6" i="4"/>
  <c r="P7" i="4"/>
  <c r="P8" i="4"/>
  <c r="P9" i="4"/>
  <c r="P10" i="4"/>
  <c r="P11" i="4"/>
  <c r="P12" i="4"/>
  <c r="P13" i="4"/>
  <c r="P14" i="4"/>
  <c r="P15" i="4"/>
  <c r="P47" i="4"/>
  <c r="P46" i="4"/>
  <c r="P45" i="4"/>
  <c r="P44" i="4"/>
  <c r="P43" i="4"/>
  <c r="P42" i="4"/>
  <c r="P41" i="4"/>
  <c r="P40" i="4"/>
  <c r="P39" i="4"/>
  <c r="P38" i="4"/>
  <c r="P37" i="4"/>
  <c r="P36" i="4"/>
  <c r="P31" i="4"/>
  <c r="P30" i="4"/>
  <c r="P29" i="4"/>
  <c r="P28" i="4"/>
  <c r="P27" i="4"/>
  <c r="P26" i="4"/>
  <c r="P25" i="4"/>
  <c r="P24" i="4"/>
  <c r="P23" i="4"/>
  <c r="P22" i="4"/>
  <c r="P21" i="4"/>
  <c r="P20" i="4"/>
  <c r="D42" i="4" l="1"/>
  <c r="C41" i="4"/>
  <c r="C40" i="4"/>
  <c r="H42" i="4"/>
  <c r="H41" i="4"/>
  <c r="G41" i="4"/>
  <c r="H40" i="4"/>
  <c r="G40" i="4"/>
  <c r="H31" i="4"/>
  <c r="H30" i="4"/>
  <c r="G30" i="4"/>
  <c r="H29" i="4"/>
  <c r="G29" i="4"/>
  <c r="D41" i="4"/>
  <c r="D40" i="4"/>
  <c r="D20" i="4"/>
  <c r="D19" i="4"/>
  <c r="C19" i="4"/>
  <c r="D18" i="4"/>
  <c r="C18" i="4"/>
  <c r="H9" i="4"/>
  <c r="H8" i="4"/>
  <c r="G8" i="4"/>
  <c r="H7" i="4"/>
  <c r="G7" i="4"/>
  <c r="D31" i="4"/>
  <c r="D30" i="4"/>
  <c r="C30" i="4"/>
  <c r="D29" i="4"/>
  <c r="C29" i="4"/>
  <c r="H20" i="4"/>
  <c r="D9" i="4"/>
  <c r="H19" i="4"/>
  <c r="G19" i="4"/>
  <c r="D8" i="4"/>
  <c r="C8" i="4"/>
  <c r="H18" i="4"/>
  <c r="G18" i="4"/>
  <c r="D7" i="4"/>
  <c r="C7" i="4"/>
  <c r="P102" i="3" l="1"/>
  <c r="P101" i="3"/>
  <c r="O101" i="3"/>
  <c r="P100" i="3"/>
  <c r="O100" i="3"/>
  <c r="L102" i="3"/>
  <c r="L101" i="3"/>
  <c r="K101" i="3"/>
  <c r="L100" i="3"/>
  <c r="K100" i="3"/>
  <c r="H137" i="3"/>
  <c r="C125" i="3"/>
  <c r="H115" i="3"/>
  <c r="H114" i="3"/>
  <c r="G114" i="3"/>
  <c r="H113" i="3"/>
  <c r="G113" i="3"/>
  <c r="D115" i="3"/>
  <c r="D114" i="3"/>
  <c r="C114" i="3"/>
  <c r="D113" i="3"/>
  <c r="C113" i="3"/>
  <c r="D90" i="3" l="1"/>
  <c r="L90" i="3"/>
  <c r="L89" i="3"/>
  <c r="K89" i="3"/>
  <c r="L88" i="3"/>
  <c r="K88" i="3"/>
  <c r="P90" i="3"/>
  <c r="H90" i="3"/>
  <c r="H89" i="3"/>
  <c r="G89" i="3"/>
  <c r="H88" i="3"/>
  <c r="G88" i="3"/>
  <c r="P78" i="3" l="1"/>
  <c r="P77" i="3"/>
  <c r="O77" i="3"/>
  <c r="P76" i="3"/>
  <c r="O76" i="3"/>
  <c r="C77" i="3"/>
  <c r="C76" i="3"/>
  <c r="D76" i="3"/>
  <c r="D77" i="3"/>
  <c r="D78" i="3"/>
  <c r="H78" i="3"/>
  <c r="L78" i="3"/>
  <c r="H77" i="3"/>
  <c r="G77" i="3"/>
  <c r="H76" i="3"/>
  <c r="G76" i="3"/>
  <c r="L77" i="3"/>
  <c r="K77" i="3"/>
  <c r="K76" i="3"/>
  <c r="L76" i="3"/>
  <c r="H102" i="3"/>
  <c r="D102" i="3"/>
  <c r="H101" i="3"/>
  <c r="G101" i="3"/>
  <c r="D101" i="3"/>
  <c r="C101" i="3"/>
  <c r="H100" i="3"/>
  <c r="G100" i="3"/>
  <c r="D100" i="3"/>
  <c r="C100" i="3"/>
  <c r="P89" i="3"/>
  <c r="O89" i="3"/>
  <c r="D89" i="3"/>
  <c r="C89" i="3"/>
  <c r="P88" i="3"/>
  <c r="O88" i="3"/>
  <c r="D88" i="3"/>
  <c r="C88" i="3"/>
  <c r="H139" i="3"/>
  <c r="H138" i="3"/>
  <c r="G138" i="3"/>
  <c r="G137" i="3"/>
  <c r="H127" i="3"/>
  <c r="D127" i="3"/>
  <c r="H126" i="3"/>
  <c r="G126" i="3"/>
  <c r="D126" i="3"/>
  <c r="C126" i="3"/>
  <c r="H125" i="3"/>
  <c r="G125" i="3"/>
  <c r="D125" i="3"/>
  <c r="H65" i="3" l="1"/>
  <c r="D65" i="3"/>
  <c r="H64" i="3"/>
  <c r="G64" i="3"/>
  <c r="D64" i="3"/>
  <c r="C64" i="3"/>
  <c r="H63" i="3"/>
  <c r="G63" i="3"/>
  <c r="D63" i="3"/>
  <c r="C63" i="3"/>
  <c r="H54" i="3"/>
  <c r="D54" i="3"/>
  <c r="H53" i="3"/>
  <c r="G53" i="3"/>
  <c r="D53" i="3"/>
  <c r="C53" i="3"/>
  <c r="H52" i="3"/>
  <c r="G52" i="3"/>
  <c r="D52" i="3"/>
  <c r="C52" i="3"/>
  <c r="H43" i="3"/>
  <c r="D43" i="3"/>
  <c r="H42" i="3"/>
  <c r="G42" i="3"/>
  <c r="D42" i="3"/>
  <c r="C42" i="3"/>
  <c r="H41" i="3"/>
  <c r="G41" i="3"/>
  <c r="D41" i="3"/>
  <c r="C41" i="3"/>
  <c r="L7" i="3"/>
  <c r="L8" i="3"/>
  <c r="L9" i="3"/>
  <c r="P31" i="3"/>
  <c r="L31" i="3"/>
  <c r="H31" i="3"/>
  <c r="D31" i="3"/>
  <c r="P30" i="3"/>
  <c r="O30" i="3"/>
  <c r="L30" i="3"/>
  <c r="K30" i="3"/>
  <c r="H30" i="3"/>
  <c r="G30" i="3"/>
  <c r="D30" i="3"/>
  <c r="C30" i="3"/>
  <c r="P29" i="3"/>
  <c r="O29" i="3"/>
  <c r="L29" i="3"/>
  <c r="K29" i="3"/>
  <c r="H29" i="3"/>
  <c r="G29" i="3"/>
  <c r="D29" i="3"/>
  <c r="C29" i="3"/>
  <c r="P9" i="3"/>
  <c r="P20" i="3"/>
  <c r="L20" i="3"/>
  <c r="D20" i="3"/>
  <c r="D19" i="3"/>
  <c r="C19" i="3"/>
  <c r="D18" i="3"/>
  <c r="C18" i="3"/>
  <c r="H20" i="3"/>
  <c r="P19" i="3"/>
  <c r="O19" i="3"/>
  <c r="L19" i="3"/>
  <c r="K19" i="3"/>
  <c r="H19" i="3"/>
  <c r="G19" i="3"/>
  <c r="P18" i="3"/>
  <c r="O18" i="3"/>
  <c r="L18" i="3"/>
  <c r="K18" i="3"/>
  <c r="H18" i="3"/>
  <c r="G18" i="3"/>
  <c r="H9" i="3"/>
  <c r="H8" i="3"/>
  <c r="G8" i="3"/>
  <c r="P8" i="3"/>
  <c r="O8" i="3"/>
  <c r="P7" i="3"/>
  <c r="O7" i="3"/>
  <c r="K8" i="3"/>
  <c r="K7" i="3"/>
  <c r="H7" i="3"/>
  <c r="G7" i="3"/>
  <c r="D9" i="3"/>
  <c r="D8" i="3"/>
  <c r="C8" i="3"/>
  <c r="D7" i="3"/>
  <c r="C7" i="3"/>
</calcChain>
</file>

<file path=xl/sharedStrings.xml><?xml version="1.0" encoding="utf-8"?>
<sst xmlns="http://schemas.openxmlformats.org/spreadsheetml/2006/main" count="2685" uniqueCount="472">
  <si>
    <t>Sample</t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</si>
  <si>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</si>
  <si>
    <t>AVR</t>
  </si>
  <si>
    <t>stdev</t>
  </si>
  <si>
    <t>*</t>
    <phoneticPr fontId="1" type="noConversion"/>
  </si>
  <si>
    <t>**</t>
    <phoneticPr fontId="1" type="noConversion"/>
  </si>
  <si>
    <r>
      <t>Exp</t>
    </r>
    <r>
      <rPr>
        <sz val="11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</si>
  <si>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11"/>
        <color theme="1"/>
        <rFont val="Calibri"/>
        <family val="2"/>
      </rPr>
      <t xml:space="preserve"> 2</t>
    </r>
    <phoneticPr fontId="1" type="noConversion"/>
  </si>
  <si>
    <r>
      <t>Exp</t>
    </r>
    <r>
      <rPr>
        <sz val="11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</si>
  <si>
    <t>Con</t>
    <phoneticPr fontId="1" type="noConversion"/>
  </si>
  <si>
    <t>ME2-Over</t>
    <phoneticPr fontId="1" type="noConversion"/>
  </si>
  <si>
    <t>Pyruvate</t>
    <phoneticPr fontId="1" type="noConversion"/>
  </si>
  <si>
    <r>
      <t>Exp</t>
    </r>
    <r>
      <rPr>
        <sz val="11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</si>
  <si>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11"/>
        <color theme="1"/>
        <rFont val="Calibri"/>
        <family val="2"/>
      </rPr>
      <t xml:space="preserve"> 2</t>
    </r>
    <phoneticPr fontId="1" type="noConversion"/>
  </si>
  <si>
    <t>P value summary</t>
  </si>
  <si>
    <t>ME2-KD</t>
    <phoneticPr fontId="1" type="noConversion"/>
  </si>
  <si>
    <t>MDSA</t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</si>
  <si>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</si>
  <si>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</si>
  <si>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unpaird t-test</t>
    <phoneticPr fontId="1" type="noConversion"/>
  </si>
  <si>
    <t>unpaird t-test</t>
    <phoneticPr fontId="1" type="noConversion"/>
  </si>
  <si>
    <t>**</t>
    <phoneticPr fontId="1" type="noConversion"/>
  </si>
  <si>
    <r>
      <t>Exp</t>
    </r>
    <r>
      <rPr>
        <sz val="9"/>
        <color theme="1"/>
        <rFont val="Calibri"/>
        <family val="2"/>
      </rPr>
      <t xml:space="preserve"> 4</t>
    </r>
    <r>
      <rPr>
        <sz val="12"/>
        <color theme="1"/>
        <rFont val="新細明體"/>
        <family val="2"/>
        <charset val="136"/>
        <scheme val="minor"/>
      </rPr>
      <t/>
    </r>
  </si>
  <si>
    <t>EA</t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</si>
  <si>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</si>
  <si>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Con</t>
    <phoneticPr fontId="1" type="noConversion"/>
  </si>
  <si>
    <t>***</t>
    <phoneticPr fontId="1" type="noConversion"/>
  </si>
  <si>
    <t>***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</si>
  <si>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</si>
  <si>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AVR</t>
    <phoneticPr fontId="1" type="noConversion"/>
  </si>
  <si>
    <t>unpaird t-test</t>
    <phoneticPr fontId="1" type="noConversion"/>
  </si>
  <si>
    <t>*</t>
    <phoneticPr fontId="1" type="noConversion"/>
  </si>
  <si>
    <t>*</t>
    <phoneticPr fontId="1" type="noConversion"/>
  </si>
  <si>
    <t>Con</t>
    <phoneticPr fontId="1" type="noConversion"/>
  </si>
  <si>
    <t>ME2-KD</t>
    <phoneticPr fontId="1" type="noConversion"/>
  </si>
  <si>
    <t>Con</t>
    <phoneticPr fontId="1" type="noConversion"/>
  </si>
  <si>
    <t>EA</t>
    <phoneticPr fontId="1" type="noConversion"/>
  </si>
  <si>
    <t>Con</t>
    <phoneticPr fontId="1" type="noConversion"/>
  </si>
  <si>
    <t>HEK293FT</t>
    <phoneticPr fontId="1" type="noConversion"/>
  </si>
  <si>
    <t>HEK293FT</t>
    <phoneticPr fontId="1" type="noConversion"/>
  </si>
  <si>
    <t>HEK293FT</t>
    <phoneticPr fontId="1" type="noConversion"/>
  </si>
  <si>
    <t>NADH</t>
    <phoneticPr fontId="1" type="noConversion"/>
  </si>
  <si>
    <r>
      <t>Exp</t>
    </r>
    <r>
      <rPr>
        <sz val="11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</si>
  <si>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</si>
  <si>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11"/>
        <color theme="1"/>
        <rFont val="Calibri"/>
        <family val="2"/>
      </rPr>
      <t xml:space="preserve"> 2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</si>
  <si>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</si>
  <si>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NAD+/NADH</t>
    <phoneticPr fontId="1" type="noConversion"/>
  </si>
  <si>
    <t>unpaird t-test</t>
    <phoneticPr fontId="1" type="noConversion"/>
  </si>
  <si>
    <t>Con</t>
    <phoneticPr fontId="1" type="noConversion"/>
  </si>
  <si>
    <r>
      <t>Exp</t>
    </r>
    <r>
      <rPr>
        <sz val="11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</si>
  <si>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</si>
  <si>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</si>
  <si>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*</t>
    <phoneticPr fontId="1" type="noConversion"/>
  </si>
  <si>
    <r>
      <t>Exp</t>
    </r>
    <r>
      <rPr>
        <sz val="9"/>
        <rFont val="Calibri"/>
        <family val="2"/>
      </rPr>
      <t xml:space="preserve"> 4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</si>
  <si>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 xml:space="preserve"> </t>
    <phoneticPr fontId="1" type="noConversion"/>
  </si>
  <si>
    <t>HFL-1</t>
    <phoneticPr fontId="1" type="noConversion"/>
  </si>
  <si>
    <t>HFL-1</t>
    <phoneticPr fontId="1" type="noConversion"/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</si>
  <si>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</si>
  <si>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</si>
  <si>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</si>
  <si>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**</t>
    <phoneticPr fontId="1" type="noConversion"/>
  </si>
  <si>
    <t>*</t>
    <phoneticPr fontId="1" type="noConversion"/>
  </si>
  <si>
    <t>**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</si>
  <si>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</si>
  <si>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</si>
  <si>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</si>
  <si>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ATP</t>
    <phoneticPr fontId="1" type="noConversion"/>
  </si>
  <si>
    <t>NADPH</t>
    <phoneticPr fontId="1" type="noConversion"/>
  </si>
  <si>
    <t>**</t>
    <phoneticPr fontId="1" type="noConversion"/>
  </si>
  <si>
    <r>
      <t>Exp</t>
    </r>
    <r>
      <rPr>
        <sz val="11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</si>
  <si>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11"/>
        <color theme="1"/>
        <rFont val="Calibri"/>
        <family val="2"/>
      </rPr>
      <t xml:space="preserve"> 4</t>
    </r>
    <r>
      <rPr>
        <sz val="12"/>
        <color theme="1"/>
        <rFont val="新細明體"/>
        <family val="2"/>
        <charset val="136"/>
        <scheme val="minor"/>
      </rPr>
      <t/>
    </r>
  </si>
  <si>
    <t>*</t>
    <phoneticPr fontId="1" type="noConversion"/>
  </si>
  <si>
    <t>ns</t>
    <phoneticPr fontId="1" type="noConversion"/>
  </si>
  <si>
    <t>ns</t>
    <phoneticPr fontId="1" type="noConversion"/>
  </si>
  <si>
    <t>**</t>
    <phoneticPr fontId="1" type="noConversion"/>
  </si>
  <si>
    <t>**</t>
    <phoneticPr fontId="1" type="noConversion"/>
  </si>
  <si>
    <t>ROS</t>
    <phoneticPr fontId="1" type="noConversion"/>
  </si>
  <si>
    <t>Pyruvate</t>
    <phoneticPr fontId="1" type="noConversion"/>
  </si>
  <si>
    <t>Con</t>
    <phoneticPr fontId="1" type="noConversion"/>
  </si>
  <si>
    <t>MDSA</t>
    <phoneticPr fontId="1" type="noConversion"/>
  </si>
  <si>
    <t>EA</t>
    <phoneticPr fontId="1" type="noConversion"/>
  </si>
  <si>
    <t>unpaird t-test</t>
    <phoneticPr fontId="1" type="noConversion"/>
  </si>
  <si>
    <t>unpaird t-test</t>
    <phoneticPr fontId="1" type="noConversion"/>
  </si>
  <si>
    <t>*</t>
    <phoneticPr fontId="1" type="noConversion"/>
  </si>
  <si>
    <t>NADPH</t>
    <phoneticPr fontId="1" type="noConversion"/>
  </si>
  <si>
    <t>EA</t>
    <phoneticPr fontId="1" type="noConversion"/>
  </si>
  <si>
    <t>MDSA</t>
    <phoneticPr fontId="1" type="noConversion"/>
  </si>
  <si>
    <t>ROS</t>
    <phoneticPr fontId="1" type="noConversion"/>
  </si>
  <si>
    <t>Con</t>
    <phoneticPr fontId="1" type="noConversion"/>
  </si>
  <si>
    <t>NADPH</t>
    <phoneticPr fontId="1" type="noConversion"/>
  </si>
  <si>
    <t>Con</t>
    <phoneticPr fontId="1" type="noConversion"/>
  </si>
  <si>
    <t>H1299</t>
    <phoneticPr fontId="1" type="noConversion"/>
  </si>
  <si>
    <t>H1299</t>
    <phoneticPr fontId="1" type="noConversion"/>
  </si>
  <si>
    <t>H1299</t>
    <phoneticPr fontId="1" type="noConversion"/>
  </si>
  <si>
    <t>**</t>
    <phoneticPr fontId="1" type="noConversion"/>
  </si>
  <si>
    <t>Time (minutes)</t>
  </si>
  <si>
    <t>Control</t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</si>
  <si>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</si>
  <si>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</si>
  <si>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</si>
  <si>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</si>
  <si>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</si>
  <si>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</si>
  <si>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</si>
  <si>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</si>
  <si>
    <t>***</t>
    <phoneticPr fontId="1" type="noConversion"/>
  </si>
  <si>
    <r>
      <t>Exp</t>
    </r>
    <r>
      <rPr>
        <sz val="9"/>
        <color theme="1"/>
        <rFont val="Calibri"/>
        <family val="2"/>
      </rPr>
      <t xml:space="preserve"> 4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</si>
  <si>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5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</si>
  <si>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6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</si>
  <si>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7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</si>
  <si>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8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</si>
  <si>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9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</si>
  <si>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10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</si>
  <si>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11</t>
    </r>
    <r>
      <rPr>
        <sz val="12"/>
        <color theme="1"/>
        <rFont val="新細明體"/>
        <family val="2"/>
        <charset val="136"/>
        <scheme val="minor"/>
      </rPr>
      <t/>
    </r>
  </si>
  <si>
    <t>*</t>
    <phoneticPr fontId="1" type="noConversion"/>
  </si>
  <si>
    <t>0 uM</t>
    <phoneticPr fontId="1" type="noConversion"/>
  </si>
  <si>
    <t>75 uM</t>
    <phoneticPr fontId="1" type="noConversion"/>
  </si>
  <si>
    <t>***</t>
    <phoneticPr fontId="1" type="noConversion"/>
  </si>
  <si>
    <t>**</t>
    <phoneticPr fontId="1" type="noConversion"/>
  </si>
  <si>
    <t>Basal Respiration</t>
    <phoneticPr fontId="1" type="noConversion"/>
  </si>
  <si>
    <t>150 uM</t>
    <phoneticPr fontId="1" type="noConversion"/>
  </si>
  <si>
    <t>Maximum Resipiration</t>
    <phoneticPr fontId="1" type="noConversion"/>
  </si>
  <si>
    <t>ATP Production</t>
    <phoneticPr fontId="1" type="noConversion"/>
  </si>
  <si>
    <t>Spare Respiration Capacity</t>
    <phoneticPr fontId="1" type="noConversion"/>
  </si>
  <si>
    <t>EA</t>
    <phoneticPr fontId="1" type="noConversion"/>
  </si>
  <si>
    <t>EA</t>
    <phoneticPr fontId="1" type="noConversion"/>
  </si>
  <si>
    <t>MDSA</t>
    <phoneticPr fontId="1" type="noConversion"/>
  </si>
  <si>
    <r>
      <t>Exp</t>
    </r>
    <r>
      <rPr>
        <sz val="9"/>
        <color theme="1"/>
        <rFont val="Calibri"/>
        <family val="2"/>
      </rPr>
      <t xml:space="preserve"> 12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</si>
  <si>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13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</si>
  <si>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14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</si>
  <si>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15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</si>
  <si>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16</t>
    </r>
    <r>
      <rPr>
        <sz val="12"/>
        <color theme="1"/>
        <rFont val="新細明體"/>
        <family val="2"/>
        <charset val="136"/>
        <scheme val="minor"/>
      </rPr>
      <t/>
    </r>
  </si>
  <si>
    <t>P value summary</t>
    <phoneticPr fontId="1" type="noConversion"/>
  </si>
  <si>
    <t>Maximum Resipiration</t>
    <phoneticPr fontId="1" type="noConversion"/>
  </si>
  <si>
    <t>ns</t>
    <phoneticPr fontId="1" type="noConversion"/>
  </si>
  <si>
    <t>ns</t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</si>
  <si>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</si>
  <si>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</si>
  <si>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4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</si>
  <si>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5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</si>
  <si>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6</t>
    </r>
    <r>
      <rPr>
        <sz val="12"/>
        <color theme="1"/>
        <rFont val="新細明體"/>
        <family val="2"/>
        <charset val="136"/>
        <scheme val="minor"/>
      </rPr>
      <t/>
    </r>
  </si>
  <si>
    <t>shCon</t>
    <phoneticPr fontId="1" type="noConversion"/>
  </si>
  <si>
    <t>shME2</t>
    <phoneticPr fontId="1" type="noConversion"/>
  </si>
  <si>
    <t>KD</t>
    <phoneticPr fontId="1" type="noConversion"/>
  </si>
  <si>
    <t>shCon</t>
    <phoneticPr fontId="1" type="noConversion"/>
  </si>
  <si>
    <t>shME2</t>
    <phoneticPr fontId="1" type="noConversion"/>
  </si>
  <si>
    <t>Control</t>
    <phoneticPr fontId="1" type="noConversion"/>
  </si>
  <si>
    <t xml:space="preserve">75 µM </t>
    <phoneticPr fontId="1" type="noConversion"/>
  </si>
  <si>
    <t xml:space="preserve">150 µM </t>
    <phoneticPr fontId="1" type="noConversion"/>
  </si>
  <si>
    <t xml:space="preserve">150 µM </t>
    <phoneticPr fontId="1" type="noConversion"/>
  </si>
  <si>
    <r>
      <t xml:space="preserve">25 </t>
    </r>
    <r>
      <rPr>
        <sz val="11"/>
        <rFont val="Times New Roman"/>
        <family val="1"/>
      </rPr>
      <t>µ</t>
    </r>
    <r>
      <rPr>
        <sz val="11"/>
        <rFont val="Calibri"/>
        <family val="2"/>
      </rPr>
      <t xml:space="preserve">M </t>
    </r>
    <phoneticPr fontId="1" type="noConversion"/>
  </si>
  <si>
    <t xml:space="preserve">25 µM </t>
    <phoneticPr fontId="1" type="noConversion"/>
  </si>
  <si>
    <t xml:space="preserve">50 µM </t>
    <phoneticPr fontId="1" type="noConversion"/>
  </si>
  <si>
    <r>
      <t xml:space="preserve">50 </t>
    </r>
    <r>
      <rPr>
        <sz val="11"/>
        <rFont val="Times New Roman"/>
        <family val="1"/>
      </rPr>
      <t>µ</t>
    </r>
    <r>
      <rPr>
        <sz val="11"/>
        <rFont val="Calibri"/>
        <family val="2"/>
      </rPr>
      <t xml:space="preserve">M </t>
    </r>
    <phoneticPr fontId="1" type="noConversion"/>
  </si>
  <si>
    <r>
      <t xml:space="preserve">25 </t>
    </r>
    <r>
      <rPr>
        <sz val="11"/>
        <color rgb="FF000000"/>
        <rFont val="Times New Roman"/>
        <family val="1"/>
      </rPr>
      <t>µ</t>
    </r>
    <r>
      <rPr>
        <sz val="11"/>
        <color rgb="FF000000"/>
        <rFont val="Calibri"/>
        <family val="2"/>
      </rPr>
      <t>M</t>
    </r>
    <phoneticPr fontId="1" type="noConversion"/>
  </si>
  <si>
    <r>
      <t xml:space="preserve">50 </t>
    </r>
    <r>
      <rPr>
        <sz val="11"/>
        <color rgb="FF000000"/>
        <rFont val="Times New Roman"/>
        <family val="1"/>
      </rPr>
      <t>µ</t>
    </r>
    <r>
      <rPr>
        <sz val="11"/>
        <color rgb="FF000000"/>
        <rFont val="Calibri"/>
        <family val="2"/>
      </rPr>
      <t>M</t>
    </r>
    <phoneticPr fontId="1" type="noConversion"/>
  </si>
  <si>
    <t>KD</t>
    <phoneticPr fontId="1" type="noConversion"/>
  </si>
  <si>
    <t>KD</t>
    <phoneticPr fontId="1" type="noConversion"/>
  </si>
  <si>
    <t xml:space="preserve"> </t>
    <phoneticPr fontId="1" type="noConversion"/>
  </si>
  <si>
    <t>**</t>
    <phoneticPr fontId="1" type="noConversion"/>
  </si>
  <si>
    <t>Fig.4a</t>
    <phoneticPr fontId="2" type="noConversion"/>
  </si>
  <si>
    <t>Fig.4b</t>
    <phoneticPr fontId="2" type="noConversion"/>
  </si>
  <si>
    <t>Fig.4l</t>
    <phoneticPr fontId="2" type="noConversion"/>
  </si>
  <si>
    <t>Fig.4k</t>
    <phoneticPr fontId="2" type="noConversion"/>
  </si>
  <si>
    <t>Fig.4j</t>
    <phoneticPr fontId="2" type="noConversion"/>
  </si>
  <si>
    <t>Fig.4h</t>
    <phoneticPr fontId="2" type="noConversion"/>
  </si>
  <si>
    <t>Fig.4g</t>
    <phoneticPr fontId="2" type="noConversion"/>
  </si>
  <si>
    <t>Fig.4c</t>
    <phoneticPr fontId="2" type="noConversion"/>
  </si>
  <si>
    <t>Fig.4e</t>
    <phoneticPr fontId="2" type="noConversion"/>
  </si>
  <si>
    <t>Fig.4d</t>
    <phoneticPr fontId="2" type="noConversion"/>
  </si>
  <si>
    <t>MDSA</t>
    <phoneticPr fontId="1" type="noConversion"/>
  </si>
  <si>
    <t>Fig. 5a</t>
    <phoneticPr fontId="2" type="noConversion"/>
  </si>
  <si>
    <t>Fig. 5b</t>
    <phoneticPr fontId="2" type="noConversion"/>
  </si>
  <si>
    <t>Fig. 5c</t>
    <phoneticPr fontId="2" type="noConversion"/>
  </si>
  <si>
    <t>Fig. 5g</t>
    <phoneticPr fontId="2" type="noConversion"/>
  </si>
  <si>
    <t>Fig. 5e</t>
    <phoneticPr fontId="2" type="noConversion"/>
  </si>
  <si>
    <t>Fig. 5h</t>
    <phoneticPr fontId="2" type="noConversion"/>
  </si>
  <si>
    <t>Fig. 5f</t>
    <phoneticPr fontId="2" type="noConversion"/>
  </si>
  <si>
    <t>Fig. 5i</t>
    <phoneticPr fontId="2" type="noConversion"/>
  </si>
  <si>
    <t>Fig. 5j</t>
    <phoneticPr fontId="2" type="noConversion"/>
  </si>
  <si>
    <t>Fig. 5k</t>
    <phoneticPr fontId="2" type="noConversion"/>
  </si>
  <si>
    <t>Fig. 5l</t>
    <phoneticPr fontId="2" type="noConversion"/>
  </si>
  <si>
    <t>Fig. 5m</t>
    <phoneticPr fontId="2" type="noConversion"/>
  </si>
  <si>
    <t>Fig. 5n</t>
    <phoneticPr fontId="2" type="noConversion"/>
  </si>
  <si>
    <t>&lt;0.001</t>
    <phoneticPr fontId="1" type="noConversion"/>
  </si>
  <si>
    <t>**</t>
    <phoneticPr fontId="1" type="noConversion"/>
  </si>
  <si>
    <t>One-way ANOVA</t>
    <phoneticPr fontId="1" type="noConversion"/>
  </si>
  <si>
    <t>0 µM</t>
    <phoneticPr fontId="1" type="noConversion"/>
  </si>
  <si>
    <t>75 µM</t>
    <phoneticPr fontId="1" type="noConversion"/>
  </si>
  <si>
    <t>150 µM</t>
    <phoneticPr fontId="1" type="noConversion"/>
  </si>
  <si>
    <t>0 µM</t>
    <phoneticPr fontId="1" type="noConversion"/>
  </si>
  <si>
    <t>&lt;0.001</t>
    <phoneticPr fontId="1" type="noConversion"/>
  </si>
  <si>
    <t>&lt;0.001</t>
    <phoneticPr fontId="1" type="noConversion"/>
  </si>
  <si>
    <t>Fig. 6a</t>
    <phoneticPr fontId="2" type="noConversion"/>
  </si>
  <si>
    <t>Fig. 6c</t>
    <phoneticPr fontId="2" type="noConversion"/>
  </si>
  <si>
    <t>Fig. 6d</t>
    <phoneticPr fontId="2" type="noConversion"/>
  </si>
  <si>
    <t>Fig. 6f</t>
    <phoneticPr fontId="2" type="noConversion"/>
  </si>
  <si>
    <t>Fig. 6g</t>
    <phoneticPr fontId="2" type="noConversion"/>
  </si>
  <si>
    <t>Fig. 6h</t>
    <phoneticPr fontId="2" type="noConversion"/>
  </si>
  <si>
    <t>Fig. 6i</t>
    <phoneticPr fontId="2" type="noConversion"/>
  </si>
  <si>
    <t>Fig. 6j</t>
    <phoneticPr fontId="2" type="noConversion"/>
  </si>
  <si>
    <t>Fig. 6k</t>
    <phoneticPr fontId="2" type="noConversion"/>
  </si>
  <si>
    <t>&lt;0.001</t>
    <phoneticPr fontId="1" type="noConversion"/>
  </si>
  <si>
    <t>&lt;0.001</t>
    <phoneticPr fontId="1" type="noConversion"/>
  </si>
  <si>
    <t>ns</t>
    <phoneticPr fontId="1" type="noConversion"/>
  </si>
  <si>
    <t>Fig. 6m</t>
    <phoneticPr fontId="2" type="noConversion"/>
  </si>
  <si>
    <t>Fig. 6n</t>
    <phoneticPr fontId="2" type="noConversion"/>
  </si>
  <si>
    <t>&lt;0.001</t>
    <phoneticPr fontId="1" type="noConversion"/>
  </si>
  <si>
    <t>Fig. 6o</t>
    <phoneticPr fontId="2" type="noConversion"/>
  </si>
  <si>
    <t>MDSA</t>
    <phoneticPr fontId="1" type="noConversion"/>
  </si>
  <si>
    <t>Spare Respiration Capacity</t>
    <phoneticPr fontId="1" type="noConversion"/>
  </si>
  <si>
    <t>0 uM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</si>
  <si>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</si>
  <si>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One-way ANOVA</t>
    <phoneticPr fontId="1" type="noConversion"/>
  </si>
  <si>
    <t>***</t>
    <phoneticPr fontId="1" type="noConversion"/>
  </si>
  <si>
    <t>Fig. 6l</t>
    <phoneticPr fontId="2" type="noConversion"/>
  </si>
  <si>
    <t>MDSA</t>
    <phoneticPr fontId="1" type="noConversion"/>
  </si>
  <si>
    <t>Basal Respiration</t>
    <phoneticPr fontId="1" type="noConversion"/>
  </si>
  <si>
    <t>0 µM</t>
    <phoneticPr fontId="1" type="noConversion"/>
  </si>
  <si>
    <r>
      <t xml:space="preserve">25 </t>
    </r>
    <r>
      <rPr>
        <sz val="11"/>
        <color rgb="FF000000"/>
        <rFont val="Times New Roman"/>
        <family val="1"/>
      </rPr>
      <t>µ</t>
    </r>
    <r>
      <rPr>
        <sz val="11"/>
        <color rgb="FF000000"/>
        <rFont val="Calibri"/>
        <family val="2"/>
      </rPr>
      <t>M</t>
    </r>
    <phoneticPr fontId="1" type="noConversion"/>
  </si>
  <si>
    <r>
      <t xml:space="preserve">50 </t>
    </r>
    <r>
      <rPr>
        <sz val="11"/>
        <color rgb="FF000000"/>
        <rFont val="Times New Roman"/>
        <family val="1"/>
      </rPr>
      <t>µ</t>
    </r>
    <r>
      <rPr>
        <sz val="11"/>
        <color rgb="FF000000"/>
        <rFont val="Calibri"/>
        <family val="2"/>
      </rPr>
      <t>M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</si>
  <si>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</si>
  <si>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One-way ANOVA</t>
    <phoneticPr fontId="1" type="noConversion"/>
  </si>
  <si>
    <t>&lt;0.001</t>
    <phoneticPr fontId="1" type="noConversion"/>
  </si>
  <si>
    <t>**</t>
    <phoneticPr fontId="1" type="noConversion"/>
  </si>
  <si>
    <t>MRC5</t>
    <phoneticPr fontId="1" type="noConversion"/>
  </si>
  <si>
    <r>
      <t>Exp</t>
    </r>
    <r>
      <rPr>
        <sz val="9"/>
        <color theme="1"/>
        <rFont val="Calibri"/>
        <family val="2"/>
      </rPr>
      <t xml:space="preserve"> 5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</si>
  <si>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4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</si>
  <si>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</si>
  <si>
    <t>Pyruvate</t>
    <phoneticPr fontId="1" type="noConversion"/>
  </si>
  <si>
    <t>HFL-1</t>
    <phoneticPr fontId="1" type="noConversion"/>
  </si>
  <si>
    <t>Con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</si>
  <si>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</si>
  <si>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</si>
  <si>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NAD+/NADH</t>
    <phoneticPr fontId="1" type="noConversion"/>
  </si>
  <si>
    <t>Con</t>
    <phoneticPr fontId="1" type="noConversion"/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</si>
  <si>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</si>
  <si>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</si>
  <si>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Fig. 6b</t>
    <phoneticPr fontId="2" type="noConversion"/>
  </si>
  <si>
    <t>NAD+/NADH</t>
    <phoneticPr fontId="1" type="noConversion"/>
  </si>
  <si>
    <t>HEK293FT</t>
    <phoneticPr fontId="1" type="noConversion"/>
  </si>
  <si>
    <t>ME2-Over</t>
    <phoneticPr fontId="1" type="noConversion"/>
  </si>
  <si>
    <t>NAD+/NADH</t>
    <phoneticPr fontId="1" type="noConversion"/>
  </si>
  <si>
    <t>Con</t>
    <phoneticPr fontId="1" type="noConversion"/>
  </si>
  <si>
    <t>ME2-KD</t>
    <phoneticPr fontId="1" type="noConversion"/>
  </si>
  <si>
    <t>NAD+/NADH</t>
    <phoneticPr fontId="1" type="noConversion"/>
  </si>
  <si>
    <t>EA</t>
    <phoneticPr fontId="1" type="noConversion"/>
  </si>
  <si>
    <t>ROS</t>
    <phoneticPr fontId="1" type="noConversion"/>
  </si>
  <si>
    <t>ROS</t>
    <phoneticPr fontId="1" type="noConversion"/>
  </si>
  <si>
    <t>ROS</t>
    <phoneticPr fontId="1" type="noConversion"/>
  </si>
  <si>
    <t>ME2-Over</t>
    <phoneticPr fontId="1" type="noConversion"/>
  </si>
  <si>
    <t>ME2-KD</t>
    <phoneticPr fontId="1" type="noConversion"/>
  </si>
  <si>
    <t>MDSA</t>
    <phoneticPr fontId="1" type="noConversion"/>
  </si>
  <si>
    <t>HFL-1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</si>
  <si>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</si>
  <si>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</si>
  <si>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</si>
  <si>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**</t>
    <phoneticPr fontId="1" type="noConversion"/>
  </si>
  <si>
    <t>**</t>
    <phoneticPr fontId="1" type="noConversion"/>
  </si>
  <si>
    <t>**</t>
    <phoneticPr fontId="1" type="noConversion"/>
  </si>
  <si>
    <t>ns</t>
    <phoneticPr fontId="1" type="noConversion"/>
  </si>
  <si>
    <r>
      <t>Exp</t>
    </r>
    <r>
      <rPr>
        <sz val="9"/>
        <color theme="1"/>
        <rFont val="Calibri"/>
        <family val="2"/>
      </rPr>
      <t xml:space="preserve"> 4</t>
    </r>
    <r>
      <rPr>
        <sz val="12"/>
        <color theme="1"/>
        <rFont val="新細明體"/>
        <family val="2"/>
        <charset val="136"/>
        <scheme val="minor"/>
      </rPr>
      <t/>
    </r>
  </si>
  <si>
    <t>Fig. s13h</t>
    <phoneticPr fontId="2" type="noConversion"/>
  </si>
  <si>
    <t>P value summary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</si>
  <si>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</si>
  <si>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</si>
  <si>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</si>
  <si>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</si>
  <si>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2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</si>
  <si>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</si>
  <si>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17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</si>
  <si>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18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</si>
  <si>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19</t>
    </r>
    <r>
      <rPr>
        <sz val="12"/>
        <color theme="1"/>
        <rFont val="新細明體"/>
        <family val="2"/>
        <charset val="136"/>
        <scheme val="minor"/>
      </rPr>
      <t/>
    </r>
  </si>
  <si>
    <t>EA</t>
    <phoneticPr fontId="1" type="noConversion"/>
  </si>
  <si>
    <t>Spare Respiration Capacity</t>
    <phoneticPr fontId="1" type="noConversion"/>
  </si>
  <si>
    <t>75 µM</t>
    <phoneticPr fontId="1" type="noConversion"/>
  </si>
  <si>
    <t>&gt;0.99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</si>
  <si>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</si>
  <si>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ME2_MDSA</t>
  </si>
  <si>
    <t>ME1_MDSA</t>
  </si>
  <si>
    <t>ME2_EA</t>
    <phoneticPr fontId="1" type="noConversion"/>
  </si>
  <si>
    <t>(µM)</t>
    <phoneticPr fontId="1" type="noConversion"/>
  </si>
  <si>
    <t>3,5-Dihydroxy-
2-naphthoic acid</t>
    <phoneticPr fontId="1" type="noConversion"/>
  </si>
  <si>
    <t>3-Benzoyl-
benzoic acid</t>
    <phoneticPr fontId="1" type="noConversion"/>
  </si>
  <si>
    <t>Salicylic 
acid</t>
    <phoneticPr fontId="1" type="noConversion"/>
  </si>
  <si>
    <t>1-Hydroxy-
2-naphthoic acid</t>
    <phoneticPr fontId="1" type="noConversion"/>
  </si>
  <si>
    <t>7-Bromo-
3-hydroxy-
2-naphthoic acid</t>
    <phoneticPr fontId="1" type="noConversion"/>
  </si>
  <si>
    <t>3-Hydroxy-
2-naphthoic acid</t>
    <phoneticPr fontId="1" type="noConversion"/>
  </si>
  <si>
    <t>2,6-Dicarboxy
naphthalene</t>
    <phoneticPr fontId="1" type="noConversion"/>
  </si>
  <si>
    <t>ME1_EA</t>
    <phoneticPr fontId="1" type="noConversion"/>
  </si>
  <si>
    <t>WT</t>
  </si>
  <si>
    <t>N35A</t>
  </si>
  <si>
    <t>N35D</t>
  </si>
  <si>
    <t xml:space="preserve"> (μM)</t>
    <phoneticPr fontId="1" type="noConversion"/>
  </si>
  <si>
    <t>Exp 1</t>
  </si>
  <si>
    <t>Exp 2</t>
  </si>
  <si>
    <t>Exp 3</t>
  </si>
  <si>
    <t>K57A</t>
    <phoneticPr fontId="1" type="noConversion"/>
  </si>
  <si>
    <t>K57S</t>
    <phoneticPr fontId="1" type="noConversion"/>
  </si>
  <si>
    <t>E59N</t>
    <phoneticPr fontId="1" type="noConversion"/>
  </si>
  <si>
    <t>E59A</t>
    <phoneticPr fontId="1" type="noConversion"/>
  </si>
  <si>
    <t>Q64A</t>
    <phoneticPr fontId="1" type="noConversion"/>
  </si>
  <si>
    <t>Q64E</t>
    <phoneticPr fontId="1" type="noConversion"/>
  </si>
  <si>
    <t>Q64N</t>
    <phoneticPr fontId="1" type="noConversion"/>
  </si>
  <si>
    <t>Fig. 7h</t>
    <phoneticPr fontId="1" type="noConversion"/>
  </si>
  <si>
    <t>Vehicle</t>
    <phoneticPr fontId="1" type="noConversion"/>
  </si>
  <si>
    <r>
      <t>Exp</t>
    </r>
    <r>
      <rPr>
        <sz val="11"/>
        <color theme="1"/>
        <rFont val="Calibri"/>
        <family val="2"/>
      </rPr>
      <t xml:space="preserve"> 2</t>
    </r>
    <phoneticPr fontId="1" type="noConversion"/>
  </si>
  <si>
    <r>
      <t>Exp</t>
    </r>
    <r>
      <rPr>
        <sz val="11"/>
        <color theme="1"/>
        <rFont val="Calibri"/>
        <family val="2"/>
      </rPr>
      <t xml:space="preserve"> 3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</si>
  <si>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invasion</t>
    <phoneticPr fontId="1" type="noConversion"/>
  </si>
  <si>
    <t>*</t>
    <phoneticPr fontId="1" type="noConversion"/>
  </si>
  <si>
    <t>Fig. 7i</t>
    <phoneticPr fontId="1" type="noConversion"/>
  </si>
  <si>
    <t>Fig. 7k</t>
    <phoneticPr fontId="1" type="noConversion"/>
  </si>
  <si>
    <t>MCF7</t>
    <phoneticPr fontId="1" type="noConversion"/>
  </si>
  <si>
    <t>ns</t>
    <phoneticPr fontId="1" type="noConversion"/>
  </si>
  <si>
    <t>Fig. 7l</t>
    <phoneticPr fontId="1" type="noConversion"/>
  </si>
  <si>
    <t>Fig. 7b</t>
    <phoneticPr fontId="1" type="noConversion"/>
  </si>
  <si>
    <t>Fig. 7c</t>
    <phoneticPr fontId="1" type="noConversion"/>
  </si>
  <si>
    <t>Fig. 7e</t>
    <phoneticPr fontId="1" type="noConversion"/>
  </si>
  <si>
    <t>migration</t>
    <phoneticPr fontId="1" type="noConversion"/>
  </si>
  <si>
    <t>migration</t>
    <phoneticPr fontId="1" type="noConversion"/>
  </si>
  <si>
    <t>invasion</t>
    <phoneticPr fontId="1" type="noConversion"/>
  </si>
  <si>
    <t>EA</t>
    <phoneticPr fontId="1" type="noConversion"/>
  </si>
  <si>
    <t>Vehicle</t>
    <phoneticPr fontId="1" type="noConversion"/>
  </si>
  <si>
    <t>MDSA</t>
    <phoneticPr fontId="1" type="noConversion"/>
  </si>
  <si>
    <r>
      <t>Exp</t>
    </r>
    <r>
      <rPr>
        <sz val="11"/>
        <color theme="1"/>
        <rFont val="Calibri"/>
        <family val="2"/>
      </rPr>
      <t xml:space="preserve"> 4</t>
    </r>
    <r>
      <rPr>
        <sz val="12"/>
        <color theme="1"/>
        <rFont val="新細明體"/>
        <family val="2"/>
        <charset val="136"/>
        <scheme val="minor"/>
      </rPr>
      <t/>
    </r>
  </si>
  <si>
    <t>*</t>
    <phoneticPr fontId="1" type="noConversion"/>
  </si>
  <si>
    <t>Fig. 7f</t>
    <phoneticPr fontId="1" type="noConversion"/>
  </si>
  <si>
    <t>R67A</t>
    <phoneticPr fontId="1" type="noConversion"/>
  </si>
  <si>
    <t>EA</t>
    <phoneticPr fontId="1" type="noConversion"/>
  </si>
  <si>
    <t>R91A</t>
    <phoneticPr fontId="1" type="noConversion"/>
  </si>
  <si>
    <t xml:space="preserve"> (μM)</t>
    <phoneticPr fontId="1" type="noConversion"/>
  </si>
  <si>
    <t>R92Q</t>
    <phoneticPr fontId="1" type="noConversion"/>
  </si>
  <si>
    <t>N92A</t>
    <phoneticPr fontId="1" type="noConversion"/>
  </si>
  <si>
    <t>Y256A</t>
    <phoneticPr fontId="1" type="noConversion"/>
  </si>
  <si>
    <t>Exp 4</t>
  </si>
  <si>
    <t>R128A</t>
    <phoneticPr fontId="1" type="noConversion"/>
  </si>
  <si>
    <t>WT</t>
    <phoneticPr fontId="1" type="noConversion"/>
  </si>
  <si>
    <t>MDSA</t>
    <phoneticPr fontId="1" type="noConversion"/>
  </si>
  <si>
    <t>N35A</t>
    <phoneticPr fontId="1" type="noConversion"/>
  </si>
  <si>
    <t>N35D</t>
    <phoneticPr fontId="1" type="noConversion"/>
  </si>
  <si>
    <t>N35Q</t>
    <phoneticPr fontId="1" type="noConversion"/>
  </si>
  <si>
    <t>K57A</t>
    <phoneticPr fontId="1" type="noConversion"/>
  </si>
  <si>
    <t>K57S</t>
    <phoneticPr fontId="1" type="noConversion"/>
  </si>
  <si>
    <t>K59A</t>
    <phoneticPr fontId="1" type="noConversion"/>
  </si>
  <si>
    <t>Q64A</t>
    <phoneticPr fontId="1" type="noConversion"/>
  </si>
  <si>
    <t>Q64E</t>
    <phoneticPr fontId="1" type="noConversion"/>
  </si>
  <si>
    <t>Q64N</t>
    <phoneticPr fontId="1" type="noConversion"/>
  </si>
  <si>
    <t>R67A</t>
    <phoneticPr fontId="1" type="noConversion"/>
  </si>
  <si>
    <t>R128A</t>
    <phoneticPr fontId="1" type="noConversion"/>
  </si>
  <si>
    <t>Y562A</t>
    <phoneticPr fontId="1" type="noConversion"/>
  </si>
  <si>
    <t xml:space="preserve">fumarate </t>
    <phoneticPr fontId="1" type="noConversion"/>
  </si>
  <si>
    <t xml:space="preserve"> (mM)</t>
    <phoneticPr fontId="1" type="noConversion"/>
  </si>
  <si>
    <t>WT</t>
    <phoneticPr fontId="1" type="noConversion"/>
  </si>
  <si>
    <t>N35A</t>
    <phoneticPr fontId="1" type="noConversion"/>
  </si>
  <si>
    <t>N35D</t>
    <phoneticPr fontId="1" type="noConversion"/>
  </si>
  <si>
    <t>N35Q</t>
    <phoneticPr fontId="1" type="noConversion"/>
  </si>
  <si>
    <t>EA</t>
  </si>
  <si>
    <t>HK293FT</t>
    <phoneticPr fontId="1" type="noConversion"/>
  </si>
  <si>
    <t>MRC-5</t>
    <phoneticPr fontId="1" type="noConversion"/>
  </si>
  <si>
    <t>MRC-5</t>
    <phoneticPr fontId="1" type="noConversion"/>
  </si>
  <si>
    <r>
      <t>(</t>
    </r>
    <r>
      <rPr>
        <sz val="11"/>
        <rFont val="Calibri"/>
        <family val="2"/>
      </rPr>
      <t>µM)</t>
    </r>
    <phoneticPr fontId="1" type="noConversion"/>
  </si>
  <si>
    <r>
      <t>(</t>
    </r>
    <r>
      <rPr>
        <sz val="11"/>
        <rFont val="Calibri"/>
        <family val="2"/>
      </rPr>
      <t>µM)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</si>
  <si>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</si>
  <si>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(</t>
    </r>
    <r>
      <rPr>
        <sz val="11"/>
        <rFont val="Calibri"/>
        <family val="2"/>
      </rPr>
      <t>µM)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</si>
  <si>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</si>
  <si>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H1299</t>
    <phoneticPr fontId="1" type="noConversion"/>
  </si>
  <si>
    <t>H1299</t>
    <phoneticPr fontId="1" type="noConversion"/>
  </si>
  <si>
    <t>MCF-7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</si>
  <si>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</si>
  <si>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MCF-7</t>
    <phoneticPr fontId="1" type="noConversion"/>
  </si>
  <si>
    <t>MDSA</t>
    <phoneticPr fontId="1" type="noConversion"/>
  </si>
  <si>
    <r>
      <t>(</t>
    </r>
    <r>
      <rPr>
        <sz val="11"/>
        <rFont val="Calibri"/>
        <family val="2"/>
      </rPr>
      <t>µM)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</si>
  <si>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</si>
  <si>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EA</t>
    <phoneticPr fontId="1" type="noConversion"/>
  </si>
  <si>
    <t xml:space="preserve"> (μM)</t>
    <phoneticPr fontId="1" type="noConversion"/>
  </si>
  <si>
    <t>N92Q</t>
    <phoneticPr fontId="1" type="noConversion"/>
  </si>
  <si>
    <t>AVR</t>
    <phoneticPr fontId="1" type="noConversion"/>
  </si>
  <si>
    <t xml:space="preserve"> (μM)</t>
    <phoneticPr fontId="1" type="noConversion"/>
  </si>
  <si>
    <t xml:space="preserve">fumarate </t>
    <phoneticPr fontId="1" type="noConversion"/>
  </si>
  <si>
    <t>WT</t>
    <phoneticPr fontId="1" type="noConversion"/>
  </si>
  <si>
    <t xml:space="preserve"> (mM)</t>
    <phoneticPr fontId="1" type="noConversion"/>
  </si>
  <si>
    <t>N57S</t>
    <phoneticPr fontId="1" type="noConversion"/>
  </si>
  <si>
    <t>N57A</t>
    <phoneticPr fontId="1" type="noConversion"/>
  </si>
  <si>
    <t>E59A</t>
    <phoneticPr fontId="1" type="noConversion"/>
  </si>
  <si>
    <t xml:space="preserve">fumarate </t>
    <phoneticPr fontId="1" type="noConversion"/>
  </si>
  <si>
    <t>E59N</t>
    <phoneticPr fontId="1" type="noConversion"/>
  </si>
  <si>
    <t>Q64A</t>
    <phoneticPr fontId="1" type="noConversion"/>
  </si>
  <si>
    <t>Q64E</t>
    <phoneticPr fontId="1" type="noConversion"/>
  </si>
  <si>
    <t xml:space="preserve"> (mM)</t>
    <phoneticPr fontId="1" type="noConversion"/>
  </si>
  <si>
    <t>Q64N</t>
    <phoneticPr fontId="1" type="noConversion"/>
  </si>
  <si>
    <t>R67A</t>
    <phoneticPr fontId="1" type="noConversion"/>
  </si>
  <si>
    <t>R91A</t>
    <phoneticPr fontId="1" type="noConversion"/>
  </si>
  <si>
    <t>N92A</t>
    <phoneticPr fontId="1" type="noConversion"/>
  </si>
  <si>
    <t>N92Q</t>
    <phoneticPr fontId="1" type="noConversion"/>
  </si>
  <si>
    <t>R128A</t>
    <phoneticPr fontId="1" type="noConversion"/>
  </si>
  <si>
    <t xml:space="preserve">fumarate </t>
    <phoneticPr fontId="1" type="noConversion"/>
  </si>
  <si>
    <t>Y562A</t>
    <phoneticPr fontId="1" type="noConversion"/>
  </si>
  <si>
    <t>EA</t>
    <phoneticPr fontId="1" type="noConversion"/>
  </si>
  <si>
    <t>Control</t>
    <phoneticPr fontId="1" type="noConversion"/>
  </si>
  <si>
    <t>L-malate</t>
    <phoneticPr fontId="1" type="noConversion"/>
  </si>
  <si>
    <t>Glucose</t>
    <phoneticPr fontId="1" type="noConversion"/>
  </si>
  <si>
    <r>
      <t>Exp</t>
    </r>
    <r>
      <rPr>
        <sz val="9"/>
        <color theme="1"/>
        <rFont val="Calibri"/>
        <family val="2"/>
      </rPr>
      <t xml:space="preserve"> 5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</si>
  <si>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&gt;0.99</t>
    <phoneticPr fontId="1" type="noConversion"/>
  </si>
  <si>
    <t>ns</t>
    <phoneticPr fontId="1" type="noConversion"/>
  </si>
  <si>
    <t>PEP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</si>
  <si>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</si>
  <si>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r>
      <t>Exp</t>
    </r>
    <r>
      <rPr>
        <sz val="9"/>
        <color theme="1"/>
        <rFont val="Calibri"/>
        <family val="2"/>
      </rPr>
      <t xml:space="preserve"> 5</t>
    </r>
    <r>
      <rPr>
        <sz val="12"/>
        <color theme="1"/>
        <rFont val="新細明體"/>
        <family val="2"/>
        <charset val="136"/>
        <scheme val="minor"/>
      </rPr>
      <t/>
    </r>
    <phoneticPr fontId="1" type="noConversion"/>
  </si>
  <si>
    <t>Fig. s14c</t>
    <phoneticPr fontId="1" type="noConversion"/>
  </si>
  <si>
    <t>HEK293T</t>
    <phoneticPr fontId="1" type="noConversion"/>
  </si>
  <si>
    <t>HEK293T</t>
    <phoneticPr fontId="1" type="noConversion"/>
  </si>
  <si>
    <t>Fig. S11a</t>
    <phoneticPr fontId="2" type="noConversion"/>
  </si>
  <si>
    <t>Fig. S11b</t>
    <phoneticPr fontId="2" type="noConversion"/>
  </si>
  <si>
    <t>Fig. S11c</t>
    <phoneticPr fontId="2" type="noConversion"/>
  </si>
  <si>
    <t>Fig. S11d</t>
    <phoneticPr fontId="2" type="noConversion"/>
  </si>
  <si>
    <t>Fig. S11e</t>
    <phoneticPr fontId="2" type="noConversion"/>
  </si>
  <si>
    <t>Fig. S11f</t>
    <phoneticPr fontId="2" type="noConversion"/>
  </si>
  <si>
    <t>Fig. S12c</t>
    <phoneticPr fontId="1" type="noConversion"/>
  </si>
  <si>
    <t>Fig.S12d</t>
    <phoneticPr fontId="1" type="noConversion"/>
  </si>
  <si>
    <t>Fig. S12e</t>
    <phoneticPr fontId="1" type="noConversion"/>
  </si>
  <si>
    <t>Fig. S12b</t>
    <phoneticPr fontId="1" type="noConversion"/>
  </si>
  <si>
    <t>Fig. S12a</t>
    <phoneticPr fontId="1" type="noConversion"/>
  </si>
  <si>
    <t>Fig. S1a</t>
    <phoneticPr fontId="1" type="noConversion"/>
  </si>
  <si>
    <t>Fig. S1b</t>
    <phoneticPr fontId="1" type="noConversion"/>
  </si>
  <si>
    <t>Fig. S7a</t>
    <phoneticPr fontId="1" type="noConversion"/>
  </si>
  <si>
    <t>Fig. S7b</t>
    <phoneticPr fontId="1" type="noConversion"/>
  </si>
  <si>
    <t>Fig. S7c</t>
    <phoneticPr fontId="1" type="noConversion"/>
  </si>
  <si>
    <t>Fig. S7d</t>
    <phoneticPr fontId="1" type="noConversion"/>
  </si>
  <si>
    <t>Fig. S7e</t>
    <phoneticPr fontId="1" type="noConversion"/>
  </si>
  <si>
    <t>Fig. S7h</t>
    <phoneticPr fontId="1" type="noConversion"/>
  </si>
  <si>
    <t>Fig. S7i</t>
    <phoneticPr fontId="1" type="noConversion"/>
  </si>
  <si>
    <t>Fig. S7j</t>
    <phoneticPr fontId="1" type="noConversion"/>
  </si>
  <si>
    <t>Fig. S7k</t>
    <phoneticPr fontId="1" type="noConversion"/>
  </si>
  <si>
    <t>Fig. S7l</t>
    <phoneticPr fontId="1" type="noConversion"/>
  </si>
  <si>
    <t>Fig. S7m</t>
    <phoneticPr fontId="1" type="noConversion"/>
  </si>
  <si>
    <t>Fig. S7n</t>
    <phoneticPr fontId="1" type="noConversion"/>
  </si>
  <si>
    <t>Fig. S13a</t>
    <phoneticPr fontId="2" type="noConversion"/>
  </si>
  <si>
    <t>Fig. S13b</t>
    <phoneticPr fontId="2" type="noConversion"/>
  </si>
  <si>
    <t>Fig. S13e</t>
    <phoneticPr fontId="2" type="noConversion"/>
  </si>
  <si>
    <t>Fig. S13f</t>
    <phoneticPr fontId="2" type="noConversion"/>
  </si>
  <si>
    <t>Fig. S13g</t>
    <phoneticPr fontId="2" type="noConversion"/>
  </si>
  <si>
    <t>Fig. S13j</t>
    <phoneticPr fontId="2" type="noConversion"/>
  </si>
  <si>
    <t>Fig. S13k</t>
    <phoneticPr fontId="2" type="noConversion"/>
  </si>
  <si>
    <t>Fig. S13n</t>
    <phoneticPr fontId="2" type="noConversion"/>
  </si>
  <si>
    <t>Fig. S13l</t>
    <phoneticPr fontId="2" type="noConversion"/>
  </si>
  <si>
    <t>Fig. S13m</t>
    <phoneticPr fontId="2" type="noConversion"/>
  </si>
  <si>
    <r>
      <t>Exp</t>
    </r>
    <r>
      <rPr>
        <sz val="9"/>
        <color theme="1"/>
        <rFont val="Calibri"/>
        <family val="2"/>
      </rPr>
      <t xml:space="preserve"> 6</t>
    </r>
    <r>
      <rPr>
        <sz val="12"/>
        <color theme="1"/>
        <rFont val="新細明體"/>
        <family val="2"/>
        <charset val="136"/>
        <scheme val="minor"/>
      </rPr>
      <t/>
    </r>
  </si>
  <si>
    <r>
      <t>Exp</t>
    </r>
    <r>
      <rPr>
        <sz val="9"/>
        <color theme="1"/>
        <rFont val="Calibri"/>
        <family val="2"/>
      </rPr>
      <t xml:space="preserve"> 7</t>
    </r>
    <r>
      <rPr>
        <sz val="12"/>
        <color theme="1"/>
        <rFont val="新細明體"/>
        <family val="2"/>
        <charset val="136"/>
        <scheme val="minor"/>
      </rPr>
      <t/>
    </r>
  </si>
  <si>
    <t>Maximum Resipiration</t>
    <phoneticPr fontId="1" type="noConversion"/>
  </si>
  <si>
    <t>0 µM</t>
    <phoneticPr fontId="1" type="noConversion"/>
  </si>
  <si>
    <t>75 µM</t>
    <phoneticPr fontId="1" type="noConversion"/>
  </si>
  <si>
    <t>150 µM</t>
    <phoneticPr fontId="1" type="noConversion"/>
  </si>
  <si>
    <r>
      <t>Exp</t>
    </r>
    <r>
      <rPr>
        <sz val="9"/>
        <color theme="1"/>
        <rFont val="Calibri"/>
        <family val="2"/>
      </rPr>
      <t xml:space="preserve"> 1</t>
    </r>
    <phoneticPr fontId="1" type="noConversion"/>
  </si>
  <si>
    <t>One-way ANOVA</t>
    <phoneticPr fontId="1" type="noConversion"/>
  </si>
  <si>
    <t>ns</t>
    <phoneticPr fontId="1" type="noConversion"/>
  </si>
  <si>
    <t>Fig. 6e</t>
    <phoneticPr fontId="2" type="noConversion"/>
  </si>
  <si>
    <t>Fig. S7f</t>
    <phoneticPr fontId="1" type="noConversion"/>
  </si>
  <si>
    <t>Fig. S7g</t>
    <phoneticPr fontId="1" type="noConversion"/>
  </si>
  <si>
    <t>Fig. S8a</t>
    <phoneticPr fontId="1" type="noConversion"/>
  </si>
  <si>
    <t>Fig. S8b</t>
    <phoneticPr fontId="1" type="noConversion"/>
  </si>
  <si>
    <t>Fig. S8c</t>
    <phoneticPr fontId="1" type="noConversion"/>
  </si>
  <si>
    <t>Fig. S8d</t>
    <phoneticPr fontId="1" type="noConversion"/>
  </si>
  <si>
    <t>Fig. S8e</t>
    <phoneticPr fontId="1" type="noConversion"/>
  </si>
  <si>
    <t>Fig. S8f</t>
    <phoneticPr fontId="1" type="noConversion"/>
  </si>
  <si>
    <t>Fig. S8g</t>
    <phoneticPr fontId="1" type="noConversion"/>
  </si>
  <si>
    <t>Fig.S13c</t>
    <phoneticPr fontId="2" type="noConversion"/>
  </si>
  <si>
    <t>Fig. S13d</t>
    <phoneticPr fontId="2" type="noConversion"/>
  </si>
  <si>
    <t>Fig.S13i</t>
    <phoneticPr fontId="2" type="noConversion"/>
  </si>
  <si>
    <t>unpaired t-test</t>
    <phoneticPr fontId="1" type="noConversion"/>
  </si>
  <si>
    <t>unpaired t-test</t>
    <phoneticPr fontId="1" type="noConversion"/>
  </si>
  <si>
    <t>unpaired t-test</t>
    <phoneticPr fontId="1" type="noConversion"/>
  </si>
  <si>
    <t>unpaired t-test</t>
    <phoneticPr fontId="1" type="noConversion"/>
  </si>
  <si>
    <t>Fig. 5d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</si>
</sst>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0.00_);[Red]\(0.00\)"/>
    <numFmt numFmtId="177" formatCode="0.00_ "/>
    <numFmt numFmtId="178" formatCode="0.0000"/>
    <numFmt numFmtId="179" formatCode="0.000"/>
    <numFmt numFmtId="180" formatCode="0.000_);[Red]\(0.000\)"/>
    <numFmt numFmtId="181" formatCode="0.0_);[Red]\(0.0\)"/>
    <numFmt numFmtId="182" formatCode="0.0_ "/>
    <numFmt numFmtId="183" formatCode="0.0000_);[Red]\(0.0000\)"/>
    <numFmt numFmtId="184" formatCode="0.0"/>
    <numFmt numFmtId="185" formatCode="0_);[Red]\(0\)"/>
    <numFmt numFmtId="186" formatCode="0.00000"/>
  </numFmts>
  <fonts count="3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9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新細明體"/>
      <family val="2"/>
      <charset val="136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4"/>
      <color theme="1"/>
      <name val="Calibri"/>
      <family val="2"/>
    </font>
    <font>
      <sz val="11"/>
      <color rgb="FFFF0000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9"/>
      <name val="Arial"/>
      <family val="2"/>
    </font>
    <font>
      <sz val="12"/>
      <name val="新細明體"/>
      <family val="2"/>
      <charset val="136"/>
      <scheme val="minor"/>
    </font>
    <font>
      <b/>
      <sz val="12"/>
      <color theme="1"/>
      <name val="Calibri"/>
      <family val="2"/>
    </font>
    <font>
      <sz val="14"/>
      <color theme="1"/>
      <name val="新細明體"/>
      <family val="2"/>
      <charset val="136"/>
      <scheme val="minor"/>
    </font>
    <font>
      <sz val="14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8"/>
      <color theme="1"/>
      <name val="新細明體"/>
      <family val="2"/>
      <charset val="136"/>
      <scheme val="minor"/>
    </font>
    <font>
      <sz val="18"/>
      <name val="Arial"/>
      <family val="2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4"/>
      <name val="Calibri"/>
      <family val="2"/>
    </font>
    <font>
      <b/>
      <sz val="12"/>
      <name val="Calibri"/>
      <family val="2"/>
    </font>
    <font>
      <sz val="16"/>
      <name val="Arial"/>
      <family val="2"/>
    </font>
    <font>
      <sz val="16"/>
      <color theme="1"/>
      <name val="Calibri"/>
      <family val="2"/>
    </font>
    <font>
      <sz val="18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新細明體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D3DCE9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DBDFF"/>
        <bgColor rgb="FF000000"/>
      </patternFill>
    </fill>
    <fill>
      <patternFill patternType="solid">
        <fgColor rgb="FFE5E5FF"/>
        <bgColor indexed="64"/>
      </patternFill>
    </fill>
    <fill>
      <patternFill patternType="solid">
        <fgColor rgb="FFD5D5FF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FFE1E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FCD0"/>
        <bgColor indexed="64"/>
      </patternFill>
    </fill>
    <fill>
      <patternFill patternType="solid">
        <fgColor rgb="FF7CE3F4"/>
        <bgColor indexed="64"/>
      </patternFill>
    </fill>
    <fill>
      <patternFill patternType="solid">
        <fgColor rgb="FF99CBFD"/>
        <bgColor indexed="64"/>
      </patternFill>
    </fill>
    <fill>
      <patternFill patternType="solid">
        <fgColor rgb="FFE1DFDF"/>
        <bgColor indexed="64"/>
      </patternFill>
    </fill>
    <fill>
      <patternFill patternType="solid">
        <fgColor rgb="FFE0B5ED"/>
        <bgColor indexed="64"/>
      </patternFill>
    </fill>
    <fill>
      <patternFill patternType="solid">
        <fgColor rgb="FFFCAEC8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rgb="FFFCAEC8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B7B7FF"/>
        <bgColor rgb="FF000000"/>
      </patternFill>
    </fill>
    <fill>
      <patternFill patternType="solid">
        <fgColor rgb="FFD9D9FF"/>
        <bgColor indexed="64"/>
      </patternFill>
    </fill>
    <fill>
      <patternFill patternType="solid">
        <fgColor rgb="FFFDC3D6"/>
        <bgColor rgb="FF000000"/>
      </patternFill>
    </fill>
    <fill>
      <patternFill patternType="solid">
        <fgColor rgb="FFFEE2EB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C3D6"/>
        <bgColor indexed="64"/>
      </patternFill>
    </fill>
    <fill>
      <patternFill patternType="solid">
        <fgColor rgb="FFC2DA96"/>
        <bgColor indexed="64"/>
      </patternFill>
    </fill>
    <fill>
      <patternFill patternType="solid">
        <fgColor rgb="FFA1DFC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FAFE7"/>
        <bgColor rgb="FF000000"/>
      </patternFill>
    </fill>
    <fill>
      <patternFill patternType="solid">
        <fgColor rgb="FFE1CCF0"/>
        <bgColor indexed="64"/>
      </patternFill>
    </fill>
    <fill>
      <patternFill patternType="solid">
        <fgColor rgb="FFEDE2F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5" fillId="0" borderId="0"/>
  </cellStyleXfs>
  <cellXfs count="237">
    <xf numFmtId="0" fontId="0" fillId="0" borderId="0" xfId="0">
      <alignment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Border="1" applyAlignment="1">
      <alignment horizontal="center" vertical="center" readingOrder="1"/>
    </xf>
    <xf numFmtId="0" fontId="8" fillId="4" borderId="1" xfId="0" applyFont="1" applyFill="1" applyBorder="1" applyAlignment="1">
      <alignment horizontal="center" vertical="center" readingOrder="1"/>
    </xf>
    <xf numFmtId="177" fontId="8" fillId="4" borderId="1" xfId="0" applyNumberFormat="1" applyFont="1" applyFill="1" applyBorder="1" applyAlignment="1">
      <alignment horizontal="center" vertical="center" readingOrder="1"/>
    </xf>
    <xf numFmtId="0" fontId="6" fillId="4" borderId="1" xfId="0" applyFont="1" applyFill="1" applyBorder="1">
      <alignment vertical="center"/>
    </xf>
    <xf numFmtId="0" fontId="8" fillId="5" borderId="1" xfId="0" applyFont="1" applyFill="1" applyBorder="1" applyAlignment="1">
      <alignment horizontal="center" vertical="center" wrapText="1" readingOrder="1"/>
    </xf>
    <xf numFmtId="176" fontId="8" fillId="4" borderId="1" xfId="0" applyNumberFormat="1" applyFont="1" applyFill="1" applyBorder="1" applyAlignment="1">
      <alignment horizontal="center" vertical="center" readingOrder="1"/>
    </xf>
    <xf numFmtId="178" fontId="9" fillId="4" borderId="1" xfId="0" applyNumberFormat="1" applyFont="1" applyFill="1" applyBorder="1" applyAlignment="1">
      <alignment horizontal="center" vertical="center" readingOrder="1"/>
    </xf>
    <xf numFmtId="179" fontId="9" fillId="4" borderId="1" xfId="0" applyNumberFormat="1" applyFont="1" applyFill="1" applyBorder="1" applyAlignment="1">
      <alignment horizontal="center" vertical="center" readingOrder="1"/>
    </xf>
    <xf numFmtId="2" fontId="9" fillId="4" borderId="1" xfId="0" applyNumberFormat="1" applyFont="1" applyFill="1" applyBorder="1" applyAlignment="1">
      <alignment horizontal="center" vertical="center" readingOrder="1"/>
    </xf>
    <xf numFmtId="0" fontId="8" fillId="7" borderId="1" xfId="0" applyFont="1" applyFill="1" applyBorder="1" applyAlignment="1">
      <alignment horizontal="center" vertical="center" wrapText="1" readingOrder="1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>
      <alignment vertical="center"/>
    </xf>
    <xf numFmtId="0" fontId="10" fillId="0" borderId="0" xfId="0" applyFont="1" applyAlignment="1">
      <alignment horizontal="left"/>
    </xf>
    <xf numFmtId="0" fontId="13" fillId="0" borderId="0" xfId="0" applyFont="1">
      <alignment vertical="center"/>
    </xf>
    <xf numFmtId="176" fontId="7" fillId="0" borderId="1" xfId="0" applyNumberFormat="1" applyFont="1" applyBorder="1" applyAlignment="1">
      <alignment horizontal="center" vertical="center" readingOrder="1"/>
    </xf>
    <xf numFmtId="0" fontId="8" fillId="9" borderId="1" xfId="0" applyFont="1" applyFill="1" applyBorder="1" applyAlignment="1">
      <alignment horizontal="center" vertical="center" readingOrder="1"/>
    </xf>
    <xf numFmtId="0" fontId="6" fillId="9" borderId="1" xfId="0" applyFont="1" applyFill="1" applyBorder="1">
      <alignment vertical="center"/>
    </xf>
    <xf numFmtId="178" fontId="9" fillId="9" borderId="1" xfId="0" applyNumberFormat="1" applyFont="1" applyFill="1" applyBorder="1" applyAlignment="1">
      <alignment horizontal="center" vertical="center" readingOrder="1"/>
    </xf>
    <xf numFmtId="179" fontId="9" fillId="10" borderId="1" xfId="0" applyNumberFormat="1" applyFont="1" applyFill="1" applyBorder="1" applyAlignment="1">
      <alignment horizontal="center" vertical="center" readingOrder="1"/>
    </xf>
    <xf numFmtId="178" fontId="7" fillId="4" borderId="1" xfId="0" applyNumberFormat="1" applyFont="1" applyFill="1" applyBorder="1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0" fontId="15" fillId="0" borderId="0" xfId="0" applyFont="1" applyAlignment="1">
      <alignment horizontal="left"/>
    </xf>
    <xf numFmtId="0" fontId="15" fillId="0" borderId="0" xfId="0" applyFont="1" applyAlignment="1"/>
    <xf numFmtId="0" fontId="6" fillId="0" borderId="0" xfId="0" applyFont="1" applyAlignment="1">
      <alignment horizontal="center" vertical="center"/>
    </xf>
    <xf numFmtId="179" fontId="7" fillId="4" borderId="1" xfId="0" applyNumberFormat="1" applyFont="1" applyFill="1" applyBorder="1" applyAlignment="1">
      <alignment horizontal="center" vertical="center" readingOrder="1"/>
    </xf>
    <xf numFmtId="2" fontId="9" fillId="10" borderId="1" xfId="0" applyNumberFormat="1" applyFont="1" applyFill="1" applyBorder="1" applyAlignment="1">
      <alignment horizontal="center" vertical="center" readingOrder="1"/>
    </xf>
    <xf numFmtId="0" fontId="7" fillId="13" borderId="1" xfId="0" applyFont="1" applyFill="1" applyBorder="1" applyAlignment="1" applyProtection="1">
      <alignment horizontal="center" vertical="center" wrapText="1"/>
      <protection locked="0"/>
    </xf>
    <xf numFmtId="0" fontId="7" fillId="15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3" fillId="0" borderId="0" xfId="0" applyFont="1" applyAlignme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5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181" fontId="7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82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8" fillId="4" borderId="1" xfId="0" applyNumberFormat="1" applyFont="1" applyFill="1" applyBorder="1" applyAlignment="1">
      <alignment horizontal="center" vertical="center"/>
    </xf>
    <xf numFmtId="180" fontId="8" fillId="4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81" fontId="8" fillId="4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1" fontId="8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179" fontId="9" fillId="4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8" fillId="16" borderId="1" xfId="0" applyFont="1" applyFill="1" applyBorder="1" applyAlignment="1">
      <alignment horizontal="center" vertical="center" wrapText="1"/>
    </xf>
    <xf numFmtId="181" fontId="0" fillId="0" borderId="0" xfId="0" applyNumberFormat="1" applyAlignment="1">
      <alignment vertical="center"/>
    </xf>
    <xf numFmtId="0" fontId="8" fillId="12" borderId="1" xfId="0" applyFont="1" applyFill="1" applyBorder="1" applyAlignment="1">
      <alignment horizontal="center" vertical="center" wrapText="1"/>
    </xf>
    <xf numFmtId="179" fontId="8" fillId="4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183" fontId="8" fillId="4" borderId="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18" fillId="0" borderId="0" xfId="0" applyFont="1" applyAlignment="1"/>
    <xf numFmtId="184" fontId="7" fillId="0" borderId="1" xfId="0" applyNumberFormat="1" applyFont="1" applyBorder="1" applyAlignment="1">
      <alignment horizontal="center" vertical="center"/>
    </xf>
    <xf numFmtId="184" fontId="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right" vertical="center" indent="1"/>
    </xf>
    <xf numFmtId="0" fontId="20" fillId="0" borderId="0" xfId="0" applyFont="1" applyFill="1" applyBorder="1" applyAlignment="1" applyProtection="1">
      <alignment horizontal="right" vertical="center" indent="1"/>
    </xf>
    <xf numFmtId="0" fontId="24" fillId="0" borderId="0" xfId="0" applyFont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0" fillId="0" borderId="0" xfId="0" applyFont="1" applyAlignment="1">
      <alignment horizontal="right" vertical="center" indent="1"/>
    </xf>
    <xf numFmtId="18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>
      <alignment vertical="center"/>
    </xf>
    <xf numFmtId="0" fontId="26" fillId="0" borderId="0" xfId="0" applyFont="1" applyAlignment="1"/>
    <xf numFmtId="0" fontId="10" fillId="0" borderId="1" xfId="0" applyFont="1" applyBorder="1" applyAlignment="1">
      <alignment vertical="center"/>
    </xf>
    <xf numFmtId="0" fontId="30" fillId="2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left" vertical="center" indent="1"/>
    </xf>
    <xf numFmtId="0" fontId="7" fillId="26" borderId="1" xfId="0" applyFont="1" applyFill="1" applyBorder="1" applyAlignment="1" applyProtection="1">
      <alignment horizontal="center" vertical="center" wrapText="1"/>
      <protection locked="0"/>
    </xf>
    <xf numFmtId="0" fontId="8" fillId="28" borderId="1" xfId="0" applyFont="1" applyFill="1" applyBorder="1" applyAlignment="1">
      <alignment horizontal="center" vertical="center" wrapText="1" readingOrder="1"/>
    </xf>
    <xf numFmtId="2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9" borderId="1" xfId="0" applyFont="1" applyFill="1" applyBorder="1" applyAlignment="1" applyProtection="1">
      <alignment horizontal="center" vertical="center" wrapText="1"/>
      <protection locked="0"/>
    </xf>
    <xf numFmtId="0" fontId="8" fillId="30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left" vertical="center" indent="1"/>
    </xf>
    <xf numFmtId="0" fontId="5" fillId="0" borderId="0" xfId="0" applyFont="1" applyFill="1" applyBorder="1" applyAlignment="1" applyProtection="1">
      <alignment horizontal="left" vertical="center" indent="1"/>
    </xf>
    <xf numFmtId="0" fontId="0" fillId="0" borderId="0" xfId="0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indent="1"/>
    </xf>
    <xf numFmtId="11" fontId="8" fillId="4" borderId="1" xfId="0" applyNumberFormat="1" applyFont="1" applyFill="1" applyBorder="1" applyAlignment="1">
      <alignment horizontal="center" vertical="center" readingOrder="1"/>
    </xf>
    <xf numFmtId="179" fontId="8" fillId="4" borderId="1" xfId="0" applyNumberFormat="1" applyFont="1" applyFill="1" applyBorder="1" applyAlignment="1">
      <alignment horizontal="center" vertical="center" readingOrder="1"/>
    </xf>
    <xf numFmtId="180" fontId="8" fillId="4" borderId="1" xfId="0" applyNumberFormat="1" applyFont="1" applyFill="1" applyBorder="1" applyAlignment="1">
      <alignment horizontal="center" vertical="center" readingOrder="1"/>
    </xf>
    <xf numFmtId="0" fontId="17" fillId="0" borderId="0" xfId="0" applyFont="1">
      <alignment vertical="center"/>
    </xf>
    <xf numFmtId="2" fontId="17" fillId="0" borderId="0" xfId="0" applyNumberFormat="1" applyFont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31" fillId="0" borderId="0" xfId="0" applyFont="1" applyAlignment="1"/>
    <xf numFmtId="0" fontId="16" fillId="0" borderId="0" xfId="0" applyFont="1" applyAlignment="1"/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left" vertical="center" inden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4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horizontal="right" vertical="center" indent="1"/>
    </xf>
    <xf numFmtId="184" fontId="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181" fontId="17" fillId="0" borderId="0" xfId="0" applyNumberFormat="1" applyFont="1" applyAlignment="1">
      <alignment vertical="center"/>
    </xf>
    <xf numFmtId="2" fontId="24" fillId="0" borderId="0" xfId="0" applyNumberFormat="1" applyFont="1" applyAlignment="1">
      <alignment vertical="center"/>
    </xf>
    <xf numFmtId="0" fontId="24" fillId="0" borderId="0" xfId="0" applyFont="1" applyAlignment="1"/>
    <xf numFmtId="0" fontId="7" fillId="31" borderId="1" xfId="0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Fill="1" applyBorder="1" applyAlignment="1">
      <alignment horizontal="center"/>
    </xf>
    <xf numFmtId="185" fontId="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18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184" fontId="24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81" fontId="7" fillId="0" borderId="1" xfId="0" applyNumberFormat="1" applyFont="1" applyBorder="1" applyAlignment="1">
      <alignment horizontal="center" vertical="center" wrapText="1"/>
    </xf>
    <xf numFmtId="185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84" fontId="10" fillId="0" borderId="1" xfId="0" applyNumberFormat="1" applyFont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 readingOrder="1"/>
    </xf>
    <xf numFmtId="0" fontId="8" fillId="38" borderId="1" xfId="0" applyFont="1" applyFill="1" applyBorder="1" applyAlignment="1">
      <alignment horizontal="center" vertical="center" wrapText="1"/>
    </xf>
    <xf numFmtId="0" fontId="8" fillId="39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84" fontId="7" fillId="0" borderId="1" xfId="0" applyNumberFormat="1" applyFont="1" applyBorder="1" applyAlignment="1">
      <alignment horizontal="center"/>
    </xf>
    <xf numFmtId="0" fontId="10" fillId="36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84" fontId="10" fillId="0" borderId="0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/>
    </xf>
    <xf numFmtId="184" fontId="6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/>
    <xf numFmtId="0" fontId="0" fillId="0" borderId="2" xfId="0" applyBorder="1" applyAlignment="1">
      <alignment horizontal="center" vertical="center"/>
    </xf>
    <xf numFmtId="0" fontId="10" fillId="36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36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2" fontId="16" fillId="0" borderId="1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2" fontId="16" fillId="0" borderId="0" xfId="0" applyNumberFormat="1" applyFont="1" applyBorder="1" applyAlignment="1">
      <alignment horizontal="center"/>
    </xf>
    <xf numFmtId="184" fontId="16" fillId="0" borderId="1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79" fontId="16" fillId="0" borderId="1" xfId="0" applyNumberFormat="1" applyFont="1" applyBorder="1" applyAlignment="1">
      <alignment horizontal="center"/>
    </xf>
    <xf numFmtId="0" fontId="3" fillId="0" borderId="0" xfId="0" applyFont="1" applyAlignment="1"/>
    <xf numFmtId="177" fontId="7" fillId="4" borderId="1" xfId="0" applyNumberFormat="1" applyFont="1" applyFill="1" applyBorder="1" applyAlignment="1">
      <alignment horizontal="center" vertical="center"/>
    </xf>
    <xf numFmtId="186" fontId="18" fillId="0" borderId="0" xfId="0" applyNumberFormat="1" applyFont="1" applyAlignment="1"/>
    <xf numFmtId="177" fontId="17" fillId="0" borderId="0" xfId="0" applyNumberFormat="1" applyFont="1">
      <alignment vertical="center"/>
    </xf>
    <xf numFmtId="177" fontId="18" fillId="0" borderId="0" xfId="0" applyNumberFormat="1" applyFont="1" applyAlignment="1"/>
    <xf numFmtId="0" fontId="0" fillId="0" borderId="1" xfId="0" applyBorder="1">
      <alignment vertical="center"/>
    </xf>
    <xf numFmtId="176" fontId="34" fillId="0" borderId="1" xfId="0" applyNumberFormat="1" applyFont="1" applyBorder="1" applyAlignment="1">
      <alignment horizontal="center" vertical="center" readingOrder="1"/>
    </xf>
    <xf numFmtId="1" fontId="10" fillId="4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14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center" vertical="center" wrapText="1"/>
      <protection locked="0"/>
    </xf>
    <xf numFmtId="0" fontId="7" fillId="18" borderId="2" xfId="0" applyFont="1" applyFill="1" applyBorder="1" applyAlignment="1">
      <alignment horizontal="center" vertical="center"/>
    </xf>
    <xf numFmtId="0" fontId="7" fillId="18" borderId="3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7" fillId="17" borderId="2" xfId="0" applyFont="1" applyFill="1" applyBorder="1" applyAlignment="1">
      <alignment horizontal="center" vertical="center"/>
    </xf>
    <xf numFmtId="0" fontId="7" fillId="17" borderId="3" xfId="0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/>
    </xf>
    <xf numFmtId="0" fontId="7" fillId="22" borderId="2" xfId="0" applyFont="1" applyFill="1" applyBorder="1" applyAlignment="1">
      <alignment horizontal="center" vertical="center"/>
    </xf>
    <xf numFmtId="0" fontId="7" fillId="22" borderId="3" xfId="0" applyFont="1" applyFill="1" applyBorder="1" applyAlignment="1">
      <alignment horizontal="center" vertical="center"/>
    </xf>
    <xf numFmtId="0" fontId="7" fillId="22" borderId="4" xfId="0" applyFont="1" applyFill="1" applyBorder="1" applyAlignment="1">
      <alignment horizontal="center" vertical="center"/>
    </xf>
    <xf numFmtId="0" fontId="7" fillId="23" borderId="2" xfId="0" applyFont="1" applyFill="1" applyBorder="1" applyAlignment="1">
      <alignment horizontal="center" vertical="center"/>
    </xf>
    <xf numFmtId="0" fontId="7" fillId="23" borderId="3" xfId="0" applyFont="1" applyFill="1" applyBorder="1" applyAlignment="1">
      <alignment horizontal="center" vertical="center"/>
    </xf>
    <xf numFmtId="0" fontId="7" fillId="23" borderId="4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29" fillId="24" borderId="2" xfId="0" applyFont="1" applyFill="1" applyBorder="1" applyAlignment="1" applyProtection="1">
      <alignment horizontal="center" vertical="center" wrapText="1"/>
      <protection locked="0"/>
    </xf>
    <xf numFmtId="0" fontId="29" fillId="24" borderId="3" xfId="0" applyFont="1" applyFill="1" applyBorder="1" applyAlignment="1" applyProtection="1">
      <alignment horizontal="center" vertical="center" wrapText="1"/>
      <protection locked="0"/>
    </xf>
    <xf numFmtId="0" fontId="29" fillId="24" borderId="4" xfId="0" applyFont="1" applyFill="1" applyBorder="1" applyAlignment="1" applyProtection="1">
      <alignment horizontal="center" vertical="center" wrapText="1"/>
      <protection locked="0"/>
    </xf>
    <xf numFmtId="0" fontId="7" fillId="21" borderId="2" xfId="0" applyFont="1" applyFill="1" applyBorder="1" applyAlignment="1">
      <alignment horizontal="center" vertical="center"/>
    </xf>
    <xf numFmtId="0" fontId="7" fillId="21" borderId="3" xfId="0" applyFont="1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/>
    </xf>
    <xf numFmtId="0" fontId="7" fillId="20" borderId="2" xfId="0" applyFont="1" applyFill="1" applyBorder="1" applyAlignment="1">
      <alignment horizontal="center" vertical="center"/>
    </xf>
    <xf numFmtId="0" fontId="7" fillId="20" borderId="3" xfId="0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horizontal="center" vertical="center"/>
    </xf>
    <xf numFmtId="0" fontId="7" fillId="37" borderId="1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24" fillId="33" borderId="1" xfId="0" applyFont="1" applyFill="1" applyBorder="1" applyAlignment="1">
      <alignment horizontal="center"/>
    </xf>
    <xf numFmtId="0" fontId="24" fillId="34" borderId="2" xfId="0" applyFont="1" applyFill="1" applyBorder="1" applyAlignment="1">
      <alignment horizontal="center"/>
    </xf>
    <xf numFmtId="0" fontId="24" fillId="34" borderId="3" xfId="0" applyFont="1" applyFill="1" applyBorder="1" applyAlignment="1">
      <alignment horizontal="center"/>
    </xf>
    <xf numFmtId="0" fontId="24" fillId="34" borderId="4" xfId="0" applyFont="1" applyFill="1" applyBorder="1" applyAlignment="1">
      <alignment horizontal="center"/>
    </xf>
    <xf numFmtId="0" fontId="24" fillId="35" borderId="2" xfId="0" applyFont="1" applyFill="1" applyBorder="1" applyAlignment="1">
      <alignment horizontal="center"/>
    </xf>
    <xf numFmtId="0" fontId="24" fillId="35" borderId="3" xfId="0" applyFont="1" applyFill="1" applyBorder="1" applyAlignment="1">
      <alignment horizontal="center"/>
    </xf>
    <xf numFmtId="0" fontId="24" fillId="35" borderId="4" xfId="0" applyFont="1" applyFill="1" applyBorder="1" applyAlignment="1">
      <alignment horizontal="center"/>
    </xf>
    <xf numFmtId="181" fontId="7" fillId="32" borderId="2" xfId="0" applyNumberFormat="1" applyFont="1" applyFill="1" applyBorder="1" applyAlignment="1">
      <alignment horizontal="center" vertical="center"/>
    </xf>
    <xf numFmtId="181" fontId="7" fillId="32" borderId="3" xfId="0" applyNumberFormat="1" applyFont="1" applyFill="1" applyBorder="1" applyAlignment="1">
      <alignment horizontal="center" vertical="center"/>
    </xf>
    <xf numFmtId="0" fontId="10" fillId="36" borderId="2" xfId="0" applyFont="1" applyFill="1" applyBorder="1" applyAlignment="1">
      <alignment horizontal="center" vertical="center"/>
    </xf>
    <xf numFmtId="0" fontId="10" fillId="36" borderId="3" xfId="0" applyFont="1" applyFill="1" applyBorder="1" applyAlignment="1">
      <alignment horizontal="center" vertical="center"/>
    </xf>
    <xf numFmtId="0" fontId="10" fillId="36" borderId="4" xfId="0" applyFont="1" applyFill="1" applyBorder="1" applyAlignment="1">
      <alignment horizontal="center" vertical="center"/>
    </xf>
    <xf numFmtId="0" fontId="10" fillId="36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36" borderId="2" xfId="0" applyFont="1" applyFill="1" applyBorder="1" applyAlignment="1">
      <alignment horizontal="center" vertical="center"/>
    </xf>
    <xf numFmtId="0" fontId="16" fillId="36" borderId="3" xfId="0" applyFont="1" applyFill="1" applyBorder="1" applyAlignment="1">
      <alignment horizontal="center" vertical="center"/>
    </xf>
    <xf numFmtId="0" fontId="16" fillId="36" borderId="4" xfId="0" applyFont="1" applyFill="1" applyBorder="1" applyAlignment="1">
      <alignment horizontal="center" vertical="center"/>
    </xf>
    <xf numFmtId="0" fontId="16" fillId="36" borderId="1" xfId="0" applyFont="1" applyFill="1" applyBorder="1" applyAlignment="1">
      <alignment horizontal="center" vertical="center"/>
    </xf>
    <xf numFmtId="0" fontId="7" fillId="27" borderId="1" xfId="0" applyFont="1" applyFill="1" applyBorder="1" applyAlignment="1" applyProtection="1">
      <alignment horizontal="center" vertical="center" wrapText="1"/>
      <protection locked="0"/>
    </xf>
    <xf numFmtId="0" fontId="7" fillId="25" borderId="1" xfId="0" applyFont="1" applyFill="1" applyBorder="1" applyAlignment="1" applyProtection="1">
      <alignment horizontal="center" vertical="center" wrapText="1"/>
      <protection locked="0"/>
    </xf>
    <xf numFmtId="0" fontId="7" fillId="40" borderId="1" xfId="0" applyFont="1" applyFill="1" applyBorder="1" applyAlignment="1">
      <alignment horizontal="center"/>
    </xf>
    <xf numFmtId="0" fontId="7" fillId="14" borderId="2" xfId="0" applyFont="1" applyFill="1" applyBorder="1" applyAlignment="1" applyProtection="1">
      <alignment horizontal="center" vertical="center" wrapText="1"/>
      <protection locked="0"/>
    </xf>
    <xf numFmtId="0" fontId="7" fillId="14" borderId="3" xfId="0" applyFont="1" applyFill="1" applyBorder="1" applyAlignment="1" applyProtection="1">
      <alignment horizontal="center" vertical="center" wrapText="1"/>
      <protection locked="0"/>
    </xf>
    <xf numFmtId="0" fontId="7" fillId="14" borderId="4" xfId="0" applyFont="1" applyFill="1" applyBorder="1" applyAlignment="1" applyProtection="1">
      <alignment horizontal="center" vertical="center" wrapText="1"/>
      <protection locked="0"/>
    </xf>
    <xf numFmtId="0" fontId="24" fillId="2" borderId="2" xfId="0" applyFont="1" applyFill="1" applyBorder="1" applyAlignment="1" applyProtection="1">
      <alignment horizontal="center" vertical="center" wrapText="1"/>
      <protection locked="0"/>
    </xf>
    <xf numFmtId="0" fontId="24" fillId="2" borderId="3" xfId="0" applyFont="1" applyFill="1" applyBorder="1" applyAlignment="1" applyProtection="1">
      <alignment horizontal="center" vertical="center" wrapText="1"/>
      <protection locked="0"/>
    </xf>
    <xf numFmtId="0" fontId="24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9999"/>
      <color rgb="FFEDE2F6"/>
      <color rgb="FFD9D9FF"/>
      <color rgb="FFE1CCF0"/>
      <color rgb="FFCFAFE7"/>
      <color rgb="FFD1D1FF"/>
      <color rgb="FF9999FF"/>
      <color rgb="FFCCCCFF"/>
      <color rgb="FFFEE6EE"/>
      <color rgb="FFFDC3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1"/>
  <sheetViews>
    <sheetView topLeftCell="A60" zoomScale="85" zoomScaleNormal="85" workbookViewId="0">
      <selection activeCell="B25" sqref="B25"/>
    </sheetView>
  </sheetViews>
  <sheetFormatPr defaultRowHeight="16.5"/>
  <cols>
    <col min="2" max="2" width="17.375" style="2" customWidth="1"/>
    <col min="3" max="3" width="9.125" style="2" customWidth="1"/>
    <col min="4" max="4" width="10.75" style="2" bestFit="1" customWidth="1"/>
    <col min="5" max="5" width="8.875" style="2"/>
    <col min="6" max="6" width="17.375" customWidth="1"/>
    <col min="7" max="8" width="9.125" customWidth="1"/>
    <col min="10" max="10" width="17.375" bestFit="1" customWidth="1"/>
    <col min="11" max="12" width="9.125" customWidth="1"/>
    <col min="14" max="14" width="17.375" bestFit="1" customWidth="1"/>
    <col min="15" max="16" width="9.125" customWidth="1"/>
    <col min="17" max="17" width="13.625" customWidth="1"/>
    <col min="18" max="18" width="9.5" style="97" bestFit="1" customWidth="1"/>
    <col min="19" max="19" width="17.375" style="2" bestFit="1" customWidth="1"/>
    <col min="20" max="21" width="7.625" style="2" bestFit="1" customWidth="1"/>
    <col min="22" max="22" width="8.5" customWidth="1"/>
    <col min="23" max="23" width="17.375" bestFit="1" customWidth="1"/>
    <col min="24" max="25" width="7.625" bestFit="1" customWidth="1"/>
    <col min="26" max="26" width="17.375" bestFit="1" customWidth="1"/>
    <col min="27" max="27" width="7.125" bestFit="1" customWidth="1"/>
    <col min="28" max="28" width="8.75" bestFit="1" customWidth="1"/>
    <col min="30" max="30" width="17.375" bestFit="1" customWidth="1"/>
    <col min="31" max="31" width="7.125" bestFit="1" customWidth="1"/>
    <col min="32" max="32" width="8.75" bestFit="1" customWidth="1"/>
  </cols>
  <sheetData>
    <row r="1" spans="1:41">
      <c r="B1" s="1"/>
      <c r="F1" s="1"/>
      <c r="J1" s="1"/>
      <c r="N1" s="1"/>
      <c r="S1" s="1"/>
      <c r="V1" s="1"/>
      <c r="Z1" s="1"/>
      <c r="AD1" s="1"/>
    </row>
    <row r="2" spans="1:41" ht="18" customHeight="1">
      <c r="A2" s="1" t="s">
        <v>160</v>
      </c>
      <c r="B2" s="5" t="s">
        <v>11</v>
      </c>
      <c r="C2" s="182" t="s">
        <v>0</v>
      </c>
      <c r="D2" s="182"/>
      <c r="F2" s="5" t="s">
        <v>11</v>
      </c>
      <c r="G2" s="182" t="s">
        <v>0</v>
      </c>
      <c r="H2" s="182"/>
      <c r="J2" s="5" t="s">
        <v>11</v>
      </c>
      <c r="K2" s="182" t="s">
        <v>0</v>
      </c>
      <c r="L2" s="182"/>
      <c r="N2" s="5" t="s">
        <v>11</v>
      </c>
      <c r="O2" s="182" t="s">
        <v>0</v>
      </c>
      <c r="P2" s="182"/>
    </row>
    <row r="3" spans="1:41">
      <c r="B3" s="11" t="s">
        <v>408</v>
      </c>
      <c r="C3" s="11" t="s">
        <v>9</v>
      </c>
      <c r="D3" s="11" t="s">
        <v>10</v>
      </c>
      <c r="F3" s="11" t="s">
        <v>408</v>
      </c>
      <c r="G3" s="11" t="s">
        <v>9</v>
      </c>
      <c r="H3" s="11" t="s">
        <v>15</v>
      </c>
      <c r="J3" s="11" t="s">
        <v>408</v>
      </c>
      <c r="K3" s="11" t="s">
        <v>25</v>
      </c>
      <c r="L3" s="11" t="s">
        <v>23</v>
      </c>
      <c r="N3" s="11" t="s">
        <v>408</v>
      </c>
      <c r="O3" s="11" t="s">
        <v>25</v>
      </c>
      <c r="P3" s="11" t="s">
        <v>16</v>
      </c>
      <c r="AC3" s="3"/>
      <c r="AD3" s="3"/>
      <c r="AE3" s="3"/>
      <c r="AF3" s="3"/>
      <c r="AG3" s="3"/>
    </row>
    <row r="4" spans="1:41">
      <c r="B4" s="6" t="s">
        <v>12</v>
      </c>
      <c r="C4" s="7">
        <v>1.47</v>
      </c>
      <c r="D4" s="7">
        <v>3.77</v>
      </c>
      <c r="F4" s="6" t="s">
        <v>18</v>
      </c>
      <c r="G4" s="7">
        <v>1.1000000000000001</v>
      </c>
      <c r="H4" s="7">
        <v>0.79</v>
      </c>
      <c r="J4" s="6" t="s">
        <v>58</v>
      </c>
      <c r="K4" s="7">
        <v>1.07</v>
      </c>
      <c r="L4" s="7">
        <v>0.48</v>
      </c>
      <c r="N4" s="6" t="s">
        <v>28</v>
      </c>
      <c r="O4" s="7">
        <v>0.95</v>
      </c>
      <c r="P4" s="7">
        <v>0.68</v>
      </c>
      <c r="AB4" s="3"/>
      <c r="AC4" s="3"/>
      <c r="AD4" s="3"/>
      <c r="AE4" s="3"/>
      <c r="AF4" s="3"/>
      <c r="AG4" s="3"/>
    </row>
    <row r="5" spans="1:41">
      <c r="B5" s="6" t="s">
        <v>13</v>
      </c>
      <c r="C5" s="7">
        <v>0.76</v>
      </c>
      <c r="D5" s="7">
        <v>4.13</v>
      </c>
      <c r="F5" s="6" t="s">
        <v>17</v>
      </c>
      <c r="G5" s="7">
        <v>1.01</v>
      </c>
      <c r="H5" s="7">
        <v>0.75</v>
      </c>
      <c r="J5" s="6" t="s">
        <v>24</v>
      </c>
      <c r="K5" s="7">
        <v>1.03</v>
      </c>
      <c r="L5" s="7">
        <v>0.41</v>
      </c>
      <c r="N5" s="6" t="s">
        <v>24</v>
      </c>
      <c r="O5" s="7">
        <v>1.06</v>
      </c>
      <c r="P5" s="7">
        <v>0.86</v>
      </c>
      <c r="AM5" s="18"/>
    </row>
    <row r="6" spans="1:41">
      <c r="B6" s="6" t="s">
        <v>8</v>
      </c>
      <c r="C6" s="7">
        <v>0.83</v>
      </c>
      <c r="D6" s="7">
        <v>2.73</v>
      </c>
      <c r="F6" s="6" t="s">
        <v>1</v>
      </c>
      <c r="G6" s="7">
        <v>0.89</v>
      </c>
      <c r="H6" s="7">
        <v>0.56999999999999995</v>
      </c>
      <c r="J6" s="6" t="s">
        <v>59</v>
      </c>
      <c r="K6" s="21">
        <v>1.1100000000000001</v>
      </c>
      <c r="L6" s="21">
        <v>0.54</v>
      </c>
      <c r="N6" s="6" t="s">
        <v>1</v>
      </c>
      <c r="O6" s="7">
        <v>1.01</v>
      </c>
      <c r="P6" s="7">
        <v>0.6</v>
      </c>
    </row>
    <row r="7" spans="1:41">
      <c r="B7" s="8" t="s">
        <v>2</v>
      </c>
      <c r="C7" s="12">
        <f>AVERAGE(C4:C6)</f>
        <v>1.02</v>
      </c>
      <c r="D7" s="12">
        <f>AVERAGE(D4:D6)</f>
        <v>3.5433333333333334</v>
      </c>
      <c r="F7" s="8" t="s">
        <v>2</v>
      </c>
      <c r="G7" s="12">
        <f>AVERAGE(G4:G6)</f>
        <v>1.0000000000000002</v>
      </c>
      <c r="H7" s="12">
        <f>AVERAGE(H4:H6)</f>
        <v>0.70333333333333325</v>
      </c>
      <c r="J7" s="8" t="s">
        <v>2</v>
      </c>
      <c r="K7" s="12">
        <f>AVERAGE(K4:K6)</f>
        <v>1.07</v>
      </c>
      <c r="L7" s="12">
        <f>AVERAGE(L4:L6)</f>
        <v>0.47666666666666663</v>
      </c>
      <c r="N7" s="8" t="s">
        <v>29</v>
      </c>
      <c r="O7" s="12">
        <f>AVERAGE(O4:O6)</f>
        <v>1.0066666666666666</v>
      </c>
      <c r="P7" s="12">
        <f>AVERAGE(P4:P6)</f>
        <v>0.71333333333333337</v>
      </c>
    </row>
    <row r="8" spans="1:41" ht="16.149999999999999" customHeight="1">
      <c r="B8" s="8" t="s">
        <v>3</v>
      </c>
      <c r="C8" s="9">
        <f>STDEV(C4:C6)</f>
        <v>0.39127995093027679</v>
      </c>
      <c r="D8" s="9">
        <f>STDEV(D4:D6)</f>
        <v>0.72700298027816113</v>
      </c>
      <c r="F8" s="8" t="s">
        <v>3</v>
      </c>
      <c r="G8" s="9">
        <f>STDEV(G4:G6)</f>
        <v>0.10535653752852743</v>
      </c>
      <c r="H8" s="9">
        <f>STDEV(H4:H6)</f>
        <v>0.11718930554164649</v>
      </c>
      <c r="J8" s="8" t="s">
        <v>3</v>
      </c>
      <c r="K8" s="9">
        <f>STDEV(K4:K6)</f>
        <v>4.0000000000000036E-2</v>
      </c>
      <c r="L8" s="9">
        <f>STDEV(L4:L6)</f>
        <v>6.5064070986477374E-2</v>
      </c>
      <c r="N8" s="8" t="s">
        <v>3</v>
      </c>
      <c r="O8" s="9">
        <f>STDEV(O4:O6)</f>
        <v>5.5075705472861072E-2</v>
      </c>
      <c r="P8" s="9">
        <f>STDEV(P4:P6)</f>
        <v>0.13316656236958763</v>
      </c>
      <c r="AM8" s="20"/>
    </row>
    <row r="9" spans="1:41" ht="18.75">
      <c r="B9" s="8" t="s">
        <v>20</v>
      </c>
      <c r="C9" s="10"/>
      <c r="D9" s="15">
        <f>_xlfn.T.TEST(C4:C6,D4:D6,2,2)</f>
        <v>6.1131346894345564E-3</v>
      </c>
      <c r="F9" s="8" t="s">
        <v>19</v>
      </c>
      <c r="G9" s="10"/>
      <c r="H9" s="13">
        <f>_xlfn.T.TEST(G4:G6,H4:H6,2,2)</f>
        <v>3.1060068630791506E-2</v>
      </c>
      <c r="J9" s="8" t="s">
        <v>19</v>
      </c>
      <c r="K9" s="10"/>
      <c r="L9" s="13">
        <f>_xlfn.T.TEST(K4:K6,L4:L6,2,2)</f>
        <v>1.7649103641602002E-4</v>
      </c>
      <c r="N9" s="8" t="s">
        <v>30</v>
      </c>
      <c r="O9" s="10"/>
      <c r="P9" s="15">
        <f>_xlfn.T.TEST(O4:O6,P4:P6,2,2)</f>
        <v>2.4325849702621759E-2</v>
      </c>
      <c r="AB9" s="3"/>
      <c r="AC9" s="3"/>
      <c r="AD9" s="3"/>
      <c r="AE9" s="3"/>
      <c r="AF9" s="3"/>
      <c r="AG9" s="3"/>
      <c r="AM9" s="20"/>
    </row>
    <row r="10" spans="1:41" ht="18.75">
      <c r="B10" s="8" t="s">
        <v>14</v>
      </c>
      <c r="C10" s="10"/>
      <c r="D10" s="8" t="s">
        <v>32</v>
      </c>
      <c r="F10" s="8" t="s">
        <v>14</v>
      </c>
      <c r="G10" s="10"/>
      <c r="H10" s="8" t="s">
        <v>27</v>
      </c>
      <c r="J10" s="8" t="s">
        <v>14</v>
      </c>
      <c r="K10" s="10"/>
      <c r="L10" s="8" t="s">
        <v>26</v>
      </c>
      <c r="N10" s="8" t="s">
        <v>14</v>
      </c>
      <c r="O10" s="10"/>
      <c r="P10" s="8" t="s">
        <v>31</v>
      </c>
      <c r="AB10" s="3"/>
      <c r="AC10" s="3"/>
      <c r="AD10" s="3"/>
      <c r="AE10" s="3"/>
      <c r="AF10" s="3"/>
      <c r="AG10" s="3"/>
      <c r="AM10" s="20"/>
    </row>
    <row r="11" spans="1:41">
      <c r="I11" t="s">
        <v>158</v>
      </c>
      <c r="AC11" s="29"/>
      <c r="AD11" s="29"/>
      <c r="AE11" s="29"/>
    </row>
    <row r="12" spans="1:41">
      <c r="B12" s="1"/>
      <c r="F12" s="1"/>
      <c r="J12" s="1"/>
      <c r="N12" s="1"/>
    </row>
    <row r="13" spans="1:41" ht="16.149999999999999" customHeight="1">
      <c r="A13" s="1" t="s">
        <v>161</v>
      </c>
      <c r="B13" s="17" t="s">
        <v>41</v>
      </c>
      <c r="C13" s="183" t="s">
        <v>0</v>
      </c>
      <c r="D13" s="183"/>
      <c r="F13" s="17" t="s">
        <v>41</v>
      </c>
      <c r="G13" s="183" t="s">
        <v>0</v>
      </c>
      <c r="H13" s="183"/>
      <c r="J13" s="17" t="s">
        <v>41</v>
      </c>
      <c r="K13" s="183" t="s">
        <v>0</v>
      </c>
      <c r="L13" s="183"/>
      <c r="N13" s="17" t="s">
        <v>41</v>
      </c>
      <c r="O13" s="183" t="s">
        <v>0</v>
      </c>
      <c r="P13" s="183"/>
      <c r="AA13" s="3"/>
      <c r="AB13" s="3"/>
      <c r="AC13" s="3"/>
      <c r="AD13" s="3"/>
      <c r="AE13" s="3"/>
      <c r="AF13" s="3"/>
    </row>
    <row r="14" spans="1:41">
      <c r="B14" s="16" t="s">
        <v>409</v>
      </c>
      <c r="C14" s="16" t="s">
        <v>9</v>
      </c>
      <c r="D14" s="16" t="s">
        <v>10</v>
      </c>
      <c r="F14" s="16" t="s">
        <v>409</v>
      </c>
      <c r="G14" s="16" t="s">
        <v>33</v>
      </c>
      <c r="H14" s="16" t="s">
        <v>34</v>
      </c>
      <c r="J14" s="16" t="s">
        <v>409</v>
      </c>
      <c r="K14" s="16" t="s">
        <v>35</v>
      </c>
      <c r="L14" s="16" t="s">
        <v>36</v>
      </c>
      <c r="N14" s="16" t="s">
        <v>409</v>
      </c>
      <c r="O14" s="16" t="s">
        <v>37</v>
      </c>
      <c r="P14" s="16" t="s">
        <v>16</v>
      </c>
      <c r="AA14" s="3"/>
      <c r="AB14" s="3"/>
      <c r="AC14" s="3"/>
      <c r="AD14" s="3"/>
      <c r="AE14" s="3"/>
      <c r="AF14" s="3"/>
    </row>
    <row r="15" spans="1:41">
      <c r="B15" s="6" t="s">
        <v>42</v>
      </c>
      <c r="C15" s="7">
        <v>1.03</v>
      </c>
      <c r="D15" s="7">
        <v>1.72</v>
      </c>
      <c r="F15" s="6" t="s">
        <v>43</v>
      </c>
      <c r="G15" s="7">
        <v>0.98</v>
      </c>
      <c r="H15" s="7">
        <v>0.57999999999999996</v>
      </c>
      <c r="J15" s="6" t="s">
        <v>43</v>
      </c>
      <c r="K15" s="7">
        <v>1.01</v>
      </c>
      <c r="L15" s="7">
        <v>0.63</v>
      </c>
      <c r="N15" s="6" t="s">
        <v>28</v>
      </c>
      <c r="O15" s="7">
        <v>1</v>
      </c>
      <c r="P15" s="7">
        <v>0.89</v>
      </c>
      <c r="AA15" s="3"/>
      <c r="AB15" s="3"/>
      <c r="AC15" s="3"/>
      <c r="AD15" s="3"/>
      <c r="AE15" s="3"/>
      <c r="AF15" s="3"/>
    </row>
    <row r="16" spans="1:41">
      <c r="B16" s="6" t="s">
        <v>44</v>
      </c>
      <c r="C16" s="7">
        <v>0.99</v>
      </c>
      <c r="D16" s="7">
        <v>1.73</v>
      </c>
      <c r="F16" s="6" t="s">
        <v>45</v>
      </c>
      <c r="G16" s="7">
        <v>1.01</v>
      </c>
      <c r="H16" s="7">
        <v>0.43</v>
      </c>
      <c r="J16" s="6" t="s">
        <v>45</v>
      </c>
      <c r="K16" s="7">
        <v>1.02</v>
      </c>
      <c r="L16" s="7">
        <v>0.64</v>
      </c>
      <c r="N16" s="6" t="s">
        <v>45</v>
      </c>
      <c r="O16" s="7">
        <v>0.98</v>
      </c>
      <c r="P16" s="7">
        <v>0.67</v>
      </c>
      <c r="Q16" s="4"/>
      <c r="AK16" s="4"/>
      <c r="AL16" s="4"/>
      <c r="AM16" s="4"/>
      <c r="AN16" s="4"/>
      <c r="AO16" s="4"/>
    </row>
    <row r="17" spans="1:45">
      <c r="B17" s="6" t="s">
        <v>8</v>
      </c>
      <c r="C17" s="7">
        <v>1.01</v>
      </c>
      <c r="D17" s="7">
        <v>1.54</v>
      </c>
      <c r="F17" s="6" t="s">
        <v>1</v>
      </c>
      <c r="G17" s="7">
        <v>1.02</v>
      </c>
      <c r="H17" s="7">
        <v>0.54</v>
      </c>
      <c r="J17" s="6" t="s">
        <v>1</v>
      </c>
      <c r="K17" s="7">
        <v>1</v>
      </c>
      <c r="L17" s="7">
        <v>0.55000000000000004</v>
      </c>
      <c r="N17" s="6" t="s">
        <v>1</v>
      </c>
      <c r="O17" s="178">
        <v>1.04</v>
      </c>
      <c r="P17" s="178">
        <v>0.52</v>
      </c>
      <c r="Q17" s="4"/>
      <c r="AK17" s="4"/>
      <c r="AL17" s="4"/>
      <c r="AM17" s="4"/>
      <c r="AN17" s="4"/>
      <c r="AO17" s="4"/>
    </row>
    <row r="18" spans="1:45">
      <c r="B18" s="8" t="s">
        <v>2</v>
      </c>
      <c r="C18" s="12">
        <f>AVERAGE(C15:C17)</f>
        <v>1.01</v>
      </c>
      <c r="D18" s="12">
        <f>AVERAGE(D15:D17)</f>
        <v>1.6633333333333333</v>
      </c>
      <c r="F18" s="8" t="s">
        <v>2</v>
      </c>
      <c r="G18" s="12">
        <f>AVERAGE(G15:G17)</f>
        <v>1.0033333333333332</v>
      </c>
      <c r="H18" s="12">
        <f>AVERAGE(H15:H17)</f>
        <v>0.51666666666666672</v>
      </c>
      <c r="J18" s="8" t="s">
        <v>2</v>
      </c>
      <c r="K18" s="12">
        <f>AVERAGE(K15:K17)</f>
        <v>1.01</v>
      </c>
      <c r="L18" s="12">
        <f>AVERAGE(L15:L17)</f>
        <v>0.60666666666666669</v>
      </c>
      <c r="N18" s="8" t="s">
        <v>29</v>
      </c>
      <c r="O18" s="12">
        <f>AVERAGE(O15:O17)</f>
        <v>1.0066666666666666</v>
      </c>
      <c r="P18" s="12">
        <f>AVERAGE(P15:P17)</f>
        <v>0.69333333333333336</v>
      </c>
    </row>
    <row r="19" spans="1:45">
      <c r="B19" s="8" t="s">
        <v>3</v>
      </c>
      <c r="C19" s="9">
        <f>STDEV(C15:C17)</f>
        <v>2.0000000000000018E-2</v>
      </c>
      <c r="D19" s="9">
        <f>STDEV(D15:D17)</f>
        <v>0.10692676621563624</v>
      </c>
      <c r="F19" s="8" t="s">
        <v>3</v>
      </c>
      <c r="G19" s="9">
        <f>STDEV(G15:G17)</f>
        <v>2.0816659994661344E-2</v>
      </c>
      <c r="H19" s="9">
        <f>STDEV(H15:H17)</f>
        <v>7.767453465153995E-2</v>
      </c>
      <c r="J19" s="8" t="s">
        <v>3</v>
      </c>
      <c r="K19" s="9">
        <f>STDEV(K15:K17)</f>
        <v>1.0000000000000009E-2</v>
      </c>
      <c r="L19" s="9">
        <f>STDEV(L15:L17)</f>
        <v>4.9328828623162457E-2</v>
      </c>
      <c r="N19" s="8" t="s">
        <v>3</v>
      </c>
      <c r="O19" s="9">
        <f>STDEV(O15:O17)</f>
        <v>3.0550504633038961E-2</v>
      </c>
      <c r="P19" s="9">
        <f>STDEV(P15:P17)</f>
        <v>0.18610033136277135</v>
      </c>
    </row>
    <row r="20" spans="1:45">
      <c r="B20" s="8" t="s">
        <v>20</v>
      </c>
      <c r="C20" s="10"/>
      <c r="D20" s="13">
        <f>_xlfn.T.TEST(C15:C17,D15:D17,2,2)</f>
        <v>4.8227098858241073E-4</v>
      </c>
      <c r="F20" s="8" t="s">
        <v>19</v>
      </c>
      <c r="G20" s="10"/>
      <c r="H20" s="13">
        <f>_xlfn.T.TEST(G15:G17,H15:H17,2,2)</f>
        <v>4.6821117057727242E-4</v>
      </c>
      <c r="J20" s="8" t="s">
        <v>19</v>
      </c>
      <c r="K20" s="10"/>
      <c r="L20" s="13">
        <f>_xlfn.T.TEST(K15:K17,L15:L17,2,2)</f>
        <v>1.5622670791694599E-4</v>
      </c>
      <c r="N20" s="8" t="s">
        <v>30</v>
      </c>
      <c r="O20" s="10"/>
      <c r="P20" s="25">
        <f>_xlfn.T.TEST(O15:O17,P15:P17,2,2)</f>
        <v>4.5117363562622421E-2</v>
      </c>
    </row>
    <row r="21" spans="1:45">
      <c r="B21" s="8" t="s">
        <v>14</v>
      </c>
      <c r="C21" s="10"/>
      <c r="D21" s="8" t="s">
        <v>27</v>
      </c>
      <c r="F21" s="8" t="s">
        <v>14</v>
      </c>
      <c r="G21" s="10"/>
      <c r="H21" s="8" t="s">
        <v>27</v>
      </c>
      <c r="J21" s="8" t="s">
        <v>14</v>
      </c>
      <c r="K21" s="10"/>
      <c r="L21" s="8" t="s">
        <v>26</v>
      </c>
      <c r="N21" s="8" t="s">
        <v>14</v>
      </c>
      <c r="O21" s="10"/>
      <c r="P21" s="8" t="s">
        <v>31</v>
      </c>
    </row>
    <row r="23" spans="1:45">
      <c r="B23" s="1"/>
      <c r="C23" s="2" t="s">
        <v>54</v>
      </c>
      <c r="F23" s="1"/>
      <c r="J23" s="1"/>
      <c r="N23" s="1"/>
      <c r="AM23" s="19"/>
      <c r="AN23" s="3"/>
      <c r="AO23" s="3"/>
      <c r="AP23" s="3"/>
      <c r="AQ23" s="3"/>
      <c r="AR23" s="3"/>
      <c r="AS23" s="3"/>
    </row>
    <row r="24" spans="1:45" ht="16.149999999999999" customHeight="1">
      <c r="A24" s="1" t="s">
        <v>167</v>
      </c>
      <c r="B24" s="34" t="s">
        <v>239</v>
      </c>
      <c r="C24" s="181" t="s">
        <v>0</v>
      </c>
      <c r="D24" s="181"/>
      <c r="F24" s="34" t="s">
        <v>242</v>
      </c>
      <c r="G24" s="181" t="s">
        <v>0</v>
      </c>
      <c r="H24" s="181"/>
      <c r="J24" s="34" t="s">
        <v>245</v>
      </c>
      <c r="K24" s="181" t="s">
        <v>0</v>
      </c>
      <c r="L24" s="181"/>
      <c r="M24" s="2"/>
      <c r="N24" s="34" t="s">
        <v>245</v>
      </c>
      <c r="O24" s="181" t="s">
        <v>0</v>
      </c>
      <c r="P24" s="181"/>
      <c r="AA24" s="4"/>
      <c r="AB24" s="4"/>
      <c r="AC24" s="4"/>
      <c r="AD24" s="4"/>
      <c r="AE24" s="4"/>
      <c r="AF24" s="4"/>
      <c r="AM24" s="19"/>
      <c r="AN24" s="3"/>
      <c r="AO24" s="3"/>
      <c r="AP24" s="3"/>
      <c r="AQ24" s="3"/>
      <c r="AR24" s="3"/>
      <c r="AS24" s="3"/>
    </row>
    <row r="25" spans="1:45">
      <c r="B25" s="65" t="s">
        <v>408</v>
      </c>
      <c r="C25" s="65" t="s">
        <v>231</v>
      </c>
      <c r="D25" s="65" t="s">
        <v>241</v>
      </c>
      <c r="F25" s="65" t="s">
        <v>408</v>
      </c>
      <c r="G25" s="65" t="s">
        <v>243</v>
      </c>
      <c r="H25" s="65" t="s">
        <v>244</v>
      </c>
      <c r="J25" s="65" t="s">
        <v>408</v>
      </c>
      <c r="K25" s="65" t="s">
        <v>90</v>
      </c>
      <c r="L25" s="65" t="s">
        <v>85</v>
      </c>
      <c r="M25" s="2"/>
      <c r="N25" s="65" t="s">
        <v>408</v>
      </c>
      <c r="O25" s="65" t="s">
        <v>90</v>
      </c>
      <c r="P25" s="65" t="s">
        <v>126</v>
      </c>
      <c r="AA25" s="4"/>
      <c r="AB25" s="4"/>
      <c r="AC25" s="4"/>
      <c r="AD25" s="4"/>
      <c r="AE25" s="4"/>
      <c r="AF25" s="4"/>
      <c r="AM25" s="19"/>
      <c r="AN25" s="3"/>
      <c r="AO25" s="3"/>
      <c r="AP25" s="3"/>
      <c r="AQ25" s="3"/>
      <c r="AR25" s="3"/>
      <c r="AS25" s="3"/>
    </row>
    <row r="26" spans="1:45">
      <c r="B26" s="6" t="s">
        <v>49</v>
      </c>
      <c r="C26" s="7">
        <v>1.05</v>
      </c>
      <c r="D26" s="7">
        <v>0.64</v>
      </c>
      <c r="F26" s="6" t="s">
        <v>28</v>
      </c>
      <c r="G26" s="7">
        <v>0.99</v>
      </c>
      <c r="H26" s="7">
        <v>1.88</v>
      </c>
      <c r="J26" s="6" t="s">
        <v>50</v>
      </c>
      <c r="K26" s="7">
        <v>1.05</v>
      </c>
      <c r="L26" s="7">
        <v>2.5</v>
      </c>
      <c r="N26" s="6" t="s">
        <v>28</v>
      </c>
      <c r="O26" s="7">
        <v>0.98</v>
      </c>
      <c r="P26" s="7">
        <v>2.5</v>
      </c>
    </row>
    <row r="27" spans="1:45">
      <c r="B27" s="6" t="s">
        <v>7</v>
      </c>
      <c r="C27" s="7">
        <v>1.01</v>
      </c>
      <c r="D27" s="7">
        <v>0.47</v>
      </c>
      <c r="F27" s="6" t="s">
        <v>24</v>
      </c>
      <c r="G27" s="7">
        <v>1.06</v>
      </c>
      <c r="H27" s="7">
        <v>3.43</v>
      </c>
      <c r="J27" s="6" t="s">
        <v>24</v>
      </c>
      <c r="K27" s="7">
        <v>0.97</v>
      </c>
      <c r="L27" s="7">
        <v>2.54</v>
      </c>
      <c r="N27" s="6" t="s">
        <v>51</v>
      </c>
      <c r="O27" s="7">
        <v>1.04</v>
      </c>
      <c r="P27" s="7">
        <v>2.54</v>
      </c>
    </row>
    <row r="28" spans="1:45">
      <c r="B28" s="6" t="s">
        <v>8</v>
      </c>
      <c r="C28" s="7">
        <v>0.93</v>
      </c>
      <c r="D28" s="7">
        <v>0.32</v>
      </c>
      <c r="F28" s="6" t="s">
        <v>1</v>
      </c>
      <c r="G28" s="7">
        <v>0.93</v>
      </c>
      <c r="H28" s="7">
        <v>2.2000000000000002</v>
      </c>
      <c r="J28" s="6" t="s">
        <v>1</v>
      </c>
      <c r="K28" s="7">
        <v>0.99</v>
      </c>
      <c r="L28" s="7">
        <v>2.15</v>
      </c>
      <c r="N28" s="6" t="s">
        <v>1</v>
      </c>
      <c r="O28" s="7">
        <v>1.04</v>
      </c>
      <c r="P28" s="7">
        <v>2.15</v>
      </c>
    </row>
    <row r="29" spans="1:45">
      <c r="B29" s="8" t="s">
        <v>2</v>
      </c>
      <c r="C29" s="12">
        <f>AVERAGE(C26:C28)</f>
        <v>0.9966666666666667</v>
      </c>
      <c r="D29" s="12">
        <f>AVERAGE(D26:D28)</f>
        <v>0.47666666666666663</v>
      </c>
      <c r="F29" s="8" t="s">
        <v>2</v>
      </c>
      <c r="G29" s="12">
        <f>AVERAGE(G26:G28)</f>
        <v>0.99333333333333329</v>
      </c>
      <c r="H29" s="12">
        <f>AVERAGE(H26:H28)</f>
        <v>2.5033333333333334</v>
      </c>
      <c r="J29" s="8" t="s">
        <v>2</v>
      </c>
      <c r="K29" s="12">
        <f>AVERAGE(K26:K28)</f>
        <v>1.0033333333333332</v>
      </c>
      <c r="L29" s="12">
        <f>AVERAGE(L26:L28)</f>
        <v>2.3966666666666665</v>
      </c>
      <c r="N29" s="8" t="s">
        <v>29</v>
      </c>
      <c r="O29" s="12">
        <f>AVERAGE(O26:O28)</f>
        <v>1.02</v>
      </c>
      <c r="P29" s="12">
        <f>AVERAGE(P26:P28)</f>
        <v>2.3966666666666665</v>
      </c>
    </row>
    <row r="30" spans="1:45">
      <c r="B30" s="8" t="s">
        <v>3</v>
      </c>
      <c r="C30" s="9">
        <f>STDEV(C26:C28)</f>
        <v>6.1101009266077859E-2</v>
      </c>
      <c r="D30" s="9">
        <f>STDEV(D26:D28)</f>
        <v>0.16010413278030475</v>
      </c>
      <c r="F30" s="8" t="s">
        <v>3</v>
      </c>
      <c r="G30" s="9">
        <f>STDEV(G26:G28)</f>
        <v>6.5064070986477124E-2</v>
      </c>
      <c r="H30" s="9">
        <f>STDEV(H26:H28)</f>
        <v>0.81831126922054154</v>
      </c>
      <c r="J30" s="8" t="s">
        <v>3</v>
      </c>
      <c r="K30" s="9">
        <f>STDEV(K26:K28)</f>
        <v>4.1633319989322688E-2</v>
      </c>
      <c r="L30" s="9">
        <f>STDEV(L26:L28)</f>
        <v>0.21455380055672132</v>
      </c>
      <c r="N30" s="8" t="s">
        <v>3</v>
      </c>
      <c r="O30" s="9">
        <f>STDEV(O26:O28)</f>
        <v>3.4641016151377574E-2</v>
      </c>
      <c r="P30" s="9">
        <f>STDEV(P26:P28)</f>
        <v>0.21455380055672132</v>
      </c>
    </row>
    <row r="31" spans="1:45">
      <c r="B31" s="8" t="s">
        <v>20</v>
      </c>
      <c r="C31" s="10"/>
      <c r="D31" s="13">
        <f>_xlfn.T.TEST(C26:C28,D26:D28,2,2)</f>
        <v>6.2725014755739428E-3</v>
      </c>
      <c r="F31" s="8" t="s">
        <v>47</v>
      </c>
      <c r="G31" s="10"/>
      <c r="H31" s="13">
        <f>_xlfn.T.TEST(G26:G28,H26:H28,2,2)</f>
        <v>3.3342259787907114E-2</v>
      </c>
      <c r="J31" s="8" t="s">
        <v>19</v>
      </c>
      <c r="K31" s="10"/>
      <c r="L31" s="13">
        <f>_xlfn.T.TEST(K26:K28,L26:L28,2,2)</f>
        <v>3.8243546920522576E-4</v>
      </c>
      <c r="N31" s="8" t="s">
        <v>30</v>
      </c>
      <c r="O31" s="10"/>
      <c r="P31" s="13">
        <f>_xlfn.T.TEST(O26:O28,P26:P28,2,2)</f>
        <v>3.9211455183164867E-4</v>
      </c>
    </row>
    <row r="32" spans="1:45">
      <c r="B32" s="8" t="s">
        <v>14</v>
      </c>
      <c r="C32" s="10"/>
      <c r="D32" s="8" t="s">
        <v>21</v>
      </c>
      <c r="F32" s="8" t="s">
        <v>14</v>
      </c>
      <c r="G32" s="10"/>
      <c r="H32" s="8" t="s">
        <v>52</v>
      </c>
      <c r="J32" s="8" t="s">
        <v>14</v>
      </c>
      <c r="K32" s="10"/>
      <c r="L32" s="8" t="s">
        <v>26</v>
      </c>
      <c r="N32" s="8" t="s">
        <v>14</v>
      </c>
      <c r="O32" s="10"/>
      <c r="P32" s="8" t="s">
        <v>31</v>
      </c>
    </row>
    <row r="35" spans="1:11" ht="18.75">
      <c r="K35" s="20"/>
    </row>
    <row r="36" spans="1:11" ht="18.75">
      <c r="A36" s="98" t="s">
        <v>167</v>
      </c>
      <c r="B36" s="5" t="s">
        <v>11</v>
      </c>
      <c r="C36" s="182" t="s">
        <v>0</v>
      </c>
      <c r="D36" s="182"/>
      <c r="E36"/>
      <c r="F36" s="5" t="s">
        <v>11</v>
      </c>
      <c r="G36" s="182" t="s">
        <v>0</v>
      </c>
      <c r="H36" s="182"/>
      <c r="K36" s="20"/>
    </row>
    <row r="37" spans="1:11" ht="18.75">
      <c r="A37" s="99"/>
      <c r="B37" s="11" t="s">
        <v>55</v>
      </c>
      <c r="C37" s="11" t="s">
        <v>25</v>
      </c>
      <c r="D37" s="11" t="s">
        <v>23</v>
      </c>
      <c r="E37"/>
      <c r="F37" s="11" t="s">
        <v>55</v>
      </c>
      <c r="G37" s="11" t="s">
        <v>25</v>
      </c>
      <c r="H37" s="11" t="s">
        <v>16</v>
      </c>
      <c r="K37" s="20"/>
    </row>
    <row r="38" spans="1:11" ht="18.75">
      <c r="A38" s="99"/>
      <c r="B38" s="6" t="s">
        <v>58</v>
      </c>
      <c r="C38" s="7">
        <v>1.02</v>
      </c>
      <c r="D38" s="7">
        <v>0.46</v>
      </c>
      <c r="E38"/>
      <c r="F38" s="6" t="s">
        <v>58</v>
      </c>
      <c r="G38" s="7">
        <v>1.08</v>
      </c>
      <c r="H38" s="7">
        <v>0.78</v>
      </c>
      <c r="K38" s="20"/>
    </row>
    <row r="39" spans="1:11" ht="18.75">
      <c r="A39" s="99"/>
      <c r="B39" s="6" t="s">
        <v>24</v>
      </c>
      <c r="C39" s="7">
        <v>1.02</v>
      </c>
      <c r="D39" s="7">
        <v>0.56000000000000005</v>
      </c>
      <c r="E39"/>
      <c r="F39" s="6" t="s">
        <v>24</v>
      </c>
      <c r="G39" s="7">
        <v>0.97</v>
      </c>
      <c r="H39" s="7">
        <v>0.73</v>
      </c>
      <c r="K39" s="20"/>
    </row>
    <row r="40" spans="1:11" ht="18.75">
      <c r="A40" s="99"/>
      <c r="B40" s="6" t="s">
        <v>59</v>
      </c>
      <c r="C40" s="7">
        <v>0.97</v>
      </c>
      <c r="D40" s="7">
        <v>0.48</v>
      </c>
      <c r="E40"/>
      <c r="F40" s="6" t="s">
        <v>59</v>
      </c>
      <c r="G40" s="7">
        <v>0.98</v>
      </c>
      <c r="H40" s="7">
        <v>0.82</v>
      </c>
      <c r="K40" s="20"/>
    </row>
    <row r="41" spans="1:11" ht="18.75">
      <c r="A41" s="99"/>
      <c r="B41" s="8" t="s">
        <v>2</v>
      </c>
      <c r="C41" s="12">
        <f>AVERAGE(C38:C40)</f>
        <v>1.0033333333333332</v>
      </c>
      <c r="D41" s="12">
        <f>AVERAGE(D38:D40)</f>
        <v>0.5</v>
      </c>
      <c r="E41"/>
      <c r="F41" s="8" t="s">
        <v>29</v>
      </c>
      <c r="G41" s="12">
        <f>AVERAGE(G38:G40)</f>
        <v>1.01</v>
      </c>
      <c r="H41" s="12">
        <f>AVERAGE(H38:H40)</f>
        <v>0.77666666666666673</v>
      </c>
      <c r="K41" s="20"/>
    </row>
    <row r="42" spans="1:11" ht="18.75">
      <c r="A42" s="99"/>
      <c r="B42" s="8" t="s">
        <v>3</v>
      </c>
      <c r="C42" s="9">
        <f>STDEV(C38:C40)</f>
        <v>2.8867513459481315E-2</v>
      </c>
      <c r="D42" s="9">
        <f>STDEV(D38:D40)</f>
        <v>5.2915026221291843E-2</v>
      </c>
      <c r="E42"/>
      <c r="F42" s="8" t="s">
        <v>3</v>
      </c>
      <c r="G42" s="9">
        <f>STDEV(G38:G40)</f>
        <v>6.0827625302982247E-2</v>
      </c>
      <c r="H42" s="9">
        <f>STDEV(H38:H40)</f>
        <v>4.5092497528228935E-2</v>
      </c>
      <c r="K42" s="20"/>
    </row>
    <row r="43" spans="1:11" ht="18.75">
      <c r="A43" s="99"/>
      <c r="B43" s="22" t="s">
        <v>19</v>
      </c>
      <c r="C43" s="23"/>
      <c r="D43" s="24">
        <f>_xlfn.T.TEST(C38:C40,D38:D40,2,2)</f>
        <v>1.3285587681274567E-4</v>
      </c>
      <c r="E43"/>
      <c r="F43" s="8" t="s">
        <v>30</v>
      </c>
      <c r="G43" s="10"/>
      <c r="H43" s="14">
        <f>_xlfn.T.TEST(G38:G40,H38:H40,2,2)</f>
        <v>5.9354504591324865E-3</v>
      </c>
      <c r="K43" s="20"/>
    </row>
    <row r="44" spans="1:11" ht="18.75">
      <c r="A44" s="99"/>
      <c r="B44" s="22" t="s">
        <v>14</v>
      </c>
      <c r="C44" s="23"/>
      <c r="D44" s="22" t="s">
        <v>26</v>
      </c>
      <c r="E44"/>
      <c r="F44" s="8" t="s">
        <v>14</v>
      </c>
      <c r="G44" s="10"/>
      <c r="H44" s="8" t="s">
        <v>60</v>
      </c>
      <c r="K44" s="20"/>
    </row>
    <row r="45" spans="1:11" ht="18.75">
      <c r="A45" s="99"/>
      <c r="B45"/>
      <c r="C45"/>
      <c r="D45"/>
      <c r="E45"/>
      <c r="K45" s="20"/>
    </row>
    <row r="46" spans="1:11" ht="18.75">
      <c r="A46" s="99"/>
      <c r="B46" s="1"/>
      <c r="C46"/>
      <c r="D46"/>
      <c r="E46"/>
      <c r="F46" s="1"/>
      <c r="K46" s="20"/>
    </row>
    <row r="47" spans="1:11" ht="18.75">
      <c r="A47" s="98" t="s">
        <v>169</v>
      </c>
      <c r="B47" s="17" t="s">
        <v>41</v>
      </c>
      <c r="C47" s="183" t="s">
        <v>0</v>
      </c>
      <c r="D47" s="183"/>
      <c r="E47"/>
      <c r="F47" s="17" t="s">
        <v>41</v>
      </c>
      <c r="G47" s="183" t="s">
        <v>0</v>
      </c>
      <c r="H47" s="183"/>
      <c r="K47" s="20"/>
    </row>
    <row r="48" spans="1:11" ht="18.75">
      <c r="A48" s="99"/>
      <c r="B48" s="16" t="s">
        <v>56</v>
      </c>
      <c r="C48" s="16" t="s">
        <v>35</v>
      </c>
      <c r="D48" s="16" t="s">
        <v>36</v>
      </c>
      <c r="E48"/>
      <c r="F48" s="16" t="s">
        <v>56</v>
      </c>
      <c r="G48" s="16" t="s">
        <v>37</v>
      </c>
      <c r="H48" s="16" t="s">
        <v>16</v>
      </c>
      <c r="K48" s="20"/>
    </row>
    <row r="49" spans="1:11" ht="18.75">
      <c r="A49" s="99"/>
      <c r="B49" s="6" t="s">
        <v>63</v>
      </c>
      <c r="C49" s="7">
        <v>1</v>
      </c>
      <c r="D49" s="7">
        <v>0.52</v>
      </c>
      <c r="E49"/>
      <c r="F49" s="6" t="s">
        <v>28</v>
      </c>
      <c r="G49" s="7">
        <v>1</v>
      </c>
      <c r="H49" s="7">
        <v>0.62</v>
      </c>
      <c r="K49" s="20"/>
    </row>
    <row r="50" spans="1:11" ht="18.75">
      <c r="A50" s="99"/>
      <c r="B50" s="6" t="s">
        <v>24</v>
      </c>
      <c r="C50" s="7">
        <v>1.06</v>
      </c>
      <c r="D50" s="7">
        <v>0.55000000000000004</v>
      </c>
      <c r="E50"/>
      <c r="F50" s="6" t="s">
        <v>24</v>
      </c>
      <c r="G50" s="7">
        <v>0.99</v>
      </c>
      <c r="H50" s="7">
        <v>0.76</v>
      </c>
      <c r="K50" s="20"/>
    </row>
    <row r="51" spans="1:11" ht="18.75">
      <c r="A51" s="99"/>
      <c r="B51" s="6" t="s">
        <v>57</v>
      </c>
      <c r="C51" s="7">
        <v>0.99</v>
      </c>
      <c r="D51" s="7">
        <v>0.48</v>
      </c>
      <c r="E51"/>
      <c r="F51" s="6" t="s">
        <v>59</v>
      </c>
      <c r="G51" s="7">
        <v>1.02</v>
      </c>
      <c r="H51" s="7">
        <v>0.81</v>
      </c>
      <c r="K51" s="20"/>
    </row>
    <row r="52" spans="1:11" ht="18.75">
      <c r="A52" s="99"/>
      <c r="B52" s="8" t="s">
        <v>2</v>
      </c>
      <c r="C52" s="12">
        <f>AVERAGE(C49:C51)</f>
        <v>1.0166666666666666</v>
      </c>
      <c r="D52" s="12">
        <f>AVERAGE(D49:D51)</f>
        <v>0.51666666666666672</v>
      </c>
      <c r="E52"/>
      <c r="F52" s="8" t="s">
        <v>29</v>
      </c>
      <c r="G52" s="12">
        <f>AVERAGE(G49:G51)</f>
        <v>1.0033333333333332</v>
      </c>
      <c r="H52" s="12">
        <f>AVERAGE(H49:H51)</f>
        <v>0.73</v>
      </c>
      <c r="K52" s="20"/>
    </row>
    <row r="53" spans="1:11" ht="18.75">
      <c r="A53" s="99"/>
      <c r="B53" s="8" t="s">
        <v>3</v>
      </c>
      <c r="C53" s="9">
        <f>STDEV(C49:C51)</f>
        <v>3.7859388972001862E-2</v>
      </c>
      <c r="D53" s="9">
        <f>STDEV(D49:D51)</f>
        <v>3.5118845842842493E-2</v>
      </c>
      <c r="E53"/>
      <c r="F53" s="8" t="s">
        <v>3</v>
      </c>
      <c r="G53" s="9">
        <f>STDEV(G49:G51)</f>
        <v>1.527525231651948E-2</v>
      </c>
      <c r="H53" s="9">
        <f>STDEV(H49:H51)</f>
        <v>9.8488578017961265E-2</v>
      </c>
      <c r="K53" s="20"/>
    </row>
    <row r="54" spans="1:11" ht="18.75">
      <c r="A54" s="99"/>
      <c r="B54" s="8" t="s">
        <v>19</v>
      </c>
      <c r="C54" s="10"/>
      <c r="D54" s="13">
        <f>_xlfn.T.TEST(C49:C51,D49:D51,2,2)</f>
        <v>7.4086880529032604E-5</v>
      </c>
      <c r="E54"/>
      <c r="F54" s="8" t="s">
        <v>30</v>
      </c>
      <c r="G54" s="10"/>
      <c r="H54" s="14">
        <f>_xlfn.T.TEST(G49:G51,H49:H51,2,2)</f>
        <v>8.9700283233634069E-3</v>
      </c>
      <c r="K54" s="20"/>
    </row>
    <row r="55" spans="1:11" ht="18.75">
      <c r="A55" s="99"/>
      <c r="B55" s="8" t="s">
        <v>14</v>
      </c>
      <c r="C55" s="10"/>
      <c r="D55" s="8" t="s">
        <v>26</v>
      </c>
      <c r="E55"/>
      <c r="F55" s="8" t="s">
        <v>14</v>
      </c>
      <c r="G55" s="10"/>
      <c r="H55" s="8" t="s">
        <v>60</v>
      </c>
      <c r="K55" s="20"/>
    </row>
    <row r="56" spans="1:11" ht="18.75">
      <c r="A56" s="99"/>
      <c r="B56"/>
      <c r="C56"/>
      <c r="D56"/>
      <c r="E56"/>
      <c r="K56" s="20"/>
    </row>
    <row r="57" spans="1:11" ht="18.75">
      <c r="A57" s="99"/>
      <c r="B57" s="1"/>
      <c r="C57"/>
      <c r="D57"/>
      <c r="E57"/>
      <c r="F57" s="1"/>
      <c r="K57" s="20"/>
    </row>
    <row r="58" spans="1:11" ht="18.75">
      <c r="A58" s="98" t="s">
        <v>168</v>
      </c>
      <c r="B58" s="34" t="s">
        <v>242</v>
      </c>
      <c r="C58" s="181" t="s">
        <v>0</v>
      </c>
      <c r="D58" s="181"/>
      <c r="F58" s="34" t="s">
        <v>239</v>
      </c>
      <c r="G58" s="181" t="s">
        <v>0</v>
      </c>
      <c r="H58" s="181"/>
      <c r="K58" s="20"/>
    </row>
    <row r="59" spans="1:11" ht="18.75">
      <c r="A59" s="99"/>
      <c r="B59" s="65" t="s">
        <v>230</v>
      </c>
      <c r="C59" s="65" t="s">
        <v>90</v>
      </c>
      <c r="D59" s="65" t="s">
        <v>246</v>
      </c>
      <c r="F59" s="65" t="s">
        <v>230</v>
      </c>
      <c r="G59" s="65" t="s">
        <v>90</v>
      </c>
      <c r="H59" s="65" t="s">
        <v>126</v>
      </c>
      <c r="K59" s="20"/>
    </row>
    <row r="60" spans="1:11" ht="18.75">
      <c r="A60" s="99"/>
      <c r="B60" s="6" t="s">
        <v>28</v>
      </c>
      <c r="C60" s="7">
        <v>1.05</v>
      </c>
      <c r="D60" s="7">
        <v>1.9</v>
      </c>
      <c r="E60"/>
      <c r="F60" s="6" t="s">
        <v>28</v>
      </c>
      <c r="G60" s="7">
        <v>1.02</v>
      </c>
      <c r="H60" s="7">
        <v>1.62</v>
      </c>
      <c r="K60" s="20"/>
    </row>
    <row r="61" spans="1:11" ht="18.75">
      <c r="A61" s="99"/>
      <c r="B61" s="6" t="s">
        <v>17</v>
      </c>
      <c r="C61" s="7">
        <v>0.98</v>
      </c>
      <c r="D61" s="7">
        <v>2.89</v>
      </c>
      <c r="E61"/>
      <c r="F61" s="6" t="s">
        <v>65</v>
      </c>
      <c r="G61" s="7">
        <v>1.03</v>
      </c>
      <c r="H61" s="7">
        <v>1.4</v>
      </c>
      <c r="K61" s="20"/>
    </row>
    <row r="62" spans="1:11" ht="18.75">
      <c r="A62" s="99"/>
      <c r="B62" s="6" t="s">
        <v>64</v>
      </c>
      <c r="C62" s="7">
        <v>1.02</v>
      </c>
      <c r="D62" s="7">
        <v>1.6</v>
      </c>
      <c r="E62"/>
      <c r="F62" s="6" t="s">
        <v>64</v>
      </c>
      <c r="G62" s="7">
        <v>0.96</v>
      </c>
      <c r="H62" s="7">
        <v>1.39</v>
      </c>
      <c r="K62" s="20"/>
    </row>
    <row r="63" spans="1:11" ht="18.75">
      <c r="A63" s="99"/>
      <c r="B63" s="8" t="s">
        <v>2</v>
      </c>
      <c r="C63" s="12">
        <f>AVERAGE(C60:C62)</f>
        <v>1.0166666666666668</v>
      </c>
      <c r="D63" s="12">
        <f>AVERAGE(D60:D62)</f>
        <v>2.1300000000000003</v>
      </c>
      <c r="E63"/>
      <c r="F63" s="8" t="s">
        <v>29</v>
      </c>
      <c r="G63" s="12">
        <f>AVERAGE(G60:G62)</f>
        <v>1.0033333333333332</v>
      </c>
      <c r="H63" s="12">
        <f>AVERAGE(H60:H62)</f>
        <v>1.47</v>
      </c>
      <c r="K63" s="20"/>
    </row>
    <row r="64" spans="1:11" ht="18.75">
      <c r="A64" s="99"/>
      <c r="B64" s="8" t="s">
        <v>3</v>
      </c>
      <c r="C64" s="9">
        <f>STDEV(C60:C62)</f>
        <v>3.5118845842842493E-2</v>
      </c>
      <c r="D64" s="9">
        <f>STDEV(D60:D62)</f>
        <v>0.67505555326950639</v>
      </c>
      <c r="E64"/>
      <c r="F64" s="8" t="s">
        <v>3</v>
      </c>
      <c r="G64" s="9">
        <f>STDEV(G60:G62)</f>
        <v>3.7859388972001862E-2</v>
      </c>
      <c r="H64" s="9">
        <f>STDEV(H60:H62)</f>
        <v>0.13000000000000012</v>
      </c>
      <c r="K64" s="20"/>
    </row>
    <row r="65" spans="1:36" ht="18.75">
      <c r="A65" s="99"/>
      <c r="B65" s="8" t="s">
        <v>19</v>
      </c>
      <c r="C65" s="10"/>
      <c r="D65" s="14">
        <f>_xlfn.T.TEST(C60:C62,D60:D62,2,2)</f>
        <v>4.6268337246333134E-2</v>
      </c>
      <c r="E65"/>
      <c r="F65" s="8" t="s">
        <v>30</v>
      </c>
      <c r="G65" s="10"/>
      <c r="H65" s="14">
        <f>_xlfn.T.TEST(G60:G62,H60:H62,2,2)</f>
        <v>3.9554176603761896E-3</v>
      </c>
      <c r="K65" s="20"/>
    </row>
    <row r="66" spans="1:36" ht="18.75">
      <c r="A66" s="99"/>
      <c r="B66" s="8" t="s">
        <v>14</v>
      </c>
      <c r="C66" s="10"/>
      <c r="D66" s="8" t="s">
        <v>61</v>
      </c>
      <c r="E66"/>
      <c r="F66" s="8" t="s">
        <v>14</v>
      </c>
      <c r="G66" s="10"/>
      <c r="H66" s="8" t="s">
        <v>62</v>
      </c>
      <c r="K66" s="20"/>
    </row>
    <row r="67" spans="1:36" ht="18.75">
      <c r="K67" s="20"/>
    </row>
    <row r="68" spans="1:36" ht="18.75">
      <c r="K68" s="20"/>
    </row>
    <row r="69" spans="1:36">
      <c r="F69" s="1"/>
      <c r="J69" s="1"/>
      <c r="N69" s="1"/>
      <c r="S69" s="1"/>
      <c r="V69" s="1"/>
      <c r="AA69" s="28"/>
      <c r="AB69" s="29"/>
      <c r="AC69" s="29"/>
      <c r="AD69" s="29"/>
      <c r="AE69" s="29"/>
      <c r="AF69" s="29"/>
      <c r="AG69" s="29"/>
      <c r="AH69" s="29"/>
    </row>
    <row r="70" spans="1:36">
      <c r="A70" s="1" t="s">
        <v>166</v>
      </c>
      <c r="B70" s="5" t="s">
        <v>66</v>
      </c>
      <c r="C70" s="182" t="s">
        <v>0</v>
      </c>
      <c r="D70" s="182"/>
      <c r="F70" s="5" t="s">
        <v>66</v>
      </c>
      <c r="G70" s="182" t="s">
        <v>0</v>
      </c>
      <c r="H70" s="182"/>
      <c r="J70" s="5" t="s">
        <v>66</v>
      </c>
      <c r="K70" s="182" t="s">
        <v>0</v>
      </c>
      <c r="L70" s="182"/>
      <c r="N70" s="5" t="s">
        <v>66</v>
      </c>
      <c r="O70" s="182" t="s">
        <v>0</v>
      </c>
      <c r="P70" s="182"/>
      <c r="AA70" s="28"/>
      <c r="AB70" s="29"/>
      <c r="AC70" s="29"/>
      <c r="AD70" s="29"/>
      <c r="AE70" s="29"/>
      <c r="AF70" s="29"/>
      <c r="AG70" s="29"/>
      <c r="AH70" s="29"/>
    </row>
    <row r="71" spans="1:36">
      <c r="B71" s="11" t="s">
        <v>38</v>
      </c>
      <c r="C71" s="11" t="s">
        <v>9</v>
      </c>
      <c r="D71" s="11" t="s">
        <v>10</v>
      </c>
      <c r="F71" s="11" t="s">
        <v>39</v>
      </c>
      <c r="G71" s="11" t="s">
        <v>9</v>
      </c>
      <c r="H71" s="11" t="s">
        <v>15</v>
      </c>
      <c r="J71" s="11" t="s">
        <v>39</v>
      </c>
      <c r="K71" s="11" t="s">
        <v>25</v>
      </c>
      <c r="L71" s="11" t="s">
        <v>23</v>
      </c>
      <c r="N71" s="11" t="s">
        <v>39</v>
      </c>
      <c r="O71" s="11" t="s">
        <v>25</v>
      </c>
      <c r="P71" s="11" t="s">
        <v>16</v>
      </c>
    </row>
    <row r="72" spans="1:36">
      <c r="B72" s="6" t="s">
        <v>12</v>
      </c>
      <c r="C72" s="7">
        <v>1.08</v>
      </c>
      <c r="D72" s="7">
        <v>1.21</v>
      </c>
      <c r="F72" s="6" t="s">
        <v>18</v>
      </c>
      <c r="G72" s="7">
        <v>1.01</v>
      </c>
      <c r="H72" s="7">
        <v>0.77</v>
      </c>
      <c r="J72" s="6" t="s">
        <v>18</v>
      </c>
      <c r="K72" s="7">
        <v>1.01</v>
      </c>
      <c r="L72" s="7">
        <v>0.84</v>
      </c>
      <c r="N72" s="6" t="s">
        <v>28</v>
      </c>
      <c r="O72" s="7">
        <v>0.97</v>
      </c>
      <c r="P72" s="7">
        <v>0.9</v>
      </c>
      <c r="AA72" s="28"/>
      <c r="AB72" s="28"/>
    </row>
    <row r="73" spans="1:36">
      <c r="B73" s="6" t="s">
        <v>13</v>
      </c>
      <c r="C73" s="7">
        <v>0.95</v>
      </c>
      <c r="D73" s="7">
        <v>1.25</v>
      </c>
      <c r="F73" s="6" t="s">
        <v>17</v>
      </c>
      <c r="G73" s="7">
        <v>1.01</v>
      </c>
      <c r="H73" s="7">
        <v>0.81</v>
      </c>
      <c r="J73" s="6" t="s">
        <v>17</v>
      </c>
      <c r="K73" s="7">
        <v>0.94</v>
      </c>
      <c r="L73" s="7">
        <v>0.69</v>
      </c>
      <c r="N73" s="6" t="s">
        <v>24</v>
      </c>
      <c r="O73" s="7">
        <v>1.04</v>
      </c>
      <c r="P73" s="7">
        <v>0.82</v>
      </c>
      <c r="AB73" s="29"/>
    </row>
    <row r="74" spans="1:36">
      <c r="B74" s="6" t="s">
        <v>8</v>
      </c>
      <c r="C74" s="7">
        <v>1.02</v>
      </c>
      <c r="D74" s="7">
        <v>1.1399999999999999</v>
      </c>
      <c r="F74" s="6" t="s">
        <v>1</v>
      </c>
      <c r="G74" s="7">
        <v>1.06</v>
      </c>
      <c r="H74" s="7">
        <v>0.69</v>
      </c>
      <c r="J74" s="6" t="s">
        <v>1</v>
      </c>
      <c r="K74" s="7">
        <v>1.01</v>
      </c>
      <c r="L74" s="7">
        <v>0.76</v>
      </c>
      <c r="N74" s="6" t="s">
        <v>1</v>
      </c>
      <c r="O74" s="7">
        <v>0.99</v>
      </c>
      <c r="P74" s="7">
        <v>0.72</v>
      </c>
    </row>
    <row r="75" spans="1:36">
      <c r="B75" s="6"/>
      <c r="C75" s="7"/>
      <c r="D75" s="7"/>
      <c r="F75" s="6" t="s">
        <v>22</v>
      </c>
      <c r="G75" s="7">
        <v>1.02</v>
      </c>
      <c r="H75" s="7">
        <v>0.9</v>
      </c>
      <c r="J75" s="6" t="s">
        <v>22</v>
      </c>
      <c r="K75" s="7">
        <v>0.98</v>
      </c>
      <c r="L75" s="7">
        <v>0.69</v>
      </c>
      <c r="N75" s="6"/>
      <c r="O75" s="7"/>
      <c r="P75" s="7"/>
    </row>
    <row r="76" spans="1:36">
      <c r="B76" s="8" t="s">
        <v>2</v>
      </c>
      <c r="C76" s="12">
        <f>AVERAGE(C72:C75)</f>
        <v>1.0166666666666668</v>
      </c>
      <c r="D76" s="12">
        <f>AVERAGE(D72:D75)</f>
        <v>1.2</v>
      </c>
      <c r="F76" s="8" t="s">
        <v>2</v>
      </c>
      <c r="G76" s="12">
        <f>AVERAGE(G72:G75)</f>
        <v>1.0249999999999999</v>
      </c>
      <c r="H76" s="12">
        <f>AVERAGE(H72:H75)</f>
        <v>0.79249999999999998</v>
      </c>
      <c r="J76" s="8" t="s">
        <v>2</v>
      </c>
      <c r="K76" s="12">
        <f>AVERAGE(K72:K75)</f>
        <v>0.98499999999999999</v>
      </c>
      <c r="L76" s="12">
        <f>AVERAGE(L72:L75)</f>
        <v>0.745</v>
      </c>
      <c r="N76" s="8" t="s">
        <v>29</v>
      </c>
      <c r="O76" s="12">
        <f>AVERAGE(O72:O75)</f>
        <v>1</v>
      </c>
      <c r="P76" s="12">
        <f>AVERAGE(P72:P75)</f>
        <v>0.81333333333333335</v>
      </c>
    </row>
    <row r="77" spans="1:36">
      <c r="B77" s="8" t="s">
        <v>3</v>
      </c>
      <c r="C77" s="9">
        <f>STDEV(C72:C75)</f>
        <v>6.5064070986477179E-2</v>
      </c>
      <c r="D77" s="9">
        <f>STDEV(D72:D75)</f>
        <v>5.5677643628300272E-2</v>
      </c>
      <c r="F77" s="8" t="s">
        <v>3</v>
      </c>
      <c r="G77" s="9">
        <f>STDEV(G72:G75)</f>
        <v>2.3804761428476189E-2</v>
      </c>
      <c r="H77" s="9">
        <f>STDEV(H72:H75)</f>
        <v>8.7321245982864934E-2</v>
      </c>
      <c r="J77" s="8" t="s">
        <v>3</v>
      </c>
      <c r="K77" s="9">
        <f>STDEV(K72:K75)</f>
        <v>3.3166247903554026E-2</v>
      </c>
      <c r="L77" s="9">
        <f>STDEV(L72:L75)</f>
        <v>7.1414284285428509E-2</v>
      </c>
      <c r="N77" s="8" t="s">
        <v>3</v>
      </c>
      <c r="O77" s="9">
        <f>STDEV(O72:O75)</f>
        <v>3.6055512754639925E-2</v>
      </c>
      <c r="P77" s="9">
        <f>STDEV(P72:P75)</f>
        <v>9.0184995056457898E-2</v>
      </c>
      <c r="AA77" s="29"/>
    </row>
    <row r="78" spans="1:36">
      <c r="B78" s="8" t="s">
        <v>20</v>
      </c>
      <c r="C78" s="10"/>
      <c r="D78" s="15">
        <f>_xlfn.T.TEST(C72:C75,D72:D75,2,2)</f>
        <v>2.0688368024224298E-2</v>
      </c>
      <c r="F78" s="8" t="s">
        <v>19</v>
      </c>
      <c r="G78" s="10"/>
      <c r="H78" s="31">
        <f>_xlfn.T.TEST(G72:G75,H72:H75,2,2)</f>
        <v>2.1408716451038153E-3</v>
      </c>
      <c r="J78" s="8" t="s">
        <v>19</v>
      </c>
      <c r="K78" s="10"/>
      <c r="L78" s="26">
        <f>_xlfn.T.TEST(K72:K75,L72:L75,2,2)</f>
        <v>8.8730665029799897E-4</v>
      </c>
      <c r="N78" s="8" t="s">
        <v>30</v>
      </c>
      <c r="O78" s="10"/>
      <c r="P78" s="15">
        <f>_xlfn.T.TEST(O72:O75,P72:P75,2,2)</f>
        <v>2.913676148866676E-2</v>
      </c>
      <c r="AA78" s="29"/>
    </row>
    <row r="79" spans="1:36">
      <c r="B79" s="8" t="s">
        <v>14</v>
      </c>
      <c r="C79" s="10"/>
      <c r="D79" s="8" t="s">
        <v>52</v>
      </c>
      <c r="F79" s="8" t="s">
        <v>14</v>
      </c>
      <c r="G79" s="10"/>
      <c r="H79" s="8" t="s">
        <v>68</v>
      </c>
      <c r="J79" s="8" t="s">
        <v>14</v>
      </c>
      <c r="K79" s="10"/>
      <c r="L79" s="8" t="s">
        <v>26</v>
      </c>
      <c r="N79" s="8" t="s">
        <v>14</v>
      </c>
      <c r="O79" s="10"/>
      <c r="P79" s="8" t="s">
        <v>31</v>
      </c>
      <c r="AA79" s="29"/>
      <c r="AC79" s="4"/>
      <c r="AD79" s="4"/>
      <c r="AE79" s="4"/>
      <c r="AF79" s="4"/>
      <c r="AG79" s="4"/>
      <c r="AH79" s="4"/>
      <c r="AI79" s="4"/>
      <c r="AJ79" s="4"/>
    </row>
    <row r="80" spans="1:36">
      <c r="AA80" s="29"/>
      <c r="AC80" s="4"/>
      <c r="AD80" s="4"/>
      <c r="AE80" s="4"/>
      <c r="AF80" s="4"/>
      <c r="AG80" s="4"/>
      <c r="AH80" s="4"/>
      <c r="AI80" s="4"/>
      <c r="AJ80" s="4"/>
    </row>
    <row r="81" spans="1:45" s="2" customFormat="1" ht="15.75">
      <c r="B81" s="1"/>
      <c r="F81" s="1"/>
      <c r="J81" s="1"/>
      <c r="N81" s="1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45">
      <c r="A82" s="1" t="s">
        <v>165</v>
      </c>
      <c r="B82" s="17" t="s">
        <v>67</v>
      </c>
      <c r="C82" s="183" t="s">
        <v>0</v>
      </c>
      <c r="D82" s="183"/>
      <c r="F82" s="17" t="s">
        <v>67</v>
      </c>
      <c r="G82" s="183" t="s">
        <v>0</v>
      </c>
      <c r="H82" s="183"/>
      <c r="J82" s="17" t="s">
        <v>67</v>
      </c>
      <c r="K82" s="183" t="s">
        <v>0</v>
      </c>
      <c r="L82" s="183"/>
      <c r="N82" s="17" t="s">
        <v>67</v>
      </c>
      <c r="O82" s="183" t="s">
        <v>0</v>
      </c>
      <c r="P82" s="183"/>
      <c r="AA82" s="29"/>
      <c r="AB82" s="29"/>
      <c r="AC82" s="29"/>
      <c r="AD82" s="29"/>
      <c r="AE82" s="29"/>
      <c r="AF82" s="29"/>
      <c r="AG82" s="4"/>
      <c r="AH82" s="4"/>
      <c r="AI82" s="4"/>
      <c r="AJ82" s="4"/>
    </row>
    <row r="83" spans="1:45">
      <c r="B83" s="16" t="s">
        <v>40</v>
      </c>
      <c r="C83" s="16" t="s">
        <v>9</v>
      </c>
      <c r="D83" s="16" t="s">
        <v>10</v>
      </c>
      <c r="F83" s="16" t="s">
        <v>40</v>
      </c>
      <c r="G83" s="16" t="s">
        <v>33</v>
      </c>
      <c r="H83" s="16" t="s">
        <v>34</v>
      </c>
      <c r="J83" s="16" t="s">
        <v>40</v>
      </c>
      <c r="K83" s="16" t="s">
        <v>35</v>
      </c>
      <c r="L83" s="16" t="s">
        <v>36</v>
      </c>
      <c r="N83" s="16" t="s">
        <v>40</v>
      </c>
      <c r="O83" s="16" t="s">
        <v>37</v>
      </c>
      <c r="P83" s="16" t="s">
        <v>16</v>
      </c>
      <c r="AA83" s="29"/>
      <c r="AB83" s="29"/>
      <c r="AC83" s="29"/>
      <c r="AD83" s="29"/>
      <c r="AE83" s="29"/>
      <c r="AF83" s="29"/>
      <c r="AG83" s="4"/>
      <c r="AH83" s="4"/>
      <c r="AI83" s="4"/>
      <c r="AJ83" s="4"/>
    </row>
    <row r="84" spans="1:45">
      <c r="B84" s="6" t="s">
        <v>42</v>
      </c>
      <c r="C84" s="7">
        <v>0.99</v>
      </c>
      <c r="D84" s="7">
        <v>1.47</v>
      </c>
      <c r="F84" s="6" t="s">
        <v>42</v>
      </c>
      <c r="G84" s="7">
        <v>1</v>
      </c>
      <c r="H84" s="7">
        <v>0.71</v>
      </c>
      <c r="J84" s="6" t="s">
        <v>42</v>
      </c>
      <c r="K84" s="7">
        <v>1</v>
      </c>
      <c r="L84" s="7">
        <v>1.1599999999999999</v>
      </c>
      <c r="N84" s="6" t="s">
        <v>42</v>
      </c>
      <c r="O84" s="7">
        <v>1.2</v>
      </c>
      <c r="P84" s="7">
        <v>1.17</v>
      </c>
    </row>
    <row r="85" spans="1:45">
      <c r="B85" s="6" t="s">
        <v>44</v>
      </c>
      <c r="C85" s="7">
        <v>0.99</v>
      </c>
      <c r="D85" s="7">
        <v>1.49</v>
      </c>
      <c r="F85" s="6" t="s">
        <v>44</v>
      </c>
      <c r="G85" s="7">
        <v>0.98</v>
      </c>
      <c r="H85" s="7">
        <v>0.83</v>
      </c>
      <c r="J85" s="6" t="s">
        <v>44</v>
      </c>
      <c r="K85" s="7">
        <v>1</v>
      </c>
      <c r="L85" s="7">
        <v>0.67</v>
      </c>
      <c r="N85" s="6" t="s">
        <v>44</v>
      </c>
      <c r="O85" s="7">
        <v>0.98</v>
      </c>
      <c r="P85" s="7">
        <v>0.91</v>
      </c>
      <c r="AA85" s="29"/>
      <c r="AB85" s="29"/>
      <c r="AC85" s="29"/>
    </row>
    <row r="86" spans="1:45">
      <c r="B86" s="6" t="s">
        <v>69</v>
      </c>
      <c r="C86" s="7">
        <v>1.01</v>
      </c>
      <c r="D86" s="7">
        <v>1.73</v>
      </c>
      <c r="F86" s="6" t="s">
        <v>69</v>
      </c>
      <c r="G86" s="7">
        <v>0.94</v>
      </c>
      <c r="H86" s="7">
        <v>0.82</v>
      </c>
      <c r="J86" s="6" t="s">
        <v>69</v>
      </c>
      <c r="K86" s="7">
        <v>1.1000000000000001</v>
      </c>
      <c r="L86" s="7">
        <v>1.1299999999999999</v>
      </c>
      <c r="N86" s="6" t="s">
        <v>69</v>
      </c>
      <c r="O86" s="7">
        <v>1.02</v>
      </c>
      <c r="P86" s="7">
        <v>1.23</v>
      </c>
      <c r="AA86" s="29"/>
      <c r="AB86" s="29"/>
      <c r="AC86" s="29"/>
    </row>
    <row r="87" spans="1:45">
      <c r="B87" s="6"/>
      <c r="C87" s="7"/>
      <c r="D87" s="7"/>
      <c r="F87" s="6" t="s">
        <v>70</v>
      </c>
      <c r="G87" s="7">
        <v>1.0900000000000001</v>
      </c>
      <c r="H87" s="7">
        <v>0.96</v>
      </c>
      <c r="J87" s="6" t="s">
        <v>70</v>
      </c>
      <c r="K87" s="7">
        <v>0.95</v>
      </c>
      <c r="L87" s="7">
        <v>1.26</v>
      </c>
      <c r="N87" s="6" t="s">
        <v>70</v>
      </c>
      <c r="O87" s="7">
        <v>0.97</v>
      </c>
      <c r="P87" s="7">
        <v>1.29</v>
      </c>
      <c r="AA87" s="29"/>
      <c r="AB87" s="29"/>
      <c r="AC87" s="29"/>
    </row>
    <row r="88" spans="1:45">
      <c r="B88" s="8" t="s">
        <v>2</v>
      </c>
      <c r="C88" s="12">
        <f>AVERAGE(C84:C86)</f>
        <v>0.9966666666666667</v>
      </c>
      <c r="D88" s="12">
        <f>AVERAGE(D84:D86)</f>
        <v>1.5633333333333332</v>
      </c>
      <c r="F88" s="8" t="s">
        <v>2</v>
      </c>
      <c r="G88" s="12">
        <f>AVERAGE(G84:G87)</f>
        <v>1.0024999999999999</v>
      </c>
      <c r="H88" s="12">
        <f>AVERAGE(H84:H87)</f>
        <v>0.83</v>
      </c>
      <c r="J88" s="8" t="s">
        <v>2</v>
      </c>
      <c r="K88" s="12">
        <f>AVERAGE(K84:K87)</f>
        <v>1.0125</v>
      </c>
      <c r="L88" s="12">
        <f>AVERAGE(L84:L87)</f>
        <v>1.0549999999999999</v>
      </c>
      <c r="N88" s="8" t="s">
        <v>29</v>
      </c>
      <c r="O88" s="12">
        <f>AVERAGE(O84:O87)</f>
        <v>1.0425</v>
      </c>
      <c r="P88" s="12">
        <f>AVERAGE(P84:P87)</f>
        <v>1.1499999999999999</v>
      </c>
      <c r="AA88" s="29"/>
      <c r="AB88" s="29"/>
      <c r="AC88" s="29"/>
    </row>
    <row r="89" spans="1:45">
      <c r="B89" s="8" t="s">
        <v>3</v>
      </c>
      <c r="C89" s="9">
        <f>STDEV(C84:C86)</f>
        <v>1.1547005383792525E-2</v>
      </c>
      <c r="D89" s="9">
        <f>STDEV(D84:D86)</f>
        <v>0.1446835627614047</v>
      </c>
      <c r="F89" s="8" t="s">
        <v>3</v>
      </c>
      <c r="G89" s="9">
        <f>STDEV(G84:G87)</f>
        <v>6.3442887702247652E-2</v>
      </c>
      <c r="H89" s="9">
        <f>STDEV(H84:H87)</f>
        <v>0.10230672835481887</v>
      </c>
      <c r="J89" s="8" t="s">
        <v>3</v>
      </c>
      <c r="K89" s="9">
        <f>STDEV(K84:K87)</f>
        <v>6.2915286960589636E-2</v>
      </c>
      <c r="L89" s="9">
        <f>STDEV(L84:L87)</f>
        <v>0.26261505415087438</v>
      </c>
      <c r="N89" s="8" t="s">
        <v>3</v>
      </c>
      <c r="O89" s="9">
        <f>STDEV(O84:O87)</f>
        <v>0.10719919153924</v>
      </c>
      <c r="P89" s="9">
        <f>STDEV(P84:P87)</f>
        <v>0.16733200530681652</v>
      </c>
      <c r="AA89" s="29"/>
      <c r="AB89" s="29"/>
      <c r="AC89" s="29"/>
    </row>
    <row r="90" spans="1:45">
      <c r="B90" s="8" t="s">
        <v>20</v>
      </c>
      <c r="C90" s="10"/>
      <c r="D90" s="14">
        <f>_xlfn.T.TEST(C84:C86,D84:D86,2,2)</f>
        <v>2.4945092852080718E-3</v>
      </c>
      <c r="F90" s="8" t="s">
        <v>19</v>
      </c>
      <c r="G90" s="10"/>
      <c r="H90" s="15">
        <f>_xlfn.T.TEST(G84:G87,H84:H87,2,2)</f>
        <v>2.8580310274565882E-2</v>
      </c>
      <c r="J90" s="8" t="s">
        <v>19</v>
      </c>
      <c r="K90" s="10"/>
      <c r="L90" s="32">
        <f>_xlfn.T.TEST(K84:K87,L84:L87,2,2)</f>
        <v>0.76360169219147411</v>
      </c>
      <c r="N90" s="8" t="s">
        <v>30</v>
      </c>
      <c r="O90" s="10"/>
      <c r="P90" s="32">
        <f>_xlfn.T.TEST(O84:O87,P84:P87,2,2)</f>
        <v>0.32085200131780439</v>
      </c>
    </row>
    <row r="91" spans="1:45">
      <c r="B91" s="8" t="s">
        <v>14</v>
      </c>
      <c r="C91" s="10"/>
      <c r="D91" s="8" t="s">
        <v>21</v>
      </c>
      <c r="F91" s="8" t="s">
        <v>14</v>
      </c>
      <c r="G91" s="10"/>
      <c r="H91" s="27" t="s">
        <v>71</v>
      </c>
      <c r="J91" s="8" t="s">
        <v>14</v>
      </c>
      <c r="K91" s="10"/>
      <c r="L91" s="8" t="s">
        <v>72</v>
      </c>
      <c r="N91" s="8" t="s">
        <v>14</v>
      </c>
      <c r="O91" s="10"/>
      <c r="P91" s="8" t="s">
        <v>73</v>
      </c>
    </row>
    <row r="93" spans="1:45">
      <c r="B93" s="1"/>
      <c r="C93" s="2" t="s">
        <v>54</v>
      </c>
      <c r="F93" s="1"/>
      <c r="J93" s="1"/>
      <c r="N93" s="1"/>
    </row>
    <row r="94" spans="1:45" ht="16.149999999999999" customHeight="1">
      <c r="A94" s="1" t="s">
        <v>162</v>
      </c>
      <c r="B94" s="34" t="s">
        <v>247</v>
      </c>
      <c r="C94" s="181" t="s">
        <v>0</v>
      </c>
      <c r="D94" s="181"/>
      <c r="F94" s="34" t="s">
        <v>247</v>
      </c>
      <c r="G94" s="181" t="s">
        <v>0</v>
      </c>
      <c r="H94" s="181"/>
      <c r="J94" s="34" t="s">
        <v>248</v>
      </c>
      <c r="K94" s="181" t="s">
        <v>0</v>
      </c>
      <c r="L94" s="181"/>
      <c r="M94" s="2"/>
      <c r="N94" s="34" t="s">
        <v>247</v>
      </c>
      <c r="O94" s="181" t="s">
        <v>0</v>
      </c>
      <c r="P94" s="181"/>
      <c r="AA94" s="4"/>
      <c r="AB94" s="4"/>
      <c r="AC94" s="4"/>
      <c r="AD94" s="4"/>
      <c r="AE94" s="4"/>
      <c r="AF94" s="4"/>
      <c r="AM94" s="19"/>
      <c r="AN94" s="3"/>
      <c r="AO94" s="3"/>
      <c r="AP94" s="3"/>
      <c r="AQ94" s="3"/>
      <c r="AR94" s="3"/>
      <c r="AS94" s="3"/>
    </row>
    <row r="95" spans="1:45">
      <c r="B95" s="65" t="s">
        <v>240</v>
      </c>
      <c r="C95" s="65" t="s">
        <v>90</v>
      </c>
      <c r="D95" s="65" t="s">
        <v>250</v>
      </c>
      <c r="F95" s="65" t="s">
        <v>240</v>
      </c>
      <c r="G95" s="65" t="s">
        <v>90</v>
      </c>
      <c r="H95" s="65" t="s">
        <v>251</v>
      </c>
      <c r="J95" s="65" t="s">
        <v>240</v>
      </c>
      <c r="K95" s="65" t="s">
        <v>90</v>
      </c>
      <c r="L95" s="65" t="s">
        <v>85</v>
      </c>
      <c r="M95" s="2"/>
      <c r="N95" s="65" t="s">
        <v>240</v>
      </c>
      <c r="O95" s="65" t="s">
        <v>90</v>
      </c>
      <c r="P95" s="65" t="s">
        <v>252</v>
      </c>
      <c r="AA95" s="4"/>
      <c r="AB95" s="4"/>
      <c r="AC95" s="4"/>
      <c r="AD95" s="4"/>
      <c r="AE95" s="4"/>
      <c r="AF95" s="4"/>
      <c r="AM95" s="19"/>
      <c r="AN95" s="3"/>
      <c r="AO95" s="3"/>
      <c r="AP95" s="3"/>
      <c r="AQ95" s="3"/>
      <c r="AR95" s="3"/>
      <c r="AS95" s="3"/>
    </row>
    <row r="96" spans="1:45">
      <c r="B96" s="6" t="s">
        <v>49</v>
      </c>
      <c r="C96" s="7">
        <v>0.96</v>
      </c>
      <c r="D96" s="7">
        <v>0.86</v>
      </c>
      <c r="F96" s="6" t="s">
        <v>28</v>
      </c>
      <c r="G96" s="7">
        <v>1.07</v>
      </c>
      <c r="H96" s="7">
        <v>1.29</v>
      </c>
      <c r="J96" s="6" t="s">
        <v>50</v>
      </c>
      <c r="K96" s="7">
        <v>0.93</v>
      </c>
      <c r="L96" s="7">
        <v>1.05</v>
      </c>
      <c r="N96" s="6" t="s">
        <v>28</v>
      </c>
      <c r="O96" s="7">
        <v>0.99</v>
      </c>
      <c r="P96" s="7">
        <v>1.24</v>
      </c>
      <c r="AA96" s="29"/>
      <c r="AB96" s="29"/>
      <c r="AC96" s="29"/>
      <c r="AD96" s="29"/>
      <c r="AE96" s="29"/>
      <c r="AF96" s="29"/>
    </row>
    <row r="97" spans="1:32">
      <c r="B97" s="6" t="s">
        <v>7</v>
      </c>
      <c r="C97" s="7">
        <v>1.02</v>
      </c>
      <c r="D97" s="7">
        <v>0.82</v>
      </c>
      <c r="F97" s="6" t="s">
        <v>24</v>
      </c>
      <c r="G97" s="7">
        <v>1.04</v>
      </c>
      <c r="H97" s="7">
        <v>1.26</v>
      </c>
      <c r="J97" s="6" t="s">
        <v>24</v>
      </c>
      <c r="K97" s="7">
        <v>1.05</v>
      </c>
      <c r="L97" s="7">
        <v>1.0900000000000001</v>
      </c>
      <c r="N97" s="6" t="s">
        <v>51</v>
      </c>
      <c r="O97" s="7">
        <v>0.98</v>
      </c>
      <c r="P97" s="7">
        <v>1.1200000000000001</v>
      </c>
      <c r="AA97" s="29"/>
      <c r="AB97" s="29"/>
      <c r="AC97" s="29"/>
      <c r="AD97" s="29"/>
      <c r="AE97" s="29"/>
      <c r="AF97" s="29"/>
    </row>
    <row r="98" spans="1:32">
      <c r="B98" s="6" t="s">
        <v>8</v>
      </c>
      <c r="C98" s="7">
        <v>1.04</v>
      </c>
      <c r="D98" s="7">
        <v>0.82</v>
      </c>
      <c r="F98" s="6" t="s">
        <v>1</v>
      </c>
      <c r="G98" s="7">
        <v>0.96</v>
      </c>
      <c r="H98" s="7">
        <v>1.19</v>
      </c>
      <c r="J98" s="6" t="s">
        <v>1</v>
      </c>
      <c r="K98" s="7">
        <v>1.0900000000000001</v>
      </c>
      <c r="L98" s="7">
        <v>1.1000000000000001</v>
      </c>
      <c r="N98" s="6" t="s">
        <v>1</v>
      </c>
      <c r="O98" s="7">
        <v>1</v>
      </c>
      <c r="P98" s="7">
        <v>0.92</v>
      </c>
    </row>
    <row r="99" spans="1:32">
      <c r="B99" s="6"/>
      <c r="C99" s="7"/>
      <c r="D99" s="7"/>
      <c r="F99" s="6"/>
      <c r="G99" s="7"/>
      <c r="H99" s="7"/>
      <c r="J99" s="6" t="s">
        <v>53</v>
      </c>
      <c r="K99" s="7">
        <v>0.97</v>
      </c>
      <c r="L99" s="7">
        <v>1.18</v>
      </c>
      <c r="N99" s="6"/>
      <c r="O99" s="7"/>
      <c r="P99" s="7"/>
    </row>
    <row r="100" spans="1:32">
      <c r="B100" s="8" t="s">
        <v>2</v>
      </c>
      <c r="C100" s="12">
        <f>AVERAGE(C96:C98)</f>
        <v>1.0066666666666666</v>
      </c>
      <c r="D100" s="12">
        <f>AVERAGE(D96:D98)</f>
        <v>0.83333333333333337</v>
      </c>
      <c r="F100" s="8" t="s">
        <v>2</v>
      </c>
      <c r="G100" s="12">
        <f>AVERAGE(G96:G98)</f>
        <v>1.0233333333333334</v>
      </c>
      <c r="H100" s="12">
        <f>AVERAGE(H96:H98)</f>
        <v>1.2466666666666666</v>
      </c>
      <c r="J100" s="8" t="s">
        <v>2</v>
      </c>
      <c r="K100" s="12">
        <f>AVERAGE(K95:K98)</f>
        <v>1.0233333333333334</v>
      </c>
      <c r="L100" s="12">
        <f>AVERAGE(L95:L98)</f>
        <v>1.08</v>
      </c>
      <c r="N100" s="8" t="s">
        <v>2</v>
      </c>
      <c r="O100" s="12">
        <f>AVERAGE(O95:O98)</f>
        <v>0.98999999999999988</v>
      </c>
      <c r="P100" s="12">
        <f>AVERAGE(P95:P98)</f>
        <v>1.0933333333333335</v>
      </c>
    </row>
    <row r="101" spans="1:32">
      <c r="B101" s="8" t="s">
        <v>3</v>
      </c>
      <c r="C101" s="9">
        <f>STDEV(C96:C98)</f>
        <v>4.1633319989322688E-2</v>
      </c>
      <c r="D101" s="9">
        <f>STDEV(D96:D98)</f>
        <v>2.3094010767585049E-2</v>
      </c>
      <c r="F101" s="8" t="s">
        <v>3</v>
      </c>
      <c r="G101" s="9">
        <f>STDEV(G96:G98)</f>
        <v>5.6862407030773318E-2</v>
      </c>
      <c r="H101" s="9">
        <f>STDEV(H96:H98)</f>
        <v>5.1316014394468888E-2</v>
      </c>
      <c r="J101" s="8" t="s">
        <v>3</v>
      </c>
      <c r="K101" s="9">
        <f>STDEV(K95:K98)</f>
        <v>8.3266639978645321E-2</v>
      </c>
      <c r="L101" s="9">
        <f>STDEV(L95:L98)</f>
        <v>2.6457513110645928E-2</v>
      </c>
      <c r="N101" s="8" t="s">
        <v>3</v>
      </c>
      <c r="O101" s="9">
        <f>STDEV(O95:O98)</f>
        <v>1.0000000000000009E-2</v>
      </c>
      <c r="P101" s="9">
        <f>STDEV(P95:P98)</f>
        <v>0.16165807537309454</v>
      </c>
    </row>
    <row r="102" spans="1:32">
      <c r="B102" s="8" t="s">
        <v>20</v>
      </c>
      <c r="C102" s="10"/>
      <c r="D102" s="14">
        <f>_xlfn.T.TEST(C96:C98,D96:D98,2,2)</f>
        <v>3.2332517970650935E-3</v>
      </c>
      <c r="F102" s="8" t="s">
        <v>47</v>
      </c>
      <c r="G102" s="10"/>
      <c r="H102" s="14">
        <f>_xlfn.T.TEST(G96:G98,H96:H98,2,2)</f>
        <v>7.2294872106010407E-3</v>
      </c>
      <c r="J102" s="8" t="s">
        <v>19</v>
      </c>
      <c r="K102" s="10"/>
      <c r="L102" s="32">
        <f>_xlfn.T.TEST(K95:K98,L95:L98,2,2)</f>
        <v>0.32413399878182109</v>
      </c>
      <c r="N102" s="8" t="s">
        <v>19</v>
      </c>
      <c r="O102" s="10"/>
      <c r="P102" s="32">
        <f>_xlfn.T.TEST(O95:O98,P95:P98,2,2)</f>
        <v>0.33114013325422009</v>
      </c>
    </row>
    <row r="103" spans="1:32">
      <c r="B103" s="8" t="s">
        <v>14</v>
      </c>
      <c r="C103" s="10"/>
      <c r="D103" s="8" t="s">
        <v>21</v>
      </c>
      <c r="F103" s="8" t="s">
        <v>14</v>
      </c>
      <c r="G103" s="10"/>
      <c r="H103" s="8" t="s">
        <v>5</v>
      </c>
      <c r="J103" s="8" t="s">
        <v>14</v>
      </c>
      <c r="K103" s="10"/>
      <c r="L103" s="8" t="s">
        <v>72</v>
      </c>
      <c r="N103" s="8" t="s">
        <v>14</v>
      </c>
      <c r="O103" s="10"/>
      <c r="P103" s="8" t="s">
        <v>72</v>
      </c>
    </row>
    <row r="107" spans="1:32" ht="25.5">
      <c r="A107" s="98" t="s">
        <v>164</v>
      </c>
      <c r="B107" s="5" t="s">
        <v>66</v>
      </c>
      <c r="C107" s="182" t="s">
        <v>0</v>
      </c>
      <c r="D107" s="182"/>
      <c r="E107"/>
      <c r="F107" s="5" t="s">
        <v>66</v>
      </c>
      <c r="G107" s="182" t="s">
        <v>0</v>
      </c>
      <c r="H107" s="182"/>
      <c r="I107" s="29"/>
      <c r="J107" s="29"/>
      <c r="K107" s="29"/>
      <c r="Q107" s="86"/>
      <c r="R107" s="100"/>
      <c r="S107" s="86"/>
      <c r="T107" s="86"/>
      <c r="U107" s="86"/>
      <c r="V107" s="86"/>
      <c r="W107" s="86"/>
      <c r="X107" s="86"/>
      <c r="Y107" s="86"/>
      <c r="Z107" s="86"/>
    </row>
    <row r="108" spans="1:32" ht="25.5">
      <c r="A108" s="97"/>
      <c r="B108" s="11" t="s">
        <v>55</v>
      </c>
      <c r="C108" s="11" t="s">
        <v>25</v>
      </c>
      <c r="D108" s="11" t="s">
        <v>23</v>
      </c>
      <c r="E108"/>
      <c r="F108" s="11" t="s">
        <v>55</v>
      </c>
      <c r="G108" s="11" t="s">
        <v>25</v>
      </c>
      <c r="H108" s="11" t="s">
        <v>16</v>
      </c>
      <c r="I108" s="29"/>
      <c r="J108" s="29"/>
      <c r="K108" s="29"/>
      <c r="Q108" s="87"/>
      <c r="R108" s="101"/>
      <c r="S108" s="87"/>
      <c r="T108" s="87"/>
      <c r="U108" s="87"/>
      <c r="V108" s="87"/>
      <c r="W108" s="87"/>
      <c r="X108" s="87"/>
      <c r="Y108" s="86"/>
      <c r="Z108" s="86"/>
    </row>
    <row r="109" spans="1:32" ht="25.5">
      <c r="A109" s="97"/>
      <c r="B109" s="6" t="s">
        <v>28</v>
      </c>
      <c r="C109" s="7">
        <v>0.98</v>
      </c>
      <c r="D109" s="7">
        <v>0.76</v>
      </c>
      <c r="E109"/>
      <c r="F109" s="6" t="s">
        <v>28</v>
      </c>
      <c r="G109" s="7">
        <v>0.98</v>
      </c>
      <c r="H109" s="7">
        <v>0.72</v>
      </c>
      <c r="I109" s="29"/>
      <c r="J109" s="29"/>
      <c r="K109" s="29"/>
      <c r="Q109" s="86"/>
      <c r="R109" s="100"/>
      <c r="S109" s="86"/>
      <c r="T109" s="86"/>
      <c r="U109" s="86"/>
      <c r="V109" s="86"/>
      <c r="W109" s="86"/>
      <c r="X109" s="86"/>
      <c r="Y109" s="86"/>
      <c r="Z109" s="86"/>
    </row>
    <row r="110" spans="1:32">
      <c r="A110" s="97"/>
      <c r="B110" s="6" t="s">
        <v>24</v>
      </c>
      <c r="C110" s="7">
        <v>1.07</v>
      </c>
      <c r="D110" s="7">
        <v>0.89</v>
      </c>
      <c r="E110"/>
      <c r="F110" s="6" t="s">
        <v>24</v>
      </c>
      <c r="G110" s="7">
        <v>1</v>
      </c>
      <c r="H110" s="7">
        <v>0.76</v>
      </c>
      <c r="I110" s="29"/>
      <c r="J110" s="29"/>
      <c r="K110" s="29"/>
    </row>
    <row r="111" spans="1:32">
      <c r="A111" s="97"/>
      <c r="B111" s="6" t="s">
        <v>1</v>
      </c>
      <c r="C111" s="7">
        <v>0.98</v>
      </c>
      <c r="D111" s="7">
        <v>0.69</v>
      </c>
      <c r="E111"/>
      <c r="F111" s="6" t="s">
        <v>1</v>
      </c>
      <c r="G111" s="7">
        <v>1.01</v>
      </c>
      <c r="H111" s="7">
        <v>0.34</v>
      </c>
    </row>
    <row r="112" spans="1:32">
      <c r="A112" s="97"/>
      <c r="B112" s="6" t="s">
        <v>227</v>
      </c>
      <c r="C112" s="7">
        <v>1.05</v>
      </c>
      <c r="D112" s="7">
        <v>0.78</v>
      </c>
      <c r="E112"/>
      <c r="F112" s="6"/>
      <c r="G112" s="7"/>
      <c r="H112" s="7"/>
    </row>
    <row r="113" spans="1:8">
      <c r="A113" s="97"/>
      <c r="B113" s="8" t="s">
        <v>2</v>
      </c>
      <c r="C113" s="12">
        <f>AVERAGE(C109:C112)</f>
        <v>1.02</v>
      </c>
      <c r="D113" s="12">
        <f>AVERAGE(D109:D112)</f>
        <v>0.78</v>
      </c>
      <c r="E113"/>
      <c r="F113" s="8" t="s">
        <v>29</v>
      </c>
      <c r="G113" s="12">
        <f>AVERAGE(G109:G112)</f>
        <v>0.9966666666666667</v>
      </c>
      <c r="H113" s="12">
        <f>AVERAGE(H109:H112)</f>
        <v>0.60666666666666669</v>
      </c>
    </row>
    <row r="114" spans="1:8">
      <c r="A114" s="97"/>
      <c r="B114" s="8" t="s">
        <v>3</v>
      </c>
      <c r="C114" s="9">
        <f>STDEV(C109:C112)</f>
        <v>4.6904157598234339E-2</v>
      </c>
      <c r="D114" s="9">
        <f>STDEV(D109:D112)</f>
        <v>8.2865352631040376E-2</v>
      </c>
      <c r="E114"/>
      <c r="F114" s="8" t="s">
        <v>3</v>
      </c>
      <c r="G114" s="9">
        <f>STDEV(G109:G112)</f>
        <v>1.527525231651948E-2</v>
      </c>
      <c r="H114" s="9">
        <f>STDEV(H109:H112)</f>
        <v>0.2318045153428494</v>
      </c>
    </row>
    <row r="115" spans="1:8">
      <c r="A115" s="97"/>
      <c r="B115" s="22" t="s">
        <v>19</v>
      </c>
      <c r="C115" s="10"/>
      <c r="D115" s="14">
        <f>_xlfn.T.TEST(C109:C112,D109:D112,2,2)</f>
        <v>2.3544913940390182E-3</v>
      </c>
      <c r="E115"/>
      <c r="F115" s="8" t="s">
        <v>30</v>
      </c>
      <c r="G115" s="10"/>
      <c r="H115" s="15">
        <f>_xlfn.T.TEST(G109:G112,H109:H112,2,2)</f>
        <v>4.3775085996205665E-2</v>
      </c>
    </row>
    <row r="116" spans="1:8">
      <c r="A116" s="97"/>
      <c r="B116" s="22" t="s">
        <v>14</v>
      </c>
      <c r="C116" s="10"/>
      <c r="D116" s="8" t="s">
        <v>74</v>
      </c>
      <c r="E116"/>
      <c r="F116" s="8" t="s">
        <v>14</v>
      </c>
      <c r="G116" s="10"/>
      <c r="H116" s="8" t="s">
        <v>4</v>
      </c>
    </row>
    <row r="117" spans="1:8">
      <c r="A117" s="97"/>
      <c r="B117"/>
      <c r="C117"/>
      <c r="D117"/>
      <c r="E117"/>
    </row>
    <row r="118" spans="1:8">
      <c r="A118" s="97"/>
      <c r="B118" s="1"/>
      <c r="F118" s="1"/>
      <c r="G118" s="2"/>
      <c r="H118" s="2"/>
    </row>
    <row r="119" spans="1:8">
      <c r="A119" s="98" t="s">
        <v>163</v>
      </c>
      <c r="B119" s="17" t="s">
        <v>67</v>
      </c>
      <c r="C119" s="183" t="s">
        <v>0</v>
      </c>
      <c r="D119" s="183"/>
      <c r="E119"/>
      <c r="F119" s="17" t="s">
        <v>67</v>
      </c>
      <c r="G119" s="183" t="s">
        <v>0</v>
      </c>
      <c r="H119" s="183"/>
    </row>
    <row r="120" spans="1:8">
      <c r="A120" s="97"/>
      <c r="B120" s="16" t="s">
        <v>56</v>
      </c>
      <c r="C120" s="16" t="s">
        <v>35</v>
      </c>
      <c r="D120" s="16" t="s">
        <v>36</v>
      </c>
      <c r="E120"/>
      <c r="F120" s="16" t="s">
        <v>56</v>
      </c>
      <c r="G120" s="16" t="s">
        <v>37</v>
      </c>
      <c r="H120" s="16" t="s">
        <v>16</v>
      </c>
    </row>
    <row r="121" spans="1:8">
      <c r="A121" s="97"/>
      <c r="B121" s="6" t="s">
        <v>6</v>
      </c>
      <c r="C121" s="7">
        <v>1.01</v>
      </c>
      <c r="D121" s="7">
        <v>0.78</v>
      </c>
      <c r="E121"/>
      <c r="F121" s="6" t="s">
        <v>6</v>
      </c>
      <c r="G121" s="7">
        <v>1.05</v>
      </c>
      <c r="H121" s="7">
        <v>0.61</v>
      </c>
    </row>
    <row r="122" spans="1:8">
      <c r="A122" s="97"/>
      <c r="B122" s="6" t="s">
        <v>7</v>
      </c>
      <c r="C122" s="7">
        <v>1.01</v>
      </c>
      <c r="D122" s="7">
        <v>0.74</v>
      </c>
      <c r="E122"/>
      <c r="F122" s="6" t="s">
        <v>7</v>
      </c>
      <c r="G122" s="7">
        <v>1</v>
      </c>
      <c r="H122" s="7">
        <v>0.62</v>
      </c>
    </row>
    <row r="123" spans="1:8">
      <c r="A123" s="97"/>
      <c r="B123" s="6" t="s">
        <v>8</v>
      </c>
      <c r="C123" s="7">
        <v>1</v>
      </c>
      <c r="D123" s="7">
        <v>0.91</v>
      </c>
      <c r="E123"/>
      <c r="F123" s="6" t="s">
        <v>8</v>
      </c>
      <c r="G123" s="7">
        <v>0.98</v>
      </c>
      <c r="H123" s="7">
        <v>0.75</v>
      </c>
    </row>
    <row r="124" spans="1:8">
      <c r="A124" s="97"/>
      <c r="B124" s="6"/>
      <c r="C124" s="7"/>
      <c r="D124" s="7"/>
      <c r="E124"/>
      <c r="F124" s="6"/>
      <c r="G124" s="7"/>
      <c r="H124" s="7"/>
    </row>
    <row r="125" spans="1:8">
      <c r="A125" s="97"/>
      <c r="B125" s="8" t="s">
        <v>2</v>
      </c>
      <c r="C125" s="12">
        <f>AVERAGE(C121:C124)</f>
        <v>1.0066666666666666</v>
      </c>
      <c r="D125" s="12">
        <f>AVERAGE(D121:D124)</f>
        <v>0.81</v>
      </c>
      <c r="E125"/>
      <c r="F125" s="8" t="s">
        <v>29</v>
      </c>
      <c r="G125" s="12">
        <f>AVERAGE(G121:G124)</f>
        <v>1.01</v>
      </c>
      <c r="H125" s="12">
        <f>AVERAGE(H121:H124)</f>
        <v>0.66</v>
      </c>
    </row>
    <row r="126" spans="1:8">
      <c r="A126" s="97"/>
      <c r="B126" s="8" t="s">
        <v>3</v>
      </c>
      <c r="C126" s="9">
        <f>STDEV(C121:C124)</f>
        <v>5.7735026918962632E-3</v>
      </c>
      <c r="D126" s="9">
        <f>STDEV(D121:D124)</f>
        <v>8.8881944173155897E-2</v>
      </c>
      <c r="E126"/>
      <c r="F126" s="8" t="s">
        <v>3</v>
      </c>
      <c r="G126" s="9">
        <f>STDEV(G121:G124)</f>
        <v>3.6055512754639925E-2</v>
      </c>
      <c r="H126" s="9">
        <f>STDEV(H121:H124)</f>
        <v>7.8102496759066553E-2</v>
      </c>
    </row>
    <row r="127" spans="1:8">
      <c r="A127" s="97"/>
      <c r="B127" s="8" t="s">
        <v>19</v>
      </c>
      <c r="C127" s="10"/>
      <c r="D127" s="14">
        <f>_xlfn.T.TEST(C121:C124,D121:D124,2,2)</f>
        <v>1.8707574021106572E-2</v>
      </c>
      <c r="E127"/>
      <c r="F127" s="8" t="s">
        <v>30</v>
      </c>
      <c r="G127" s="10"/>
      <c r="H127" s="14">
        <f>_xlfn.T.TEST(G121:G124,H121:H124,2,2)</f>
        <v>2.1376583843452342E-3</v>
      </c>
    </row>
    <row r="128" spans="1:8">
      <c r="A128" s="97"/>
      <c r="B128" s="8" t="s">
        <v>14</v>
      </c>
      <c r="C128" s="10"/>
      <c r="D128" s="8" t="s">
        <v>75</v>
      </c>
      <c r="E128"/>
      <c r="F128" s="8" t="s">
        <v>14</v>
      </c>
      <c r="G128" s="10"/>
      <c r="H128" s="8" t="s">
        <v>74</v>
      </c>
    </row>
    <row r="129" spans="1:8">
      <c r="A129" s="97"/>
      <c r="B129"/>
      <c r="C129"/>
      <c r="D129"/>
      <c r="E129"/>
    </row>
    <row r="130" spans="1:8">
      <c r="A130" s="97"/>
      <c r="C130"/>
      <c r="D130"/>
      <c r="E130"/>
      <c r="F130" s="1"/>
    </row>
    <row r="131" spans="1:8">
      <c r="A131" s="98" t="s">
        <v>162</v>
      </c>
      <c r="B131" s="34" t="s">
        <v>249</v>
      </c>
      <c r="C131" s="181" t="s">
        <v>0</v>
      </c>
      <c r="D131" s="181"/>
      <c r="F131" s="34" t="s">
        <v>248</v>
      </c>
      <c r="G131" s="181" t="s">
        <v>0</v>
      </c>
      <c r="H131" s="181"/>
    </row>
    <row r="132" spans="1:8">
      <c r="A132" s="99"/>
      <c r="B132" s="65" t="s">
        <v>253</v>
      </c>
      <c r="C132" s="65" t="s">
        <v>90</v>
      </c>
      <c r="D132" s="65" t="s">
        <v>85</v>
      </c>
      <c r="F132" s="65" t="s">
        <v>230</v>
      </c>
      <c r="G132" s="65" t="s">
        <v>90</v>
      </c>
      <c r="H132" s="65" t="s">
        <v>126</v>
      </c>
    </row>
    <row r="133" spans="1:8">
      <c r="A133" s="97"/>
      <c r="B133" s="6" t="s">
        <v>28</v>
      </c>
      <c r="C133" s="7">
        <v>0.94826695893182711</v>
      </c>
      <c r="D133" s="7">
        <v>1.1790891970120201</v>
      </c>
      <c r="E133"/>
      <c r="F133" s="6" t="s">
        <v>28</v>
      </c>
      <c r="G133" s="7">
        <v>0.98</v>
      </c>
      <c r="H133" s="7">
        <v>1.42</v>
      </c>
    </row>
    <row r="134" spans="1:8">
      <c r="A134" s="97"/>
      <c r="B134" s="6" t="s">
        <v>17</v>
      </c>
      <c r="C134" s="7">
        <v>1.0392561983471074</v>
      </c>
      <c r="D134" s="7">
        <v>1.2851415531385812</v>
      </c>
      <c r="E134"/>
      <c r="F134" s="6" t="s">
        <v>65</v>
      </c>
      <c r="G134" s="7">
        <v>1.03</v>
      </c>
      <c r="H134" s="7">
        <v>1.44</v>
      </c>
    </row>
    <row r="135" spans="1:8">
      <c r="A135" s="97"/>
      <c r="B135" s="6" t="s">
        <v>64</v>
      </c>
      <c r="C135" s="7">
        <v>0.98648474430597333</v>
      </c>
      <c r="D135" s="7">
        <v>1.1104646188072218</v>
      </c>
      <c r="E135"/>
      <c r="F135" s="6" t="s">
        <v>64</v>
      </c>
      <c r="G135" s="7">
        <v>0.97</v>
      </c>
      <c r="H135" s="7">
        <v>1.66</v>
      </c>
    </row>
    <row r="136" spans="1:8">
      <c r="A136" s="97"/>
      <c r="B136" s="6"/>
      <c r="C136" s="7"/>
      <c r="D136" s="7"/>
      <c r="E136"/>
      <c r="F136" s="6"/>
      <c r="G136" s="7"/>
      <c r="H136" s="7"/>
    </row>
    <row r="137" spans="1:8">
      <c r="A137" s="97"/>
      <c r="B137" s="8" t="s">
        <v>2</v>
      </c>
      <c r="C137" s="12">
        <f>AVERAGE(C132:C135)</f>
        <v>0.9913359671949693</v>
      </c>
      <c r="D137" s="12">
        <f>AVERAGE(D132:D135)</f>
        <v>1.191565122985941</v>
      </c>
      <c r="E137"/>
      <c r="F137" s="8" t="s">
        <v>29</v>
      </c>
      <c r="G137" s="12">
        <f>AVERAGE(G133:G135)</f>
        <v>0.99333333333333318</v>
      </c>
      <c r="H137" s="12">
        <f>AVERAGE(H133:H135)</f>
        <v>1.5066666666666666</v>
      </c>
    </row>
    <row r="138" spans="1:8">
      <c r="A138" s="97"/>
      <c r="B138" s="8" t="s">
        <v>3</v>
      </c>
      <c r="C138" s="9">
        <f>STDEV(C132:C135)</f>
        <v>4.5688195357026694E-2</v>
      </c>
      <c r="D138" s="9">
        <f>STDEV(D132:D135)</f>
        <v>8.8004229407060777E-2</v>
      </c>
      <c r="E138"/>
      <c r="F138" s="8" t="s">
        <v>3</v>
      </c>
      <c r="G138" s="9">
        <f>STDEV(G133:G135)</f>
        <v>3.2145502536643215E-2</v>
      </c>
      <c r="H138" s="9">
        <f>STDEV(H133:H135)</f>
        <v>0.13316656236958785</v>
      </c>
    </row>
    <row r="139" spans="1:8">
      <c r="A139" s="97"/>
      <c r="B139" s="8" t="s">
        <v>19</v>
      </c>
      <c r="C139" s="10"/>
      <c r="D139" s="25">
        <f>_xlfn.T.TEST(C132:C136,D132:D136,2,2)</f>
        <v>2.4951540580563217E-2</v>
      </c>
      <c r="E139"/>
      <c r="F139" s="8" t="s">
        <v>30</v>
      </c>
      <c r="G139" s="10"/>
      <c r="H139" s="14">
        <f>_xlfn.T.TEST(G133:G135,H133:H135,2,2)</f>
        <v>2.9060213987799868E-3</v>
      </c>
    </row>
    <row r="140" spans="1:8">
      <c r="A140" s="97"/>
      <c r="B140" s="8" t="s">
        <v>14</v>
      </c>
      <c r="C140" s="10"/>
      <c r="D140" s="8" t="s">
        <v>31</v>
      </c>
      <c r="E140"/>
      <c r="F140" s="8" t="s">
        <v>14</v>
      </c>
      <c r="G140" s="10"/>
      <c r="H140" s="8" t="s">
        <v>159</v>
      </c>
    </row>
    <row r="141" spans="1:8">
      <c r="A141" s="97"/>
      <c r="E141"/>
    </row>
  </sheetData>
  <mergeCells count="36">
    <mergeCell ref="C2:D2"/>
    <mergeCell ref="G2:H2"/>
    <mergeCell ref="K2:L2"/>
    <mergeCell ref="O2:P2"/>
    <mergeCell ref="O13:P13"/>
    <mergeCell ref="C24:D24"/>
    <mergeCell ref="G24:H24"/>
    <mergeCell ref="K24:L24"/>
    <mergeCell ref="O24:P24"/>
    <mergeCell ref="C13:D13"/>
    <mergeCell ref="G13:H13"/>
    <mergeCell ref="K13:L13"/>
    <mergeCell ref="C119:D119"/>
    <mergeCell ref="G119:H119"/>
    <mergeCell ref="C131:D131"/>
    <mergeCell ref="G131:H131"/>
    <mergeCell ref="G36:H36"/>
    <mergeCell ref="C47:D47"/>
    <mergeCell ref="G47:H47"/>
    <mergeCell ref="G58:H58"/>
    <mergeCell ref="C36:D36"/>
    <mergeCell ref="C58:D58"/>
    <mergeCell ref="C94:D94"/>
    <mergeCell ref="G94:H94"/>
    <mergeCell ref="K94:L94"/>
    <mergeCell ref="O94:P94"/>
    <mergeCell ref="C107:D107"/>
    <mergeCell ref="G107:H107"/>
    <mergeCell ref="C70:D70"/>
    <mergeCell ref="G70:H70"/>
    <mergeCell ref="K70:L70"/>
    <mergeCell ref="O70:P70"/>
    <mergeCell ref="C82:D82"/>
    <mergeCell ref="G82:H82"/>
    <mergeCell ref="K82:L82"/>
    <mergeCell ref="O82:P82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5"/>
  <sheetViews>
    <sheetView topLeftCell="Q49" zoomScale="70" zoomScaleNormal="70" workbookViewId="0">
      <selection activeCell="F16" sqref="F16"/>
    </sheetView>
  </sheetViews>
  <sheetFormatPr defaultColWidth="8.875" defaultRowHeight="21" customHeight="1"/>
  <cols>
    <col min="1" max="1" width="10.625" style="84" bestFit="1" customWidth="1"/>
    <col min="2" max="2" width="17.5" style="38" bestFit="1" customWidth="1"/>
    <col min="3" max="4" width="7.625" style="38" bestFit="1" customWidth="1"/>
    <col min="5" max="5" width="7" style="43" customWidth="1"/>
    <col min="6" max="6" width="17.5" style="38" bestFit="1" customWidth="1"/>
    <col min="7" max="8" width="7.625" style="38" bestFit="1" customWidth="1"/>
    <col min="9" max="9" width="11.375" style="39" customWidth="1"/>
    <col min="10" max="10" width="10.25" style="81" bestFit="1" customWidth="1"/>
    <col min="11" max="11" width="15.25" style="30" bestFit="1" customWidth="1"/>
    <col min="12" max="16" width="11.625" style="40" customWidth="1"/>
    <col min="17" max="17" width="11.625" style="41" customWidth="1"/>
    <col min="18" max="18" width="11.625" style="71" customWidth="1"/>
    <col min="19" max="19" width="25.75" style="41" bestFit="1" customWidth="1"/>
    <col min="20" max="23" width="11.625" style="41" customWidth="1"/>
    <col min="24" max="24" width="10.25" style="78" bestFit="1" customWidth="1"/>
    <col min="25" max="25" width="15.25" style="30" bestFit="1" customWidth="1"/>
    <col min="26" max="32" width="11.625" style="40" customWidth="1"/>
    <col min="33" max="33" width="11.625" style="41" customWidth="1"/>
    <col min="34" max="34" width="11.625" style="71" customWidth="1"/>
    <col min="35" max="35" width="26.25" style="41" bestFit="1" customWidth="1"/>
    <col min="36" max="38" width="11.625" style="41" customWidth="1"/>
    <col min="39" max="40" width="8.875" style="41"/>
    <col min="41" max="43" width="8.875" style="42"/>
    <col min="44" max="16384" width="8.875" style="41"/>
  </cols>
  <sheetData>
    <row r="1" spans="1:43" ht="21" customHeight="1">
      <c r="E1" s="1"/>
      <c r="F1" s="1"/>
    </row>
    <row r="2" spans="1:43" ht="21" customHeight="1">
      <c r="A2" s="79" t="s">
        <v>171</v>
      </c>
      <c r="B2" s="5" t="s">
        <v>11</v>
      </c>
      <c r="C2" s="182" t="s">
        <v>0</v>
      </c>
      <c r="D2" s="182"/>
      <c r="F2" s="5" t="s">
        <v>11</v>
      </c>
      <c r="G2" s="182" t="s">
        <v>0</v>
      </c>
      <c r="H2" s="182"/>
      <c r="J2" s="79" t="s">
        <v>175</v>
      </c>
      <c r="K2" s="35" t="s">
        <v>23</v>
      </c>
      <c r="L2" s="188" t="s">
        <v>96</v>
      </c>
      <c r="M2" s="189"/>
      <c r="N2" s="190"/>
      <c r="O2" s="36"/>
      <c r="P2" s="36"/>
      <c r="R2" s="79" t="s">
        <v>177</v>
      </c>
      <c r="S2" s="88"/>
      <c r="T2" s="198" t="s">
        <v>23</v>
      </c>
      <c r="U2" s="199"/>
      <c r="V2" s="200"/>
      <c r="X2" s="79" t="s">
        <v>179</v>
      </c>
      <c r="Y2" s="35" t="s">
        <v>126</v>
      </c>
      <c r="Z2" s="188" t="s">
        <v>96</v>
      </c>
      <c r="AA2" s="189"/>
      <c r="AB2" s="189"/>
      <c r="AC2" s="189"/>
      <c r="AD2" s="190"/>
      <c r="AE2" s="36"/>
      <c r="AF2" s="36"/>
      <c r="AH2" s="79" t="s">
        <v>180</v>
      </c>
      <c r="AI2" s="88"/>
      <c r="AJ2" s="198" t="s">
        <v>170</v>
      </c>
      <c r="AK2" s="199"/>
      <c r="AL2" s="200"/>
      <c r="AO2" s="45"/>
      <c r="AP2" s="45"/>
      <c r="AQ2" s="45"/>
    </row>
    <row r="3" spans="1:43" ht="21" customHeight="1">
      <c r="B3" s="44" t="s">
        <v>91</v>
      </c>
      <c r="C3" s="44" t="s">
        <v>25</v>
      </c>
      <c r="D3" s="44" t="s">
        <v>23</v>
      </c>
      <c r="F3" s="44" t="s">
        <v>91</v>
      </c>
      <c r="G3" s="44" t="s">
        <v>25</v>
      </c>
      <c r="H3" s="44" t="s">
        <v>16</v>
      </c>
      <c r="J3" s="82"/>
      <c r="K3" s="35" t="s">
        <v>95</v>
      </c>
      <c r="L3" s="6" t="s">
        <v>97</v>
      </c>
      <c r="M3" s="6" t="s">
        <v>103</v>
      </c>
      <c r="N3" s="6" t="s">
        <v>104</v>
      </c>
      <c r="O3" s="46" t="s">
        <v>2</v>
      </c>
      <c r="P3" s="46" t="s">
        <v>3</v>
      </c>
      <c r="S3" s="5" t="s">
        <v>119</v>
      </c>
      <c r="T3" s="44" t="s">
        <v>187</v>
      </c>
      <c r="U3" s="44" t="s">
        <v>188</v>
      </c>
      <c r="V3" s="44" t="s">
        <v>189</v>
      </c>
      <c r="Y3" s="35" t="s">
        <v>95</v>
      </c>
      <c r="Z3" s="6" t="s">
        <v>97</v>
      </c>
      <c r="AA3" s="6" t="s">
        <v>103</v>
      </c>
      <c r="AB3" s="6" t="s">
        <v>104</v>
      </c>
      <c r="AC3" s="6"/>
      <c r="AD3" s="6"/>
      <c r="AE3" s="46" t="s">
        <v>2</v>
      </c>
      <c r="AF3" s="46" t="s">
        <v>3</v>
      </c>
      <c r="AI3" s="5" t="s">
        <v>119</v>
      </c>
      <c r="AJ3" s="44" t="s">
        <v>187</v>
      </c>
      <c r="AK3" s="44" t="s">
        <v>188</v>
      </c>
      <c r="AL3" s="44" t="s">
        <v>189</v>
      </c>
      <c r="AO3" s="45"/>
      <c r="AP3" s="45"/>
      <c r="AQ3" s="45"/>
    </row>
    <row r="4" spans="1:43" ht="21" customHeight="1">
      <c r="B4" s="6" t="s">
        <v>97</v>
      </c>
      <c r="C4" s="48">
        <v>0.86</v>
      </c>
      <c r="D4" s="48">
        <v>0.77</v>
      </c>
      <c r="F4" s="6" t="s">
        <v>97</v>
      </c>
      <c r="G4" s="48">
        <v>1.07</v>
      </c>
      <c r="H4" s="48">
        <v>0.7</v>
      </c>
      <c r="J4" s="82"/>
      <c r="K4" s="74">
        <v>1.380531</v>
      </c>
      <c r="L4" s="47">
        <v>488.96300000000002</v>
      </c>
      <c r="M4" s="47">
        <v>542.41</v>
      </c>
      <c r="N4" s="47">
        <v>459.14</v>
      </c>
      <c r="O4" s="50">
        <f t="shared" ref="O4:O15" si="0">AVERAGE(L4:N4)</f>
        <v>496.83766666666662</v>
      </c>
      <c r="P4" s="50">
        <f t="shared" ref="P4:P15" si="1">STDEV(L4:N4)</f>
        <v>42.189821122319685</v>
      </c>
      <c r="S4" s="6" t="s">
        <v>97</v>
      </c>
      <c r="T4" s="47">
        <v>326.5</v>
      </c>
      <c r="U4" s="47">
        <v>274.2</v>
      </c>
      <c r="V4" s="47">
        <v>264.3</v>
      </c>
      <c r="Y4" s="49">
        <v>1.380531</v>
      </c>
      <c r="Z4" s="47">
        <v>488.96300000000002</v>
      </c>
      <c r="AA4" s="47">
        <v>542.41</v>
      </c>
      <c r="AB4" s="47">
        <v>459.14</v>
      </c>
      <c r="AC4" s="47"/>
      <c r="AD4" s="47"/>
      <c r="AE4" s="50">
        <f>AVERAGE(Z4:AD4)</f>
        <v>496.83766666666662</v>
      </c>
      <c r="AF4" s="50">
        <f>STDEV(Z4:AD4)</f>
        <v>42.189821122319685</v>
      </c>
      <c r="AI4" s="6" t="s">
        <v>97</v>
      </c>
      <c r="AJ4" s="47">
        <v>326.5</v>
      </c>
      <c r="AK4" s="47">
        <v>192.4</v>
      </c>
      <c r="AL4" s="47">
        <v>224.6</v>
      </c>
      <c r="AO4" s="45"/>
      <c r="AP4" s="45"/>
      <c r="AQ4" s="45"/>
    </row>
    <row r="5" spans="1:43" ht="21" customHeight="1">
      <c r="B5" s="6" t="s">
        <v>103</v>
      </c>
      <c r="C5" s="48">
        <v>1.1200000000000001</v>
      </c>
      <c r="D5" s="48">
        <v>0.75</v>
      </c>
      <c r="F5" s="6" t="s">
        <v>103</v>
      </c>
      <c r="G5" s="48">
        <v>1.01</v>
      </c>
      <c r="H5" s="48">
        <v>0.88</v>
      </c>
      <c r="J5" s="82"/>
      <c r="K5" s="74">
        <v>9.8872040000000005</v>
      </c>
      <c r="L5" s="47">
        <v>475.25799999999998</v>
      </c>
      <c r="M5" s="47">
        <v>516.97</v>
      </c>
      <c r="N5" s="47">
        <v>435.94</v>
      </c>
      <c r="O5" s="50">
        <f t="shared" si="0"/>
        <v>476.05600000000004</v>
      </c>
      <c r="P5" s="50">
        <f t="shared" si="1"/>
        <v>40.520893721634536</v>
      </c>
      <c r="S5" s="6" t="s">
        <v>103</v>
      </c>
      <c r="T5" s="47">
        <v>311.2</v>
      </c>
      <c r="U5" s="47">
        <v>319.8</v>
      </c>
      <c r="V5" s="47">
        <v>238.7</v>
      </c>
      <c r="Y5" s="49">
        <v>9.8872040000000005</v>
      </c>
      <c r="Z5" s="47">
        <v>475.25799999999998</v>
      </c>
      <c r="AA5" s="47">
        <v>516.97</v>
      </c>
      <c r="AB5" s="47">
        <v>435.94</v>
      </c>
      <c r="AC5" s="47"/>
      <c r="AD5" s="47"/>
      <c r="AE5" s="50">
        <f t="shared" ref="AE5:AE15" si="2">AVERAGE(Z5:AD5)</f>
        <v>476.05600000000004</v>
      </c>
      <c r="AF5" s="50">
        <f t="shared" ref="AF5:AF15" si="3">STDEV(Z5:AD5)</f>
        <v>40.520893721634536</v>
      </c>
      <c r="AI5" s="6" t="s">
        <v>103</v>
      </c>
      <c r="AJ5" s="47">
        <v>311.2</v>
      </c>
      <c r="AK5" s="47">
        <v>208.7</v>
      </c>
      <c r="AL5" s="47">
        <v>202</v>
      </c>
      <c r="AO5" s="45"/>
      <c r="AP5" s="45"/>
      <c r="AQ5" s="45"/>
    </row>
    <row r="6" spans="1:43" ht="21" customHeight="1">
      <c r="B6" s="6" t="s">
        <v>104</v>
      </c>
      <c r="C6" s="48">
        <v>1.01</v>
      </c>
      <c r="D6" s="48">
        <v>0.73</v>
      </c>
      <c r="F6" s="6" t="s">
        <v>104</v>
      </c>
      <c r="G6" s="48">
        <v>0.97</v>
      </c>
      <c r="H6" s="48">
        <v>0.89</v>
      </c>
      <c r="J6" s="82"/>
      <c r="K6" s="74">
        <v>18.393577000000001</v>
      </c>
      <c r="L6" s="47">
        <v>476.58300000000003</v>
      </c>
      <c r="M6" s="47">
        <v>512.97</v>
      </c>
      <c r="N6" s="47">
        <v>432.38</v>
      </c>
      <c r="O6" s="50">
        <f t="shared" si="0"/>
        <v>473.97766666666666</v>
      </c>
      <c r="P6" s="50">
        <f t="shared" si="1"/>
        <v>40.358119955386108</v>
      </c>
      <c r="S6" s="6" t="s">
        <v>104</v>
      </c>
      <c r="T6" s="47">
        <v>249.1</v>
      </c>
      <c r="U6" s="47">
        <v>242.9</v>
      </c>
      <c r="V6" s="47">
        <v>222.8</v>
      </c>
      <c r="Y6" s="49">
        <v>18.393577000000001</v>
      </c>
      <c r="Z6" s="47">
        <v>476.58300000000003</v>
      </c>
      <c r="AA6" s="47">
        <v>512.97</v>
      </c>
      <c r="AB6" s="47">
        <v>432.38</v>
      </c>
      <c r="AC6" s="47"/>
      <c r="AD6" s="47"/>
      <c r="AE6" s="50">
        <f t="shared" si="2"/>
        <v>473.97766666666666</v>
      </c>
      <c r="AF6" s="50">
        <f t="shared" si="3"/>
        <v>40.358119955386108</v>
      </c>
      <c r="AI6" s="6" t="s">
        <v>104</v>
      </c>
      <c r="AJ6" s="47">
        <v>249.1</v>
      </c>
      <c r="AK6" s="47">
        <v>162.6</v>
      </c>
      <c r="AL6" s="47">
        <v>196.1</v>
      </c>
      <c r="AO6" s="45"/>
      <c r="AP6" s="45"/>
      <c r="AQ6" s="45"/>
    </row>
    <row r="7" spans="1:43" ht="21" customHeight="1">
      <c r="B7" s="51" t="s">
        <v>2</v>
      </c>
      <c r="C7" s="52">
        <f>AVERAGE(C4:C6)</f>
        <v>0.9966666666666667</v>
      </c>
      <c r="D7" s="52">
        <f>AVERAGE(D4:D6)</f>
        <v>0.75</v>
      </c>
      <c r="F7" s="51" t="s">
        <v>2</v>
      </c>
      <c r="G7" s="52">
        <f>AVERAGE(G4:G6)</f>
        <v>1.0166666666666666</v>
      </c>
      <c r="H7" s="52">
        <f>AVERAGE(H4:H6)</f>
        <v>0.82333333333333336</v>
      </c>
      <c r="J7" s="82"/>
      <c r="K7" s="74">
        <v>27.013314000000001</v>
      </c>
      <c r="L7" s="47">
        <v>253.2</v>
      </c>
      <c r="M7" s="47">
        <v>271.43</v>
      </c>
      <c r="N7" s="47">
        <v>224.27</v>
      </c>
      <c r="O7" s="50">
        <f t="shared" si="0"/>
        <v>249.63333333333333</v>
      </c>
      <c r="P7" s="50">
        <f t="shared" si="1"/>
        <v>23.781447250605527</v>
      </c>
      <c r="S7" s="6" t="s">
        <v>106</v>
      </c>
      <c r="T7" s="47">
        <v>280.10000000000002</v>
      </c>
      <c r="U7" s="47">
        <v>232.5</v>
      </c>
      <c r="V7" s="47">
        <v>226.7</v>
      </c>
      <c r="Y7" s="49">
        <v>27.013314000000001</v>
      </c>
      <c r="Z7" s="47">
        <v>253.2</v>
      </c>
      <c r="AA7" s="47">
        <v>271.43</v>
      </c>
      <c r="AB7" s="47">
        <v>224.27</v>
      </c>
      <c r="AC7" s="47"/>
      <c r="AD7" s="47"/>
      <c r="AE7" s="50">
        <f t="shared" si="2"/>
        <v>249.63333333333333</v>
      </c>
      <c r="AF7" s="50">
        <f t="shared" si="3"/>
        <v>23.781447250605527</v>
      </c>
      <c r="AI7" s="6" t="s">
        <v>106</v>
      </c>
      <c r="AJ7" s="47">
        <v>280.10000000000002</v>
      </c>
      <c r="AK7" s="47">
        <v>199.2</v>
      </c>
      <c r="AL7" s="47">
        <v>181.6</v>
      </c>
      <c r="AO7" s="45"/>
      <c r="AP7" s="45"/>
      <c r="AQ7" s="45"/>
    </row>
    <row r="8" spans="1:43" ht="21" customHeight="1">
      <c r="B8" s="51" t="s">
        <v>3</v>
      </c>
      <c r="C8" s="53">
        <f>STDEV(C4:C6)</f>
        <v>0.13051181300301223</v>
      </c>
      <c r="D8" s="53">
        <f>STDEV(D4:D6)</f>
        <v>2.0000000000000018E-2</v>
      </c>
      <c r="F8" s="51" t="s">
        <v>3</v>
      </c>
      <c r="G8" s="53">
        <f>STDEV(G4:G6)</f>
        <v>5.0332229568471713E-2</v>
      </c>
      <c r="H8" s="53">
        <f>STDEV(H4:H6)</f>
        <v>0.10692676621563453</v>
      </c>
      <c r="J8" s="82"/>
      <c r="K8" s="74">
        <v>35.517366000000003</v>
      </c>
      <c r="L8" s="47">
        <v>252.36600000000001</v>
      </c>
      <c r="M8" s="47">
        <v>275.02999999999997</v>
      </c>
      <c r="N8" s="47">
        <v>230.1</v>
      </c>
      <c r="O8" s="50">
        <f t="shared" si="0"/>
        <v>252.49866666666665</v>
      </c>
      <c r="P8" s="50">
        <f t="shared" si="1"/>
        <v>22.465293795838345</v>
      </c>
      <c r="S8" s="6" t="s">
        <v>107</v>
      </c>
      <c r="T8" s="47">
        <v>371.6</v>
      </c>
      <c r="U8" s="47">
        <v>196.3</v>
      </c>
      <c r="V8" s="47">
        <v>228.5</v>
      </c>
      <c r="Y8" s="49">
        <v>35.517366000000003</v>
      </c>
      <c r="Z8" s="47">
        <v>252.36600000000001</v>
      </c>
      <c r="AA8" s="47">
        <v>275.02999999999997</v>
      </c>
      <c r="AB8" s="47">
        <v>230.1</v>
      </c>
      <c r="AC8" s="47"/>
      <c r="AD8" s="47"/>
      <c r="AE8" s="50">
        <f t="shared" si="2"/>
        <v>252.49866666666665</v>
      </c>
      <c r="AF8" s="50">
        <f t="shared" si="3"/>
        <v>22.465293795838345</v>
      </c>
      <c r="AI8" s="6" t="s">
        <v>107</v>
      </c>
      <c r="AJ8" s="47">
        <v>371.6</v>
      </c>
      <c r="AK8" s="47">
        <v>183.9</v>
      </c>
      <c r="AL8" s="47">
        <v>185</v>
      </c>
      <c r="AO8" s="45"/>
      <c r="AP8" s="45"/>
      <c r="AQ8" s="45"/>
    </row>
    <row r="9" spans="1:43" ht="21" customHeight="1">
      <c r="B9" s="51" t="s">
        <v>19</v>
      </c>
      <c r="C9" s="52"/>
      <c r="D9" s="54">
        <f>_xlfn.T.TEST(C4:C6,D4:D6,2,2)</f>
        <v>3.180039289819378E-2</v>
      </c>
      <c r="F9" s="51" t="s">
        <v>81</v>
      </c>
      <c r="G9" s="52"/>
      <c r="H9" s="54">
        <f>_xlfn.T.TEST(G4:G6,H4:H6,2,2)</f>
        <v>4.7178012106267354E-2</v>
      </c>
      <c r="J9" s="82"/>
      <c r="K9" s="74">
        <v>44.018129000000002</v>
      </c>
      <c r="L9" s="47">
        <v>253.488</v>
      </c>
      <c r="M9" s="47">
        <v>276.13</v>
      </c>
      <c r="N9" s="47">
        <v>231.79</v>
      </c>
      <c r="O9" s="50">
        <f t="shared" si="0"/>
        <v>253.80266666666662</v>
      </c>
      <c r="P9" s="50">
        <f t="shared" si="1"/>
        <v>22.171674752560605</v>
      </c>
      <c r="S9" s="6" t="s">
        <v>108</v>
      </c>
      <c r="T9" s="47">
        <v>313</v>
      </c>
      <c r="U9" s="47">
        <v>247.3</v>
      </c>
      <c r="V9" s="47">
        <v>210.4</v>
      </c>
      <c r="Y9" s="49">
        <v>44.018129000000002</v>
      </c>
      <c r="Z9" s="47">
        <v>253.488</v>
      </c>
      <c r="AA9" s="47">
        <v>276.13</v>
      </c>
      <c r="AB9" s="47">
        <v>231.79</v>
      </c>
      <c r="AC9" s="47"/>
      <c r="AD9" s="47"/>
      <c r="AE9" s="50">
        <f t="shared" si="2"/>
        <v>253.80266666666662</v>
      </c>
      <c r="AF9" s="50">
        <f t="shared" si="3"/>
        <v>22.171674752560605</v>
      </c>
      <c r="AI9" s="6" t="s">
        <v>108</v>
      </c>
      <c r="AJ9" s="47">
        <v>313</v>
      </c>
      <c r="AK9" s="47">
        <v>219.1</v>
      </c>
      <c r="AL9" s="47">
        <v>229.1</v>
      </c>
      <c r="AO9" s="45"/>
      <c r="AP9" s="45"/>
      <c r="AQ9" s="45"/>
    </row>
    <row r="10" spans="1:43" ht="21" customHeight="1">
      <c r="B10" s="51" t="s">
        <v>14</v>
      </c>
      <c r="C10" s="53"/>
      <c r="D10" s="53" t="s">
        <v>32</v>
      </c>
      <c r="F10" s="51" t="s">
        <v>14</v>
      </c>
      <c r="G10" s="53"/>
      <c r="H10" s="53" t="s">
        <v>32</v>
      </c>
      <c r="J10" s="82"/>
      <c r="K10" s="74">
        <v>52.627403000000001</v>
      </c>
      <c r="L10" s="47">
        <v>822.63900000000001</v>
      </c>
      <c r="M10" s="47">
        <v>826.56</v>
      </c>
      <c r="N10" s="47">
        <v>688.28</v>
      </c>
      <c r="O10" s="50">
        <f t="shared" si="0"/>
        <v>779.15966666666679</v>
      </c>
      <c r="P10" s="50">
        <f t="shared" si="1"/>
        <v>78.728514023404088</v>
      </c>
      <c r="S10" s="6" t="s">
        <v>109</v>
      </c>
      <c r="T10" s="47">
        <v>335.4</v>
      </c>
      <c r="U10" s="47">
        <v>263.5</v>
      </c>
      <c r="V10" s="47">
        <v>175.4</v>
      </c>
      <c r="Y10" s="49">
        <v>52.627403000000001</v>
      </c>
      <c r="Z10" s="47">
        <v>822.63900000000001</v>
      </c>
      <c r="AA10" s="47">
        <v>826.56</v>
      </c>
      <c r="AB10" s="47">
        <v>688.28</v>
      </c>
      <c r="AC10" s="47"/>
      <c r="AD10" s="47"/>
      <c r="AE10" s="50">
        <f t="shared" si="2"/>
        <v>779.15966666666679</v>
      </c>
      <c r="AF10" s="50">
        <f t="shared" si="3"/>
        <v>78.728514023404088</v>
      </c>
      <c r="AI10" s="6" t="s">
        <v>109</v>
      </c>
      <c r="AJ10" s="47">
        <v>335.4</v>
      </c>
      <c r="AK10" s="47">
        <v>277.89999999999998</v>
      </c>
      <c r="AL10" s="47">
        <v>234.7</v>
      </c>
      <c r="AO10" s="45"/>
      <c r="AP10" s="45"/>
      <c r="AQ10" s="45"/>
    </row>
    <row r="11" spans="1:43" ht="21" customHeight="1">
      <c r="B11" s="43"/>
      <c r="C11" s="43"/>
      <c r="D11" s="43"/>
      <c r="F11" s="43"/>
      <c r="G11" s="43"/>
      <c r="H11" s="43"/>
      <c r="J11" s="78"/>
      <c r="K11" s="74">
        <v>61.126787999999998</v>
      </c>
      <c r="L11" s="47">
        <v>770.64700000000005</v>
      </c>
      <c r="M11" s="47">
        <v>789.74</v>
      </c>
      <c r="N11" s="47">
        <v>668.18</v>
      </c>
      <c r="O11" s="50">
        <f t="shared" si="0"/>
        <v>742.85566666666671</v>
      </c>
      <c r="P11" s="50">
        <f t="shared" si="1"/>
        <v>65.371836874401339</v>
      </c>
      <c r="S11" s="6" t="s">
        <v>110</v>
      </c>
      <c r="T11" s="47"/>
      <c r="U11" s="47">
        <v>334.5</v>
      </c>
      <c r="V11" s="47">
        <v>173.9</v>
      </c>
      <c r="Y11" s="49">
        <v>61.126787999999998</v>
      </c>
      <c r="Z11" s="47">
        <v>770.64700000000005</v>
      </c>
      <c r="AA11" s="47">
        <v>789.74</v>
      </c>
      <c r="AB11" s="47">
        <v>668.18</v>
      </c>
      <c r="AC11" s="47"/>
      <c r="AD11" s="47"/>
      <c r="AE11" s="50">
        <f t="shared" si="2"/>
        <v>742.85566666666671</v>
      </c>
      <c r="AF11" s="50">
        <f t="shared" si="3"/>
        <v>65.371836874401339</v>
      </c>
      <c r="AI11" s="6" t="s">
        <v>110</v>
      </c>
      <c r="AJ11" s="47"/>
      <c r="AK11" s="47">
        <v>250.8</v>
      </c>
      <c r="AL11" s="47">
        <v>231.8</v>
      </c>
      <c r="AO11" s="45"/>
      <c r="AP11" s="45"/>
      <c r="AQ11" s="45"/>
    </row>
    <row r="12" spans="1:43" ht="21" customHeight="1">
      <c r="F12" s="1"/>
      <c r="G12" s="43"/>
      <c r="H12" s="43"/>
      <c r="J12" s="82"/>
      <c r="K12" s="74">
        <v>69.632390999999998</v>
      </c>
      <c r="L12" s="47">
        <v>714.40599999999995</v>
      </c>
      <c r="M12" s="47">
        <v>743.49</v>
      </c>
      <c r="N12" s="47">
        <v>643.02</v>
      </c>
      <c r="O12" s="50">
        <f t="shared" si="0"/>
        <v>700.30533333333335</v>
      </c>
      <c r="P12" s="50">
        <f t="shared" si="1"/>
        <v>51.697938308343922</v>
      </c>
      <c r="S12" s="6" t="s">
        <v>111</v>
      </c>
      <c r="T12" s="47"/>
      <c r="U12" s="47"/>
      <c r="V12" s="47">
        <v>179.9</v>
      </c>
      <c r="Y12" s="49">
        <v>69.632390999999998</v>
      </c>
      <c r="Z12" s="47">
        <v>714.40599999999995</v>
      </c>
      <c r="AA12" s="47">
        <v>743.49</v>
      </c>
      <c r="AB12" s="47">
        <v>643.02</v>
      </c>
      <c r="AC12" s="47"/>
      <c r="AD12" s="47"/>
      <c r="AE12" s="50">
        <f t="shared" si="2"/>
        <v>700.30533333333335</v>
      </c>
      <c r="AF12" s="50">
        <f t="shared" si="3"/>
        <v>51.697938308343922</v>
      </c>
      <c r="AI12" s="6" t="s">
        <v>111</v>
      </c>
      <c r="AJ12" s="47"/>
      <c r="AK12" s="47">
        <v>228</v>
      </c>
      <c r="AL12" s="47">
        <v>252.4</v>
      </c>
      <c r="AO12" s="45"/>
      <c r="AP12" s="45"/>
      <c r="AQ12" s="45"/>
    </row>
    <row r="13" spans="1:43" ht="21" customHeight="1">
      <c r="A13" s="79" t="s">
        <v>172</v>
      </c>
      <c r="B13" s="17" t="s">
        <v>77</v>
      </c>
      <c r="C13" s="183" t="s">
        <v>0</v>
      </c>
      <c r="D13" s="183"/>
      <c r="F13" s="17" t="s">
        <v>66</v>
      </c>
      <c r="G13" s="183" t="s">
        <v>0</v>
      </c>
      <c r="H13" s="183"/>
      <c r="J13" s="82"/>
      <c r="K13" s="74">
        <v>78.235383999999996</v>
      </c>
      <c r="L13" s="47">
        <v>151.56200000000001</v>
      </c>
      <c r="M13" s="47">
        <v>141.85</v>
      </c>
      <c r="N13" s="47">
        <v>121.43</v>
      </c>
      <c r="O13" s="50">
        <f t="shared" si="0"/>
        <v>138.28066666666669</v>
      </c>
      <c r="P13" s="50">
        <f t="shared" si="1"/>
        <v>15.379839444328843</v>
      </c>
      <c r="S13" s="6" t="s">
        <v>112</v>
      </c>
      <c r="T13" s="47"/>
      <c r="U13" s="47"/>
      <c r="V13" s="47">
        <v>188.1</v>
      </c>
      <c r="Y13" s="49">
        <v>78.235383999999996</v>
      </c>
      <c r="Z13" s="47">
        <v>151.56200000000001</v>
      </c>
      <c r="AA13" s="47">
        <v>141.85</v>
      </c>
      <c r="AB13" s="47">
        <v>121.43</v>
      </c>
      <c r="AC13" s="47"/>
      <c r="AD13" s="47"/>
      <c r="AE13" s="50">
        <f t="shared" si="2"/>
        <v>138.28066666666669</v>
      </c>
      <c r="AF13" s="50">
        <f t="shared" si="3"/>
        <v>15.379839444328843</v>
      </c>
      <c r="AI13" s="6" t="s">
        <v>112</v>
      </c>
      <c r="AJ13" s="47"/>
      <c r="AK13" s="47">
        <v>218.5</v>
      </c>
      <c r="AL13" s="47">
        <v>207.1</v>
      </c>
      <c r="AO13" s="45"/>
      <c r="AP13" s="45"/>
      <c r="AQ13" s="45"/>
    </row>
    <row r="14" spans="1:43" ht="21" customHeight="1">
      <c r="B14" s="55" t="s">
        <v>92</v>
      </c>
      <c r="C14" s="55" t="s">
        <v>78</v>
      </c>
      <c r="D14" s="55" t="s">
        <v>79</v>
      </c>
      <c r="F14" s="55" t="s">
        <v>92</v>
      </c>
      <c r="G14" s="55" t="s">
        <v>25</v>
      </c>
      <c r="H14" s="55" t="s">
        <v>79</v>
      </c>
      <c r="J14" s="82"/>
      <c r="K14" s="74">
        <v>86.732461000000001</v>
      </c>
      <c r="L14" s="47">
        <v>157.22499999999999</v>
      </c>
      <c r="M14" s="47">
        <v>145.38</v>
      </c>
      <c r="N14" s="47">
        <v>123.45</v>
      </c>
      <c r="O14" s="50">
        <f t="shared" si="0"/>
        <v>142.01833333333335</v>
      </c>
      <c r="P14" s="50">
        <f t="shared" si="1"/>
        <v>17.13660579967145</v>
      </c>
      <c r="S14" s="6" t="s">
        <v>113</v>
      </c>
      <c r="T14" s="47"/>
      <c r="U14" s="47"/>
      <c r="V14" s="47">
        <v>189.8</v>
      </c>
      <c r="Y14" s="49">
        <v>86.732461000000001</v>
      </c>
      <c r="Z14" s="47">
        <v>157.22499999999999</v>
      </c>
      <c r="AA14" s="47">
        <v>145.38</v>
      </c>
      <c r="AB14" s="47">
        <v>123.45</v>
      </c>
      <c r="AC14" s="47"/>
      <c r="AD14" s="47"/>
      <c r="AE14" s="50">
        <f t="shared" si="2"/>
        <v>142.01833333333335</v>
      </c>
      <c r="AF14" s="50">
        <f t="shared" si="3"/>
        <v>17.13660579967145</v>
      </c>
      <c r="AI14" s="6" t="s">
        <v>113</v>
      </c>
      <c r="AJ14" s="47"/>
      <c r="AK14" s="47">
        <v>228.1</v>
      </c>
      <c r="AL14" s="47">
        <v>183.38</v>
      </c>
      <c r="AO14" s="45"/>
      <c r="AP14" s="45"/>
      <c r="AQ14" s="45"/>
    </row>
    <row r="15" spans="1:43" ht="21" customHeight="1">
      <c r="B15" s="6" t="s">
        <v>97</v>
      </c>
      <c r="C15" s="48">
        <v>0.98</v>
      </c>
      <c r="D15" s="48">
        <v>0.8</v>
      </c>
      <c r="F15" s="6" t="s">
        <v>100</v>
      </c>
      <c r="G15" s="48">
        <v>1.05</v>
      </c>
      <c r="H15" s="48">
        <v>0.91</v>
      </c>
      <c r="K15" s="74">
        <v>95.234853999999999</v>
      </c>
      <c r="L15" s="47">
        <v>158.583</v>
      </c>
      <c r="M15" s="47">
        <v>141.41999999999999</v>
      </c>
      <c r="N15" s="47">
        <v>119.41</v>
      </c>
      <c r="O15" s="50">
        <f t="shared" si="0"/>
        <v>139.80433333333335</v>
      </c>
      <c r="P15" s="50">
        <f t="shared" si="1"/>
        <v>19.636414294196559</v>
      </c>
      <c r="S15" s="51" t="s">
        <v>2</v>
      </c>
      <c r="T15" s="56">
        <f>AVERAGE(T4:T14)</f>
        <v>312.41428571428571</v>
      </c>
      <c r="U15" s="56">
        <f>AVERAGE(U4:U14)</f>
        <v>263.875</v>
      </c>
      <c r="V15" s="56">
        <f>AVERAGE(V4:V14)</f>
        <v>208.9545454545455</v>
      </c>
      <c r="Y15" s="49">
        <v>95.234853999999999</v>
      </c>
      <c r="Z15" s="47">
        <v>158.583</v>
      </c>
      <c r="AA15" s="47">
        <v>141.41999999999999</v>
      </c>
      <c r="AB15" s="47">
        <v>119.41</v>
      </c>
      <c r="AC15" s="47"/>
      <c r="AD15" s="47"/>
      <c r="AE15" s="50">
        <f t="shared" si="2"/>
        <v>139.80433333333335</v>
      </c>
      <c r="AF15" s="50">
        <f t="shared" si="3"/>
        <v>19.636414294196559</v>
      </c>
      <c r="AI15" s="6" t="s">
        <v>127</v>
      </c>
      <c r="AJ15" s="47"/>
      <c r="AK15" s="47">
        <v>230.67</v>
      </c>
      <c r="AL15" s="47">
        <v>171.46</v>
      </c>
      <c r="AO15" s="45"/>
      <c r="AP15" s="45"/>
      <c r="AQ15" s="45"/>
    </row>
    <row r="16" spans="1:43" ht="21" customHeight="1">
      <c r="B16" s="6" t="s">
        <v>103</v>
      </c>
      <c r="C16" s="48">
        <v>0.99</v>
      </c>
      <c r="D16" s="48">
        <v>0.84</v>
      </c>
      <c r="F16" s="6" t="s">
        <v>101</v>
      </c>
      <c r="G16" s="48">
        <v>1.03</v>
      </c>
      <c r="H16" s="48">
        <v>0.92</v>
      </c>
      <c r="J16" s="83"/>
      <c r="K16" s="75"/>
      <c r="Q16" s="57"/>
      <c r="R16" s="72"/>
      <c r="S16" s="51" t="s">
        <v>3</v>
      </c>
      <c r="T16" s="56">
        <f>STDEV(T4:T14)</f>
        <v>39.337066005292932</v>
      </c>
      <c r="U16" s="56">
        <f>STDEV(U4:U14)</f>
        <v>45.49363377754856</v>
      </c>
      <c r="V16" s="56">
        <f>STDEV(V4:V14)</f>
        <v>29.731006159777195</v>
      </c>
      <c r="X16" s="80"/>
      <c r="AG16" s="57"/>
      <c r="AH16" s="72"/>
      <c r="AI16" s="6" t="s">
        <v>128</v>
      </c>
      <c r="AJ16" s="47"/>
      <c r="AK16" s="47">
        <v>223.29</v>
      </c>
      <c r="AL16" s="47">
        <v>240.69</v>
      </c>
      <c r="AO16" s="45"/>
      <c r="AP16" s="45"/>
      <c r="AQ16" s="45"/>
    </row>
    <row r="17" spans="1:43" ht="21" customHeight="1">
      <c r="B17" s="6" t="s">
        <v>104</v>
      </c>
      <c r="C17" s="48">
        <v>1.03</v>
      </c>
      <c r="D17" s="48">
        <v>0.76</v>
      </c>
      <c r="F17" s="6" t="s">
        <v>99</v>
      </c>
      <c r="G17" s="48">
        <v>1.03</v>
      </c>
      <c r="H17" s="48">
        <v>0.98</v>
      </c>
      <c r="J17" s="83"/>
      <c r="K17" s="75"/>
      <c r="Q17" s="57"/>
      <c r="R17" s="72"/>
      <c r="S17" s="51" t="s">
        <v>186</v>
      </c>
      <c r="T17" s="56"/>
      <c r="U17" s="54">
        <v>0.04</v>
      </c>
      <c r="V17" s="58" t="s">
        <v>191</v>
      </c>
      <c r="X17" s="80"/>
      <c r="AG17" s="57"/>
      <c r="AH17" s="72"/>
      <c r="AI17" s="6" t="s">
        <v>129</v>
      </c>
      <c r="AJ17" s="47"/>
      <c r="AK17" s="47">
        <v>270.20999999999998</v>
      </c>
      <c r="AL17" s="47"/>
      <c r="AO17" s="45"/>
      <c r="AP17" s="45"/>
      <c r="AQ17" s="45"/>
    </row>
    <row r="18" spans="1:43" ht="21" customHeight="1">
      <c r="B18" s="51" t="s">
        <v>2</v>
      </c>
      <c r="C18" s="52">
        <f>AVERAGE(C15:C17)</f>
        <v>1</v>
      </c>
      <c r="D18" s="52">
        <f>AVERAGE(D15:D17)</f>
        <v>0.80000000000000016</v>
      </c>
      <c r="F18" s="51" t="s">
        <v>29</v>
      </c>
      <c r="G18" s="52">
        <f>AVERAGE(G15:G17)</f>
        <v>1.0366666666666668</v>
      </c>
      <c r="H18" s="52">
        <f>AVERAGE(H15:H17)</f>
        <v>0.93666666666666665</v>
      </c>
      <c r="K18" s="74" t="s">
        <v>124</v>
      </c>
      <c r="L18" s="197" t="s">
        <v>147</v>
      </c>
      <c r="M18" s="197"/>
      <c r="N18" s="197"/>
      <c r="O18" s="36"/>
      <c r="P18" s="36"/>
      <c r="S18" s="51" t="s">
        <v>14</v>
      </c>
      <c r="T18" s="59"/>
      <c r="U18" s="60" t="s">
        <v>114</v>
      </c>
      <c r="V18" s="60" t="s">
        <v>105</v>
      </c>
      <c r="Y18" s="35" t="s">
        <v>126</v>
      </c>
      <c r="Z18" s="191" t="s">
        <v>147</v>
      </c>
      <c r="AA18" s="192"/>
      <c r="AB18" s="192"/>
      <c r="AC18" s="192"/>
      <c r="AD18" s="193"/>
      <c r="AE18" s="36"/>
      <c r="AF18" s="36"/>
      <c r="AI18" s="6" t="s">
        <v>130</v>
      </c>
      <c r="AJ18" s="47"/>
      <c r="AK18" s="47">
        <v>232.08</v>
      </c>
      <c r="AL18" s="47"/>
      <c r="AO18" s="45"/>
      <c r="AP18" s="45"/>
      <c r="AQ18" s="45"/>
    </row>
    <row r="19" spans="1:43" ht="21" customHeight="1">
      <c r="B19" s="51" t="s">
        <v>3</v>
      </c>
      <c r="C19" s="53">
        <f>STDEV(C15:C17)</f>
        <v>2.6457513110645928E-2</v>
      </c>
      <c r="D19" s="53">
        <f>STDEV(D15:D17)</f>
        <v>3.999999999999998E-2</v>
      </c>
      <c r="F19" s="51" t="s">
        <v>3</v>
      </c>
      <c r="G19" s="53">
        <f>STDEV(G15:G17)</f>
        <v>1.1547005383792526E-2</v>
      </c>
      <c r="H19" s="53">
        <f>STDEV(H15:H17)</f>
        <v>3.7859388972001792E-2</v>
      </c>
      <c r="J19" s="83"/>
      <c r="K19" s="74" t="s">
        <v>95</v>
      </c>
      <c r="L19" s="6" t="s">
        <v>97</v>
      </c>
      <c r="M19" s="6" t="s">
        <v>103</v>
      </c>
      <c r="N19" s="6" t="s">
        <v>104</v>
      </c>
      <c r="O19" s="46" t="s">
        <v>2</v>
      </c>
      <c r="P19" s="46" t="s">
        <v>3</v>
      </c>
      <c r="Q19" s="57"/>
      <c r="R19" s="72"/>
      <c r="T19" s="61"/>
      <c r="U19" s="61"/>
      <c r="X19" s="80"/>
      <c r="Y19" s="35" t="s">
        <v>95</v>
      </c>
      <c r="Z19" s="6" t="s">
        <v>97</v>
      </c>
      <c r="AA19" s="6" t="s">
        <v>103</v>
      </c>
      <c r="AB19" s="6" t="s">
        <v>104</v>
      </c>
      <c r="AC19" s="6" t="s">
        <v>106</v>
      </c>
      <c r="AD19" s="6" t="s">
        <v>107</v>
      </c>
      <c r="AE19" s="46" t="s">
        <v>2</v>
      </c>
      <c r="AF19" s="46" t="s">
        <v>3</v>
      </c>
      <c r="AG19" s="57"/>
      <c r="AH19" s="72"/>
      <c r="AI19" s="6" t="s">
        <v>131</v>
      </c>
      <c r="AJ19" s="47"/>
      <c r="AK19" s="47">
        <v>221.16</v>
      </c>
      <c r="AL19" s="47"/>
      <c r="AO19" s="45"/>
      <c r="AP19" s="45"/>
      <c r="AQ19" s="45"/>
    </row>
    <row r="20" spans="1:43" ht="21" customHeight="1">
      <c r="B20" s="51" t="s">
        <v>82</v>
      </c>
      <c r="C20" s="52"/>
      <c r="D20" s="54">
        <f>_xlfn.T.TEST(C15:C17,D15:D17,2,2)</f>
        <v>1.9484672059646299E-3</v>
      </c>
      <c r="F20" s="51" t="s">
        <v>30</v>
      </c>
      <c r="G20" s="59"/>
      <c r="H20" s="60">
        <f>_xlfn.T.TEST(G15:G17,H15:H17,2,2)</f>
        <v>1.1912538627255498E-2</v>
      </c>
      <c r="J20" s="83"/>
      <c r="K20" s="74">
        <v>1.380531</v>
      </c>
      <c r="L20" s="47">
        <v>310.08999999999997</v>
      </c>
      <c r="M20" s="47">
        <v>264.33999999999997</v>
      </c>
      <c r="N20" s="47">
        <v>313.41000000000003</v>
      </c>
      <c r="O20" s="50">
        <f t="shared" ref="O20:O31" si="4">AVERAGE(L20:N20)</f>
        <v>295.94666666666666</v>
      </c>
      <c r="P20" s="50">
        <f t="shared" ref="P20:P31" si="5">STDEV(L20:N20)</f>
        <v>27.4224658507096</v>
      </c>
      <c r="Q20" s="57"/>
      <c r="R20" s="72"/>
      <c r="T20" s="61"/>
      <c r="U20" s="61"/>
      <c r="X20" s="80"/>
      <c r="Y20" s="49">
        <v>1.380531</v>
      </c>
      <c r="Z20" s="47">
        <v>364.34</v>
      </c>
      <c r="AA20" s="47">
        <v>326.14</v>
      </c>
      <c r="AB20" s="47">
        <v>290.01</v>
      </c>
      <c r="AC20" s="47">
        <v>286.56</v>
      </c>
      <c r="AD20" s="47">
        <v>298.27999999999997</v>
      </c>
      <c r="AE20" s="50">
        <f>AVERAGE(Z20:AD20)</f>
        <v>313.06599999999997</v>
      </c>
      <c r="AF20" s="50">
        <f>STDEV(Z20:AD20)</f>
        <v>32.606462242935827</v>
      </c>
      <c r="AG20" s="57"/>
      <c r="AI20" s="51" t="s">
        <v>2</v>
      </c>
      <c r="AJ20" s="56">
        <f>AVERAGE(AJ4:AJ19)</f>
        <v>312.41428571428571</v>
      </c>
      <c r="AK20" s="56">
        <f>AVERAGE(AK4:AK19)</f>
        <v>221.66312500000001</v>
      </c>
      <c r="AL20" s="56">
        <f>AVERAGE(AL4:AL19)</f>
        <v>210.76384615384617</v>
      </c>
      <c r="AO20" s="45"/>
      <c r="AP20" s="45"/>
      <c r="AQ20" s="45"/>
    </row>
    <row r="21" spans="1:43" ht="21" customHeight="1">
      <c r="B21" s="51" t="s">
        <v>14</v>
      </c>
      <c r="C21" s="53"/>
      <c r="D21" s="53" t="s">
        <v>60</v>
      </c>
      <c r="F21" s="51" t="s">
        <v>14</v>
      </c>
      <c r="G21" s="59"/>
      <c r="H21" s="51" t="s">
        <v>60</v>
      </c>
      <c r="K21" s="74">
        <v>9.8872040000000005</v>
      </c>
      <c r="L21" s="47">
        <v>303.29000000000002</v>
      </c>
      <c r="M21" s="47">
        <v>261.5</v>
      </c>
      <c r="N21" s="47">
        <v>313.18</v>
      </c>
      <c r="O21" s="50">
        <f t="shared" si="4"/>
        <v>292.65666666666669</v>
      </c>
      <c r="P21" s="50">
        <f t="shared" si="5"/>
        <v>27.431850709227287</v>
      </c>
      <c r="R21" s="79" t="s">
        <v>174</v>
      </c>
      <c r="S21" s="88"/>
      <c r="T21" s="198" t="s">
        <v>23</v>
      </c>
      <c r="U21" s="199"/>
      <c r="V21" s="200"/>
      <c r="Y21" s="49">
        <v>9.8872040000000005</v>
      </c>
      <c r="Z21" s="47">
        <v>353.95</v>
      </c>
      <c r="AA21" s="47">
        <v>316.24</v>
      </c>
      <c r="AB21" s="47">
        <v>287.18</v>
      </c>
      <c r="AC21" s="47">
        <v>280.43</v>
      </c>
      <c r="AD21" s="47">
        <v>292.95</v>
      </c>
      <c r="AE21" s="50">
        <f t="shared" ref="AE21:AE31" si="6">AVERAGE(Z21:AD21)</f>
        <v>306.15000000000003</v>
      </c>
      <c r="AF21" s="50">
        <f t="shared" ref="AF21:AF31" si="7">STDEV(Z21:AD21)</f>
        <v>29.926022956617533</v>
      </c>
      <c r="AI21" s="51" t="s">
        <v>3</v>
      </c>
      <c r="AJ21" s="56">
        <f>STDEV(AJ4:AJ19)</f>
        <v>39.337066005292932</v>
      </c>
      <c r="AK21" s="56">
        <f>STDEV(AK4:AK19)</f>
        <v>29.555048461867223</v>
      </c>
      <c r="AL21" s="56">
        <f>STDEV(AL4:AL19)</f>
        <v>26.278139057164623</v>
      </c>
    </row>
    <row r="22" spans="1:43" ht="21" customHeight="1">
      <c r="B22" s="62"/>
      <c r="C22" s="63"/>
      <c r="D22" s="63"/>
      <c r="E22" s="63"/>
      <c r="F22" s="62"/>
      <c r="G22" s="63"/>
      <c r="H22" s="63"/>
      <c r="J22" s="83"/>
      <c r="K22" s="74">
        <v>18.393577000000001</v>
      </c>
      <c r="L22" s="47">
        <v>303.77999999999997</v>
      </c>
      <c r="M22" s="47">
        <v>261.24</v>
      </c>
      <c r="N22" s="47">
        <v>312.24</v>
      </c>
      <c r="O22" s="50">
        <f t="shared" si="4"/>
        <v>292.42</v>
      </c>
      <c r="P22" s="50">
        <f t="shared" si="5"/>
        <v>27.33198126737247</v>
      </c>
      <c r="Q22" s="57"/>
      <c r="S22" s="5" t="s">
        <v>121</v>
      </c>
      <c r="T22" s="44" t="s">
        <v>115</v>
      </c>
      <c r="U22" s="44" t="s">
        <v>116</v>
      </c>
      <c r="V22" s="44" t="s">
        <v>120</v>
      </c>
      <c r="X22" s="80"/>
      <c r="Y22" s="49">
        <v>18.393577000000001</v>
      </c>
      <c r="Z22" s="47">
        <v>354.57</v>
      </c>
      <c r="AA22" s="47">
        <v>313.77</v>
      </c>
      <c r="AB22" s="47">
        <v>283.39</v>
      </c>
      <c r="AC22" s="47">
        <v>279.11</v>
      </c>
      <c r="AD22" s="47">
        <v>293.27999999999997</v>
      </c>
      <c r="AE22" s="50">
        <f t="shared" si="6"/>
        <v>304.82399999999996</v>
      </c>
      <c r="AF22" s="50">
        <f t="shared" si="7"/>
        <v>30.856869251432492</v>
      </c>
      <c r="AG22" s="57"/>
      <c r="AI22" s="51" t="s">
        <v>186</v>
      </c>
      <c r="AJ22" s="56"/>
      <c r="AK22" s="52" t="s">
        <v>184</v>
      </c>
      <c r="AL22" s="52" t="s">
        <v>184</v>
      </c>
    </row>
    <row r="23" spans="1:43" ht="21" customHeight="1">
      <c r="J23" s="83"/>
      <c r="K23" s="74">
        <v>27.013314000000001</v>
      </c>
      <c r="L23" s="47">
        <v>126.24</v>
      </c>
      <c r="M23" s="47">
        <v>110.45</v>
      </c>
      <c r="N23" s="47">
        <v>119.72</v>
      </c>
      <c r="O23" s="50">
        <f t="shared" si="4"/>
        <v>118.80333333333333</v>
      </c>
      <c r="P23" s="50">
        <f t="shared" si="5"/>
        <v>7.9348114869436737</v>
      </c>
      <c r="Q23" s="57"/>
      <c r="S23" s="6" t="s">
        <v>97</v>
      </c>
      <c r="T23" s="47">
        <v>619</v>
      </c>
      <c r="U23" s="47">
        <v>461.9</v>
      </c>
      <c r="V23" s="47">
        <v>485.9</v>
      </c>
      <c r="X23" s="80"/>
      <c r="Y23" s="49">
        <v>27.013314000000001</v>
      </c>
      <c r="Z23" s="47">
        <v>147.01</v>
      </c>
      <c r="AA23" s="47">
        <v>109.43</v>
      </c>
      <c r="AB23" s="47">
        <v>99.5</v>
      </c>
      <c r="AC23" s="47">
        <v>101.95</v>
      </c>
      <c r="AD23" s="47">
        <v>110.78</v>
      </c>
      <c r="AE23" s="50">
        <f t="shared" si="6"/>
        <v>113.73399999999999</v>
      </c>
      <c r="AF23" s="50">
        <f t="shared" si="7"/>
        <v>19.209451579886441</v>
      </c>
      <c r="AG23" s="57"/>
      <c r="AI23" s="51" t="s">
        <v>132</v>
      </c>
      <c r="AJ23" s="59"/>
      <c r="AK23" s="60" t="s">
        <v>105</v>
      </c>
      <c r="AL23" s="60" t="s">
        <v>105</v>
      </c>
    </row>
    <row r="24" spans="1:43" ht="21" customHeight="1">
      <c r="A24" s="79" t="s">
        <v>173</v>
      </c>
      <c r="B24" s="34" t="s">
        <v>84</v>
      </c>
      <c r="C24" s="181" t="s">
        <v>0</v>
      </c>
      <c r="D24" s="181"/>
      <c r="E24" s="63"/>
      <c r="F24" s="34" t="s">
        <v>89</v>
      </c>
      <c r="G24" s="181" t="s">
        <v>0</v>
      </c>
      <c r="H24" s="181"/>
      <c r="K24" s="74">
        <v>35.517366000000003</v>
      </c>
      <c r="L24" s="47">
        <v>130.72999999999999</v>
      </c>
      <c r="M24" s="47">
        <v>117.14</v>
      </c>
      <c r="N24" s="47">
        <v>124.11</v>
      </c>
      <c r="O24" s="50">
        <f t="shared" si="4"/>
        <v>123.99333333333334</v>
      </c>
      <c r="P24" s="50">
        <f t="shared" si="5"/>
        <v>6.7957511235575172</v>
      </c>
      <c r="S24" s="6" t="s">
        <v>103</v>
      </c>
      <c r="T24" s="47">
        <v>559.9</v>
      </c>
      <c r="U24" s="47">
        <v>594.29999999999995</v>
      </c>
      <c r="V24" s="47">
        <v>460.7</v>
      </c>
      <c r="Y24" s="49">
        <v>35.517366000000003</v>
      </c>
      <c r="Z24" s="47">
        <v>140.93</v>
      </c>
      <c r="AA24" s="47">
        <v>120.31</v>
      </c>
      <c r="AB24" s="47">
        <v>109.83</v>
      </c>
      <c r="AC24" s="47">
        <v>109.1</v>
      </c>
      <c r="AD24" s="47">
        <v>119.67</v>
      </c>
      <c r="AE24" s="50">
        <f t="shared" si="6"/>
        <v>119.96799999999999</v>
      </c>
      <c r="AF24" s="50">
        <f t="shared" si="7"/>
        <v>12.850133073240919</v>
      </c>
      <c r="AJ24" s="61"/>
      <c r="AK24" s="61"/>
    </row>
    <row r="25" spans="1:43" ht="21" customHeight="1">
      <c r="B25" s="65" t="s">
        <v>93</v>
      </c>
      <c r="C25" s="65" t="s">
        <v>25</v>
      </c>
      <c r="D25" s="65" t="s">
        <v>85</v>
      </c>
      <c r="E25" s="63"/>
      <c r="F25" s="65" t="s">
        <v>93</v>
      </c>
      <c r="G25" s="65" t="s">
        <v>90</v>
      </c>
      <c r="H25" s="65" t="s">
        <v>86</v>
      </c>
      <c r="J25" s="83"/>
      <c r="K25" s="74">
        <v>44.018129000000002</v>
      </c>
      <c r="L25" s="47">
        <v>134.12</v>
      </c>
      <c r="M25" s="47">
        <v>119.88</v>
      </c>
      <c r="N25" s="47">
        <v>127.95</v>
      </c>
      <c r="O25" s="50">
        <f t="shared" si="4"/>
        <v>127.31666666666666</v>
      </c>
      <c r="P25" s="50">
        <f t="shared" si="5"/>
        <v>7.1410946873244443</v>
      </c>
      <c r="Q25" s="57"/>
      <c r="S25" s="6" t="s">
        <v>104</v>
      </c>
      <c r="T25" s="47">
        <v>506.6</v>
      </c>
      <c r="U25" s="47">
        <v>416.6</v>
      </c>
      <c r="V25" s="47">
        <v>399.5</v>
      </c>
      <c r="X25" s="80"/>
      <c r="Y25" s="49">
        <v>44.018129000000002</v>
      </c>
      <c r="Z25" s="47">
        <v>148.63999999999999</v>
      </c>
      <c r="AA25" s="47">
        <v>121.95</v>
      </c>
      <c r="AB25" s="47">
        <v>107.9</v>
      </c>
      <c r="AC25" s="47">
        <v>110.74</v>
      </c>
      <c r="AD25" s="47">
        <v>120.23</v>
      </c>
      <c r="AE25" s="50">
        <f t="shared" si="6"/>
        <v>121.89200000000001</v>
      </c>
      <c r="AF25" s="50">
        <f t="shared" si="7"/>
        <v>16.111830125718139</v>
      </c>
      <c r="AG25" s="57"/>
      <c r="AJ25" s="61"/>
      <c r="AK25" s="61"/>
      <c r="AO25" s="64"/>
      <c r="AP25" s="64"/>
      <c r="AQ25" s="64"/>
    </row>
    <row r="26" spans="1:43" ht="21" customHeight="1">
      <c r="B26" s="6" t="s">
        <v>97</v>
      </c>
      <c r="C26" s="48">
        <v>1.04</v>
      </c>
      <c r="D26" s="48">
        <v>0.87</v>
      </c>
      <c r="F26" s="6" t="s">
        <v>97</v>
      </c>
      <c r="G26" s="48">
        <v>0.97</v>
      </c>
      <c r="H26" s="48">
        <v>0.87</v>
      </c>
      <c r="J26" s="83"/>
      <c r="K26" s="74">
        <v>52.627403000000001</v>
      </c>
      <c r="L26" s="47">
        <v>552.05999999999995</v>
      </c>
      <c r="M26" s="47">
        <v>498.34</v>
      </c>
      <c r="N26" s="47">
        <v>598.65</v>
      </c>
      <c r="O26" s="50">
        <f t="shared" si="4"/>
        <v>549.68333333333328</v>
      </c>
      <c r="P26" s="50">
        <f t="shared" si="5"/>
        <v>50.197215394216173</v>
      </c>
      <c r="Q26" s="57"/>
      <c r="S26" s="6" t="s">
        <v>106</v>
      </c>
      <c r="T26" s="47">
        <v>528.29999999999995</v>
      </c>
      <c r="U26" s="47">
        <v>480.8</v>
      </c>
      <c r="V26" s="47">
        <v>468</v>
      </c>
      <c r="X26" s="80"/>
      <c r="Y26" s="49">
        <v>52.627403000000001</v>
      </c>
      <c r="Z26" s="47">
        <v>669.68</v>
      </c>
      <c r="AA26" s="47">
        <v>655.91</v>
      </c>
      <c r="AB26" s="47">
        <v>563.01</v>
      </c>
      <c r="AC26" s="47">
        <v>587.97</v>
      </c>
      <c r="AD26" s="47">
        <v>547.30999999999995</v>
      </c>
      <c r="AE26" s="50">
        <f t="shared" si="6"/>
        <v>604.77599999999995</v>
      </c>
      <c r="AF26" s="50">
        <f t="shared" si="7"/>
        <v>55.128025359158286</v>
      </c>
      <c r="AG26" s="57"/>
      <c r="AH26" s="79" t="s">
        <v>181</v>
      </c>
      <c r="AI26" s="88"/>
      <c r="AJ26" s="198" t="s">
        <v>170</v>
      </c>
      <c r="AK26" s="199"/>
      <c r="AL26" s="200"/>
      <c r="AO26" s="64"/>
      <c r="AP26" s="64"/>
      <c r="AQ26" s="64"/>
    </row>
    <row r="27" spans="1:43" ht="21" customHeight="1">
      <c r="B27" s="6" t="s">
        <v>103</v>
      </c>
      <c r="C27" s="48">
        <v>0.97</v>
      </c>
      <c r="D27" s="48">
        <v>0.89</v>
      </c>
      <c r="F27" s="6" t="s">
        <v>103</v>
      </c>
      <c r="G27" s="48">
        <v>0.98</v>
      </c>
      <c r="H27" s="48">
        <v>0.89</v>
      </c>
      <c r="K27" s="74">
        <v>61.126787999999998</v>
      </c>
      <c r="L27" s="47">
        <v>520.77</v>
      </c>
      <c r="M27" s="47">
        <v>467.97</v>
      </c>
      <c r="N27" s="47">
        <v>563.92999999999995</v>
      </c>
      <c r="O27" s="50">
        <f t="shared" si="4"/>
        <v>517.55666666666673</v>
      </c>
      <c r="P27" s="50">
        <f t="shared" si="5"/>
        <v>48.060633925629091</v>
      </c>
      <c r="S27" s="6" t="s">
        <v>107</v>
      </c>
      <c r="T27" s="47">
        <v>685.1</v>
      </c>
      <c r="U27" s="47">
        <v>433.4</v>
      </c>
      <c r="V27" s="47">
        <v>462.6</v>
      </c>
      <c r="Y27" s="49">
        <v>61.126787999999998</v>
      </c>
      <c r="Z27" s="47">
        <v>639.67999999999995</v>
      </c>
      <c r="AA27" s="47">
        <v>602</v>
      </c>
      <c r="AB27" s="47">
        <v>505.5</v>
      </c>
      <c r="AC27" s="47">
        <v>546.83000000000004</v>
      </c>
      <c r="AD27" s="47">
        <v>522.61</v>
      </c>
      <c r="AE27" s="50">
        <f t="shared" si="6"/>
        <v>563.32399999999996</v>
      </c>
      <c r="AF27" s="50">
        <f t="shared" si="7"/>
        <v>56.123454366245113</v>
      </c>
      <c r="AI27" s="5" t="s">
        <v>133</v>
      </c>
      <c r="AJ27" s="44" t="s">
        <v>187</v>
      </c>
      <c r="AK27" s="44" t="s">
        <v>188</v>
      </c>
      <c r="AL27" s="44" t="s">
        <v>189</v>
      </c>
      <c r="AO27" s="64"/>
      <c r="AP27" s="64"/>
      <c r="AQ27" s="64"/>
    </row>
    <row r="28" spans="1:43" ht="21" customHeight="1">
      <c r="B28" s="6" t="s">
        <v>104</v>
      </c>
      <c r="C28" s="48">
        <v>0.99</v>
      </c>
      <c r="D28" s="48">
        <v>0.9</v>
      </c>
      <c r="F28" s="6" t="s">
        <v>104</v>
      </c>
      <c r="G28" s="48">
        <v>1</v>
      </c>
      <c r="H28" s="48">
        <v>0.92</v>
      </c>
      <c r="K28" s="74">
        <v>69.632390999999998</v>
      </c>
      <c r="L28" s="47">
        <v>473.86</v>
      </c>
      <c r="M28" s="47">
        <v>433.2</v>
      </c>
      <c r="N28" s="47">
        <v>518.78</v>
      </c>
      <c r="O28" s="50">
        <f t="shared" si="4"/>
        <v>475.28</v>
      </c>
      <c r="P28" s="50">
        <f t="shared" si="5"/>
        <v>42.807667537486779</v>
      </c>
      <c r="S28" s="6" t="s">
        <v>108</v>
      </c>
      <c r="T28" s="47">
        <v>568.9</v>
      </c>
      <c r="U28" s="47">
        <v>533.70000000000005</v>
      </c>
      <c r="V28" s="47">
        <v>466.1</v>
      </c>
      <c r="Y28" s="49">
        <v>69.632390999999998</v>
      </c>
      <c r="Z28" s="47">
        <v>601.32000000000005</v>
      </c>
      <c r="AA28" s="47">
        <v>547.63</v>
      </c>
      <c r="AB28" s="47">
        <v>454.05</v>
      </c>
      <c r="AC28" s="47">
        <v>492.28</v>
      </c>
      <c r="AD28" s="47">
        <v>479.42</v>
      </c>
      <c r="AE28" s="50">
        <f t="shared" si="6"/>
        <v>514.93999999999994</v>
      </c>
      <c r="AF28" s="50">
        <f t="shared" si="7"/>
        <v>59.18800258498424</v>
      </c>
      <c r="AI28" s="6" t="s">
        <v>97</v>
      </c>
      <c r="AJ28" s="47">
        <v>619</v>
      </c>
      <c r="AK28" s="47">
        <v>300.60000000000002</v>
      </c>
      <c r="AL28" s="47">
        <v>366.5</v>
      </c>
      <c r="AO28" s="64"/>
      <c r="AP28" s="64"/>
      <c r="AQ28" s="64"/>
    </row>
    <row r="29" spans="1:43" ht="21" customHeight="1">
      <c r="B29" s="51" t="s">
        <v>2</v>
      </c>
      <c r="C29" s="52">
        <f>AVERAGE(C26:C28)</f>
        <v>1</v>
      </c>
      <c r="D29" s="52">
        <f>AVERAGE(D26:D28)</f>
        <v>0.88666666666666671</v>
      </c>
      <c r="F29" s="51" t="s">
        <v>29</v>
      </c>
      <c r="G29" s="52">
        <f>AVERAGE(G26:G28)</f>
        <v>0.98333333333333339</v>
      </c>
      <c r="H29" s="52">
        <f>AVERAGE(H26:H28)</f>
        <v>0.89333333333333342</v>
      </c>
      <c r="K29" s="74">
        <v>78.235383999999996</v>
      </c>
      <c r="L29" s="47">
        <v>66.05</v>
      </c>
      <c r="M29" s="47">
        <v>60.03</v>
      </c>
      <c r="N29" s="47">
        <v>59.7</v>
      </c>
      <c r="O29" s="50">
        <f t="shared" si="4"/>
        <v>61.926666666666669</v>
      </c>
      <c r="P29" s="50">
        <f t="shared" si="5"/>
        <v>3.5747214343684619</v>
      </c>
      <c r="S29" s="6" t="s">
        <v>109</v>
      </c>
      <c r="T29" s="47">
        <v>609.5</v>
      </c>
      <c r="U29" s="47">
        <v>454</v>
      </c>
      <c r="V29" s="47">
        <v>398.2</v>
      </c>
      <c r="Y29" s="49">
        <v>78.235383999999996</v>
      </c>
      <c r="Z29" s="47">
        <v>69.989999999999995</v>
      </c>
      <c r="AA29" s="47">
        <v>57.32</v>
      </c>
      <c r="AB29" s="47">
        <v>48.27</v>
      </c>
      <c r="AC29" s="47">
        <v>52.61</v>
      </c>
      <c r="AD29" s="47">
        <v>61.69</v>
      </c>
      <c r="AE29" s="50">
        <f t="shared" si="6"/>
        <v>57.975999999999999</v>
      </c>
      <c r="AF29" s="50">
        <f t="shared" si="7"/>
        <v>8.3898855772889025</v>
      </c>
      <c r="AI29" s="6" t="s">
        <v>103</v>
      </c>
      <c r="AJ29" s="47">
        <v>559.9</v>
      </c>
      <c r="AK29" s="47">
        <v>331</v>
      </c>
      <c r="AL29" s="47">
        <v>352.1</v>
      </c>
      <c r="AO29" s="64"/>
      <c r="AP29" s="64"/>
      <c r="AQ29" s="64"/>
    </row>
    <row r="30" spans="1:43" ht="21" customHeight="1">
      <c r="B30" s="51" t="s">
        <v>3</v>
      </c>
      <c r="C30" s="53">
        <f>STDEV(C26:C28)</f>
        <v>3.6055512754639925E-2</v>
      </c>
      <c r="D30" s="53">
        <f>STDEV(D26:D28)</f>
        <v>1.527525231651948E-2</v>
      </c>
      <c r="F30" s="51" t="s">
        <v>3</v>
      </c>
      <c r="G30" s="53">
        <f>STDEV(G26:G28)</f>
        <v>1.527525231651948E-2</v>
      </c>
      <c r="H30" s="53">
        <f>STDEV(H26:H28)</f>
        <v>2.5166114784235857E-2</v>
      </c>
      <c r="K30" s="74">
        <v>86.732461000000001</v>
      </c>
      <c r="L30" s="47">
        <v>73.19</v>
      </c>
      <c r="M30" s="47">
        <v>66.989999999999995</v>
      </c>
      <c r="N30" s="47">
        <v>65.38</v>
      </c>
      <c r="O30" s="50">
        <f t="shared" si="4"/>
        <v>68.52</v>
      </c>
      <c r="P30" s="50">
        <f t="shared" si="5"/>
        <v>4.1236755449477371</v>
      </c>
      <c r="S30" s="6" t="s">
        <v>110</v>
      </c>
      <c r="T30" s="47"/>
      <c r="U30" s="47">
        <v>498.4</v>
      </c>
      <c r="V30" s="47">
        <v>404.8</v>
      </c>
      <c r="Y30" s="49">
        <v>86.732461000000001</v>
      </c>
      <c r="Z30" s="47">
        <v>79.66</v>
      </c>
      <c r="AA30" s="47">
        <v>64.75</v>
      </c>
      <c r="AB30" s="47">
        <v>56.4</v>
      </c>
      <c r="AC30" s="47">
        <v>62.06</v>
      </c>
      <c r="AD30" s="47">
        <v>67.06</v>
      </c>
      <c r="AE30" s="50">
        <f t="shared" si="6"/>
        <v>65.986000000000004</v>
      </c>
      <c r="AF30" s="50">
        <f t="shared" si="7"/>
        <v>8.6163263633639016</v>
      </c>
      <c r="AI30" s="6" t="s">
        <v>104</v>
      </c>
      <c r="AJ30" s="47">
        <v>506.6</v>
      </c>
      <c r="AK30" s="47">
        <v>264.89999999999998</v>
      </c>
      <c r="AL30" s="47">
        <v>329.3</v>
      </c>
      <c r="AO30" s="64"/>
      <c r="AP30" s="64"/>
      <c r="AQ30" s="64"/>
    </row>
    <row r="31" spans="1:43" ht="21" customHeight="1">
      <c r="B31" s="51" t="s">
        <v>82</v>
      </c>
      <c r="C31" s="52"/>
      <c r="D31" s="54">
        <f>_xlfn.T.TEST(C26:C28,D26:D28,2,2)</f>
        <v>7.4217887719942545E-3</v>
      </c>
      <c r="F31" s="51" t="s">
        <v>30</v>
      </c>
      <c r="G31" s="59"/>
      <c r="H31" s="60">
        <f>_xlfn.T.TEST(G26:G28,H26:H28,2,2)</f>
        <v>6.1072268490522637E-3</v>
      </c>
      <c r="K31" s="74">
        <v>95.234853999999999</v>
      </c>
      <c r="L31" s="47">
        <v>71.28</v>
      </c>
      <c r="M31" s="47">
        <v>64.959999999999994</v>
      </c>
      <c r="N31" s="47">
        <v>64.959999999999994</v>
      </c>
      <c r="O31" s="50">
        <f t="shared" si="4"/>
        <v>67.066666666666663</v>
      </c>
      <c r="P31" s="50">
        <f t="shared" si="5"/>
        <v>3.6488537012784392</v>
      </c>
      <c r="S31" s="6" t="s">
        <v>111</v>
      </c>
      <c r="T31" s="47"/>
      <c r="U31" s="47"/>
      <c r="V31" s="47">
        <v>386.8</v>
      </c>
      <c r="Y31" s="49">
        <v>95.234853999999999</v>
      </c>
      <c r="Z31" s="47">
        <v>76.69</v>
      </c>
      <c r="AA31" s="47">
        <v>62.99</v>
      </c>
      <c r="AB31" s="47">
        <v>55.42</v>
      </c>
      <c r="AC31" s="47">
        <v>60.56</v>
      </c>
      <c r="AD31" s="47">
        <v>65.17</v>
      </c>
      <c r="AE31" s="50">
        <f t="shared" si="6"/>
        <v>64.166000000000011</v>
      </c>
      <c r="AF31" s="50">
        <f t="shared" si="7"/>
        <v>7.8857041537201447</v>
      </c>
      <c r="AI31" s="6" t="s">
        <v>106</v>
      </c>
      <c r="AJ31" s="47">
        <v>528.29999999999995</v>
      </c>
      <c r="AK31" s="47">
        <v>466.4</v>
      </c>
      <c r="AL31" s="47">
        <v>394.4</v>
      </c>
      <c r="AO31" s="64"/>
      <c r="AP31" s="64"/>
      <c r="AQ31" s="64"/>
    </row>
    <row r="32" spans="1:43" ht="21" customHeight="1">
      <c r="B32" s="51" t="s">
        <v>14</v>
      </c>
      <c r="C32" s="53"/>
      <c r="D32" s="53" t="s">
        <v>60</v>
      </c>
      <c r="F32" s="51" t="s">
        <v>14</v>
      </c>
      <c r="G32" s="59"/>
      <c r="H32" s="51" t="s">
        <v>94</v>
      </c>
      <c r="K32" s="75"/>
      <c r="S32" s="6" t="s">
        <v>112</v>
      </c>
      <c r="T32" s="47"/>
      <c r="U32" s="47"/>
      <c r="V32" s="47">
        <v>383.4</v>
      </c>
      <c r="AI32" s="6" t="s">
        <v>107</v>
      </c>
      <c r="AJ32" s="47">
        <v>685.1</v>
      </c>
      <c r="AK32" s="47">
        <v>459.4</v>
      </c>
      <c r="AL32" s="47">
        <v>427.5</v>
      </c>
      <c r="AO32" s="64"/>
      <c r="AP32" s="64"/>
      <c r="AQ32" s="64"/>
    </row>
    <row r="33" spans="1:43" ht="21" customHeight="1">
      <c r="K33" s="75"/>
      <c r="S33" s="6" t="s">
        <v>113</v>
      </c>
      <c r="T33" s="47"/>
      <c r="U33" s="47"/>
      <c r="V33" s="47">
        <v>420</v>
      </c>
      <c r="AI33" s="6" t="s">
        <v>108</v>
      </c>
      <c r="AJ33" s="47">
        <v>568.9</v>
      </c>
      <c r="AK33" s="47">
        <v>511.1</v>
      </c>
      <c r="AL33" s="47">
        <v>460.4</v>
      </c>
      <c r="AO33" s="64"/>
      <c r="AP33" s="64"/>
      <c r="AQ33" s="64"/>
    </row>
    <row r="34" spans="1:43" ht="21" customHeight="1">
      <c r="C34" s="43"/>
      <c r="D34" s="43"/>
      <c r="K34" s="74" t="s">
        <v>125</v>
      </c>
      <c r="L34" s="185" t="s">
        <v>149</v>
      </c>
      <c r="M34" s="186"/>
      <c r="N34" s="187"/>
      <c r="O34" s="36"/>
      <c r="P34" s="36"/>
      <c r="S34" s="51" t="s">
        <v>2</v>
      </c>
      <c r="T34" s="56">
        <f>AVERAGE(T23:T33)</f>
        <v>582.47142857142865</v>
      </c>
      <c r="U34" s="56">
        <f>AVERAGE(U23:U33)</f>
        <v>484.13749999999999</v>
      </c>
      <c r="V34" s="56">
        <f>AVERAGE(V23:V33)</f>
        <v>430.54545454545456</v>
      </c>
      <c r="Y34" s="35" t="s">
        <v>126</v>
      </c>
      <c r="Z34" s="194" t="s">
        <v>148</v>
      </c>
      <c r="AA34" s="195"/>
      <c r="AB34" s="195"/>
      <c r="AC34" s="195"/>
      <c r="AD34" s="196"/>
      <c r="AE34" s="36"/>
      <c r="AF34" s="36"/>
      <c r="AI34" s="6" t="s">
        <v>109</v>
      </c>
      <c r="AJ34" s="47">
        <v>609.5</v>
      </c>
      <c r="AK34" s="47">
        <v>593</v>
      </c>
      <c r="AL34" s="47">
        <v>519.6</v>
      </c>
      <c r="AO34" s="64"/>
      <c r="AP34" s="64"/>
      <c r="AQ34" s="64"/>
    </row>
    <row r="35" spans="1:43" ht="21" customHeight="1">
      <c r="A35" s="79" t="s">
        <v>471</v>
      </c>
      <c r="B35" s="33" t="s">
        <v>76</v>
      </c>
      <c r="C35" s="184" t="s">
        <v>0</v>
      </c>
      <c r="D35" s="184"/>
      <c r="F35" s="33" t="s">
        <v>87</v>
      </c>
      <c r="G35" s="184" t="s">
        <v>0</v>
      </c>
      <c r="H35" s="184"/>
      <c r="K35" s="74" t="s">
        <v>95</v>
      </c>
      <c r="L35" s="6" t="s">
        <v>97</v>
      </c>
      <c r="M35" s="6" t="s">
        <v>103</v>
      </c>
      <c r="N35" s="6" t="s">
        <v>104</v>
      </c>
      <c r="O35" s="46" t="s">
        <v>2</v>
      </c>
      <c r="P35" s="46" t="s">
        <v>3</v>
      </c>
      <c r="Q35" s="66"/>
      <c r="R35" s="72"/>
      <c r="S35" s="51" t="s">
        <v>3</v>
      </c>
      <c r="T35" s="56">
        <f>STDEV(T23:T33)</f>
        <v>60.528470278751598</v>
      </c>
      <c r="U35" s="56">
        <f>STDEV(U23:U33)</f>
        <v>57.749655224697406</v>
      </c>
      <c r="V35" s="56">
        <f>STDEV(V23:V33)</f>
        <v>38.194668833133335</v>
      </c>
      <c r="Y35" s="35" t="s">
        <v>95</v>
      </c>
      <c r="Z35" s="6" t="s">
        <v>97</v>
      </c>
      <c r="AA35" s="6" t="s">
        <v>103</v>
      </c>
      <c r="AB35" s="6" t="s">
        <v>104</v>
      </c>
      <c r="AC35" s="6" t="s">
        <v>106</v>
      </c>
      <c r="AD35" s="6"/>
      <c r="AE35" s="46" t="s">
        <v>2</v>
      </c>
      <c r="AF35" s="46" t="s">
        <v>3</v>
      </c>
      <c r="AG35" s="66"/>
      <c r="AH35" s="72"/>
      <c r="AI35" s="6" t="s">
        <v>110</v>
      </c>
      <c r="AJ35" s="47"/>
      <c r="AK35" s="47">
        <v>592.9</v>
      </c>
      <c r="AL35" s="47">
        <v>512.1</v>
      </c>
      <c r="AO35" s="64"/>
      <c r="AP35" s="64"/>
      <c r="AQ35" s="64"/>
    </row>
    <row r="36" spans="1:43" ht="21" customHeight="1">
      <c r="B36" s="67" t="s">
        <v>93</v>
      </c>
      <c r="C36" s="67" t="s">
        <v>25</v>
      </c>
      <c r="D36" s="67" t="s">
        <v>80</v>
      </c>
      <c r="F36" s="67" t="s">
        <v>93</v>
      </c>
      <c r="G36" s="67" t="s">
        <v>88</v>
      </c>
      <c r="H36" s="67" t="s">
        <v>86</v>
      </c>
      <c r="K36" s="74">
        <v>1.380531</v>
      </c>
      <c r="L36" s="47">
        <v>295.58999999999997</v>
      </c>
      <c r="M36" s="47">
        <v>238.54</v>
      </c>
      <c r="N36" s="47">
        <v>219.11</v>
      </c>
      <c r="O36" s="50">
        <f>AVEDEV(L36:N36)</f>
        <v>29.673333333333328</v>
      </c>
      <c r="P36" s="50">
        <f t="shared" ref="P36:P47" si="8">STDEV(L36:N36)</f>
        <v>39.752186103408249</v>
      </c>
      <c r="R36" s="72"/>
      <c r="S36" s="51" t="s">
        <v>186</v>
      </c>
      <c r="T36" s="56"/>
      <c r="U36" s="54">
        <v>2E-3</v>
      </c>
      <c r="V36" s="58" t="s">
        <v>192</v>
      </c>
      <c r="Y36" s="49">
        <v>1.380531</v>
      </c>
      <c r="Z36" s="47">
        <v>291.08999999999997</v>
      </c>
      <c r="AA36" s="47">
        <v>296.3</v>
      </c>
      <c r="AB36" s="47">
        <v>317.61</v>
      </c>
      <c r="AC36" s="47">
        <v>251.78</v>
      </c>
      <c r="AD36" s="47"/>
      <c r="AE36" s="50">
        <f>AVEDEV(Z36:AD36)</f>
        <v>18.707500000000003</v>
      </c>
      <c r="AF36" s="50">
        <f>STDEV(Z36:AD36)</f>
        <v>27.455215048025643</v>
      </c>
      <c r="AH36" s="72"/>
      <c r="AI36" s="6" t="s">
        <v>111</v>
      </c>
      <c r="AJ36" s="47"/>
      <c r="AK36" s="47">
        <v>507.6</v>
      </c>
      <c r="AL36" s="47">
        <v>572.6</v>
      </c>
      <c r="AO36" s="64"/>
      <c r="AP36" s="64"/>
      <c r="AQ36" s="64"/>
    </row>
    <row r="37" spans="1:43" ht="21" customHeight="1">
      <c r="B37" s="6" t="s">
        <v>98</v>
      </c>
      <c r="C37" s="48">
        <v>1.1950000000000001</v>
      </c>
      <c r="D37" s="48">
        <v>1.7010000000000001</v>
      </c>
      <c r="F37" s="6" t="s">
        <v>100</v>
      </c>
      <c r="G37" s="48">
        <v>0.92400000000000004</v>
      </c>
      <c r="H37" s="48">
        <v>1.3149999999999999</v>
      </c>
      <c r="K37" s="74">
        <v>9.8872040000000005</v>
      </c>
      <c r="L37" s="47">
        <v>289.27999999999997</v>
      </c>
      <c r="M37" s="47">
        <v>234</v>
      </c>
      <c r="N37" s="47">
        <v>214.17</v>
      </c>
      <c r="O37" s="50">
        <f t="shared" ref="O37:O47" si="9">AVERAGE(L37:N37)</f>
        <v>245.81666666666663</v>
      </c>
      <c r="P37" s="50">
        <f t="shared" si="8"/>
        <v>38.924327011951192</v>
      </c>
      <c r="S37" s="51" t="s">
        <v>14</v>
      </c>
      <c r="T37" s="59"/>
      <c r="U37" s="60" t="s">
        <v>118</v>
      </c>
      <c r="V37" s="60" t="s">
        <v>117</v>
      </c>
      <c r="Y37" s="49">
        <v>9.8872040000000005</v>
      </c>
      <c r="Z37" s="47">
        <v>284.66000000000003</v>
      </c>
      <c r="AA37" s="47">
        <v>291.26</v>
      </c>
      <c r="AB37" s="47">
        <v>310.32</v>
      </c>
      <c r="AC37" s="47">
        <v>247.52</v>
      </c>
      <c r="AD37" s="47"/>
      <c r="AE37" s="50">
        <f t="shared" ref="AE37:AE47" si="10">AVEDEV(Z37:AD37)</f>
        <v>17.96</v>
      </c>
      <c r="AF37" s="50">
        <f t="shared" ref="AF37:AF47" si="11">STDEV(Z37:AD37)</f>
        <v>26.302228042506201</v>
      </c>
      <c r="AI37" s="6" t="s">
        <v>112</v>
      </c>
      <c r="AJ37" s="47"/>
      <c r="AK37" s="47">
        <v>527.4</v>
      </c>
      <c r="AL37" s="47">
        <v>458.3</v>
      </c>
      <c r="AO37" s="64"/>
      <c r="AP37" s="64"/>
      <c r="AQ37" s="64"/>
    </row>
    <row r="38" spans="1:43" ht="21" customHeight="1">
      <c r="B38" s="6" t="s">
        <v>102</v>
      </c>
      <c r="C38" s="48">
        <v>1.1160000000000001</v>
      </c>
      <c r="D38" s="48">
        <v>1.27</v>
      </c>
      <c r="F38" s="6" t="s">
        <v>101</v>
      </c>
      <c r="G38" s="48">
        <v>1.022</v>
      </c>
      <c r="H38" s="48">
        <v>1.5389999999999999</v>
      </c>
      <c r="K38" s="74">
        <v>18.393577000000001</v>
      </c>
      <c r="L38" s="47">
        <v>289.77999999999997</v>
      </c>
      <c r="M38" s="47">
        <v>234.06</v>
      </c>
      <c r="N38" s="47">
        <v>215.68</v>
      </c>
      <c r="O38" s="50">
        <f t="shared" si="9"/>
        <v>246.50666666666666</v>
      </c>
      <c r="P38" s="50">
        <f t="shared" si="8"/>
        <v>38.586165050874484</v>
      </c>
      <c r="Y38" s="49">
        <v>18.393577000000001</v>
      </c>
      <c r="Z38" s="47">
        <v>283.01</v>
      </c>
      <c r="AA38" s="47">
        <v>288.52999999999997</v>
      </c>
      <c r="AB38" s="47">
        <v>309.35000000000002</v>
      </c>
      <c r="AC38" s="47">
        <v>244.62</v>
      </c>
      <c r="AD38" s="47"/>
      <c r="AE38" s="50">
        <f t="shared" si="10"/>
        <v>18.378749999999997</v>
      </c>
      <c r="AF38" s="50">
        <f t="shared" si="11"/>
        <v>27.00245590682448</v>
      </c>
      <c r="AI38" s="6" t="s">
        <v>113</v>
      </c>
      <c r="AJ38" s="47"/>
      <c r="AK38" s="47">
        <v>482.1</v>
      </c>
      <c r="AL38" s="47">
        <v>388.34</v>
      </c>
      <c r="AO38" s="64"/>
      <c r="AP38" s="64"/>
      <c r="AQ38" s="64"/>
    </row>
    <row r="39" spans="1:43" ht="21" customHeight="1">
      <c r="B39" s="6" t="s">
        <v>99</v>
      </c>
      <c r="C39" s="48">
        <v>0.91200000000000003</v>
      </c>
      <c r="D39" s="48">
        <v>1.756</v>
      </c>
      <c r="F39" s="6" t="s">
        <v>99</v>
      </c>
      <c r="G39" s="48">
        <v>1.054</v>
      </c>
      <c r="H39" s="48">
        <v>1.254</v>
      </c>
      <c r="K39" s="74">
        <v>27.013314000000001</v>
      </c>
      <c r="L39" s="47">
        <v>125.05</v>
      </c>
      <c r="M39" s="47">
        <v>94.61</v>
      </c>
      <c r="N39" s="47">
        <v>83.44</v>
      </c>
      <c r="O39" s="50">
        <f t="shared" si="9"/>
        <v>101.03333333333335</v>
      </c>
      <c r="P39" s="50">
        <f t="shared" si="8"/>
        <v>21.535840669296622</v>
      </c>
      <c r="Y39" s="49">
        <v>27.013314000000001</v>
      </c>
      <c r="Z39" s="47">
        <v>96.6</v>
      </c>
      <c r="AA39" s="47">
        <v>97.52</v>
      </c>
      <c r="AB39" s="47">
        <v>102.45</v>
      </c>
      <c r="AC39" s="47">
        <v>75.849999999999994</v>
      </c>
      <c r="AD39" s="47"/>
      <c r="AE39" s="50">
        <f t="shared" si="10"/>
        <v>8.6275000000000048</v>
      </c>
      <c r="AF39" s="50">
        <f t="shared" si="11"/>
        <v>11.786592665680221</v>
      </c>
      <c r="AI39" s="6" t="s">
        <v>127</v>
      </c>
      <c r="AJ39" s="47"/>
      <c r="AK39" s="47">
        <v>474.43</v>
      </c>
      <c r="AL39" s="47">
        <v>393.65</v>
      </c>
      <c r="AO39" s="64"/>
      <c r="AP39" s="64"/>
      <c r="AQ39" s="64"/>
    </row>
    <row r="40" spans="1:43" ht="21" customHeight="1">
      <c r="B40" s="51" t="s">
        <v>29</v>
      </c>
      <c r="C40" s="52">
        <f>AVERAGE(C37:C39)</f>
        <v>1.0743333333333334</v>
      </c>
      <c r="D40" s="52">
        <f>AVERAGE(D37:D39)</f>
        <v>1.5756666666666668</v>
      </c>
      <c r="F40" s="51" t="s">
        <v>29</v>
      </c>
      <c r="G40" s="52">
        <f>AVERAGE(G37:G39)</f>
        <v>1</v>
      </c>
      <c r="H40" s="52">
        <f>AVERAGE(H37:H39)</f>
        <v>1.3693333333333335</v>
      </c>
      <c r="K40" s="74">
        <v>35.517366000000003</v>
      </c>
      <c r="L40" s="47">
        <v>128.77000000000001</v>
      </c>
      <c r="M40" s="47">
        <v>97.18</v>
      </c>
      <c r="N40" s="47">
        <v>89.29</v>
      </c>
      <c r="O40" s="50">
        <f t="shared" si="9"/>
        <v>105.08</v>
      </c>
      <c r="P40" s="50">
        <f t="shared" si="8"/>
        <v>20.89198650200597</v>
      </c>
      <c r="R40" s="79" t="s">
        <v>176</v>
      </c>
      <c r="S40" s="6"/>
      <c r="T40" s="198" t="s">
        <v>23</v>
      </c>
      <c r="U40" s="199"/>
      <c r="V40" s="200"/>
      <c r="Y40" s="49">
        <v>35.517366000000003</v>
      </c>
      <c r="Z40" s="47">
        <v>101.24</v>
      </c>
      <c r="AA40" s="47">
        <v>102.14</v>
      </c>
      <c r="AB40" s="47">
        <v>107.22</v>
      </c>
      <c r="AC40" s="47">
        <v>84.98</v>
      </c>
      <c r="AD40" s="47"/>
      <c r="AE40" s="50">
        <f t="shared" si="10"/>
        <v>6.9574999999999925</v>
      </c>
      <c r="AF40" s="50">
        <f t="shared" si="11"/>
        <v>9.642992274185433</v>
      </c>
      <c r="AI40" s="6" t="s">
        <v>128</v>
      </c>
      <c r="AJ40" s="47"/>
      <c r="AK40" s="47">
        <v>442.83</v>
      </c>
      <c r="AL40" s="47">
        <v>520.34</v>
      </c>
      <c r="AO40" s="64"/>
      <c r="AP40" s="64"/>
      <c r="AQ40" s="64"/>
    </row>
    <row r="41" spans="1:43" ht="21" customHeight="1">
      <c r="B41" s="51" t="s">
        <v>3</v>
      </c>
      <c r="C41" s="53">
        <f>STDEV(C37:C39)</f>
        <v>0.14602853602407287</v>
      </c>
      <c r="D41" s="53">
        <f>STDEV(D37:D39)</f>
        <v>0.26613968763289286</v>
      </c>
      <c r="F41" s="51" t="s">
        <v>3</v>
      </c>
      <c r="G41" s="53">
        <f>STDEV(G37:G39)</f>
        <v>6.77347768875044E-2</v>
      </c>
      <c r="H41" s="53">
        <f>STDEV(H37:H39)</f>
        <v>0.15006776247193573</v>
      </c>
      <c r="K41" s="74">
        <v>44.018129000000002</v>
      </c>
      <c r="L41" s="47">
        <v>132.25</v>
      </c>
      <c r="M41" s="47">
        <v>102.49</v>
      </c>
      <c r="N41" s="47">
        <v>91.84</v>
      </c>
      <c r="O41" s="50">
        <f t="shared" si="9"/>
        <v>108.86000000000001</v>
      </c>
      <c r="P41" s="50">
        <f t="shared" si="8"/>
        <v>20.944562540191569</v>
      </c>
      <c r="S41" s="89" t="s">
        <v>122</v>
      </c>
      <c r="T41" s="44" t="s">
        <v>187</v>
      </c>
      <c r="U41" s="44" t="s">
        <v>188</v>
      </c>
      <c r="V41" s="44" t="s">
        <v>189</v>
      </c>
      <c r="Y41" s="49">
        <v>44.018129000000002</v>
      </c>
      <c r="Z41" s="47">
        <v>105.43</v>
      </c>
      <c r="AA41" s="47">
        <v>106.38</v>
      </c>
      <c r="AB41" s="47">
        <v>110.09</v>
      </c>
      <c r="AC41" s="47">
        <v>89.74</v>
      </c>
      <c r="AD41" s="47"/>
      <c r="AE41" s="50">
        <f t="shared" si="10"/>
        <v>6.5850000000000044</v>
      </c>
      <c r="AF41" s="50">
        <f t="shared" si="11"/>
        <v>9.0072674361687923</v>
      </c>
      <c r="AI41" s="6" t="s">
        <v>129</v>
      </c>
      <c r="AJ41" s="47"/>
      <c r="AK41" s="47">
        <v>525.21</v>
      </c>
      <c r="AL41" s="47"/>
      <c r="AO41" s="64"/>
      <c r="AP41" s="64"/>
      <c r="AQ41" s="64"/>
    </row>
    <row r="42" spans="1:43" ht="21" customHeight="1">
      <c r="B42" s="51" t="s">
        <v>30</v>
      </c>
      <c r="C42" s="59"/>
      <c r="D42" s="60">
        <f>_xlfn.T.TEST(C37:C39,D37:D39,2,2)</f>
        <v>4.5910404399711051E-2</v>
      </c>
      <c r="F42" s="51" t="s">
        <v>30</v>
      </c>
      <c r="G42" s="59"/>
      <c r="H42" s="60">
        <f>_xlfn.T.TEST(G37:G39,H37:H39,2,2)</f>
        <v>1.7760806193717806E-2</v>
      </c>
      <c r="K42" s="74">
        <v>52.627403000000001</v>
      </c>
      <c r="L42" s="47">
        <v>545.46</v>
      </c>
      <c r="M42" s="47">
        <v>456.85</v>
      </c>
      <c r="N42" s="47">
        <v>443.12</v>
      </c>
      <c r="O42" s="50">
        <f t="shared" si="9"/>
        <v>481.81</v>
      </c>
      <c r="P42" s="50">
        <f t="shared" si="8"/>
        <v>55.548358211561947</v>
      </c>
      <c r="S42" s="6" t="s">
        <v>97</v>
      </c>
      <c r="T42" s="47">
        <v>234.6</v>
      </c>
      <c r="U42" s="47">
        <v>195.6</v>
      </c>
      <c r="V42" s="47">
        <v>182.7</v>
      </c>
      <c r="Y42" s="49">
        <v>52.627403000000001</v>
      </c>
      <c r="Z42" s="47">
        <v>567.88</v>
      </c>
      <c r="AA42" s="47">
        <v>568.91</v>
      </c>
      <c r="AB42" s="47">
        <v>629.53</v>
      </c>
      <c r="AC42" s="47">
        <v>495.87</v>
      </c>
      <c r="AD42" s="47"/>
      <c r="AE42" s="50">
        <f t="shared" si="10"/>
        <v>34.838749999999976</v>
      </c>
      <c r="AF42" s="50">
        <f t="shared" si="11"/>
        <v>54.66705673133194</v>
      </c>
      <c r="AI42" s="6" t="s">
        <v>130</v>
      </c>
      <c r="AJ42" s="47"/>
      <c r="AK42" s="47">
        <v>517.57000000000005</v>
      </c>
      <c r="AL42" s="47"/>
      <c r="AO42" s="64"/>
      <c r="AP42" s="64"/>
      <c r="AQ42" s="64"/>
    </row>
    <row r="43" spans="1:43" ht="21" customHeight="1">
      <c r="B43" s="51" t="s">
        <v>14</v>
      </c>
      <c r="C43" s="59"/>
      <c r="D43" s="51" t="s">
        <v>83</v>
      </c>
      <c r="F43" s="51" t="s">
        <v>14</v>
      </c>
      <c r="G43" s="59"/>
      <c r="H43" s="51" t="s">
        <v>4</v>
      </c>
      <c r="K43" s="74">
        <v>61.126787999999998</v>
      </c>
      <c r="L43" s="47">
        <v>523.48</v>
      </c>
      <c r="M43" s="47">
        <v>439.33</v>
      </c>
      <c r="N43" s="47">
        <v>446.63</v>
      </c>
      <c r="O43" s="50">
        <f t="shared" si="9"/>
        <v>469.81333333333333</v>
      </c>
      <c r="P43" s="50">
        <f t="shared" si="8"/>
        <v>46.619800871875626</v>
      </c>
      <c r="S43" s="6" t="s">
        <v>103</v>
      </c>
      <c r="T43" s="47">
        <v>215.9</v>
      </c>
      <c r="U43" s="47">
        <v>150.6</v>
      </c>
      <c r="V43" s="47">
        <v>165.7</v>
      </c>
      <c r="Y43" s="49">
        <v>61.126787999999998</v>
      </c>
      <c r="Z43" s="47">
        <v>546.91999999999996</v>
      </c>
      <c r="AA43" s="47">
        <v>515.66</v>
      </c>
      <c r="AB43" s="47">
        <v>580.80999999999995</v>
      </c>
      <c r="AC43" s="47">
        <v>468.39</v>
      </c>
      <c r="AD43" s="47"/>
      <c r="AE43" s="50">
        <f t="shared" si="10"/>
        <v>35.919999999999987</v>
      </c>
      <c r="AF43" s="50">
        <f t="shared" si="11"/>
        <v>47.792879874168129</v>
      </c>
      <c r="AI43" s="6" t="s">
        <v>131</v>
      </c>
      <c r="AJ43" s="47"/>
      <c r="AK43" s="47">
        <v>422.46</v>
      </c>
      <c r="AL43" s="47"/>
      <c r="AO43" s="64"/>
      <c r="AP43" s="64"/>
      <c r="AQ43" s="64"/>
    </row>
    <row r="44" spans="1:43" ht="21" customHeight="1">
      <c r="K44" s="74">
        <v>69.632390999999998</v>
      </c>
      <c r="L44" s="47">
        <v>493.17</v>
      </c>
      <c r="M44" s="47">
        <v>415.19</v>
      </c>
      <c r="N44" s="47">
        <v>431.65</v>
      </c>
      <c r="O44" s="50">
        <f t="shared" si="9"/>
        <v>446.67</v>
      </c>
      <c r="P44" s="50">
        <f t="shared" si="8"/>
        <v>41.102559531007323</v>
      </c>
      <c r="S44" s="6" t="s">
        <v>104</v>
      </c>
      <c r="T44" s="47">
        <v>173.4</v>
      </c>
      <c r="U44" s="47">
        <v>177.5</v>
      </c>
      <c r="V44" s="47">
        <v>159.1</v>
      </c>
      <c r="Y44" s="49">
        <v>69.632390999999998</v>
      </c>
      <c r="Z44" s="47">
        <v>522.05999999999995</v>
      </c>
      <c r="AA44" s="47">
        <v>465.59</v>
      </c>
      <c r="AB44" s="47">
        <v>531.11</v>
      </c>
      <c r="AC44" s="47">
        <v>428.18</v>
      </c>
      <c r="AD44" s="47"/>
      <c r="AE44" s="50">
        <f t="shared" si="10"/>
        <v>39.849999999999994</v>
      </c>
      <c r="AF44" s="50">
        <f t="shared" si="11"/>
        <v>48.623709237366903</v>
      </c>
      <c r="AI44" s="51" t="s">
        <v>2</v>
      </c>
      <c r="AJ44" s="56">
        <f>AVERAGE(AJ28:AJ43)</f>
        <v>582.47142857142865</v>
      </c>
      <c r="AK44" s="56">
        <f>AVERAGE(AK28:AK43)</f>
        <v>463.68125000000003</v>
      </c>
      <c r="AL44" s="56">
        <f>AVERAGE(AL28:AL43)</f>
        <v>438.08692307692309</v>
      </c>
      <c r="AO44" s="64"/>
      <c r="AP44" s="64"/>
      <c r="AQ44" s="64"/>
    </row>
    <row r="45" spans="1:43" ht="21" customHeight="1">
      <c r="K45" s="74">
        <v>78.235383999999996</v>
      </c>
      <c r="L45" s="47">
        <v>80.17</v>
      </c>
      <c r="M45" s="47">
        <v>54</v>
      </c>
      <c r="N45" s="47">
        <v>36.5</v>
      </c>
      <c r="O45" s="50">
        <f t="shared" si="9"/>
        <v>56.890000000000008</v>
      </c>
      <c r="P45" s="50">
        <f t="shared" si="8"/>
        <v>21.977973063956529</v>
      </c>
      <c r="S45" s="6" t="s">
        <v>106</v>
      </c>
      <c r="T45" s="47">
        <v>190.1</v>
      </c>
      <c r="U45" s="47">
        <v>150.80000000000001</v>
      </c>
      <c r="V45" s="47">
        <v>180.5</v>
      </c>
      <c r="Y45" s="49">
        <v>78.235383999999996</v>
      </c>
      <c r="Z45" s="47">
        <v>42.89</v>
      </c>
      <c r="AA45" s="47">
        <v>52.98</v>
      </c>
      <c r="AB45" s="47">
        <v>50.22</v>
      </c>
      <c r="AC45" s="47">
        <v>28.92</v>
      </c>
      <c r="AD45" s="47"/>
      <c r="AE45" s="50">
        <f t="shared" si="10"/>
        <v>7.8474999999999984</v>
      </c>
      <c r="AF45" s="50">
        <f t="shared" si="11"/>
        <v>10.766031069990465</v>
      </c>
      <c r="AI45" s="51" t="s">
        <v>3</v>
      </c>
      <c r="AJ45" s="56">
        <f>STDEV(AJ28:AJ43)</f>
        <v>60.528470278751598</v>
      </c>
      <c r="AK45" s="56">
        <f>STDEV(AK28:AK43)</f>
        <v>94.754542116283929</v>
      </c>
      <c r="AL45" s="56">
        <f>STDEV(AL28:AL43)</f>
        <v>75.669872624955076</v>
      </c>
    </row>
    <row r="46" spans="1:43" ht="21" customHeight="1">
      <c r="K46" s="74">
        <v>86.732461000000001</v>
      </c>
      <c r="L46" s="47">
        <v>83.49</v>
      </c>
      <c r="M46" s="47">
        <v>54.72</v>
      </c>
      <c r="N46" s="47">
        <v>42.82</v>
      </c>
      <c r="O46" s="50">
        <f t="shared" si="9"/>
        <v>60.343333333333327</v>
      </c>
      <c r="P46" s="50">
        <f t="shared" si="8"/>
        <v>20.910012753064837</v>
      </c>
      <c r="S46" s="6" t="s">
        <v>107</v>
      </c>
      <c r="T46" s="47">
        <v>241.5</v>
      </c>
      <c r="U46" s="47">
        <v>192.5</v>
      </c>
      <c r="V46" s="47">
        <v>182</v>
      </c>
      <c r="Y46" s="49">
        <v>86.732461000000001</v>
      </c>
      <c r="Z46" s="47">
        <v>49.65</v>
      </c>
      <c r="AA46" s="47">
        <v>56.95</v>
      </c>
      <c r="AB46" s="47">
        <v>58.94</v>
      </c>
      <c r="AC46" s="47">
        <v>37.979999999999997</v>
      </c>
      <c r="AD46" s="47"/>
      <c r="AE46" s="50">
        <f t="shared" si="10"/>
        <v>7.0650000000000013</v>
      </c>
      <c r="AF46" s="50">
        <f t="shared" si="11"/>
        <v>9.4821129853354655</v>
      </c>
      <c r="AI46" s="51" t="s">
        <v>186</v>
      </c>
      <c r="AJ46" s="56"/>
      <c r="AK46" s="68">
        <f>_xlfn.T.TEST(AJ28:AJ43,AK28:AK43,2,2)</f>
        <v>6.2967236539923591E-3</v>
      </c>
      <c r="AL46" s="90">
        <v>1E-3</v>
      </c>
    </row>
    <row r="47" spans="1:43" ht="21" customHeight="1">
      <c r="K47" s="74">
        <v>95.234853999999999</v>
      </c>
      <c r="L47" s="47">
        <v>79.39</v>
      </c>
      <c r="M47" s="47">
        <v>58.62</v>
      </c>
      <c r="N47" s="47">
        <v>41.8</v>
      </c>
      <c r="O47" s="50">
        <f t="shared" si="9"/>
        <v>59.936666666666667</v>
      </c>
      <c r="P47" s="50">
        <f t="shared" si="8"/>
        <v>18.829557438594591</v>
      </c>
      <c r="S47" s="6" t="s">
        <v>108</v>
      </c>
      <c r="T47" s="47">
        <v>208.1</v>
      </c>
      <c r="U47" s="47">
        <v>188.6</v>
      </c>
      <c r="V47" s="47">
        <v>164.7</v>
      </c>
      <c r="Y47" s="49">
        <v>95.234853999999999</v>
      </c>
      <c r="Z47" s="47">
        <v>48.26</v>
      </c>
      <c r="AA47" s="47">
        <v>56.78</v>
      </c>
      <c r="AB47" s="47">
        <v>56.93</v>
      </c>
      <c r="AC47" s="47">
        <v>37.56</v>
      </c>
      <c r="AD47" s="47"/>
      <c r="AE47" s="50">
        <f t="shared" si="10"/>
        <v>6.9725000000000001</v>
      </c>
      <c r="AF47" s="50">
        <f t="shared" si="11"/>
        <v>9.1600450326403866</v>
      </c>
      <c r="AI47" s="51" t="s">
        <v>14</v>
      </c>
      <c r="AJ47" s="59"/>
      <c r="AK47" s="60" t="s">
        <v>185</v>
      </c>
      <c r="AL47" s="60" t="s">
        <v>185</v>
      </c>
    </row>
    <row r="48" spans="1:43" ht="21" customHeight="1">
      <c r="S48" s="6" t="s">
        <v>109</v>
      </c>
      <c r="T48" s="47">
        <v>242.8</v>
      </c>
      <c r="U48" s="47"/>
      <c r="V48" s="47">
        <v>139.4</v>
      </c>
      <c r="AO48" s="69"/>
      <c r="AP48" s="69"/>
      <c r="AQ48" s="69"/>
    </row>
    <row r="49" spans="18:43" ht="21" customHeight="1">
      <c r="S49" s="6" t="s">
        <v>110</v>
      </c>
      <c r="T49" s="47"/>
      <c r="U49" s="47"/>
      <c r="V49" s="47">
        <v>132.19999999999999</v>
      </c>
      <c r="AO49" s="69"/>
      <c r="AP49" s="69"/>
      <c r="AQ49" s="69"/>
    </row>
    <row r="50" spans="18:43" ht="21" customHeight="1">
      <c r="S50" s="6" t="s">
        <v>111</v>
      </c>
      <c r="T50" s="47"/>
      <c r="U50" s="47"/>
      <c r="V50" s="47">
        <v>133.19999999999999</v>
      </c>
      <c r="AH50" s="79" t="s">
        <v>182</v>
      </c>
      <c r="AI50" s="88"/>
      <c r="AJ50" s="198" t="s">
        <v>170</v>
      </c>
      <c r="AK50" s="199"/>
      <c r="AL50" s="200"/>
      <c r="AO50" s="69"/>
      <c r="AP50" s="69"/>
      <c r="AQ50" s="69"/>
    </row>
    <row r="51" spans="18:43" ht="21" customHeight="1">
      <c r="S51" s="6" t="s">
        <v>112</v>
      </c>
      <c r="T51" s="47"/>
      <c r="U51" s="47"/>
      <c r="V51" s="47">
        <v>135.69999999999999</v>
      </c>
      <c r="AI51" s="5" t="s">
        <v>122</v>
      </c>
      <c r="AJ51" s="44" t="s">
        <v>187</v>
      </c>
      <c r="AK51" s="44" t="s">
        <v>188</v>
      </c>
      <c r="AL51" s="44" t="s">
        <v>189</v>
      </c>
      <c r="AO51" s="69"/>
      <c r="AP51" s="69"/>
      <c r="AQ51" s="69"/>
    </row>
    <row r="52" spans="18:43" ht="21" customHeight="1">
      <c r="S52" s="6" t="s">
        <v>113</v>
      </c>
      <c r="T52" s="47"/>
      <c r="U52" s="47"/>
      <c r="V52" s="47">
        <v>138.80000000000001</v>
      </c>
      <c r="AI52" s="6" t="s">
        <v>97</v>
      </c>
      <c r="AJ52" s="47">
        <v>234.6</v>
      </c>
      <c r="AK52" s="47">
        <v>134.1</v>
      </c>
      <c r="AL52" s="47">
        <v>148.19999999999999</v>
      </c>
      <c r="AO52" s="69"/>
      <c r="AP52" s="69"/>
      <c r="AQ52" s="69"/>
    </row>
    <row r="53" spans="18:43" ht="21" customHeight="1">
      <c r="S53" s="51" t="s">
        <v>2</v>
      </c>
      <c r="T53" s="56">
        <f>AVERAGE(T42:T52)</f>
        <v>215.2</v>
      </c>
      <c r="U53" s="56">
        <f>AVERAGE(U42:U52)</f>
        <v>175.93333333333331</v>
      </c>
      <c r="V53" s="56">
        <f>AVERAGE(V42:V52)</f>
        <v>155.81818181818184</v>
      </c>
      <c r="AI53" s="6" t="s">
        <v>103</v>
      </c>
      <c r="AJ53" s="47">
        <v>215.9</v>
      </c>
      <c r="AK53" s="47">
        <v>142.30000000000001</v>
      </c>
      <c r="AL53" s="47">
        <v>133.69999999999999</v>
      </c>
      <c r="AO53" s="69"/>
      <c r="AP53" s="69"/>
      <c r="AQ53" s="69"/>
    </row>
    <row r="54" spans="18:43" ht="21" customHeight="1">
      <c r="R54" s="72"/>
      <c r="S54" s="51" t="s">
        <v>3</v>
      </c>
      <c r="T54" s="56">
        <f>STDEV(T42:T52)</f>
        <v>26.63944443865174</v>
      </c>
      <c r="U54" s="56">
        <f>STDEV(U42:U52)</f>
        <v>20.48215483455451</v>
      </c>
      <c r="V54" s="56">
        <f>STDEV(V42:V52)</f>
        <v>20.586248720046655</v>
      </c>
      <c r="AI54" s="6" t="s">
        <v>104</v>
      </c>
      <c r="AJ54" s="47">
        <v>173.4</v>
      </c>
      <c r="AK54" s="47">
        <v>111.8</v>
      </c>
      <c r="AL54" s="47">
        <v>129.9</v>
      </c>
      <c r="AO54" s="69"/>
      <c r="AP54" s="69"/>
      <c r="AQ54" s="69"/>
    </row>
    <row r="55" spans="18:43" ht="21" customHeight="1">
      <c r="R55" s="72"/>
      <c r="S55" s="51" t="s">
        <v>186</v>
      </c>
      <c r="T55" s="56"/>
      <c r="U55" s="54">
        <v>8.9999999999999993E-3</v>
      </c>
      <c r="V55" s="58">
        <f>_xlfn.T.TEST(T42:T52,V42:V52,2,2)</f>
        <v>6.7709644708223438E-5</v>
      </c>
      <c r="AH55" s="72"/>
      <c r="AI55" s="6" t="s">
        <v>106</v>
      </c>
      <c r="AJ55" s="47">
        <v>190.1</v>
      </c>
      <c r="AK55" s="47">
        <v>154</v>
      </c>
      <c r="AL55" s="47">
        <v>150</v>
      </c>
      <c r="AO55" s="69"/>
      <c r="AP55" s="69"/>
      <c r="AQ55" s="69"/>
    </row>
    <row r="56" spans="18:43" ht="21" customHeight="1">
      <c r="S56" s="51" t="s">
        <v>14</v>
      </c>
      <c r="T56" s="59"/>
      <c r="U56" s="60" t="s">
        <v>60</v>
      </c>
      <c r="V56" s="60" t="s">
        <v>184</v>
      </c>
      <c r="AH56" s="72"/>
      <c r="AI56" s="6" t="s">
        <v>107</v>
      </c>
      <c r="AJ56" s="47">
        <v>241.5</v>
      </c>
      <c r="AK56" s="47">
        <v>145.6</v>
      </c>
      <c r="AL56" s="47">
        <v>149.4</v>
      </c>
      <c r="AO56" s="69"/>
      <c r="AP56" s="69"/>
      <c r="AQ56" s="69"/>
    </row>
    <row r="57" spans="18:43" ht="21" customHeight="1">
      <c r="AI57" s="6" t="s">
        <v>108</v>
      </c>
      <c r="AJ57" s="47">
        <v>208.1</v>
      </c>
      <c r="AK57" s="47">
        <v>175.3</v>
      </c>
      <c r="AL57" s="47">
        <v>186.9</v>
      </c>
      <c r="AO57" s="69"/>
      <c r="AP57" s="69"/>
      <c r="AQ57" s="69"/>
    </row>
    <row r="58" spans="18:43" ht="21" customHeight="1">
      <c r="AI58" s="6" t="s">
        <v>109</v>
      </c>
      <c r="AJ58" s="47">
        <v>242.8</v>
      </c>
      <c r="AK58" s="47">
        <v>213.6</v>
      </c>
      <c r="AL58" s="47">
        <v>186.4</v>
      </c>
      <c r="AO58" s="69"/>
      <c r="AP58" s="69"/>
      <c r="AQ58" s="69"/>
    </row>
    <row r="59" spans="18:43" ht="21" customHeight="1">
      <c r="R59" s="79" t="s">
        <v>178</v>
      </c>
      <c r="S59" s="6"/>
      <c r="T59" s="198" t="s">
        <v>23</v>
      </c>
      <c r="U59" s="199"/>
      <c r="V59" s="200"/>
      <c r="AI59" s="6" t="s">
        <v>110</v>
      </c>
      <c r="AJ59" s="47"/>
      <c r="AK59" s="47">
        <v>204.3</v>
      </c>
      <c r="AL59" s="47">
        <v>191</v>
      </c>
      <c r="AO59" s="69"/>
      <c r="AP59" s="69"/>
      <c r="AQ59" s="69"/>
    </row>
    <row r="60" spans="18:43" ht="21" customHeight="1">
      <c r="S60" s="5" t="s">
        <v>123</v>
      </c>
      <c r="T60" s="44" t="s">
        <v>187</v>
      </c>
      <c r="U60" s="44" t="s">
        <v>188</v>
      </c>
      <c r="V60" s="44" t="s">
        <v>189</v>
      </c>
      <c r="AI60" s="6" t="s">
        <v>111</v>
      </c>
      <c r="AJ60" s="47"/>
      <c r="AK60" s="47">
        <v>183.9</v>
      </c>
      <c r="AL60" s="47">
        <v>206.9</v>
      </c>
      <c r="AO60" s="69"/>
      <c r="AP60" s="69"/>
      <c r="AQ60" s="69"/>
    </row>
    <row r="61" spans="18:43" ht="21" customHeight="1">
      <c r="S61" s="6" t="s">
        <v>97</v>
      </c>
      <c r="T61" s="47">
        <v>292.5</v>
      </c>
      <c r="U61" s="47">
        <v>187.6</v>
      </c>
      <c r="V61" s="47">
        <v>221.7</v>
      </c>
      <c r="AI61" s="6" t="s">
        <v>112</v>
      </c>
      <c r="AJ61" s="47"/>
      <c r="AK61" s="47">
        <v>177.2</v>
      </c>
      <c r="AL61" s="47">
        <v>168.8</v>
      </c>
      <c r="AO61" s="69"/>
      <c r="AP61" s="69"/>
      <c r="AQ61" s="69"/>
    </row>
    <row r="62" spans="18:43" ht="21" customHeight="1">
      <c r="S62" s="6" t="s">
        <v>103</v>
      </c>
      <c r="T62" s="47">
        <v>248.8</v>
      </c>
      <c r="U62" s="47">
        <v>274.5</v>
      </c>
      <c r="V62" s="47">
        <v>222.1</v>
      </c>
      <c r="AI62" s="6" t="s">
        <v>113</v>
      </c>
      <c r="AJ62" s="47"/>
      <c r="AK62" s="47">
        <v>182.5</v>
      </c>
      <c r="AL62" s="47">
        <v>135.38999999999999</v>
      </c>
      <c r="AO62" s="69"/>
      <c r="AP62" s="69"/>
      <c r="AQ62" s="69"/>
    </row>
    <row r="63" spans="18:43" ht="21" customHeight="1">
      <c r="S63" s="6" t="s">
        <v>104</v>
      </c>
      <c r="T63" s="47">
        <v>257.5</v>
      </c>
      <c r="U63" s="47">
        <v>173.7</v>
      </c>
      <c r="V63" s="47">
        <v>176.7</v>
      </c>
      <c r="AI63" s="6" t="s">
        <v>127</v>
      </c>
      <c r="AJ63" s="47"/>
      <c r="AK63" s="47">
        <v>155.65</v>
      </c>
      <c r="AL63" s="47">
        <v>132.56</v>
      </c>
      <c r="AO63" s="69"/>
      <c r="AP63" s="69"/>
      <c r="AQ63" s="69"/>
    </row>
    <row r="64" spans="18:43" ht="21" customHeight="1">
      <c r="S64" s="6" t="s">
        <v>106</v>
      </c>
      <c r="T64" s="47">
        <v>248.2</v>
      </c>
      <c r="U64" s="47">
        <v>248.3</v>
      </c>
      <c r="V64" s="47">
        <v>241.4</v>
      </c>
      <c r="AI64" s="6" t="s">
        <v>128</v>
      </c>
      <c r="AJ64" s="47"/>
      <c r="AK64" s="47">
        <v>162.94999999999999</v>
      </c>
      <c r="AL64" s="47">
        <v>188.12</v>
      </c>
      <c r="AO64" s="69"/>
      <c r="AP64" s="69"/>
      <c r="AQ64" s="69"/>
    </row>
    <row r="65" spans="18:45" ht="21" customHeight="1">
      <c r="S65" s="6" t="s">
        <v>107</v>
      </c>
      <c r="T65" s="47">
        <v>313.60000000000002</v>
      </c>
      <c r="U65" s="47">
        <v>237.1</v>
      </c>
      <c r="V65" s="47">
        <v>234.2</v>
      </c>
      <c r="AI65" s="6" t="s">
        <v>129</v>
      </c>
      <c r="AJ65" s="47"/>
      <c r="AK65" s="47">
        <v>202.76</v>
      </c>
      <c r="AL65" s="47"/>
      <c r="AO65" s="69"/>
      <c r="AP65" s="69"/>
      <c r="AQ65" s="37"/>
      <c r="AR65" s="37"/>
      <c r="AS65" s="37"/>
    </row>
    <row r="66" spans="18:45" ht="21" customHeight="1">
      <c r="S66" s="6" t="s">
        <v>108</v>
      </c>
      <c r="T66" s="47">
        <v>255.9</v>
      </c>
      <c r="U66" s="47">
        <v>286.39999999999998</v>
      </c>
      <c r="V66" s="47">
        <v>255.7</v>
      </c>
      <c r="AI66" s="6" t="s">
        <v>130</v>
      </c>
      <c r="AJ66" s="47"/>
      <c r="AK66" s="47">
        <v>172.73</v>
      </c>
      <c r="AL66" s="47"/>
      <c r="AO66" s="69"/>
      <c r="AP66" s="69"/>
      <c r="AQ66" s="37"/>
      <c r="AR66" s="37"/>
      <c r="AS66" s="37"/>
    </row>
    <row r="67" spans="18:45" ht="21" customHeight="1">
      <c r="S67" s="6" t="s">
        <v>109</v>
      </c>
      <c r="T67" s="47">
        <v>274.2</v>
      </c>
      <c r="U67" s="47">
        <v>190.5</v>
      </c>
      <c r="V67" s="47">
        <v>222.8</v>
      </c>
      <c r="AI67" s="6" t="s">
        <v>131</v>
      </c>
      <c r="AJ67" s="47"/>
      <c r="AK67" s="47">
        <v>162.56</v>
      </c>
      <c r="AL67" s="47"/>
      <c r="AQ67" s="37"/>
      <c r="AR67" s="37"/>
      <c r="AS67" s="37"/>
    </row>
    <row r="68" spans="18:45" ht="21" customHeight="1">
      <c r="S68" s="6" t="s">
        <v>110</v>
      </c>
      <c r="T68" s="47"/>
      <c r="U68" s="47">
        <v>163.9</v>
      </c>
      <c r="V68" s="47">
        <v>231</v>
      </c>
      <c r="AI68" s="51" t="s">
        <v>2</v>
      </c>
      <c r="AJ68" s="56">
        <f>AVERAGE(AJ52:AJ67)</f>
        <v>215.2</v>
      </c>
      <c r="AK68" s="56">
        <f>AVERAGE(AK52:AK67)</f>
        <v>167.578125</v>
      </c>
      <c r="AL68" s="56">
        <f>AVERAGE(AL52:AL67)</f>
        <v>162.09769230769231</v>
      </c>
      <c r="AQ68" s="37"/>
      <c r="AR68" s="37"/>
      <c r="AS68" s="37"/>
    </row>
    <row r="69" spans="18:45" ht="21" customHeight="1">
      <c r="S69" s="6" t="s">
        <v>111</v>
      </c>
      <c r="T69" s="47"/>
      <c r="U69" s="47"/>
      <c r="V69" s="47">
        <v>206.9</v>
      </c>
      <c r="AI69" s="51" t="s">
        <v>3</v>
      </c>
      <c r="AJ69" s="56">
        <f>STDEV(AJ52:AJ67)</f>
        <v>26.63944443865174</v>
      </c>
      <c r="AK69" s="56">
        <f>STDEV(AK52:AK67)</f>
        <v>27.202134038527149</v>
      </c>
      <c r="AL69" s="56">
        <f>STDEV(AL52:AL67)</f>
        <v>26.925910740971531</v>
      </c>
      <c r="AQ69" s="37"/>
      <c r="AR69" s="37"/>
      <c r="AS69" s="37"/>
    </row>
    <row r="70" spans="18:45" ht="21" customHeight="1">
      <c r="S70" s="6" t="s">
        <v>112</v>
      </c>
      <c r="T70" s="47"/>
      <c r="U70" s="47"/>
      <c r="V70" s="47">
        <v>195.3</v>
      </c>
      <c r="AI70" s="51" t="s">
        <v>186</v>
      </c>
      <c r="AJ70" s="56"/>
      <c r="AK70" s="52" t="s">
        <v>184</v>
      </c>
      <c r="AL70" s="52" t="s">
        <v>184</v>
      </c>
      <c r="AQ70" s="37"/>
      <c r="AR70" s="37"/>
      <c r="AS70" s="37"/>
    </row>
    <row r="71" spans="18:45" ht="21" customHeight="1">
      <c r="S71" s="6" t="s">
        <v>113</v>
      </c>
      <c r="T71" s="47"/>
      <c r="U71" s="47"/>
      <c r="V71" s="47">
        <v>230.1</v>
      </c>
      <c r="AI71" s="51" t="s">
        <v>14</v>
      </c>
      <c r="AJ71" s="59"/>
      <c r="AK71" s="60" t="s">
        <v>105</v>
      </c>
      <c r="AL71" s="60" t="s">
        <v>105</v>
      </c>
      <c r="AQ71" s="37"/>
      <c r="AR71" s="37"/>
      <c r="AS71" s="37"/>
    </row>
    <row r="72" spans="18:45" ht="21" customHeight="1">
      <c r="S72" s="51" t="s">
        <v>2</v>
      </c>
      <c r="T72" s="56">
        <f>AVERAGE(T61:T71)</f>
        <v>270.10000000000002</v>
      </c>
      <c r="U72" s="56">
        <f>AVERAGE(U61:U71)</f>
        <v>220.25</v>
      </c>
      <c r="V72" s="56">
        <f>AVERAGE(V61:V71)</f>
        <v>221.62727272727273</v>
      </c>
      <c r="AQ72" s="37"/>
      <c r="AR72" s="37"/>
      <c r="AS72" s="37"/>
    </row>
    <row r="73" spans="18:45" ht="21" customHeight="1">
      <c r="R73" s="72"/>
      <c r="S73" s="51" t="s">
        <v>3</v>
      </c>
      <c r="T73" s="56">
        <f>STDEV(T61:T71)</f>
        <v>24.847937540166193</v>
      </c>
      <c r="U73" s="56">
        <f>STDEV(U61:U71)</f>
        <v>47.333044935405752</v>
      </c>
      <c r="V73" s="56">
        <f>STDEV(V61:V71)</f>
        <v>21.908221785854316</v>
      </c>
      <c r="AQ73" s="37"/>
      <c r="AR73" s="37"/>
      <c r="AS73" s="37"/>
    </row>
    <row r="74" spans="18:45" ht="21" customHeight="1">
      <c r="R74" s="72"/>
      <c r="S74" s="51" t="s">
        <v>186</v>
      </c>
      <c r="T74" s="56"/>
      <c r="U74" s="54">
        <v>0.01</v>
      </c>
      <c r="V74" s="54">
        <v>0.01</v>
      </c>
      <c r="AH74" s="79" t="s">
        <v>183</v>
      </c>
      <c r="AI74" s="88"/>
      <c r="AJ74" s="198" t="s">
        <v>170</v>
      </c>
      <c r="AK74" s="199"/>
      <c r="AL74" s="200"/>
      <c r="AQ74" s="37"/>
      <c r="AR74" s="37"/>
      <c r="AS74" s="37"/>
    </row>
    <row r="75" spans="18:45" ht="21" customHeight="1">
      <c r="S75" s="51" t="s">
        <v>14</v>
      </c>
      <c r="T75" s="59"/>
      <c r="U75" s="60" t="s">
        <v>114</v>
      </c>
      <c r="V75" s="60" t="s">
        <v>185</v>
      </c>
      <c r="AH75" s="72"/>
      <c r="AI75" s="5" t="s">
        <v>123</v>
      </c>
      <c r="AJ75" s="44" t="s">
        <v>187</v>
      </c>
      <c r="AK75" s="44" t="s">
        <v>188</v>
      </c>
      <c r="AL75" s="44" t="s">
        <v>189</v>
      </c>
      <c r="AQ75" s="37"/>
      <c r="AR75" s="37"/>
      <c r="AS75" s="37"/>
    </row>
    <row r="76" spans="18:45" ht="21" customHeight="1">
      <c r="AH76" s="72"/>
      <c r="AI76" s="6" t="s">
        <v>97</v>
      </c>
      <c r="AJ76" s="47">
        <v>292.5</v>
      </c>
      <c r="AK76" s="47">
        <v>108.2</v>
      </c>
      <c r="AL76" s="47">
        <v>141.80000000000001</v>
      </c>
      <c r="AQ76" s="37"/>
      <c r="AR76" s="37"/>
      <c r="AS76" s="37"/>
    </row>
    <row r="77" spans="18:45" ht="21" customHeight="1">
      <c r="AI77" s="6" t="s">
        <v>103</v>
      </c>
      <c r="AJ77" s="47">
        <v>161.80000000000001</v>
      </c>
      <c r="AK77" s="47">
        <v>122.4</v>
      </c>
      <c r="AL77" s="47">
        <v>150.1</v>
      </c>
      <c r="AQ77" s="37"/>
      <c r="AR77" s="37"/>
      <c r="AS77" s="37"/>
    </row>
    <row r="78" spans="18:45" ht="21" customHeight="1">
      <c r="AI78" s="6" t="s">
        <v>104</v>
      </c>
      <c r="AJ78" s="47">
        <v>248.8</v>
      </c>
      <c r="AK78" s="47">
        <v>102.3</v>
      </c>
      <c r="AL78" s="47">
        <v>133.1</v>
      </c>
      <c r="AQ78" s="37"/>
      <c r="AR78" s="37"/>
      <c r="AS78" s="37"/>
    </row>
    <row r="79" spans="18:45" ht="21" customHeight="1">
      <c r="AI79" s="6" t="s">
        <v>106</v>
      </c>
      <c r="AJ79" s="47">
        <v>257.5</v>
      </c>
      <c r="AK79" s="47">
        <v>267.2</v>
      </c>
      <c r="AL79" s="47">
        <v>212.7</v>
      </c>
      <c r="AQ79" s="37"/>
      <c r="AR79" s="37"/>
      <c r="AS79" s="37"/>
    </row>
    <row r="80" spans="18:45" ht="21" customHeight="1">
      <c r="AI80" s="6" t="s">
        <v>107</v>
      </c>
      <c r="AJ80" s="47">
        <v>248.2</v>
      </c>
      <c r="AK80" s="47">
        <v>275.5</v>
      </c>
      <c r="AL80" s="47">
        <v>242.5</v>
      </c>
      <c r="AQ80" s="37"/>
      <c r="AR80" s="37"/>
      <c r="AS80" s="37"/>
    </row>
    <row r="81" spans="35:45" ht="21" customHeight="1">
      <c r="AI81" s="6" t="s">
        <v>108</v>
      </c>
      <c r="AJ81" s="47">
        <v>313.60000000000002</v>
      </c>
      <c r="AK81" s="47">
        <v>292</v>
      </c>
      <c r="AL81" s="47">
        <v>231.3</v>
      </c>
      <c r="AQ81" s="37"/>
      <c r="AR81" s="37"/>
      <c r="AS81" s="37"/>
    </row>
    <row r="82" spans="35:45" ht="21" customHeight="1">
      <c r="AI82" s="6" t="s">
        <v>109</v>
      </c>
      <c r="AJ82" s="47">
        <v>255.9</v>
      </c>
      <c r="AK82" s="47">
        <v>315.10000000000002</v>
      </c>
      <c r="AL82" s="47">
        <v>284.89999999999998</v>
      </c>
      <c r="AQ82" s="37"/>
      <c r="AR82" s="37"/>
      <c r="AS82" s="37"/>
    </row>
    <row r="83" spans="35:45" ht="21" customHeight="1">
      <c r="AI83" s="6" t="s">
        <v>110</v>
      </c>
      <c r="AJ83" s="47">
        <v>274.2</v>
      </c>
      <c r="AK83" s="47">
        <v>342.1</v>
      </c>
      <c r="AL83" s="47">
        <v>280.39999999999998</v>
      </c>
      <c r="AQ83" s="37"/>
      <c r="AR83" s="37"/>
      <c r="AS83" s="37"/>
    </row>
    <row r="84" spans="35:45" ht="21" customHeight="1">
      <c r="AI84" s="6" t="s">
        <v>111</v>
      </c>
      <c r="AJ84" s="47"/>
      <c r="AK84" s="47">
        <v>279.60000000000002</v>
      </c>
      <c r="AL84" s="47">
        <v>320.2</v>
      </c>
      <c r="AQ84" s="37"/>
      <c r="AR84" s="37"/>
      <c r="AS84" s="37"/>
    </row>
    <row r="85" spans="35:45" ht="21" customHeight="1">
      <c r="AI85" s="6" t="s">
        <v>112</v>
      </c>
      <c r="AJ85" s="47"/>
      <c r="AK85" s="47">
        <v>308.89999999999998</v>
      </c>
      <c r="AL85" s="47">
        <v>251.3</v>
      </c>
    </row>
    <row r="86" spans="35:45" ht="21" customHeight="1">
      <c r="AI86" s="6" t="s">
        <v>113</v>
      </c>
      <c r="AJ86" s="47"/>
      <c r="AK86" s="47">
        <v>254</v>
      </c>
      <c r="AL86" s="47">
        <v>204.97</v>
      </c>
    </row>
    <row r="87" spans="35:45" ht="21" customHeight="1">
      <c r="AI87" s="6" t="s">
        <v>127</v>
      </c>
      <c r="AJ87" s="47"/>
      <c r="AK87" s="47">
        <v>243.76</v>
      </c>
      <c r="AL87" s="47">
        <v>222.2</v>
      </c>
    </row>
    <row r="88" spans="35:45" ht="21" customHeight="1">
      <c r="AI88" s="6" t="s">
        <v>128</v>
      </c>
      <c r="AJ88" s="47"/>
      <c r="AK88" s="47">
        <v>219.54</v>
      </c>
      <c r="AL88" s="47">
        <v>279.66000000000003</v>
      </c>
    </row>
    <row r="89" spans="35:45" ht="21" customHeight="1">
      <c r="AI89" s="6" t="s">
        <v>129</v>
      </c>
      <c r="AJ89" s="47"/>
      <c r="AK89" s="47">
        <v>255</v>
      </c>
      <c r="AL89" s="47"/>
    </row>
    <row r="90" spans="35:45" ht="21" customHeight="1">
      <c r="AI90" s="6" t="s">
        <v>130</v>
      </c>
      <c r="AJ90" s="47"/>
      <c r="AK90" s="47">
        <v>285.49</v>
      </c>
      <c r="AL90" s="47"/>
    </row>
    <row r="91" spans="35:45" ht="21" customHeight="1">
      <c r="AI91" s="6" t="s">
        <v>131</v>
      </c>
      <c r="AJ91" s="47"/>
      <c r="AK91" s="47">
        <v>201.3</v>
      </c>
      <c r="AL91" s="47"/>
    </row>
    <row r="92" spans="35:45" ht="21" customHeight="1">
      <c r="AI92" s="51" t="s">
        <v>2</v>
      </c>
      <c r="AJ92" s="56">
        <f>AVERAGE(AJ76:AJ91)</f>
        <v>256.5625</v>
      </c>
      <c r="AK92" s="56">
        <f>AVERAGE(AK76:AK91)</f>
        <v>242.02437499999996</v>
      </c>
      <c r="AL92" s="56">
        <f>AVERAGE(AL76:AL91)</f>
        <v>227.31769230769228</v>
      </c>
    </row>
    <row r="93" spans="35:45" ht="21" customHeight="1">
      <c r="AI93" s="51" t="s">
        <v>3</v>
      </c>
      <c r="AJ93" s="56">
        <f>STDEV(AJ76:AJ91)</f>
        <v>44.669098858798762</v>
      </c>
      <c r="AK93" s="56">
        <f>STDEV(AK76:AK91)</f>
        <v>73.756979237561083</v>
      </c>
      <c r="AL93" s="56">
        <f>STDEV(AL76:AL91)</f>
        <v>58.604546489421644</v>
      </c>
    </row>
    <row r="94" spans="35:45" ht="21" customHeight="1">
      <c r="AI94" s="51" t="s">
        <v>186</v>
      </c>
      <c r="AJ94" s="56"/>
      <c r="AK94" s="52">
        <v>0.82</v>
      </c>
      <c r="AL94" s="52">
        <v>0.49</v>
      </c>
    </row>
    <row r="95" spans="35:45" ht="21" customHeight="1">
      <c r="AI95" s="51" t="s">
        <v>14</v>
      </c>
      <c r="AJ95" s="59"/>
      <c r="AK95" s="60" t="s">
        <v>135</v>
      </c>
      <c r="AL95" s="60" t="s">
        <v>134</v>
      </c>
    </row>
  </sheetData>
  <mergeCells count="22">
    <mergeCell ref="AJ74:AL74"/>
    <mergeCell ref="T2:V2"/>
    <mergeCell ref="T40:V40"/>
    <mergeCell ref="T59:V59"/>
    <mergeCell ref="AJ2:AL2"/>
    <mergeCell ref="AJ26:AL26"/>
    <mergeCell ref="AJ50:AL50"/>
    <mergeCell ref="L34:N34"/>
    <mergeCell ref="Z2:AD2"/>
    <mergeCell ref="Z18:AD18"/>
    <mergeCell ref="Z34:AD34"/>
    <mergeCell ref="L18:N18"/>
    <mergeCell ref="L2:N2"/>
    <mergeCell ref="T21:V21"/>
    <mergeCell ref="C35:D35"/>
    <mergeCell ref="G35:H35"/>
    <mergeCell ref="G24:H24"/>
    <mergeCell ref="C24:D24"/>
    <mergeCell ref="G2:H2"/>
    <mergeCell ref="C13:D13"/>
    <mergeCell ref="C2:D2"/>
    <mergeCell ref="G13:H13"/>
  </mergeCells>
  <phoneticPr fontId="1" type="noConversion"/>
  <pageMargins left="0.7" right="0.7" top="0.75" bottom="0.75" header="0.3" footer="0.3"/>
  <pageSetup orientation="portrait" r:id="rId1"/>
  <ignoredErrors>
    <ignoredError sqref="P4:P16 O4:O16 O20:P23 O24:P31 AE4:AF32 O36:P47 AE36:AF4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1"/>
  <sheetViews>
    <sheetView tabSelected="1" topLeftCell="AE49" zoomScaleNormal="100" workbookViewId="0">
      <selection activeCell="BA69" sqref="BA69"/>
    </sheetView>
  </sheetViews>
  <sheetFormatPr defaultRowHeight="19.5"/>
  <cols>
    <col min="1" max="1" width="9.75" style="78" bestFit="1" customWidth="1"/>
    <col min="2" max="2" width="20.5" style="30" bestFit="1" customWidth="1"/>
    <col min="3" max="8" width="9.875" style="40" bestFit="1" customWidth="1"/>
    <col min="9" max="9" width="10.375" style="40" bestFit="1" customWidth="1"/>
    <col min="10" max="10" width="9" style="40" bestFit="1" customWidth="1"/>
    <col min="11" max="11" width="10.25" style="41" customWidth="1"/>
    <col min="12" max="12" width="10.75" style="71" bestFit="1" customWidth="1"/>
    <col min="13" max="13" width="30.375" style="41" bestFit="1" customWidth="1"/>
    <col min="14" max="14" width="10.75" style="41" bestFit="1" customWidth="1"/>
    <col min="15" max="15" width="13.5" style="41" bestFit="1" customWidth="1"/>
    <col min="17" max="17" width="9.375" style="81" bestFit="1" customWidth="1"/>
    <col min="18" max="18" width="20.5" style="154" bestFit="1" customWidth="1"/>
    <col min="19" max="22" width="9.875" style="40" bestFit="1" customWidth="1"/>
    <col min="23" max="23" width="10.375" style="40" bestFit="1" customWidth="1"/>
    <col min="24" max="24" width="9" style="40" bestFit="1" customWidth="1"/>
    <col min="25" max="25" width="11.625" style="41" customWidth="1"/>
    <col min="26" max="26" width="9.5" style="71" bestFit="1" customWidth="1"/>
    <col min="27" max="27" width="35.25" style="41" bestFit="1" customWidth="1"/>
    <col min="28" max="30" width="10.75" style="41" bestFit="1" customWidth="1"/>
    <col min="32" max="32" width="9.5" style="78" bestFit="1" customWidth="1"/>
    <col min="33" max="33" width="20.5" style="154" bestFit="1" customWidth="1"/>
    <col min="34" max="37" width="9.875" style="40" bestFit="1" customWidth="1"/>
    <col min="38" max="38" width="10.375" style="40" bestFit="1" customWidth="1"/>
    <col min="39" max="39" width="9" style="40" bestFit="1" customWidth="1"/>
    <col min="40" max="40" width="11.625" style="41" customWidth="1"/>
    <col min="41" max="41" width="10.5" style="71" bestFit="1" customWidth="1"/>
    <col min="42" max="42" width="35.25" style="41" bestFit="1" customWidth="1"/>
    <col min="43" max="45" width="10.75" style="41" bestFit="1" customWidth="1"/>
  </cols>
  <sheetData>
    <row r="1" spans="1:49">
      <c r="N1" s="1"/>
      <c r="AQ1" s="1"/>
    </row>
    <row r="2" spans="1:49" ht="18.75">
      <c r="A2" s="79" t="s">
        <v>193</v>
      </c>
      <c r="B2" s="35" t="s">
        <v>143</v>
      </c>
      <c r="C2" s="201" t="s">
        <v>141</v>
      </c>
      <c r="D2" s="202"/>
      <c r="E2" s="202"/>
      <c r="F2" s="202"/>
      <c r="G2" s="202"/>
      <c r="H2" s="203"/>
      <c r="I2" s="36"/>
      <c r="J2" s="36"/>
      <c r="L2" s="91" t="s">
        <v>238</v>
      </c>
      <c r="M2" s="5" t="s">
        <v>119</v>
      </c>
      <c r="N2" s="44" t="s">
        <v>144</v>
      </c>
      <c r="O2" s="44" t="s">
        <v>145</v>
      </c>
      <c r="Q2" s="91" t="s">
        <v>196</v>
      </c>
      <c r="R2" s="155" t="s">
        <v>23</v>
      </c>
      <c r="S2" s="188" t="s">
        <v>96</v>
      </c>
      <c r="T2" s="189"/>
      <c r="U2" s="189"/>
      <c r="V2" s="190"/>
      <c r="W2" s="36"/>
      <c r="X2" s="36"/>
      <c r="Z2" s="91" t="s">
        <v>197</v>
      </c>
      <c r="AA2" s="88"/>
      <c r="AB2" s="198" t="s">
        <v>23</v>
      </c>
      <c r="AC2" s="199"/>
      <c r="AD2" s="200"/>
      <c r="AF2" s="91" t="s">
        <v>201</v>
      </c>
      <c r="AG2" s="155" t="s">
        <v>156</v>
      </c>
      <c r="AH2" s="201" t="s">
        <v>146</v>
      </c>
      <c r="AI2" s="202"/>
      <c r="AJ2" s="202"/>
      <c r="AK2" s="202"/>
      <c r="AL2" s="36"/>
      <c r="AM2" s="36"/>
      <c r="AO2" s="91" t="s">
        <v>215</v>
      </c>
      <c r="AP2" s="88"/>
      <c r="AQ2" s="198" t="s">
        <v>216</v>
      </c>
      <c r="AR2" s="199"/>
      <c r="AS2" s="200"/>
    </row>
    <row r="3" spans="1:49">
      <c r="B3" s="35" t="s">
        <v>95</v>
      </c>
      <c r="C3" s="6" t="s">
        <v>43</v>
      </c>
      <c r="D3" s="6" t="s">
        <v>136</v>
      </c>
      <c r="E3" s="6" t="s">
        <v>137</v>
      </c>
      <c r="F3" s="6" t="s">
        <v>138</v>
      </c>
      <c r="G3" s="6" t="s">
        <v>139</v>
      </c>
      <c r="H3" s="6" t="s">
        <v>140</v>
      </c>
      <c r="I3" s="46" t="s">
        <v>2</v>
      </c>
      <c r="J3" s="46" t="s">
        <v>3</v>
      </c>
      <c r="M3" s="6" t="s">
        <v>43</v>
      </c>
      <c r="N3" s="74">
        <v>361.2</v>
      </c>
      <c r="O3" s="74">
        <v>99.6</v>
      </c>
      <c r="Q3" s="82"/>
      <c r="R3" s="155" t="s">
        <v>95</v>
      </c>
      <c r="S3" s="6" t="s">
        <v>43</v>
      </c>
      <c r="T3" s="6" t="s">
        <v>103</v>
      </c>
      <c r="U3" s="6" t="s">
        <v>1</v>
      </c>
      <c r="V3" s="6"/>
      <c r="W3" s="46" t="s">
        <v>2</v>
      </c>
      <c r="X3" s="46" t="s">
        <v>3</v>
      </c>
      <c r="AA3" s="5" t="s">
        <v>119</v>
      </c>
      <c r="AB3" s="44" t="s">
        <v>190</v>
      </c>
      <c r="AC3" s="44" t="s">
        <v>154</v>
      </c>
      <c r="AD3" s="44" t="s">
        <v>155</v>
      </c>
      <c r="AG3" s="156" t="s">
        <v>95</v>
      </c>
      <c r="AH3" s="6" t="s">
        <v>43</v>
      </c>
      <c r="AI3" s="6" t="s">
        <v>136</v>
      </c>
      <c r="AJ3" s="6" t="s">
        <v>137</v>
      </c>
      <c r="AK3" s="6"/>
      <c r="AL3" s="46" t="s">
        <v>2</v>
      </c>
      <c r="AM3" s="46" t="s">
        <v>3</v>
      </c>
      <c r="AP3" s="5" t="s">
        <v>217</v>
      </c>
      <c r="AQ3" s="44" t="s">
        <v>218</v>
      </c>
      <c r="AR3" s="44" t="s">
        <v>219</v>
      </c>
      <c r="AS3" s="44" t="s">
        <v>220</v>
      </c>
    </row>
    <row r="4" spans="1:49">
      <c r="B4" s="74">
        <v>1.3803529999999999</v>
      </c>
      <c r="C4" s="74">
        <v>418.89</v>
      </c>
      <c r="D4" s="74">
        <v>445.96</v>
      </c>
      <c r="E4" s="74">
        <v>420.12</v>
      </c>
      <c r="F4" s="74">
        <v>329.98</v>
      </c>
      <c r="G4" s="74">
        <v>408.97</v>
      </c>
      <c r="H4" s="74">
        <v>360.11</v>
      </c>
      <c r="I4" s="50">
        <f t="shared" ref="I4:I15" si="0">AVERAGE(C4:H4)</f>
        <v>397.33833333333331</v>
      </c>
      <c r="J4" s="50">
        <f t="shared" ref="J4:J15" si="1">STDEV(C4:H4)</f>
        <v>43.372651944130247</v>
      </c>
      <c r="M4" s="6" t="s">
        <v>103</v>
      </c>
      <c r="N4" s="74">
        <v>392.7</v>
      </c>
      <c r="O4" s="74">
        <v>68.2</v>
      </c>
      <c r="Q4" s="82"/>
      <c r="R4" s="156">
        <v>1.380531</v>
      </c>
      <c r="S4" s="85">
        <v>453.56</v>
      </c>
      <c r="T4" s="85">
        <v>429.01</v>
      </c>
      <c r="U4" s="85">
        <v>404.84</v>
      </c>
      <c r="V4" s="85"/>
      <c r="W4" s="50">
        <f t="shared" ref="W4:W15" si="2">AVERAGE(S4:U4)</f>
        <v>429.1366666666666</v>
      </c>
      <c r="X4" s="50">
        <f t="shared" ref="X4:X15" si="3">STDEV(S4:U4)</f>
        <v>24.360246988348333</v>
      </c>
      <c r="AA4" s="6" t="s">
        <v>43</v>
      </c>
      <c r="AB4" s="85">
        <v>402</v>
      </c>
      <c r="AC4" s="74">
        <v>366.2</v>
      </c>
      <c r="AD4" s="74">
        <v>226.7</v>
      </c>
      <c r="AG4" s="156">
        <v>1.3806050000000001</v>
      </c>
      <c r="AH4" s="74">
        <v>453.56</v>
      </c>
      <c r="AI4" s="74">
        <v>429.01</v>
      </c>
      <c r="AJ4" s="74">
        <v>404.84</v>
      </c>
      <c r="AK4" s="74"/>
      <c r="AL4" s="50">
        <f t="shared" ref="AL4:AL15" si="4">AVERAGE(AH4:AK4)</f>
        <v>429.1366666666666</v>
      </c>
      <c r="AM4" s="50">
        <f t="shared" ref="AM4:AM15" si="5">STDEV(AH4:AK4)</f>
        <v>24.360246988348333</v>
      </c>
      <c r="AP4" s="6" t="s">
        <v>221</v>
      </c>
      <c r="AQ4" s="74">
        <v>402</v>
      </c>
      <c r="AR4" s="74">
        <v>211.5</v>
      </c>
      <c r="AS4" s="74">
        <v>183.7</v>
      </c>
      <c r="AU4" s="3"/>
      <c r="AV4" s="3"/>
      <c r="AW4" s="3"/>
    </row>
    <row r="5" spans="1:49">
      <c r="B5" s="74">
        <v>9.8887990000000006</v>
      </c>
      <c r="C5" s="74">
        <v>423.58</v>
      </c>
      <c r="D5" s="74">
        <v>450.2</v>
      </c>
      <c r="E5" s="74">
        <v>432.95</v>
      </c>
      <c r="F5" s="74">
        <v>349.16</v>
      </c>
      <c r="G5" s="74">
        <v>416.08</v>
      </c>
      <c r="H5" s="74">
        <v>369.84</v>
      </c>
      <c r="I5" s="50">
        <f t="shared" si="0"/>
        <v>406.96833333333342</v>
      </c>
      <c r="J5" s="50">
        <f t="shared" si="1"/>
        <v>39.046921730997774</v>
      </c>
      <c r="M5" s="6" t="s">
        <v>1</v>
      </c>
      <c r="N5" s="74">
        <v>364.1</v>
      </c>
      <c r="O5" s="74">
        <v>91.2</v>
      </c>
      <c r="Q5" s="82"/>
      <c r="R5" s="156">
        <v>9.8872040000000005</v>
      </c>
      <c r="S5" s="85">
        <v>457.84</v>
      </c>
      <c r="T5" s="85">
        <v>444.91</v>
      </c>
      <c r="U5" s="85">
        <v>419.6</v>
      </c>
      <c r="V5" s="85"/>
      <c r="W5" s="50">
        <f t="shared" si="2"/>
        <v>440.7833333333333</v>
      </c>
      <c r="X5" s="50">
        <f t="shared" si="3"/>
        <v>19.451129358814427</v>
      </c>
      <c r="AA5" s="6" t="s">
        <v>103</v>
      </c>
      <c r="AB5" s="6">
        <v>398.4</v>
      </c>
      <c r="AC5" s="74">
        <v>390.3</v>
      </c>
      <c r="AD5" s="74">
        <v>296.39999999999998</v>
      </c>
      <c r="AG5" s="156">
        <v>9.8908199999999997</v>
      </c>
      <c r="AH5" s="74">
        <v>457.84</v>
      </c>
      <c r="AI5" s="74">
        <v>444.91</v>
      </c>
      <c r="AJ5" s="74">
        <v>419.6</v>
      </c>
      <c r="AK5" s="74"/>
      <c r="AL5" s="50">
        <f t="shared" si="4"/>
        <v>440.7833333333333</v>
      </c>
      <c r="AM5" s="50">
        <f t="shared" si="5"/>
        <v>19.451129358814427</v>
      </c>
      <c r="AP5" s="6" t="s">
        <v>103</v>
      </c>
      <c r="AQ5" s="74">
        <v>398.4</v>
      </c>
      <c r="AR5" s="74">
        <v>254.2</v>
      </c>
      <c r="AS5" s="74">
        <v>167.1</v>
      </c>
      <c r="AU5" s="3"/>
      <c r="AV5" s="3"/>
      <c r="AW5" s="3"/>
    </row>
    <row r="6" spans="1:49">
      <c r="B6" s="74">
        <v>18.395076</v>
      </c>
      <c r="C6" s="74">
        <v>429.14</v>
      </c>
      <c r="D6" s="74">
        <v>451.02</v>
      </c>
      <c r="E6" s="74">
        <v>441.36</v>
      </c>
      <c r="F6" s="74">
        <v>358.03</v>
      </c>
      <c r="G6" s="74">
        <v>425.48</v>
      </c>
      <c r="H6" s="74">
        <v>370.48</v>
      </c>
      <c r="I6" s="50">
        <f t="shared" si="0"/>
        <v>412.58499999999998</v>
      </c>
      <c r="J6" s="50">
        <f t="shared" si="1"/>
        <v>38.716089549436681</v>
      </c>
      <c r="M6" s="6" t="s">
        <v>22</v>
      </c>
      <c r="N6" s="74">
        <v>340.5</v>
      </c>
      <c r="O6" s="74">
        <v>258.10000000000002</v>
      </c>
      <c r="Q6" s="82"/>
      <c r="R6" s="156">
        <v>18.393577000000001</v>
      </c>
      <c r="S6" s="85">
        <v>468.9</v>
      </c>
      <c r="T6" s="85">
        <v>458.5</v>
      </c>
      <c r="U6" s="85">
        <v>434.28</v>
      </c>
      <c r="V6" s="85"/>
      <c r="W6" s="50">
        <f t="shared" si="2"/>
        <v>453.89333333333326</v>
      </c>
      <c r="X6" s="50">
        <f t="shared" si="3"/>
        <v>17.763787133754263</v>
      </c>
      <c r="AA6" s="6" t="s">
        <v>1</v>
      </c>
      <c r="AB6" s="6">
        <v>438.6</v>
      </c>
      <c r="AC6" s="74">
        <v>419.3</v>
      </c>
      <c r="AD6" s="74">
        <v>277</v>
      </c>
      <c r="AG6" s="156">
        <v>18.400773000000001</v>
      </c>
      <c r="AH6" s="74">
        <v>468.9</v>
      </c>
      <c r="AI6" s="74">
        <v>458.5</v>
      </c>
      <c r="AJ6" s="74">
        <v>434.28</v>
      </c>
      <c r="AK6" s="74"/>
      <c r="AL6" s="50">
        <f t="shared" si="4"/>
        <v>453.89333333333326</v>
      </c>
      <c r="AM6" s="50">
        <f t="shared" si="5"/>
        <v>17.763787133754263</v>
      </c>
      <c r="AP6" s="6" t="s">
        <v>1</v>
      </c>
      <c r="AQ6" s="74">
        <v>397.5</v>
      </c>
      <c r="AR6" s="74">
        <v>259.60000000000002</v>
      </c>
      <c r="AS6" s="74">
        <v>153.30000000000001</v>
      </c>
      <c r="AU6" s="3"/>
      <c r="AV6" s="3"/>
      <c r="AW6" s="3"/>
    </row>
    <row r="7" spans="1:49">
      <c r="B7" s="74">
        <v>27.014714000000001</v>
      </c>
      <c r="C7" s="74">
        <v>176.93</v>
      </c>
      <c r="D7" s="74">
        <v>190.72</v>
      </c>
      <c r="E7" s="74">
        <v>220.66</v>
      </c>
      <c r="F7" s="74">
        <v>161.68</v>
      </c>
      <c r="G7" s="74">
        <v>195.05</v>
      </c>
      <c r="H7" s="74">
        <v>174.43</v>
      </c>
      <c r="I7" s="50">
        <f t="shared" si="0"/>
        <v>186.57833333333335</v>
      </c>
      <c r="J7" s="50">
        <f t="shared" si="1"/>
        <v>20.547904434921495</v>
      </c>
      <c r="M7" s="6" t="s">
        <v>107</v>
      </c>
      <c r="N7" s="74">
        <v>365.8</v>
      </c>
      <c r="O7" s="74">
        <v>261.8</v>
      </c>
      <c r="Q7" s="82"/>
      <c r="R7" s="156">
        <v>27.013314000000001</v>
      </c>
      <c r="S7" s="85">
        <v>250.09</v>
      </c>
      <c r="T7" s="85">
        <v>259.39999999999998</v>
      </c>
      <c r="U7" s="85">
        <v>246.7</v>
      </c>
      <c r="V7" s="85"/>
      <c r="W7" s="50">
        <f t="shared" si="2"/>
        <v>252.06333333333336</v>
      </c>
      <c r="X7" s="50">
        <f t="shared" si="3"/>
        <v>6.5759435317932295</v>
      </c>
      <c r="AA7" s="6" t="s">
        <v>22</v>
      </c>
      <c r="AB7" s="6">
        <v>375.8</v>
      </c>
      <c r="AC7" s="74">
        <v>300.89999999999998</v>
      </c>
      <c r="AD7" s="74">
        <v>316.3</v>
      </c>
      <c r="AF7" s="73"/>
      <c r="AG7" s="156">
        <v>27.021417</v>
      </c>
      <c r="AH7" s="74">
        <v>250.09</v>
      </c>
      <c r="AI7" s="74">
        <v>259.39999999999998</v>
      </c>
      <c r="AJ7" s="74">
        <v>246.7</v>
      </c>
      <c r="AK7" s="74"/>
      <c r="AL7" s="50">
        <f t="shared" si="4"/>
        <v>252.06333333333336</v>
      </c>
      <c r="AM7" s="50">
        <f t="shared" si="5"/>
        <v>6.5759435317932295</v>
      </c>
      <c r="AP7" s="6" t="s">
        <v>22</v>
      </c>
      <c r="AQ7" s="74">
        <v>414.5</v>
      </c>
      <c r="AR7" s="74">
        <v>299.5</v>
      </c>
      <c r="AS7" s="74">
        <v>287.89999999999998</v>
      </c>
      <c r="AU7" s="3"/>
      <c r="AV7" s="3"/>
      <c r="AW7" s="3"/>
    </row>
    <row r="8" spans="1:49">
      <c r="B8" s="74">
        <v>35.515600999999997</v>
      </c>
      <c r="C8" s="74">
        <v>276.61</v>
      </c>
      <c r="D8" s="74">
        <v>287.10000000000002</v>
      </c>
      <c r="E8" s="74">
        <v>298.47000000000003</v>
      </c>
      <c r="F8" s="74">
        <v>251.34</v>
      </c>
      <c r="G8" s="74">
        <v>283.58</v>
      </c>
      <c r="H8" s="74">
        <v>261.24</v>
      </c>
      <c r="I8" s="50">
        <f t="shared" si="0"/>
        <v>276.39</v>
      </c>
      <c r="J8" s="50">
        <f t="shared" si="1"/>
        <v>17.383900597967077</v>
      </c>
      <c r="M8" s="6" t="s">
        <v>108</v>
      </c>
      <c r="N8" s="74">
        <v>338.6</v>
      </c>
      <c r="O8" s="74">
        <v>321.10000000000002</v>
      </c>
      <c r="Q8" s="82"/>
      <c r="R8" s="156">
        <v>35.517366000000003</v>
      </c>
      <c r="S8" s="85">
        <v>386.42</v>
      </c>
      <c r="T8" s="85">
        <v>399.81</v>
      </c>
      <c r="U8" s="85">
        <v>370.69</v>
      </c>
      <c r="V8" s="85"/>
      <c r="W8" s="50">
        <f t="shared" si="2"/>
        <v>385.64000000000004</v>
      </c>
      <c r="X8" s="50">
        <f t="shared" si="3"/>
        <v>14.575661219992734</v>
      </c>
      <c r="AA8" s="6" t="s">
        <v>107</v>
      </c>
      <c r="AB8" s="6">
        <v>369.6</v>
      </c>
      <c r="AC8" s="74">
        <v>331.1</v>
      </c>
      <c r="AD8" s="74">
        <v>304.2</v>
      </c>
      <c r="AF8" s="73"/>
      <c r="AG8" s="156">
        <v>35.522801999999999</v>
      </c>
      <c r="AH8" s="74">
        <v>386.42</v>
      </c>
      <c r="AI8" s="74">
        <v>399.81</v>
      </c>
      <c r="AJ8" s="74">
        <v>370.69</v>
      </c>
      <c r="AK8" s="74"/>
      <c r="AL8" s="50">
        <f t="shared" si="4"/>
        <v>385.64000000000004</v>
      </c>
      <c r="AM8" s="50">
        <f t="shared" si="5"/>
        <v>14.575661219992734</v>
      </c>
      <c r="AP8" s="6" t="s">
        <v>107</v>
      </c>
      <c r="AQ8" s="74">
        <v>375.8</v>
      </c>
      <c r="AR8" s="74">
        <v>379.8</v>
      </c>
      <c r="AS8" s="74">
        <v>246.8</v>
      </c>
      <c r="AU8" s="3"/>
      <c r="AV8" s="3"/>
      <c r="AW8" s="3"/>
    </row>
    <row r="9" spans="1:49">
      <c r="B9" s="74">
        <v>44.014426999999998</v>
      </c>
      <c r="C9" s="74">
        <v>303.60000000000002</v>
      </c>
      <c r="D9" s="74">
        <v>316.70999999999998</v>
      </c>
      <c r="E9" s="74">
        <v>328.05</v>
      </c>
      <c r="F9" s="74">
        <v>265.26</v>
      </c>
      <c r="G9" s="74">
        <v>306.64999999999998</v>
      </c>
      <c r="H9" s="74">
        <v>283.33999999999997</v>
      </c>
      <c r="I9" s="50">
        <f t="shared" si="0"/>
        <v>300.60166666666663</v>
      </c>
      <c r="J9" s="50">
        <f t="shared" si="1"/>
        <v>22.827440869853699</v>
      </c>
      <c r="M9" s="6" t="s">
        <v>109</v>
      </c>
      <c r="N9" s="74">
        <v>397.1</v>
      </c>
      <c r="O9" s="74">
        <v>263.89999999999998</v>
      </c>
      <c r="Q9" s="82"/>
      <c r="R9" s="156">
        <v>44.018129000000002</v>
      </c>
      <c r="S9" s="85">
        <v>416.14</v>
      </c>
      <c r="T9" s="85">
        <v>425.97</v>
      </c>
      <c r="U9" s="85">
        <v>398.98</v>
      </c>
      <c r="V9" s="85"/>
      <c r="W9" s="50">
        <f t="shared" si="2"/>
        <v>413.69666666666672</v>
      </c>
      <c r="X9" s="50">
        <f t="shared" si="3"/>
        <v>13.659884089308129</v>
      </c>
      <c r="AA9" s="6" t="s">
        <v>108</v>
      </c>
      <c r="AB9" s="6">
        <v>377.8</v>
      </c>
      <c r="AC9" s="74">
        <v>273.2</v>
      </c>
      <c r="AD9" s="74">
        <v>322.10000000000002</v>
      </c>
      <c r="AF9" s="73"/>
      <c r="AG9" s="156">
        <v>44.031861999999997</v>
      </c>
      <c r="AH9" s="74">
        <v>416.14</v>
      </c>
      <c r="AI9" s="74">
        <v>425.97</v>
      </c>
      <c r="AJ9" s="74">
        <v>398.98</v>
      </c>
      <c r="AK9" s="74"/>
      <c r="AL9" s="50">
        <f t="shared" si="4"/>
        <v>413.69666666666672</v>
      </c>
      <c r="AM9" s="50">
        <f t="shared" si="5"/>
        <v>13.659884089308129</v>
      </c>
      <c r="AP9" s="6" t="s">
        <v>108</v>
      </c>
      <c r="AQ9" s="74">
        <v>369.6</v>
      </c>
      <c r="AR9" s="74">
        <v>316.7</v>
      </c>
      <c r="AS9" s="74">
        <v>222.3</v>
      </c>
      <c r="AU9" s="3"/>
      <c r="AV9" s="3"/>
      <c r="AW9" s="3"/>
    </row>
    <row r="10" spans="1:49">
      <c r="B10" s="74">
        <v>52.619639999999997</v>
      </c>
      <c r="C10" s="74">
        <v>639.22</v>
      </c>
      <c r="D10" s="74">
        <v>667.24</v>
      </c>
      <c r="E10" s="74">
        <v>628.89</v>
      </c>
      <c r="F10" s="74">
        <v>541.51</v>
      </c>
      <c r="G10" s="74">
        <v>638.24</v>
      </c>
      <c r="H10" s="74">
        <v>545.79999999999995</v>
      </c>
      <c r="I10" s="50">
        <f t="shared" si="0"/>
        <v>610.15</v>
      </c>
      <c r="J10" s="50">
        <f t="shared" si="1"/>
        <v>53.097911070022342</v>
      </c>
      <c r="M10" s="6" t="s">
        <v>110</v>
      </c>
      <c r="N10" s="74">
        <v>287.60000000000002</v>
      </c>
      <c r="O10" s="74">
        <v>191.9</v>
      </c>
      <c r="Q10" s="82"/>
      <c r="R10" s="156">
        <v>52.627403000000001</v>
      </c>
      <c r="S10" s="85">
        <v>679.34</v>
      </c>
      <c r="T10" s="85">
        <v>641.58000000000004</v>
      </c>
      <c r="U10" s="85">
        <v>620.9</v>
      </c>
      <c r="V10" s="85"/>
      <c r="W10" s="50">
        <f t="shared" si="2"/>
        <v>647.27333333333343</v>
      </c>
      <c r="X10" s="50">
        <f t="shared" si="3"/>
        <v>29.633071614892284</v>
      </c>
      <c r="AA10" s="6" t="s">
        <v>109</v>
      </c>
      <c r="AB10" s="6">
        <v>403.2</v>
      </c>
      <c r="AC10" s="74">
        <v>303.2</v>
      </c>
      <c r="AD10" s="74">
        <v>281.2</v>
      </c>
      <c r="AF10" s="73"/>
      <c r="AG10" s="156">
        <v>52.647688000000002</v>
      </c>
      <c r="AH10" s="74">
        <v>679.34</v>
      </c>
      <c r="AI10" s="74">
        <v>641.58000000000004</v>
      </c>
      <c r="AJ10" s="74">
        <v>620.9</v>
      </c>
      <c r="AK10" s="74"/>
      <c r="AL10" s="50">
        <f t="shared" si="4"/>
        <v>647.27333333333343</v>
      </c>
      <c r="AM10" s="50">
        <f t="shared" si="5"/>
        <v>29.633071614892284</v>
      </c>
      <c r="AP10" s="6" t="s">
        <v>109</v>
      </c>
      <c r="AQ10" s="74">
        <v>397.8</v>
      </c>
      <c r="AR10" s="74">
        <v>373.7</v>
      </c>
      <c r="AS10" s="74">
        <v>295</v>
      </c>
      <c r="AU10" s="3"/>
      <c r="AV10" s="3"/>
      <c r="AW10" s="3"/>
    </row>
    <row r="11" spans="1:49">
      <c r="B11" s="74">
        <v>61.122655000000002</v>
      </c>
      <c r="C11" s="74">
        <v>573.16999999999996</v>
      </c>
      <c r="D11" s="74">
        <v>605.85</v>
      </c>
      <c r="E11" s="74">
        <v>600.34</v>
      </c>
      <c r="F11" s="74">
        <v>521.62</v>
      </c>
      <c r="G11" s="74">
        <v>565.29999999999995</v>
      </c>
      <c r="H11" s="74">
        <v>536.21</v>
      </c>
      <c r="I11" s="50">
        <f t="shared" si="0"/>
        <v>567.08166666666659</v>
      </c>
      <c r="J11" s="50">
        <f t="shared" si="1"/>
        <v>33.672438234655161</v>
      </c>
      <c r="M11" s="6" t="s">
        <v>111</v>
      </c>
      <c r="N11" s="74">
        <v>332.7</v>
      </c>
      <c r="O11" s="74">
        <v>233.1</v>
      </c>
      <c r="Q11" s="78"/>
      <c r="R11" s="156">
        <v>61.126787999999998</v>
      </c>
      <c r="S11" s="85">
        <v>646.52</v>
      </c>
      <c r="T11" s="85">
        <v>628.57000000000005</v>
      </c>
      <c r="U11" s="85">
        <v>585.25</v>
      </c>
      <c r="V11" s="85"/>
      <c r="W11" s="50">
        <f t="shared" si="2"/>
        <v>620.11333333333334</v>
      </c>
      <c r="X11" s="50">
        <f t="shared" si="3"/>
        <v>31.49824809943139</v>
      </c>
      <c r="AA11" s="6" t="s">
        <v>110</v>
      </c>
      <c r="AB11" s="6">
        <v>368.5</v>
      </c>
      <c r="AC11" s="74"/>
      <c r="AD11" s="74">
        <v>288.2</v>
      </c>
      <c r="AF11" s="73"/>
      <c r="AG11" s="156">
        <v>61.155766</v>
      </c>
      <c r="AH11" s="74">
        <v>646.52</v>
      </c>
      <c r="AI11" s="74">
        <v>628.57000000000005</v>
      </c>
      <c r="AJ11" s="74">
        <v>585.25</v>
      </c>
      <c r="AK11" s="74"/>
      <c r="AL11" s="50">
        <f t="shared" si="4"/>
        <v>620.11333333333334</v>
      </c>
      <c r="AM11" s="50">
        <f t="shared" si="5"/>
        <v>31.49824809943139</v>
      </c>
      <c r="AP11" s="6" t="s">
        <v>110</v>
      </c>
      <c r="AQ11" s="74">
        <v>394.7</v>
      </c>
      <c r="AR11" s="74">
        <v>291.3</v>
      </c>
      <c r="AS11" s="74">
        <v>257</v>
      </c>
      <c r="AU11" s="3"/>
      <c r="AV11" s="3"/>
      <c r="AW11" s="3"/>
    </row>
    <row r="12" spans="1:49">
      <c r="B12" s="74">
        <v>69.622164999999995</v>
      </c>
      <c r="C12" s="74">
        <v>509.96</v>
      </c>
      <c r="D12" s="74">
        <v>548.19000000000005</v>
      </c>
      <c r="E12" s="74">
        <v>562.4</v>
      </c>
      <c r="F12" s="74">
        <v>485.7</v>
      </c>
      <c r="G12" s="74">
        <v>502.12</v>
      </c>
      <c r="H12" s="74">
        <v>506.98</v>
      </c>
      <c r="I12" s="50">
        <f t="shared" si="0"/>
        <v>519.22500000000002</v>
      </c>
      <c r="J12" s="50">
        <f t="shared" si="1"/>
        <v>29.513856915015367</v>
      </c>
      <c r="M12" s="6" t="s">
        <v>112</v>
      </c>
      <c r="N12" s="74">
        <v>365.6</v>
      </c>
      <c r="O12" s="74">
        <v>169.6</v>
      </c>
      <c r="Q12" s="82"/>
      <c r="R12" s="156">
        <v>69.632390999999998</v>
      </c>
      <c r="S12" s="85">
        <v>593.85</v>
      </c>
      <c r="T12" s="85">
        <v>600.35</v>
      </c>
      <c r="U12" s="85">
        <v>552.91999999999996</v>
      </c>
      <c r="V12" s="85"/>
      <c r="W12" s="50">
        <f t="shared" si="2"/>
        <v>582.37333333333333</v>
      </c>
      <c r="X12" s="50">
        <f t="shared" si="3"/>
        <v>25.713549605866071</v>
      </c>
      <c r="AA12" s="6" t="s">
        <v>111</v>
      </c>
      <c r="AB12" s="6">
        <v>407.6</v>
      </c>
      <c r="AC12" s="74"/>
      <c r="AD12" s="74">
        <v>281.7</v>
      </c>
      <c r="AF12" s="73"/>
      <c r="AG12" s="156">
        <v>69.659165999999999</v>
      </c>
      <c r="AH12" s="74">
        <v>593.85</v>
      </c>
      <c r="AI12" s="74">
        <v>600.35</v>
      </c>
      <c r="AJ12" s="74">
        <v>552.91999999999996</v>
      </c>
      <c r="AK12" s="74"/>
      <c r="AL12" s="50">
        <f t="shared" si="4"/>
        <v>582.37333333333333</v>
      </c>
      <c r="AM12" s="50">
        <f t="shared" si="5"/>
        <v>25.713549605866071</v>
      </c>
      <c r="AP12" s="6" t="s">
        <v>111</v>
      </c>
      <c r="AQ12" s="74">
        <v>309.39999999999998</v>
      </c>
      <c r="AR12" s="74">
        <v>303.7</v>
      </c>
      <c r="AS12" s="74">
        <v>269.8</v>
      </c>
      <c r="AU12" s="3"/>
      <c r="AV12" s="3"/>
      <c r="AW12" s="3"/>
    </row>
    <row r="13" spans="1:49">
      <c r="B13" s="74">
        <v>78.236474999999999</v>
      </c>
      <c r="C13" s="74">
        <v>25.05</v>
      </c>
      <c r="D13" s="74">
        <v>56.07</v>
      </c>
      <c r="E13" s="74">
        <v>88.14</v>
      </c>
      <c r="F13" s="74">
        <v>42.64</v>
      </c>
      <c r="G13" s="74">
        <v>50.64</v>
      </c>
      <c r="H13" s="74">
        <v>57.31</v>
      </c>
      <c r="I13" s="50">
        <f t="shared" si="0"/>
        <v>53.30833333333333</v>
      </c>
      <c r="J13" s="50">
        <f t="shared" si="1"/>
        <v>20.767050263979876</v>
      </c>
      <c r="M13" s="6" t="s">
        <v>113</v>
      </c>
      <c r="N13" s="74">
        <v>403.8</v>
      </c>
      <c r="O13" s="74">
        <v>109.6</v>
      </c>
      <c r="Q13" s="82"/>
      <c r="R13" s="156">
        <v>78.235383999999996</v>
      </c>
      <c r="S13" s="85">
        <v>70.209999999999994</v>
      </c>
      <c r="T13" s="85">
        <v>60.74</v>
      </c>
      <c r="U13" s="85">
        <v>119.96</v>
      </c>
      <c r="V13" s="85"/>
      <c r="W13" s="50">
        <f t="shared" si="2"/>
        <v>83.636666666666656</v>
      </c>
      <c r="X13" s="50">
        <f t="shared" si="3"/>
        <v>31.81129725951671</v>
      </c>
      <c r="AA13" s="6" t="s">
        <v>112</v>
      </c>
      <c r="AB13" s="6"/>
      <c r="AC13" s="74"/>
      <c r="AD13" s="74">
        <v>298.3</v>
      </c>
      <c r="AF13" s="73"/>
      <c r="AG13" s="156">
        <v>78.276340000000005</v>
      </c>
      <c r="AH13" s="74">
        <v>70.209999999999994</v>
      </c>
      <c r="AI13" s="74">
        <v>60.74</v>
      </c>
      <c r="AJ13" s="74">
        <v>119.96</v>
      </c>
      <c r="AK13" s="74"/>
      <c r="AL13" s="50">
        <f t="shared" si="4"/>
        <v>83.636666666666656</v>
      </c>
      <c r="AM13" s="50">
        <f t="shared" si="5"/>
        <v>31.81129725951671</v>
      </c>
      <c r="AP13" s="6" t="s">
        <v>112</v>
      </c>
      <c r="AQ13" s="74">
        <v>309.39999999999998</v>
      </c>
      <c r="AR13" s="74"/>
      <c r="AS13" s="74">
        <v>274</v>
      </c>
      <c r="AU13" s="3"/>
      <c r="AV13" s="3"/>
      <c r="AW13" s="3"/>
    </row>
    <row r="14" spans="1:49">
      <c r="B14" s="74">
        <v>86.732387000000003</v>
      </c>
      <c r="C14" s="74">
        <v>27.85</v>
      </c>
      <c r="D14" s="74">
        <v>58.08</v>
      </c>
      <c r="E14" s="74">
        <v>87.87</v>
      </c>
      <c r="F14" s="74">
        <v>46.53</v>
      </c>
      <c r="G14" s="74">
        <v>52.32</v>
      </c>
      <c r="H14" s="74">
        <v>55.03</v>
      </c>
      <c r="I14" s="50">
        <f t="shared" si="0"/>
        <v>54.613333333333344</v>
      </c>
      <c r="J14" s="50">
        <f t="shared" si="1"/>
        <v>19.519594941152452</v>
      </c>
      <c r="M14" s="6" t="s">
        <v>127</v>
      </c>
      <c r="N14" s="74">
        <v>395.7</v>
      </c>
      <c r="O14" s="74">
        <v>75.3</v>
      </c>
      <c r="Q14" s="82"/>
      <c r="R14" s="156">
        <v>86.732461000000001</v>
      </c>
      <c r="S14" s="85">
        <v>74.84</v>
      </c>
      <c r="T14" s="85">
        <v>75.069999999999993</v>
      </c>
      <c r="U14" s="85">
        <v>127.92</v>
      </c>
      <c r="V14" s="85"/>
      <c r="W14" s="50">
        <f t="shared" si="2"/>
        <v>92.61</v>
      </c>
      <c r="X14" s="50">
        <f t="shared" si="3"/>
        <v>30.579573247512855</v>
      </c>
      <c r="AA14" s="51" t="s">
        <v>2</v>
      </c>
      <c r="AB14" s="56">
        <f>AVERAGE(AB4:AB13)</f>
        <v>393.5</v>
      </c>
      <c r="AC14" s="56">
        <f>AVERAGE(AC4:AC13)</f>
        <v>340.59999999999991</v>
      </c>
      <c r="AD14" s="56">
        <f>AVERAGE(AD4:AD13)</f>
        <v>289.20999999999998</v>
      </c>
      <c r="AF14" s="73"/>
      <c r="AG14" s="156">
        <v>86.782199000000006</v>
      </c>
      <c r="AH14" s="74">
        <v>74.84</v>
      </c>
      <c r="AI14" s="74">
        <v>75.069999999999993</v>
      </c>
      <c r="AJ14" s="74">
        <v>127.92</v>
      </c>
      <c r="AK14" s="74"/>
      <c r="AL14" s="50">
        <f t="shared" si="4"/>
        <v>92.61</v>
      </c>
      <c r="AM14" s="50">
        <f t="shared" si="5"/>
        <v>30.579573247512855</v>
      </c>
      <c r="AP14" s="51" t="s">
        <v>2</v>
      </c>
      <c r="AQ14" s="56">
        <f>AVERAGE(AQ4:AQ13)</f>
        <v>376.91</v>
      </c>
      <c r="AR14" s="56">
        <f>AVERAGE(AR4:AR13)</f>
        <v>298.88888888888891</v>
      </c>
      <c r="AS14" s="56">
        <f>AVERAGE(AS4:AS13)</f>
        <v>235.69</v>
      </c>
      <c r="AU14" s="3"/>
      <c r="AV14" s="3"/>
      <c r="AW14" s="3"/>
    </row>
    <row r="15" spans="1:49">
      <c r="B15" s="74">
        <v>95.233979000000005</v>
      </c>
      <c r="C15" s="74">
        <v>25.29</v>
      </c>
      <c r="D15" s="74">
        <v>55.37</v>
      </c>
      <c r="E15" s="74">
        <v>81.72</v>
      </c>
      <c r="F15" s="74">
        <v>45.12</v>
      </c>
      <c r="G15" s="74">
        <v>47.08</v>
      </c>
      <c r="H15" s="74">
        <v>49.51</v>
      </c>
      <c r="I15" s="50">
        <f t="shared" si="0"/>
        <v>50.681666666666665</v>
      </c>
      <c r="J15" s="50">
        <f t="shared" si="1"/>
        <v>18.305039105849165</v>
      </c>
      <c r="M15" s="6" t="s">
        <v>128</v>
      </c>
      <c r="N15" s="74">
        <v>359.6</v>
      </c>
      <c r="O15" s="74"/>
      <c r="R15" s="156">
        <v>95.234853999999999</v>
      </c>
      <c r="S15" s="85">
        <v>71.14</v>
      </c>
      <c r="T15" s="85">
        <v>63.79</v>
      </c>
      <c r="U15" s="85">
        <v>124.86</v>
      </c>
      <c r="V15" s="85"/>
      <c r="W15" s="50">
        <f t="shared" si="2"/>
        <v>86.596666666666678</v>
      </c>
      <c r="X15" s="50">
        <f t="shared" si="3"/>
        <v>33.340180463418768</v>
      </c>
      <c r="AA15" s="51" t="s">
        <v>3</v>
      </c>
      <c r="AB15" s="56">
        <f>STDEV(AB4:AB13)</f>
        <v>22.855962023069605</v>
      </c>
      <c r="AC15" s="56">
        <f>STDEV(AC4:AC13)</f>
        <v>53.114655855674563</v>
      </c>
      <c r="AD15" s="56">
        <f>STDEV(AD4:AD13)</f>
        <v>26.568170179119733</v>
      </c>
      <c r="AF15" s="73"/>
      <c r="AG15" s="156">
        <v>95.289833000000002</v>
      </c>
      <c r="AH15" s="74">
        <v>71.14</v>
      </c>
      <c r="AI15" s="74">
        <v>63.79</v>
      </c>
      <c r="AJ15" s="74">
        <v>124.86</v>
      </c>
      <c r="AK15" s="74"/>
      <c r="AL15" s="50">
        <f t="shared" si="4"/>
        <v>86.596666666666678</v>
      </c>
      <c r="AM15" s="50">
        <f t="shared" si="5"/>
        <v>33.340180463418768</v>
      </c>
      <c r="AO15" s="72"/>
      <c r="AP15" s="51" t="s">
        <v>3</v>
      </c>
      <c r="AQ15" s="56">
        <f>STDEV(AQ4:AQ13)</f>
        <v>37.787459707039211</v>
      </c>
      <c r="AR15" s="56">
        <f>STDEV(AR4:AR13)</f>
        <v>54.450882555851067</v>
      </c>
      <c r="AS15" s="56">
        <f>STDEV(AS4:AS13)</f>
        <v>51.453548630455579</v>
      </c>
      <c r="AU15" s="3"/>
      <c r="AV15" s="3"/>
      <c r="AW15" s="3"/>
    </row>
    <row r="16" spans="1:49">
      <c r="A16" s="80"/>
      <c r="K16" s="57"/>
      <c r="M16" s="6" t="s">
        <v>129</v>
      </c>
      <c r="N16" s="74">
        <v>312.89999999999998</v>
      </c>
      <c r="O16" s="74"/>
      <c r="Q16" s="83"/>
      <c r="R16" s="157"/>
      <c r="Y16" s="57"/>
      <c r="Z16" s="72"/>
      <c r="AA16" s="51" t="s">
        <v>186</v>
      </c>
      <c r="AB16" s="56"/>
      <c r="AC16" s="52">
        <v>0.02</v>
      </c>
      <c r="AD16" s="58" t="s">
        <v>202</v>
      </c>
      <c r="AF16" s="73"/>
      <c r="AG16" s="157"/>
      <c r="AN16" s="57"/>
      <c r="AO16" s="72"/>
      <c r="AP16" s="51" t="s">
        <v>222</v>
      </c>
      <c r="AQ16" s="56"/>
      <c r="AR16" s="54">
        <f>_xlfn.T.TEST(AQ4:AQ13,AR4:AR13,2,2)</f>
        <v>1.9343176121882357E-3</v>
      </c>
      <c r="AS16" s="58" t="s">
        <v>223</v>
      </c>
      <c r="AU16" s="3"/>
      <c r="AV16" s="3"/>
      <c r="AW16" s="3"/>
    </row>
    <row r="17" spans="1:49">
      <c r="A17" s="80"/>
      <c r="K17" s="57"/>
      <c r="M17" s="6" t="s">
        <v>130</v>
      </c>
      <c r="N17" s="74">
        <v>378.4</v>
      </c>
      <c r="O17" s="74"/>
      <c r="Q17" s="83"/>
      <c r="R17" s="157"/>
      <c r="Y17" s="57"/>
      <c r="Z17" s="72"/>
      <c r="AA17" s="51" t="s">
        <v>14</v>
      </c>
      <c r="AB17" s="59"/>
      <c r="AC17" s="60" t="s">
        <v>31</v>
      </c>
      <c r="AD17" s="60" t="s">
        <v>105</v>
      </c>
      <c r="AF17" s="73"/>
      <c r="AG17" s="157"/>
      <c r="AN17" s="57"/>
      <c r="AP17" s="51" t="s">
        <v>14</v>
      </c>
      <c r="AQ17" s="59"/>
      <c r="AR17" s="60" t="s">
        <v>224</v>
      </c>
      <c r="AS17" s="60" t="s">
        <v>214</v>
      </c>
      <c r="AU17" s="3"/>
      <c r="AV17" s="3"/>
      <c r="AW17" s="3"/>
    </row>
    <row r="18" spans="1:49">
      <c r="B18" s="35" t="s">
        <v>143</v>
      </c>
      <c r="C18" s="204" t="s">
        <v>142</v>
      </c>
      <c r="D18" s="205"/>
      <c r="E18" s="205"/>
      <c r="F18" s="205"/>
      <c r="G18" s="205"/>
      <c r="H18" s="206"/>
      <c r="I18" s="36"/>
      <c r="J18" s="36"/>
      <c r="M18" s="6" t="s">
        <v>131</v>
      </c>
      <c r="N18" s="74">
        <v>321</v>
      </c>
      <c r="O18" s="74"/>
      <c r="R18" s="156" t="s">
        <v>36</v>
      </c>
      <c r="S18" s="197" t="s">
        <v>151</v>
      </c>
      <c r="T18" s="197"/>
      <c r="U18" s="197"/>
      <c r="V18" s="197"/>
      <c r="W18" s="36"/>
      <c r="X18" s="36"/>
      <c r="AB18" s="61"/>
      <c r="AC18" s="61"/>
      <c r="AF18" s="73"/>
      <c r="AG18" s="156" t="s">
        <v>157</v>
      </c>
      <c r="AH18" s="191" t="s">
        <v>150</v>
      </c>
      <c r="AI18" s="192"/>
      <c r="AJ18" s="192"/>
      <c r="AK18" s="192"/>
      <c r="AL18" s="36"/>
      <c r="AM18" s="36"/>
      <c r="AQ18" s="61"/>
      <c r="AR18" s="61"/>
      <c r="AU18" s="3"/>
      <c r="AV18" s="3"/>
      <c r="AW18" s="3"/>
    </row>
    <row r="19" spans="1:49">
      <c r="A19" s="80"/>
      <c r="B19" s="35" t="s">
        <v>95</v>
      </c>
      <c r="C19" s="6" t="s">
        <v>43</v>
      </c>
      <c r="D19" s="6" t="s">
        <v>103</v>
      </c>
      <c r="E19" s="6" t="s">
        <v>1</v>
      </c>
      <c r="F19" s="6"/>
      <c r="G19" s="6"/>
      <c r="H19" s="6"/>
      <c r="I19" s="46" t="s">
        <v>2</v>
      </c>
      <c r="J19" s="46" t="s">
        <v>3</v>
      </c>
      <c r="K19" s="57"/>
      <c r="M19" s="51" t="s">
        <v>2</v>
      </c>
      <c r="N19" s="56">
        <f>AVERAGE(N3:N18)</f>
        <v>357.33124999999995</v>
      </c>
      <c r="O19" s="56">
        <f>AVERAGE(O3:O18)</f>
        <v>178.61666666666667</v>
      </c>
      <c r="Q19" s="83"/>
      <c r="R19" s="155" t="s">
        <v>95</v>
      </c>
      <c r="S19" s="6" t="s">
        <v>43</v>
      </c>
      <c r="T19" s="6" t="s">
        <v>103</v>
      </c>
      <c r="U19" s="6" t="s">
        <v>1</v>
      </c>
      <c r="V19" s="6" t="s">
        <v>22</v>
      </c>
      <c r="W19" s="46" t="s">
        <v>2</v>
      </c>
      <c r="X19" s="46" t="s">
        <v>3</v>
      </c>
      <c r="Y19" s="57"/>
      <c r="Z19" s="72"/>
      <c r="AA19" s="57"/>
      <c r="AF19" s="73"/>
      <c r="AG19" s="156" t="s">
        <v>95</v>
      </c>
      <c r="AH19" s="6" t="s">
        <v>43</v>
      </c>
      <c r="AI19" s="6" t="s">
        <v>103</v>
      </c>
      <c r="AJ19" s="6" t="s">
        <v>1</v>
      </c>
      <c r="AK19" s="6" t="s">
        <v>22</v>
      </c>
      <c r="AL19" s="46" t="s">
        <v>2</v>
      </c>
      <c r="AM19" s="46" t="s">
        <v>3</v>
      </c>
      <c r="AN19" s="57"/>
      <c r="AO19" s="72"/>
      <c r="AP19" s="57"/>
      <c r="AU19" s="3"/>
      <c r="AV19" s="3"/>
      <c r="AW19" s="3"/>
    </row>
    <row r="20" spans="1:49">
      <c r="A20" s="80"/>
      <c r="B20" s="74">
        <v>1.380531</v>
      </c>
      <c r="C20" s="74">
        <v>190.39</v>
      </c>
      <c r="D20" s="74">
        <v>139.5</v>
      </c>
      <c r="E20" s="74">
        <v>112.03</v>
      </c>
      <c r="F20" s="74"/>
      <c r="G20" s="74"/>
      <c r="H20" s="74"/>
      <c r="I20" s="50">
        <f t="shared" ref="I20:I31" si="6">AVERAGE(C20:H20)</f>
        <v>147.30666666666664</v>
      </c>
      <c r="J20" s="50">
        <f t="shared" ref="J20:J31" si="7">STDEV(C20:H20)</f>
        <v>39.759029582389765</v>
      </c>
      <c r="K20" s="57"/>
      <c r="M20" s="51" t="s">
        <v>3</v>
      </c>
      <c r="N20" s="56">
        <f>STDEV(N3:N18)</f>
        <v>33.177617329559197</v>
      </c>
      <c r="O20" s="56">
        <f>STDEV(O3:O18)</f>
        <v>88.190278100905999</v>
      </c>
      <c r="Q20" s="83"/>
      <c r="R20" s="156">
        <v>1.380531</v>
      </c>
      <c r="S20" s="85">
        <v>348.21</v>
      </c>
      <c r="T20" s="85">
        <v>406.79</v>
      </c>
      <c r="U20" s="85">
        <v>325.35000000000002</v>
      </c>
      <c r="V20" s="85">
        <v>332.27</v>
      </c>
      <c r="W20" s="50">
        <f>AVERAGE(S20:V20)</f>
        <v>353.15499999999997</v>
      </c>
      <c r="X20" s="50">
        <f t="shared" ref="X20:X31" si="8">STDEV(S20:V20)</f>
        <v>37.015616073940116</v>
      </c>
      <c r="Y20" s="57"/>
      <c r="Z20" s="91" t="s">
        <v>198</v>
      </c>
      <c r="AA20" s="88"/>
      <c r="AB20" s="198" t="s">
        <v>23</v>
      </c>
      <c r="AC20" s="199"/>
      <c r="AD20" s="200"/>
      <c r="AF20" s="73"/>
      <c r="AG20" s="156">
        <v>1.380531</v>
      </c>
      <c r="AH20" s="74">
        <v>348.21</v>
      </c>
      <c r="AI20" s="74">
        <v>406.79</v>
      </c>
      <c r="AJ20" s="74">
        <v>325.35000000000002</v>
      </c>
      <c r="AK20" s="74">
        <v>332.27</v>
      </c>
      <c r="AL20" s="50">
        <f t="shared" ref="AL20:AL31" si="9">AVERAGE(AH20:AK20)</f>
        <v>353.15499999999997</v>
      </c>
      <c r="AM20" s="50">
        <f t="shared" ref="AM20:AM31" si="10">STDEV(AH20:AK20)</f>
        <v>37.015616073940116</v>
      </c>
      <c r="AN20" s="57"/>
      <c r="AO20" s="91" t="s">
        <v>205</v>
      </c>
      <c r="AP20" s="88"/>
      <c r="AQ20" s="198" t="s">
        <v>79</v>
      </c>
      <c r="AR20" s="199"/>
      <c r="AS20" s="200"/>
    </row>
    <row r="21" spans="1:49">
      <c r="B21" s="74">
        <v>9.8872040000000005</v>
      </c>
      <c r="C21" s="74">
        <v>195.56</v>
      </c>
      <c r="D21" s="74">
        <v>143.22</v>
      </c>
      <c r="E21" s="74">
        <v>110.74</v>
      </c>
      <c r="F21" s="74"/>
      <c r="G21" s="74"/>
      <c r="H21" s="74"/>
      <c r="I21" s="50">
        <f t="shared" si="6"/>
        <v>149.84</v>
      </c>
      <c r="J21" s="50">
        <f t="shared" si="7"/>
        <v>42.795752125649102</v>
      </c>
      <c r="L21" s="72"/>
      <c r="M21" s="51" t="s">
        <v>19</v>
      </c>
      <c r="N21" s="56"/>
      <c r="O21" s="58">
        <f>_xlfn.T.TEST(N3:N18,O3:O18,2,2)</f>
        <v>6.2498097308102308E-8</v>
      </c>
      <c r="R21" s="156">
        <v>9.8872040000000005</v>
      </c>
      <c r="S21" s="85">
        <v>352.26</v>
      </c>
      <c r="T21" s="85">
        <v>414.32</v>
      </c>
      <c r="U21" s="85">
        <v>330.29</v>
      </c>
      <c r="V21" s="85">
        <v>337.3</v>
      </c>
      <c r="W21" s="50">
        <f t="shared" ref="W21:W31" si="11">AVERAGE(S21:V21)</f>
        <v>358.54249999999996</v>
      </c>
      <c r="X21" s="50">
        <f t="shared" si="8"/>
        <v>38.297288306963274</v>
      </c>
      <c r="AA21" s="5" t="s">
        <v>121</v>
      </c>
      <c r="AB21" s="44" t="s">
        <v>190</v>
      </c>
      <c r="AC21" s="44" t="s">
        <v>154</v>
      </c>
      <c r="AD21" s="44" t="s">
        <v>155</v>
      </c>
      <c r="AF21" s="73"/>
      <c r="AG21" s="156">
        <v>9.8872040000000005</v>
      </c>
      <c r="AH21" s="74">
        <v>352.26</v>
      </c>
      <c r="AI21" s="74">
        <v>414.32</v>
      </c>
      <c r="AJ21" s="74">
        <v>330.29</v>
      </c>
      <c r="AK21" s="74">
        <v>337.3</v>
      </c>
      <c r="AL21" s="50">
        <f t="shared" si="9"/>
        <v>358.54249999999996</v>
      </c>
      <c r="AM21" s="50">
        <f t="shared" si="10"/>
        <v>38.297288306963274</v>
      </c>
      <c r="AP21" s="5" t="s">
        <v>121</v>
      </c>
      <c r="AQ21" s="44" t="s">
        <v>187</v>
      </c>
      <c r="AR21" s="44" t="s">
        <v>154</v>
      </c>
      <c r="AS21" s="44" t="s">
        <v>155</v>
      </c>
    </row>
    <row r="22" spans="1:49">
      <c r="A22" s="80"/>
      <c r="B22" s="74">
        <v>18.393577000000001</v>
      </c>
      <c r="C22" s="74">
        <v>199.9</v>
      </c>
      <c r="D22" s="74">
        <v>141.77000000000001</v>
      </c>
      <c r="E22" s="74">
        <v>116.13</v>
      </c>
      <c r="F22" s="74"/>
      <c r="G22" s="74"/>
      <c r="H22" s="74"/>
      <c r="I22" s="50">
        <f t="shared" si="6"/>
        <v>152.6</v>
      </c>
      <c r="J22" s="50">
        <f t="shared" si="7"/>
        <v>42.922254134656093</v>
      </c>
      <c r="K22" s="57"/>
      <c r="L22" s="72"/>
      <c r="M22" s="51" t="s">
        <v>132</v>
      </c>
      <c r="N22" s="59"/>
      <c r="O22" s="60" t="s">
        <v>105</v>
      </c>
      <c r="Q22" s="83"/>
      <c r="R22" s="156">
        <v>18.393577000000001</v>
      </c>
      <c r="S22" s="85">
        <v>363.72</v>
      </c>
      <c r="T22" s="85">
        <v>426.02</v>
      </c>
      <c r="U22" s="85">
        <v>340.6</v>
      </c>
      <c r="V22" s="85">
        <v>348.21</v>
      </c>
      <c r="W22" s="50">
        <f t="shared" si="11"/>
        <v>369.63750000000005</v>
      </c>
      <c r="X22" s="50">
        <f t="shared" si="8"/>
        <v>38.799988294671756</v>
      </c>
      <c r="Y22" s="57"/>
      <c r="AA22" s="6" t="s">
        <v>43</v>
      </c>
      <c r="AB22" s="85">
        <v>662.4</v>
      </c>
      <c r="AC22" s="74">
        <v>539</v>
      </c>
      <c r="AD22" s="74">
        <v>315</v>
      </c>
      <c r="AF22" s="73"/>
      <c r="AG22" s="156">
        <v>18.393577000000001</v>
      </c>
      <c r="AH22" s="74">
        <v>363.72</v>
      </c>
      <c r="AI22" s="74">
        <v>426.02</v>
      </c>
      <c r="AJ22" s="74">
        <v>340.6</v>
      </c>
      <c r="AK22" s="74">
        <v>348.21</v>
      </c>
      <c r="AL22" s="50">
        <f t="shared" si="9"/>
        <v>369.63750000000005</v>
      </c>
      <c r="AM22" s="50">
        <f t="shared" si="10"/>
        <v>38.799988294671756</v>
      </c>
      <c r="AN22" s="57"/>
      <c r="AP22" s="6" t="s">
        <v>18</v>
      </c>
      <c r="AQ22" s="74">
        <v>662.4</v>
      </c>
      <c r="AR22" s="74">
        <v>314.89999999999998</v>
      </c>
      <c r="AS22" s="74">
        <v>261.5</v>
      </c>
      <c r="AU22" s="3"/>
      <c r="AV22" s="3"/>
      <c r="AW22" s="3"/>
    </row>
    <row r="23" spans="1:49">
      <c r="A23" s="80"/>
      <c r="B23" s="74">
        <v>27.013314000000001</v>
      </c>
      <c r="C23" s="74">
        <v>119.64</v>
      </c>
      <c r="D23" s="74">
        <v>86.67</v>
      </c>
      <c r="E23" s="74">
        <v>93.36</v>
      </c>
      <c r="F23" s="74"/>
      <c r="G23" s="74"/>
      <c r="H23" s="74"/>
      <c r="I23" s="50">
        <f t="shared" si="6"/>
        <v>99.89</v>
      </c>
      <c r="J23" s="50">
        <f t="shared" si="7"/>
        <v>17.428020541644937</v>
      </c>
      <c r="K23" s="57"/>
      <c r="N23" s="61"/>
      <c r="Q23" s="83"/>
      <c r="R23" s="156">
        <v>27.013314000000001</v>
      </c>
      <c r="S23" s="85">
        <v>194.88</v>
      </c>
      <c r="T23" s="85">
        <v>218.18</v>
      </c>
      <c r="U23" s="85">
        <v>181.08</v>
      </c>
      <c r="V23" s="85">
        <v>176.83</v>
      </c>
      <c r="W23" s="50">
        <f t="shared" si="11"/>
        <v>192.74250000000001</v>
      </c>
      <c r="X23" s="50">
        <f t="shared" si="8"/>
        <v>18.626655407417257</v>
      </c>
      <c r="Y23" s="57"/>
      <c r="AA23" s="6" t="s">
        <v>103</v>
      </c>
      <c r="AB23" s="6">
        <v>619.70000000000005</v>
      </c>
      <c r="AC23" s="74">
        <v>600</v>
      </c>
      <c r="AD23" s="74">
        <v>369.5</v>
      </c>
      <c r="AF23" s="80"/>
      <c r="AG23" s="156">
        <v>27.013314000000001</v>
      </c>
      <c r="AH23" s="74">
        <v>194.88</v>
      </c>
      <c r="AI23" s="74">
        <v>218.18</v>
      </c>
      <c r="AJ23" s="74">
        <v>181.08</v>
      </c>
      <c r="AK23" s="74">
        <v>176.83</v>
      </c>
      <c r="AL23" s="50">
        <f t="shared" si="9"/>
        <v>192.74250000000001</v>
      </c>
      <c r="AM23" s="50">
        <f t="shared" si="10"/>
        <v>18.626655407417257</v>
      </c>
      <c r="AN23" s="57"/>
      <c r="AP23" s="6" t="s">
        <v>103</v>
      </c>
      <c r="AQ23" s="74">
        <v>619.70000000000005</v>
      </c>
      <c r="AR23" s="74">
        <v>346.9</v>
      </c>
      <c r="AS23" s="74">
        <v>226.3</v>
      </c>
      <c r="AU23" s="3"/>
      <c r="AV23" s="3"/>
      <c r="AW23" s="3"/>
    </row>
    <row r="24" spans="1:49">
      <c r="B24" s="74">
        <v>35.517366000000003</v>
      </c>
      <c r="C24" s="74">
        <v>129.04</v>
      </c>
      <c r="D24" s="74">
        <v>92.61</v>
      </c>
      <c r="E24" s="74">
        <v>135.08000000000001</v>
      </c>
      <c r="F24" s="74"/>
      <c r="G24" s="74"/>
      <c r="H24" s="74"/>
      <c r="I24" s="50">
        <f t="shared" si="6"/>
        <v>118.91000000000001</v>
      </c>
      <c r="J24" s="50">
        <f t="shared" si="7"/>
        <v>22.975811193513962</v>
      </c>
      <c r="L24" s="72"/>
      <c r="M24" s="57"/>
      <c r="R24" s="156">
        <v>35.517366000000003</v>
      </c>
      <c r="S24" s="85">
        <v>298.45</v>
      </c>
      <c r="T24" s="85">
        <v>338.86</v>
      </c>
      <c r="U24" s="85">
        <v>274.04000000000002</v>
      </c>
      <c r="V24" s="85">
        <v>277.66000000000003</v>
      </c>
      <c r="W24" s="50">
        <f t="shared" si="11"/>
        <v>297.2525</v>
      </c>
      <c r="X24" s="50">
        <f t="shared" si="8"/>
        <v>29.75065419448789</v>
      </c>
      <c r="AA24" s="6" t="s">
        <v>1</v>
      </c>
      <c r="AB24" s="6">
        <v>656.6</v>
      </c>
      <c r="AC24" s="74">
        <v>566.20000000000005</v>
      </c>
      <c r="AD24" s="74">
        <v>347.9</v>
      </c>
      <c r="AG24" s="156">
        <v>35.517366000000003</v>
      </c>
      <c r="AH24" s="74">
        <v>298.45</v>
      </c>
      <c r="AI24" s="74">
        <v>338.86</v>
      </c>
      <c r="AJ24" s="74">
        <v>274.04000000000002</v>
      </c>
      <c r="AK24" s="74">
        <v>277.66000000000003</v>
      </c>
      <c r="AL24" s="50">
        <f t="shared" si="9"/>
        <v>297.2525</v>
      </c>
      <c r="AM24" s="50">
        <f t="shared" si="10"/>
        <v>29.75065419448789</v>
      </c>
      <c r="AP24" s="6" t="s">
        <v>1</v>
      </c>
      <c r="AQ24" s="74">
        <v>595.02</v>
      </c>
      <c r="AR24" s="74">
        <v>383.1</v>
      </c>
      <c r="AS24" s="74">
        <v>211.4</v>
      </c>
      <c r="AU24" s="3"/>
      <c r="AV24" s="3"/>
      <c r="AW24" s="3"/>
    </row>
    <row r="25" spans="1:49">
      <c r="A25" s="80"/>
      <c r="B25" s="74">
        <v>44.018129000000002</v>
      </c>
      <c r="C25" s="74">
        <v>120.17</v>
      </c>
      <c r="D25" s="74">
        <v>92.48</v>
      </c>
      <c r="E25" s="74">
        <v>138.96</v>
      </c>
      <c r="F25" s="74"/>
      <c r="G25" s="74"/>
      <c r="H25" s="74"/>
      <c r="I25" s="50">
        <f t="shared" si="6"/>
        <v>117.20333333333333</v>
      </c>
      <c r="J25" s="50">
        <f t="shared" si="7"/>
        <v>23.381583208442734</v>
      </c>
      <c r="K25" s="57"/>
      <c r="L25" s="91" t="s">
        <v>194</v>
      </c>
      <c r="M25" s="5" t="s">
        <v>121</v>
      </c>
      <c r="N25" s="44" t="s">
        <v>144</v>
      </c>
      <c r="O25" s="44" t="s">
        <v>145</v>
      </c>
      <c r="Q25" s="83"/>
      <c r="R25" s="156">
        <v>44.018129000000002</v>
      </c>
      <c r="S25" s="85">
        <v>315.06</v>
      </c>
      <c r="T25" s="85">
        <v>359.09</v>
      </c>
      <c r="U25" s="85">
        <v>293.92</v>
      </c>
      <c r="V25" s="85">
        <v>291.81</v>
      </c>
      <c r="W25" s="50">
        <f t="shared" si="11"/>
        <v>314.96999999999997</v>
      </c>
      <c r="X25" s="50">
        <f t="shared" si="8"/>
        <v>31.230703909240756</v>
      </c>
      <c r="Y25" s="57"/>
      <c r="AA25" s="6" t="s">
        <v>22</v>
      </c>
      <c r="AB25" s="6">
        <v>617.4</v>
      </c>
      <c r="AC25" s="74">
        <v>497.2</v>
      </c>
      <c r="AD25" s="74">
        <v>460</v>
      </c>
      <c r="AF25" s="73"/>
      <c r="AG25" s="156">
        <v>44.018129000000002</v>
      </c>
      <c r="AH25" s="74">
        <v>315.06</v>
      </c>
      <c r="AI25" s="74">
        <v>359.09</v>
      </c>
      <c r="AJ25" s="74">
        <v>293.92</v>
      </c>
      <c r="AK25" s="74">
        <v>291.81</v>
      </c>
      <c r="AL25" s="50">
        <f t="shared" si="9"/>
        <v>314.96999999999997</v>
      </c>
      <c r="AM25" s="50">
        <f t="shared" si="10"/>
        <v>31.230703909240756</v>
      </c>
      <c r="AN25" s="57"/>
      <c r="AP25" s="6" t="s">
        <v>22</v>
      </c>
      <c r="AQ25" s="74">
        <v>570.35</v>
      </c>
      <c r="AR25" s="74">
        <v>435</v>
      </c>
      <c r="AS25" s="74">
        <v>381</v>
      </c>
      <c r="AU25" s="3"/>
      <c r="AV25" s="3"/>
      <c r="AW25" s="3"/>
    </row>
    <row r="26" spans="1:49">
      <c r="A26" s="80"/>
      <c r="B26" s="74">
        <v>52.627403000000001</v>
      </c>
      <c r="C26" s="74">
        <v>256.69</v>
      </c>
      <c r="D26" s="74">
        <v>180.4</v>
      </c>
      <c r="E26" s="74">
        <v>151.87</v>
      </c>
      <c r="F26" s="74"/>
      <c r="G26" s="74"/>
      <c r="H26" s="74"/>
      <c r="I26" s="50">
        <f t="shared" si="6"/>
        <v>196.32000000000002</v>
      </c>
      <c r="J26" s="50">
        <f t="shared" si="7"/>
        <v>54.193107495326366</v>
      </c>
      <c r="K26" s="57"/>
      <c r="M26" s="6" t="s">
        <v>43</v>
      </c>
      <c r="N26" s="74">
        <v>458.2</v>
      </c>
      <c r="O26" s="74">
        <v>85.5</v>
      </c>
      <c r="Q26" s="83"/>
      <c r="R26" s="156">
        <v>52.627403000000001</v>
      </c>
      <c r="S26" s="85">
        <v>522.49</v>
      </c>
      <c r="T26" s="85">
        <v>576.58000000000004</v>
      </c>
      <c r="U26" s="85">
        <v>470.67</v>
      </c>
      <c r="V26" s="85">
        <v>471.12</v>
      </c>
      <c r="W26" s="50">
        <f t="shared" si="11"/>
        <v>510.21500000000003</v>
      </c>
      <c r="X26" s="50">
        <f t="shared" si="8"/>
        <v>50.488331655277882</v>
      </c>
      <c r="Y26" s="57"/>
      <c r="AA26" s="6" t="s">
        <v>107</v>
      </c>
      <c r="AB26" s="6">
        <v>593.20000000000005</v>
      </c>
      <c r="AC26" s="74">
        <v>534.1</v>
      </c>
      <c r="AD26" s="74">
        <v>450</v>
      </c>
      <c r="AE26" s="73"/>
      <c r="AF26" s="73"/>
      <c r="AG26" s="156">
        <v>52.627403000000001</v>
      </c>
      <c r="AH26" s="74">
        <v>522.49</v>
      </c>
      <c r="AI26" s="74">
        <v>576.58000000000004</v>
      </c>
      <c r="AJ26" s="74">
        <v>470.67</v>
      </c>
      <c r="AK26" s="74">
        <v>471.12</v>
      </c>
      <c r="AL26" s="50">
        <f t="shared" si="9"/>
        <v>510.21500000000003</v>
      </c>
      <c r="AM26" s="50">
        <f t="shared" si="10"/>
        <v>50.488331655277882</v>
      </c>
      <c r="AN26" s="57"/>
      <c r="AP26" s="6" t="s">
        <v>107</v>
      </c>
      <c r="AQ26" s="74">
        <v>617.4</v>
      </c>
      <c r="AR26" s="74">
        <v>540.1</v>
      </c>
      <c r="AS26" s="74">
        <v>312.17</v>
      </c>
      <c r="AT26" s="73"/>
      <c r="AU26" s="3"/>
      <c r="AV26" s="3"/>
      <c r="AW26" s="3"/>
    </row>
    <row r="27" spans="1:49">
      <c r="B27" s="74">
        <v>61.126787999999998</v>
      </c>
      <c r="C27" s="74">
        <v>207.86</v>
      </c>
      <c r="D27" s="74">
        <v>149.69</v>
      </c>
      <c r="E27" s="74">
        <v>149.5</v>
      </c>
      <c r="F27" s="74"/>
      <c r="G27" s="74"/>
      <c r="H27" s="74"/>
      <c r="I27" s="50">
        <f t="shared" si="6"/>
        <v>169.01666666666668</v>
      </c>
      <c r="J27" s="50">
        <f t="shared" si="7"/>
        <v>33.639447577707564</v>
      </c>
      <c r="M27" s="6" t="s">
        <v>103</v>
      </c>
      <c r="N27" s="74">
        <v>504.8</v>
      </c>
      <c r="O27" s="74">
        <v>81.099999999999994</v>
      </c>
      <c r="R27" s="156">
        <v>61.126787999999998</v>
      </c>
      <c r="S27" s="85">
        <v>487.44</v>
      </c>
      <c r="T27" s="85">
        <v>522.47</v>
      </c>
      <c r="U27" s="85">
        <v>446.6</v>
      </c>
      <c r="V27" s="85">
        <v>438.13</v>
      </c>
      <c r="W27" s="50">
        <f t="shared" si="11"/>
        <v>473.66000000000008</v>
      </c>
      <c r="X27" s="50">
        <f t="shared" si="8"/>
        <v>39.016786985433171</v>
      </c>
      <c r="AA27" s="6" t="s">
        <v>108</v>
      </c>
      <c r="AB27" s="6">
        <v>564.4</v>
      </c>
      <c r="AC27" s="74">
        <v>446.5</v>
      </c>
      <c r="AD27" s="74">
        <v>428.3</v>
      </c>
      <c r="AE27" s="73"/>
      <c r="AF27" s="73"/>
      <c r="AG27" s="156">
        <v>61.126787999999998</v>
      </c>
      <c r="AH27" s="74">
        <v>487.44</v>
      </c>
      <c r="AI27" s="74">
        <v>522.47</v>
      </c>
      <c r="AJ27" s="74">
        <v>446.6</v>
      </c>
      <c r="AK27" s="74">
        <v>438.13</v>
      </c>
      <c r="AL27" s="50">
        <f t="shared" si="9"/>
        <v>473.66000000000008</v>
      </c>
      <c r="AM27" s="50">
        <f t="shared" si="10"/>
        <v>39.016786985433171</v>
      </c>
      <c r="AP27" s="6" t="s">
        <v>108</v>
      </c>
      <c r="AQ27" s="74">
        <v>593.20000000000005</v>
      </c>
      <c r="AR27" s="74">
        <v>475.5</v>
      </c>
      <c r="AS27" s="74">
        <v>286.79000000000002</v>
      </c>
      <c r="AT27" s="73"/>
      <c r="AU27" s="3"/>
      <c r="AV27" s="3"/>
      <c r="AW27" s="3"/>
    </row>
    <row r="28" spans="1:49">
      <c r="B28" s="74">
        <v>69.632390999999998</v>
      </c>
      <c r="C28" s="74">
        <v>177.07</v>
      </c>
      <c r="D28" s="74">
        <v>125.9</v>
      </c>
      <c r="E28" s="74">
        <v>117.21</v>
      </c>
      <c r="F28" s="74"/>
      <c r="G28" s="74"/>
      <c r="H28" s="74"/>
      <c r="I28" s="50">
        <f t="shared" si="6"/>
        <v>140.06</v>
      </c>
      <c r="J28" s="50">
        <f t="shared" si="7"/>
        <v>32.344769283455939</v>
      </c>
      <c r="M28" s="6" t="s">
        <v>1</v>
      </c>
      <c r="N28" s="74">
        <v>451.1</v>
      </c>
      <c r="O28" s="74">
        <v>107.2</v>
      </c>
      <c r="R28" s="156">
        <v>69.632390999999998</v>
      </c>
      <c r="S28" s="85">
        <v>451.12</v>
      </c>
      <c r="T28" s="85">
        <v>477.47</v>
      </c>
      <c r="U28" s="85">
        <v>423.95</v>
      </c>
      <c r="V28" s="85">
        <v>403.07</v>
      </c>
      <c r="W28" s="50">
        <f t="shared" si="11"/>
        <v>438.90249999999997</v>
      </c>
      <c r="X28" s="50">
        <f t="shared" si="8"/>
        <v>32.374190723476026</v>
      </c>
      <c r="AA28" s="6" t="s">
        <v>109</v>
      </c>
      <c r="AB28" s="6">
        <v>684.1</v>
      </c>
      <c r="AC28" s="74">
        <v>492.4</v>
      </c>
      <c r="AD28" s="74">
        <v>438.8</v>
      </c>
      <c r="AE28" s="73"/>
      <c r="AF28" s="73"/>
      <c r="AG28" s="156">
        <v>69.632390999999998</v>
      </c>
      <c r="AH28" s="74">
        <v>451.12</v>
      </c>
      <c r="AI28" s="74">
        <v>477.47</v>
      </c>
      <c r="AJ28" s="74">
        <v>423.95</v>
      </c>
      <c r="AK28" s="74">
        <v>403.07</v>
      </c>
      <c r="AL28" s="50">
        <f t="shared" si="9"/>
        <v>438.90249999999997</v>
      </c>
      <c r="AM28" s="50">
        <f t="shared" si="10"/>
        <v>32.374190723476026</v>
      </c>
      <c r="AP28" s="6" t="s">
        <v>109</v>
      </c>
      <c r="AQ28" s="74">
        <v>608.20000000000005</v>
      </c>
      <c r="AR28" s="74">
        <v>524.20000000000005</v>
      </c>
      <c r="AS28" s="74">
        <v>410.2</v>
      </c>
      <c r="AT28" s="73"/>
      <c r="AU28" s="3"/>
      <c r="AV28" s="3"/>
      <c r="AW28" s="3"/>
    </row>
    <row r="29" spans="1:49">
      <c r="B29" s="74">
        <v>78.235383999999996</v>
      </c>
      <c r="C29" s="74">
        <v>30.06</v>
      </c>
      <c r="D29" s="74">
        <v>34.31</v>
      </c>
      <c r="E29" s="74">
        <v>37.25</v>
      </c>
      <c r="F29" s="74"/>
      <c r="G29" s="74"/>
      <c r="H29" s="74"/>
      <c r="I29" s="50">
        <f t="shared" si="6"/>
        <v>33.873333333333335</v>
      </c>
      <c r="J29" s="50">
        <f t="shared" si="7"/>
        <v>3.6148351737435194</v>
      </c>
      <c r="M29" s="6" t="s">
        <v>22</v>
      </c>
      <c r="N29" s="74">
        <v>446.8</v>
      </c>
      <c r="O29" s="74">
        <v>269.3</v>
      </c>
      <c r="R29" s="156">
        <v>78.235383999999996</v>
      </c>
      <c r="S29" s="85">
        <v>46.82</v>
      </c>
      <c r="T29" s="85">
        <v>45.89</v>
      </c>
      <c r="U29" s="85">
        <v>47.49</v>
      </c>
      <c r="V29" s="85">
        <v>39.28</v>
      </c>
      <c r="W29" s="50">
        <f t="shared" si="11"/>
        <v>44.870000000000005</v>
      </c>
      <c r="X29" s="50">
        <f t="shared" si="8"/>
        <v>3.7839749822992577</v>
      </c>
      <c r="AA29" s="6" t="s">
        <v>110</v>
      </c>
      <c r="AB29" s="6">
        <v>593.20000000000005</v>
      </c>
      <c r="AC29" s="74"/>
      <c r="AD29" s="74">
        <v>479.1</v>
      </c>
      <c r="AE29" s="73"/>
      <c r="AF29" s="73"/>
      <c r="AG29" s="156">
        <v>78.235383999999996</v>
      </c>
      <c r="AH29" s="74">
        <v>46.82</v>
      </c>
      <c r="AI29" s="74">
        <v>45.89</v>
      </c>
      <c r="AJ29" s="74">
        <v>47.49</v>
      </c>
      <c r="AK29" s="74">
        <v>39.28</v>
      </c>
      <c r="AL29" s="50">
        <f t="shared" si="9"/>
        <v>44.870000000000005</v>
      </c>
      <c r="AM29" s="50">
        <f t="shared" si="10"/>
        <v>3.7839749822992577</v>
      </c>
      <c r="AP29" s="6" t="s">
        <v>110</v>
      </c>
      <c r="AQ29" s="74">
        <v>577.79999999999995</v>
      </c>
      <c r="AR29" s="74">
        <v>421.4</v>
      </c>
      <c r="AS29" s="74">
        <v>362.2</v>
      </c>
      <c r="AT29" s="73"/>
      <c r="AU29" s="3"/>
      <c r="AV29" s="3"/>
      <c r="AW29" s="3"/>
    </row>
    <row r="30" spans="1:49">
      <c r="B30" s="74">
        <v>86.732461000000001</v>
      </c>
      <c r="C30" s="74">
        <v>33.159999999999997</v>
      </c>
      <c r="D30" s="74">
        <v>33.590000000000003</v>
      </c>
      <c r="E30" s="74">
        <v>42.6</v>
      </c>
      <c r="F30" s="74"/>
      <c r="G30" s="74"/>
      <c r="H30" s="74"/>
      <c r="I30" s="50">
        <f t="shared" si="6"/>
        <v>36.449999999999996</v>
      </c>
      <c r="J30" s="50">
        <f t="shared" si="7"/>
        <v>5.3303939816865729</v>
      </c>
      <c r="M30" s="6" t="s">
        <v>107</v>
      </c>
      <c r="N30" s="74">
        <v>476.6</v>
      </c>
      <c r="O30" s="74">
        <v>351.8</v>
      </c>
      <c r="R30" s="156">
        <v>86.732461000000001</v>
      </c>
      <c r="S30" s="85">
        <v>50.86</v>
      </c>
      <c r="T30" s="85">
        <v>52.7</v>
      </c>
      <c r="U30" s="85">
        <v>53.87</v>
      </c>
      <c r="V30" s="85">
        <v>51.17</v>
      </c>
      <c r="W30" s="50">
        <f t="shared" si="11"/>
        <v>52.150000000000006</v>
      </c>
      <c r="X30" s="50">
        <f t="shared" si="8"/>
        <v>1.4006427096158383</v>
      </c>
      <c r="AA30" s="6" t="s">
        <v>111</v>
      </c>
      <c r="AB30" s="85">
        <v>669.7</v>
      </c>
      <c r="AC30" s="74"/>
      <c r="AD30" s="74">
        <v>458.2</v>
      </c>
      <c r="AE30" s="73"/>
      <c r="AF30" s="73"/>
      <c r="AG30" s="156">
        <v>86.732461000000001</v>
      </c>
      <c r="AH30" s="74">
        <v>50.86</v>
      </c>
      <c r="AI30" s="74">
        <v>52.7</v>
      </c>
      <c r="AJ30" s="74">
        <v>53.87</v>
      </c>
      <c r="AK30" s="74">
        <v>51.17</v>
      </c>
      <c r="AL30" s="50">
        <f t="shared" si="9"/>
        <v>52.150000000000006</v>
      </c>
      <c r="AM30" s="50">
        <f t="shared" si="10"/>
        <v>1.4006427096158383</v>
      </c>
      <c r="AP30" s="6" t="s">
        <v>111</v>
      </c>
      <c r="AQ30" s="74">
        <v>496</v>
      </c>
      <c r="AR30" s="74">
        <v>426.6</v>
      </c>
      <c r="AS30" s="74">
        <v>387</v>
      </c>
      <c r="AT30" s="73"/>
      <c r="AU30" s="3"/>
      <c r="AV30" s="3"/>
      <c r="AW30" s="3"/>
    </row>
    <row r="31" spans="1:49">
      <c r="B31" s="74">
        <v>95.234853999999999</v>
      </c>
      <c r="C31" s="74">
        <v>30.34</v>
      </c>
      <c r="D31" s="74">
        <v>32.17</v>
      </c>
      <c r="E31" s="74">
        <v>40.86</v>
      </c>
      <c r="F31" s="74"/>
      <c r="G31" s="74"/>
      <c r="H31" s="74"/>
      <c r="I31" s="50">
        <f t="shared" si="6"/>
        <v>34.456666666666671</v>
      </c>
      <c r="J31" s="50">
        <f t="shared" si="7"/>
        <v>5.6204299954125725</v>
      </c>
      <c r="M31" s="6" t="s">
        <v>108</v>
      </c>
      <c r="N31" s="74">
        <v>497.3</v>
      </c>
      <c r="O31" s="74">
        <v>405.7</v>
      </c>
      <c r="R31" s="156">
        <v>95.234853999999999</v>
      </c>
      <c r="S31" s="85">
        <v>47.02</v>
      </c>
      <c r="T31" s="85">
        <v>52.37</v>
      </c>
      <c r="U31" s="85">
        <v>49.28</v>
      </c>
      <c r="V31" s="85">
        <v>44.48</v>
      </c>
      <c r="W31" s="50">
        <f t="shared" si="11"/>
        <v>48.287500000000001</v>
      </c>
      <c r="X31" s="50">
        <f t="shared" si="8"/>
        <v>3.354374010154503</v>
      </c>
      <c r="AA31" s="6" t="s">
        <v>112</v>
      </c>
      <c r="AB31" s="6"/>
      <c r="AC31" s="74"/>
      <c r="AD31" s="74">
        <v>460.2</v>
      </c>
      <c r="AE31" s="73"/>
      <c r="AF31" s="73"/>
      <c r="AG31" s="156">
        <v>95.234853999999999</v>
      </c>
      <c r="AH31" s="74">
        <v>47.02</v>
      </c>
      <c r="AI31" s="74">
        <v>52.37</v>
      </c>
      <c r="AJ31" s="74">
        <v>49.28</v>
      </c>
      <c r="AK31" s="74">
        <v>44.48</v>
      </c>
      <c r="AL31" s="50">
        <f t="shared" si="9"/>
        <v>48.287500000000001</v>
      </c>
      <c r="AM31" s="50">
        <f t="shared" si="10"/>
        <v>3.354374010154503</v>
      </c>
      <c r="AP31" s="6" t="s">
        <v>112</v>
      </c>
      <c r="AQ31" s="74"/>
      <c r="AR31" s="74"/>
      <c r="AS31" s="74">
        <v>375.9</v>
      </c>
      <c r="AT31" s="73"/>
      <c r="AU31" s="3"/>
      <c r="AV31" s="3"/>
      <c r="AW31" s="3"/>
    </row>
    <row r="32" spans="1:49">
      <c r="M32" s="6" t="s">
        <v>109</v>
      </c>
      <c r="N32" s="74">
        <v>543.5</v>
      </c>
      <c r="O32" s="74">
        <v>307.39999999999998</v>
      </c>
      <c r="R32" s="157"/>
      <c r="AA32" s="51" t="s">
        <v>2</v>
      </c>
      <c r="AB32" s="56">
        <f>AVERAGE(AB22:AB31)</f>
        <v>628.9666666666667</v>
      </c>
      <c r="AC32" s="56">
        <f>AVERAGE(AC22:AC31)</f>
        <v>525.05714285714282</v>
      </c>
      <c r="AD32" s="56">
        <f>AVERAGE(AD22:AD31)</f>
        <v>420.7</v>
      </c>
      <c r="AE32" s="73"/>
      <c r="AF32" s="73"/>
      <c r="AG32" s="157"/>
      <c r="AP32" s="51" t="s">
        <v>2</v>
      </c>
      <c r="AQ32" s="56">
        <f>AVERAGE(AQ22:AQ31)</f>
        <v>593.3411111111111</v>
      </c>
      <c r="AR32" s="56">
        <f>AVERAGE(AR22:AR31)</f>
        <v>429.74444444444441</v>
      </c>
      <c r="AS32" s="56">
        <f>AVERAGE(AS22:AS31)</f>
        <v>321.44600000000003</v>
      </c>
      <c r="AT32" s="73"/>
      <c r="AU32" s="3"/>
      <c r="AV32" s="3"/>
      <c r="AW32" s="3"/>
    </row>
    <row r="33" spans="11:49">
      <c r="M33" s="6" t="s">
        <v>110</v>
      </c>
      <c r="N33" s="74">
        <v>415.2</v>
      </c>
      <c r="O33" s="74">
        <v>262.8</v>
      </c>
      <c r="R33" s="157"/>
      <c r="Z33" s="72"/>
      <c r="AA33" s="51" t="s">
        <v>3</v>
      </c>
      <c r="AB33" s="56">
        <f>STDEV(AB22:AB31)</f>
        <v>41.1207064628029</v>
      </c>
      <c r="AC33" s="56">
        <f>STDEV(AC22:AC31)</f>
        <v>50.988686887153619</v>
      </c>
      <c r="AD33" s="56">
        <f>STDEV(AD22:AD31)</f>
        <v>56.034889924839753</v>
      </c>
      <c r="AE33" s="73"/>
      <c r="AF33" s="73"/>
      <c r="AG33" s="157"/>
      <c r="AO33" s="72"/>
      <c r="AP33" s="51" t="s">
        <v>3</v>
      </c>
      <c r="AQ33" s="56">
        <f>STDEV(AQ22:AQ31)</f>
        <v>45.430971936676755</v>
      </c>
      <c r="AR33" s="56">
        <f>STDEV(AR22:AR31)</f>
        <v>75.439596882392081</v>
      </c>
      <c r="AS33" s="56">
        <f>STDEV(AS22:AS31)</f>
        <v>71.795151368320063</v>
      </c>
      <c r="AT33" s="73"/>
      <c r="AU33" s="3"/>
      <c r="AV33" s="3"/>
      <c r="AW33" s="3"/>
    </row>
    <row r="34" spans="11:49">
      <c r="M34" s="6" t="s">
        <v>111</v>
      </c>
      <c r="N34" s="74">
        <v>490.5</v>
      </c>
      <c r="O34" s="74">
        <v>332.2</v>
      </c>
      <c r="R34" s="156" t="s">
        <v>36</v>
      </c>
      <c r="S34" s="185" t="s">
        <v>152</v>
      </c>
      <c r="T34" s="186"/>
      <c r="U34" s="186"/>
      <c r="V34" s="187"/>
      <c r="W34" s="36"/>
      <c r="X34" s="36"/>
      <c r="Z34" s="72"/>
      <c r="AA34" s="51" t="s">
        <v>186</v>
      </c>
      <c r="AB34" s="56"/>
      <c r="AC34" s="54">
        <v>1E-3</v>
      </c>
      <c r="AD34" s="58" t="s">
        <v>202</v>
      </c>
      <c r="AE34" s="73"/>
      <c r="AF34" s="73"/>
      <c r="AG34" s="156" t="s">
        <v>156</v>
      </c>
      <c r="AH34" s="194" t="s">
        <v>153</v>
      </c>
      <c r="AI34" s="195"/>
      <c r="AJ34" s="195"/>
      <c r="AK34" s="196"/>
      <c r="AL34" s="36"/>
      <c r="AM34" s="36"/>
      <c r="AO34" s="72"/>
      <c r="AP34" s="51" t="s">
        <v>213</v>
      </c>
      <c r="AQ34" s="56"/>
      <c r="AR34" s="58" t="s">
        <v>223</v>
      </c>
      <c r="AS34" s="58" t="s">
        <v>223</v>
      </c>
      <c r="AT34" s="73"/>
      <c r="AU34" s="3"/>
      <c r="AV34" s="3"/>
      <c r="AW34" s="3"/>
    </row>
    <row r="35" spans="11:49">
      <c r="K35" s="66"/>
      <c r="M35" s="6" t="s">
        <v>112</v>
      </c>
      <c r="N35" s="74">
        <v>534.70000000000005</v>
      </c>
      <c r="O35" s="74">
        <v>226.4</v>
      </c>
      <c r="R35" s="155" t="s">
        <v>95</v>
      </c>
      <c r="S35" s="6" t="s">
        <v>43</v>
      </c>
      <c r="T35" s="6" t="s">
        <v>103</v>
      </c>
      <c r="U35" s="6" t="s">
        <v>1</v>
      </c>
      <c r="V35" s="6" t="s">
        <v>22</v>
      </c>
      <c r="W35" s="46" t="s">
        <v>2</v>
      </c>
      <c r="X35" s="46" t="s">
        <v>3</v>
      </c>
      <c r="Y35" s="66"/>
      <c r="AA35" s="51" t="s">
        <v>14</v>
      </c>
      <c r="AB35" s="59"/>
      <c r="AC35" s="60" t="s">
        <v>185</v>
      </c>
      <c r="AD35" s="60" t="s">
        <v>105</v>
      </c>
      <c r="AE35" s="73"/>
      <c r="AF35" s="73"/>
      <c r="AG35" s="155" t="s">
        <v>95</v>
      </c>
      <c r="AH35" s="6" t="s">
        <v>43</v>
      </c>
      <c r="AI35" s="6" t="s">
        <v>103</v>
      </c>
      <c r="AJ35" s="6" t="s">
        <v>1</v>
      </c>
      <c r="AK35" s="6" t="s">
        <v>22</v>
      </c>
      <c r="AL35" s="46" t="s">
        <v>2</v>
      </c>
      <c r="AM35" s="46" t="s">
        <v>3</v>
      </c>
      <c r="AN35" s="66"/>
      <c r="AP35" s="51" t="s">
        <v>14</v>
      </c>
      <c r="AQ35" s="59"/>
      <c r="AR35" s="60" t="s">
        <v>214</v>
      </c>
      <c r="AS35" s="60" t="s">
        <v>214</v>
      </c>
      <c r="AT35" s="73"/>
      <c r="AU35" s="3"/>
      <c r="AV35" s="3"/>
      <c r="AW35" s="3"/>
    </row>
    <row r="36" spans="11:49">
      <c r="M36" s="6" t="s">
        <v>113</v>
      </c>
      <c r="N36" s="74">
        <v>613.9</v>
      </c>
      <c r="O36" s="74">
        <v>148.19999999999999</v>
      </c>
      <c r="R36" s="156">
        <v>1.380531</v>
      </c>
      <c r="S36" s="85">
        <v>331.71</v>
      </c>
      <c r="T36" s="85">
        <v>282.24</v>
      </c>
      <c r="U36" s="85">
        <v>294.63</v>
      </c>
      <c r="V36" s="85">
        <v>297.48</v>
      </c>
      <c r="W36" s="50">
        <f>AVEDEV(S36:V36)</f>
        <v>15.097499999999982</v>
      </c>
      <c r="X36" s="50">
        <f t="shared" ref="X36:X47" si="12">STDEV(S36:V36)</f>
        <v>21.189211877745699</v>
      </c>
      <c r="AE36" s="73"/>
      <c r="AF36" s="73"/>
      <c r="AG36" s="156">
        <v>1.380531</v>
      </c>
      <c r="AH36" s="74">
        <v>331.71</v>
      </c>
      <c r="AI36" s="74">
        <v>282.24</v>
      </c>
      <c r="AJ36" s="74">
        <v>294.63</v>
      </c>
      <c r="AK36" s="74">
        <v>297.48</v>
      </c>
      <c r="AL36" s="50">
        <f t="shared" ref="AL36:AL47" si="13">AVERAGE(AH36:AK36)</f>
        <v>301.51499999999999</v>
      </c>
      <c r="AM36" s="50">
        <f t="shared" ref="AM36:AM47" si="14">STDEV(AH36:AK36)</f>
        <v>21.189211877745699</v>
      </c>
      <c r="AT36" s="73"/>
      <c r="AU36" s="3"/>
      <c r="AV36" s="3"/>
      <c r="AW36" s="3"/>
    </row>
    <row r="37" spans="11:49">
      <c r="M37" s="6" t="s">
        <v>127</v>
      </c>
      <c r="N37" s="74">
        <v>611.9</v>
      </c>
      <c r="O37" s="74">
        <v>111</v>
      </c>
      <c r="R37" s="156">
        <v>9.8872040000000005</v>
      </c>
      <c r="S37" s="85">
        <v>347.29</v>
      </c>
      <c r="T37" s="85">
        <v>288.39</v>
      </c>
      <c r="U37" s="85">
        <v>303.47000000000003</v>
      </c>
      <c r="V37" s="85">
        <v>305.75</v>
      </c>
      <c r="W37" s="50">
        <f t="shared" ref="W37:W47" si="15">AVERAGE(S37:V37)</f>
        <v>311.22500000000002</v>
      </c>
      <c r="X37" s="50">
        <f t="shared" si="12"/>
        <v>25.247026887668721</v>
      </c>
      <c r="AE37" s="73"/>
      <c r="AF37" s="73"/>
      <c r="AG37" s="156">
        <v>9.8872040000000005</v>
      </c>
      <c r="AH37" s="74">
        <v>347.29</v>
      </c>
      <c r="AI37" s="74">
        <v>288.39</v>
      </c>
      <c r="AJ37" s="74">
        <v>303.47000000000003</v>
      </c>
      <c r="AK37" s="74">
        <v>305.75</v>
      </c>
      <c r="AL37" s="50">
        <f t="shared" si="13"/>
        <v>311.22500000000002</v>
      </c>
      <c r="AM37" s="50">
        <f t="shared" si="14"/>
        <v>25.247026887668721</v>
      </c>
      <c r="AT37" s="73"/>
      <c r="AU37" s="3"/>
      <c r="AV37" s="3"/>
      <c r="AW37" s="3"/>
    </row>
    <row r="38" spans="11:49">
      <c r="M38" s="6" t="s">
        <v>128</v>
      </c>
      <c r="N38" s="74">
        <v>547.20000000000005</v>
      </c>
      <c r="O38" s="74"/>
      <c r="R38" s="156">
        <v>18.393577000000001</v>
      </c>
      <c r="S38" s="85">
        <v>355.91</v>
      </c>
      <c r="T38" s="85">
        <v>297.76</v>
      </c>
      <c r="U38" s="85">
        <v>313.99</v>
      </c>
      <c r="V38" s="85">
        <v>312.73</v>
      </c>
      <c r="W38" s="50">
        <f t="shared" si="15"/>
        <v>320.09750000000003</v>
      </c>
      <c r="X38" s="50">
        <f t="shared" si="12"/>
        <v>24.987201223826581</v>
      </c>
      <c r="Z38" s="91" t="s">
        <v>199</v>
      </c>
      <c r="AA38" s="88"/>
      <c r="AB38" s="198" t="s">
        <v>23</v>
      </c>
      <c r="AC38" s="199"/>
      <c r="AD38" s="200"/>
      <c r="AE38" s="73"/>
      <c r="AF38" s="73"/>
      <c r="AG38" s="156">
        <v>18.393577000000001</v>
      </c>
      <c r="AH38" s="74">
        <v>355.91</v>
      </c>
      <c r="AI38" s="74">
        <v>297.76</v>
      </c>
      <c r="AJ38" s="74">
        <v>313.99</v>
      </c>
      <c r="AK38" s="74">
        <v>312.73</v>
      </c>
      <c r="AL38" s="50">
        <f t="shared" si="13"/>
        <v>320.09750000000003</v>
      </c>
      <c r="AM38" s="50">
        <f t="shared" si="14"/>
        <v>24.987201223826581</v>
      </c>
      <c r="AO38" s="91" t="s">
        <v>206</v>
      </c>
      <c r="AP38" s="88"/>
      <c r="AQ38" s="198" t="s">
        <v>170</v>
      </c>
      <c r="AR38" s="199"/>
      <c r="AS38" s="200"/>
      <c r="AT38" s="73"/>
    </row>
    <row r="39" spans="11:49">
      <c r="L39" s="72"/>
      <c r="M39" s="6" t="s">
        <v>129</v>
      </c>
      <c r="N39" s="74">
        <v>496.4</v>
      </c>
      <c r="O39" s="74"/>
      <c r="R39" s="156">
        <v>27.013314000000001</v>
      </c>
      <c r="S39" s="85">
        <v>187.23</v>
      </c>
      <c r="T39" s="85">
        <v>153.94</v>
      </c>
      <c r="U39" s="85">
        <v>160.68</v>
      </c>
      <c r="V39" s="85">
        <v>157.24</v>
      </c>
      <c r="W39" s="50">
        <f t="shared" si="15"/>
        <v>164.77249999999998</v>
      </c>
      <c r="X39" s="50">
        <f t="shared" si="12"/>
        <v>15.222455726108489</v>
      </c>
      <c r="AA39" s="5" t="s">
        <v>122</v>
      </c>
      <c r="AB39" s="44" t="s">
        <v>190</v>
      </c>
      <c r="AC39" s="44" t="s">
        <v>154</v>
      </c>
      <c r="AD39" s="44" t="s">
        <v>155</v>
      </c>
      <c r="AE39" s="73"/>
      <c r="AF39" s="73"/>
      <c r="AG39" s="156">
        <v>27.013314000000001</v>
      </c>
      <c r="AH39" s="74">
        <v>187.23</v>
      </c>
      <c r="AI39" s="74">
        <v>153.94</v>
      </c>
      <c r="AJ39" s="74">
        <v>160.68</v>
      </c>
      <c r="AK39" s="74">
        <v>157.24</v>
      </c>
      <c r="AL39" s="50">
        <f t="shared" si="13"/>
        <v>164.77249999999998</v>
      </c>
      <c r="AM39" s="50">
        <f t="shared" si="14"/>
        <v>15.222455726108489</v>
      </c>
      <c r="AP39" s="5" t="s">
        <v>122</v>
      </c>
      <c r="AQ39" s="44" t="s">
        <v>190</v>
      </c>
      <c r="AR39" s="44" t="s">
        <v>154</v>
      </c>
      <c r="AS39" s="44" t="s">
        <v>155</v>
      </c>
      <c r="AT39" s="73"/>
    </row>
    <row r="40" spans="11:49">
      <c r="L40" s="72"/>
      <c r="M40" s="6" t="s">
        <v>130</v>
      </c>
      <c r="N40" s="74">
        <v>591.20000000000005</v>
      </c>
      <c r="O40" s="74"/>
      <c r="R40" s="156">
        <v>35.517366000000003</v>
      </c>
      <c r="S40" s="85">
        <v>290.55</v>
      </c>
      <c r="T40" s="85">
        <v>237.3</v>
      </c>
      <c r="U40" s="85">
        <v>249.29</v>
      </c>
      <c r="V40" s="85">
        <v>243.99</v>
      </c>
      <c r="W40" s="50">
        <f t="shared" si="15"/>
        <v>255.2825</v>
      </c>
      <c r="X40" s="50">
        <f t="shared" si="12"/>
        <v>24.018031247377458</v>
      </c>
      <c r="AA40" s="6" t="s">
        <v>43</v>
      </c>
      <c r="AB40" s="6">
        <v>236.6</v>
      </c>
      <c r="AC40" s="74">
        <v>210.8</v>
      </c>
      <c r="AD40" s="74">
        <v>136.4</v>
      </c>
      <c r="AE40" s="73"/>
      <c r="AF40" s="73"/>
      <c r="AG40" s="156">
        <v>35.517366000000003</v>
      </c>
      <c r="AH40" s="74">
        <v>290.55</v>
      </c>
      <c r="AI40" s="74">
        <v>237.3</v>
      </c>
      <c r="AJ40" s="74">
        <v>249.29</v>
      </c>
      <c r="AK40" s="74">
        <v>243.99</v>
      </c>
      <c r="AL40" s="50">
        <f t="shared" si="13"/>
        <v>255.2825</v>
      </c>
      <c r="AM40" s="50">
        <f t="shared" si="14"/>
        <v>24.018031247377458</v>
      </c>
      <c r="AP40" s="6" t="s">
        <v>43</v>
      </c>
      <c r="AQ40" s="74">
        <v>236.6</v>
      </c>
      <c r="AR40" s="74">
        <v>130.80000000000001</v>
      </c>
      <c r="AS40" s="74">
        <v>108</v>
      </c>
      <c r="AT40" s="73"/>
      <c r="AU40" s="3"/>
      <c r="AV40" s="3"/>
      <c r="AW40" s="3"/>
    </row>
    <row r="41" spans="11:49">
      <c r="M41" s="6" t="s">
        <v>131</v>
      </c>
      <c r="N41" s="74">
        <v>496.3</v>
      </c>
      <c r="O41" s="74"/>
      <c r="R41" s="156">
        <v>44.018129000000002</v>
      </c>
      <c r="S41" s="85">
        <v>304.47000000000003</v>
      </c>
      <c r="T41" s="85">
        <v>252.39</v>
      </c>
      <c r="U41" s="85">
        <v>266.25</v>
      </c>
      <c r="V41" s="85">
        <v>261.49</v>
      </c>
      <c r="W41" s="50">
        <f t="shared" si="15"/>
        <v>271.14999999999998</v>
      </c>
      <c r="X41" s="50">
        <f t="shared" si="12"/>
        <v>22.945483215657081</v>
      </c>
      <c r="AA41" s="6" t="s">
        <v>103</v>
      </c>
      <c r="AB41" s="6">
        <v>231.4</v>
      </c>
      <c r="AC41" s="74">
        <v>218.2</v>
      </c>
      <c r="AD41" s="74">
        <v>153.6</v>
      </c>
      <c r="AE41" s="73"/>
      <c r="AG41" s="156">
        <v>44.018129000000002</v>
      </c>
      <c r="AH41" s="74">
        <v>304.47000000000003</v>
      </c>
      <c r="AI41" s="74">
        <v>252.39</v>
      </c>
      <c r="AJ41" s="74">
        <v>266.25</v>
      </c>
      <c r="AK41" s="74">
        <v>261.49</v>
      </c>
      <c r="AL41" s="50">
        <f t="shared" si="13"/>
        <v>271.14999999999998</v>
      </c>
      <c r="AM41" s="50">
        <f t="shared" si="14"/>
        <v>22.945483215657081</v>
      </c>
      <c r="AP41" s="6" t="s">
        <v>103</v>
      </c>
      <c r="AQ41" s="74">
        <v>231.4</v>
      </c>
      <c r="AR41" s="74">
        <v>154.4</v>
      </c>
      <c r="AS41" s="74">
        <v>99.9</v>
      </c>
      <c r="AT41" s="73"/>
      <c r="AU41" s="3"/>
      <c r="AV41" s="3"/>
      <c r="AW41" s="3"/>
    </row>
    <row r="42" spans="11:49">
      <c r="M42" s="51" t="s">
        <v>2</v>
      </c>
      <c r="N42" s="56">
        <f>AVERAGE(N26:N41)</f>
        <v>510.97499999999991</v>
      </c>
      <c r="O42" s="56">
        <f>AVERAGE(O26:O41)</f>
        <v>224.04999999999998</v>
      </c>
      <c r="R42" s="156">
        <v>52.627403000000001</v>
      </c>
      <c r="S42" s="85">
        <v>471.09</v>
      </c>
      <c r="T42" s="85">
        <v>402.93</v>
      </c>
      <c r="U42" s="85">
        <v>431.17</v>
      </c>
      <c r="V42" s="85">
        <v>414.6</v>
      </c>
      <c r="W42" s="50">
        <f t="shared" si="15"/>
        <v>429.94749999999999</v>
      </c>
      <c r="X42" s="50">
        <f t="shared" si="12"/>
        <v>29.775218303145973</v>
      </c>
      <c r="AA42" s="6" t="s">
        <v>1</v>
      </c>
      <c r="AB42" s="6">
        <v>226.2</v>
      </c>
      <c r="AC42" s="74">
        <v>243.6</v>
      </c>
      <c r="AD42" s="74">
        <v>182.2</v>
      </c>
      <c r="AE42" s="73"/>
      <c r="AG42" s="156">
        <v>52.627403000000001</v>
      </c>
      <c r="AH42" s="74">
        <v>471.09</v>
      </c>
      <c r="AI42" s="74">
        <v>402.93</v>
      </c>
      <c r="AJ42" s="74">
        <v>431.17</v>
      </c>
      <c r="AK42" s="74">
        <v>414.6</v>
      </c>
      <c r="AL42" s="50">
        <f>AVERAGE(AH42:AK42)</f>
        <v>429.94749999999999</v>
      </c>
      <c r="AM42" s="50">
        <f>STDEV(AH42:AK42)</f>
        <v>29.775218303145973</v>
      </c>
      <c r="AP42" s="6" t="s">
        <v>1</v>
      </c>
      <c r="AQ42" s="74">
        <v>205</v>
      </c>
      <c r="AR42" s="74">
        <v>148.69999999999999</v>
      </c>
      <c r="AS42" s="74">
        <v>85</v>
      </c>
      <c r="AT42" s="73"/>
      <c r="AU42" s="3"/>
      <c r="AV42" s="3"/>
      <c r="AW42" s="3"/>
    </row>
    <row r="43" spans="11:49">
      <c r="M43" s="51" t="s">
        <v>3</v>
      </c>
      <c r="N43" s="56">
        <f>STDEV(N26:N41)</f>
        <v>58.91448605111276</v>
      </c>
      <c r="O43" s="56">
        <f>STDEV(O26:O41)</f>
        <v>114.15035141107855</v>
      </c>
      <c r="R43" s="156">
        <v>61.126787999999998</v>
      </c>
      <c r="S43" s="85">
        <v>468.68</v>
      </c>
      <c r="T43" s="85">
        <v>382.21</v>
      </c>
      <c r="U43" s="85">
        <v>399.21</v>
      </c>
      <c r="V43" s="85">
        <v>381.88</v>
      </c>
      <c r="W43" s="50">
        <f t="shared" si="15"/>
        <v>407.995</v>
      </c>
      <c r="X43" s="50">
        <f t="shared" si="12"/>
        <v>41.258150305929462</v>
      </c>
      <c r="AA43" s="6" t="s">
        <v>22</v>
      </c>
      <c r="AB43" s="6">
        <v>226.4</v>
      </c>
      <c r="AC43" s="74">
        <v>174</v>
      </c>
      <c r="AD43" s="74">
        <v>169.8</v>
      </c>
      <c r="AE43" s="73"/>
      <c r="AG43" s="156">
        <v>61.126787999999998</v>
      </c>
      <c r="AH43" s="74">
        <v>468.68</v>
      </c>
      <c r="AI43" s="74">
        <v>382.21</v>
      </c>
      <c r="AJ43" s="74">
        <v>399.21</v>
      </c>
      <c r="AK43" s="74">
        <v>381.88</v>
      </c>
      <c r="AL43" s="50">
        <f t="shared" si="13"/>
        <v>407.995</v>
      </c>
      <c r="AM43" s="50">
        <f t="shared" si="14"/>
        <v>41.258150305929462</v>
      </c>
      <c r="AP43" s="6" t="s">
        <v>22</v>
      </c>
      <c r="AQ43" s="74">
        <v>220.5</v>
      </c>
      <c r="AR43" s="74">
        <v>177.3</v>
      </c>
      <c r="AS43" s="74">
        <v>133.4</v>
      </c>
      <c r="AT43" s="73"/>
      <c r="AU43" s="3"/>
      <c r="AV43" s="3"/>
      <c r="AW43" s="3"/>
    </row>
    <row r="44" spans="11:49">
      <c r="M44" s="51" t="s">
        <v>19</v>
      </c>
      <c r="N44" s="56"/>
      <c r="O44" s="58">
        <f>_xlfn.T.TEST(N26:N41,O26:O41,2,2)</f>
        <v>3.8156309354911063E-9</v>
      </c>
      <c r="R44" s="156">
        <v>69.632390999999998</v>
      </c>
      <c r="S44" s="85">
        <v>448.9</v>
      </c>
      <c r="T44" s="85">
        <v>357.76</v>
      </c>
      <c r="U44" s="85">
        <v>371.03</v>
      </c>
      <c r="V44" s="85">
        <v>351.05</v>
      </c>
      <c r="W44" s="50">
        <f t="shared" si="15"/>
        <v>382.185</v>
      </c>
      <c r="X44" s="50">
        <f t="shared" si="12"/>
        <v>45.244867480558653</v>
      </c>
      <c r="AA44" s="6" t="s">
        <v>107</v>
      </c>
      <c r="AB44" s="6">
        <v>230.2</v>
      </c>
      <c r="AC44" s="74">
        <v>190.7</v>
      </c>
      <c r="AD44" s="74">
        <v>166.5</v>
      </c>
      <c r="AE44" s="73"/>
      <c r="AG44" s="156">
        <v>69.632390999999998</v>
      </c>
      <c r="AH44" s="74">
        <v>448.9</v>
      </c>
      <c r="AI44" s="74">
        <v>357.76</v>
      </c>
      <c r="AJ44" s="74">
        <v>371.03</v>
      </c>
      <c r="AK44" s="74">
        <v>351.05</v>
      </c>
      <c r="AL44" s="50">
        <f t="shared" si="13"/>
        <v>382.185</v>
      </c>
      <c r="AM44" s="50">
        <f t="shared" si="14"/>
        <v>45.244867480558653</v>
      </c>
      <c r="AP44" s="6" t="s">
        <v>107</v>
      </c>
      <c r="AQ44" s="74">
        <v>226.4</v>
      </c>
      <c r="AR44" s="74">
        <v>241.4</v>
      </c>
      <c r="AS44" s="74">
        <v>120.8</v>
      </c>
      <c r="AT44" s="73"/>
      <c r="AU44" s="3"/>
      <c r="AV44" s="3"/>
      <c r="AW44" s="3"/>
    </row>
    <row r="45" spans="11:49">
      <c r="M45" s="51" t="s">
        <v>14</v>
      </c>
      <c r="N45" s="59"/>
      <c r="O45" s="60" t="s">
        <v>105</v>
      </c>
      <c r="R45" s="156">
        <v>78.235383999999996</v>
      </c>
      <c r="S45" s="85">
        <v>57.51</v>
      </c>
      <c r="T45" s="85">
        <v>39.71</v>
      </c>
      <c r="U45" s="85">
        <v>41.52</v>
      </c>
      <c r="V45" s="85">
        <v>35.44</v>
      </c>
      <c r="W45" s="50">
        <f t="shared" si="15"/>
        <v>43.545000000000002</v>
      </c>
      <c r="X45" s="50">
        <f t="shared" si="12"/>
        <v>9.6526352187714313</v>
      </c>
      <c r="AA45" s="6" t="s">
        <v>108</v>
      </c>
      <c r="AB45" s="6">
        <v>236.6</v>
      </c>
      <c r="AC45" s="74">
        <v>154.19999999999999</v>
      </c>
      <c r="AD45" s="74">
        <v>186.2</v>
      </c>
      <c r="AE45" s="73"/>
      <c r="AG45" s="156">
        <v>78.235383999999996</v>
      </c>
      <c r="AH45" s="74">
        <v>57.51</v>
      </c>
      <c r="AI45" s="74">
        <v>39.71</v>
      </c>
      <c r="AJ45" s="74">
        <v>41.52</v>
      </c>
      <c r="AK45" s="74">
        <v>35.44</v>
      </c>
      <c r="AL45" s="50">
        <f t="shared" si="13"/>
        <v>43.545000000000002</v>
      </c>
      <c r="AM45" s="50">
        <f t="shared" si="14"/>
        <v>9.6526352187714313</v>
      </c>
      <c r="AP45" s="6" t="s">
        <v>108</v>
      </c>
      <c r="AQ45" s="74">
        <v>230.2</v>
      </c>
      <c r="AR45" s="74">
        <v>168.8</v>
      </c>
      <c r="AS45" s="74">
        <v>103.5</v>
      </c>
      <c r="AT45" s="73"/>
      <c r="AU45" s="3"/>
      <c r="AV45" s="3"/>
      <c r="AW45" s="3"/>
    </row>
    <row r="46" spans="11:49">
      <c r="R46" s="156">
        <v>86.732461000000001</v>
      </c>
      <c r="S46" s="85">
        <v>59.98</v>
      </c>
      <c r="T46" s="85">
        <v>41.11</v>
      </c>
      <c r="U46" s="85">
        <v>46.4</v>
      </c>
      <c r="V46" s="85">
        <v>41.68</v>
      </c>
      <c r="W46" s="50">
        <f t="shared" si="15"/>
        <v>47.292500000000004</v>
      </c>
      <c r="X46" s="50">
        <f t="shared" si="12"/>
        <v>8.7843169910926626</v>
      </c>
      <c r="AA46" s="6" t="s">
        <v>109</v>
      </c>
      <c r="AB46" s="6">
        <v>198.3</v>
      </c>
      <c r="AC46" s="74">
        <v>177</v>
      </c>
      <c r="AD46" s="74">
        <v>157.9</v>
      </c>
      <c r="AG46" s="156">
        <v>86.732461000000001</v>
      </c>
      <c r="AH46" s="74">
        <v>59.98</v>
      </c>
      <c r="AI46" s="74">
        <v>41.11</v>
      </c>
      <c r="AJ46" s="74">
        <v>46.4</v>
      </c>
      <c r="AK46" s="74">
        <v>41.68</v>
      </c>
      <c r="AL46" s="50">
        <f t="shared" si="13"/>
        <v>47.292500000000004</v>
      </c>
      <c r="AM46" s="50">
        <f t="shared" si="14"/>
        <v>8.7843169910926626</v>
      </c>
      <c r="AP46" s="6" t="s">
        <v>109</v>
      </c>
      <c r="AQ46" s="74">
        <v>218.8</v>
      </c>
      <c r="AR46" s="74">
        <v>207.8</v>
      </c>
      <c r="AS46" s="74">
        <v>168.7</v>
      </c>
      <c r="AT46" s="73"/>
      <c r="AU46" s="3"/>
      <c r="AV46" s="3"/>
      <c r="AW46" s="3"/>
    </row>
    <row r="47" spans="11:49">
      <c r="R47" s="156">
        <v>95.234853999999999</v>
      </c>
      <c r="S47" s="85">
        <v>60.92</v>
      </c>
      <c r="T47" s="85">
        <v>40.729999999999997</v>
      </c>
      <c r="U47" s="85">
        <v>44.19</v>
      </c>
      <c r="V47" s="85">
        <v>38.75</v>
      </c>
      <c r="W47" s="50">
        <f t="shared" si="15"/>
        <v>46.147500000000001</v>
      </c>
      <c r="X47" s="50">
        <f t="shared" si="12"/>
        <v>10.1016644668094</v>
      </c>
      <c r="AA47" s="6" t="s">
        <v>110</v>
      </c>
      <c r="AB47" s="6">
        <v>189.1</v>
      </c>
      <c r="AC47" s="74"/>
      <c r="AD47" s="74">
        <v>174.5</v>
      </c>
      <c r="AG47" s="156">
        <v>95.234853999999999</v>
      </c>
      <c r="AH47" s="74">
        <v>60.92</v>
      </c>
      <c r="AI47" s="74">
        <v>40.729999999999997</v>
      </c>
      <c r="AJ47" s="74">
        <v>44.19</v>
      </c>
      <c r="AK47" s="74">
        <v>38.75</v>
      </c>
      <c r="AL47" s="50">
        <f t="shared" si="13"/>
        <v>46.147500000000001</v>
      </c>
      <c r="AM47" s="50">
        <f t="shared" si="14"/>
        <v>10.1016644668094</v>
      </c>
      <c r="AP47" s="6" t="s">
        <v>110</v>
      </c>
      <c r="AQ47" s="74">
        <v>199.1</v>
      </c>
      <c r="AR47" s="74">
        <v>159.5</v>
      </c>
      <c r="AS47" s="74">
        <v>143.80000000000001</v>
      </c>
      <c r="AU47" s="3"/>
      <c r="AV47" s="3"/>
      <c r="AW47" s="3"/>
    </row>
    <row r="48" spans="11:49">
      <c r="L48" s="91" t="s">
        <v>195</v>
      </c>
      <c r="M48" s="5" t="s">
        <v>121</v>
      </c>
      <c r="N48" s="44" t="s">
        <v>144</v>
      </c>
      <c r="O48" s="44" t="s">
        <v>145</v>
      </c>
      <c r="AA48" s="6" t="s">
        <v>111</v>
      </c>
      <c r="AB48" s="6">
        <v>207.6</v>
      </c>
      <c r="AC48" s="74"/>
      <c r="AD48" s="74">
        <v>171.2</v>
      </c>
      <c r="AE48" s="76"/>
      <c r="AP48" s="6" t="s">
        <v>111</v>
      </c>
      <c r="AQ48" s="74">
        <v>187.6</v>
      </c>
      <c r="AR48" s="74">
        <v>171.4</v>
      </c>
      <c r="AS48" s="74">
        <v>153.30000000000001</v>
      </c>
      <c r="AU48" s="3"/>
      <c r="AV48" s="3"/>
      <c r="AW48" s="3"/>
    </row>
    <row r="49" spans="12:49">
      <c r="M49" s="6" t="s">
        <v>43</v>
      </c>
      <c r="N49" s="74">
        <v>187.4</v>
      </c>
      <c r="O49" s="74">
        <v>68.8</v>
      </c>
      <c r="AA49" s="6" t="s">
        <v>112</v>
      </c>
      <c r="AB49" s="6"/>
      <c r="AC49" s="74"/>
      <c r="AD49" s="74">
        <v>142.19999999999999</v>
      </c>
      <c r="AE49" s="73"/>
      <c r="AP49" s="6" t="s">
        <v>112</v>
      </c>
      <c r="AQ49" s="74"/>
      <c r="AR49" s="74"/>
      <c r="AS49" s="74">
        <v>155.5</v>
      </c>
      <c r="AU49" s="3"/>
      <c r="AV49" s="3"/>
      <c r="AW49" s="3"/>
    </row>
    <row r="50" spans="12:49">
      <c r="M50" s="6" t="s">
        <v>103</v>
      </c>
      <c r="N50" s="74">
        <v>232.3</v>
      </c>
      <c r="O50" s="74">
        <v>28.5</v>
      </c>
      <c r="AA50" s="51" t="s">
        <v>2</v>
      </c>
      <c r="AB50" s="56">
        <f>AVERAGE(AB40:AB49)</f>
        <v>220.26666666666662</v>
      </c>
      <c r="AC50" s="56">
        <f>AVERAGE(AC40:AC49)</f>
        <v>195.5</v>
      </c>
      <c r="AD50" s="56">
        <f>AVERAGE(AD40:AD49)</f>
        <v>164.05</v>
      </c>
      <c r="AE50" s="73"/>
      <c r="AP50" s="51" t="s">
        <v>2</v>
      </c>
      <c r="AQ50" s="56">
        <f>AVERAGE(AQ40:AQ49)</f>
        <v>217.28888888888889</v>
      </c>
      <c r="AR50" s="56">
        <f>AVERAGE(AR40:AR49)</f>
        <v>173.34444444444446</v>
      </c>
      <c r="AS50" s="56">
        <f>AVERAGE(AS40:AS49)</f>
        <v>127.18999999999998</v>
      </c>
      <c r="AU50" s="3"/>
      <c r="AV50" s="3"/>
      <c r="AW50" s="3"/>
    </row>
    <row r="51" spans="12:49">
      <c r="M51" s="6" t="s">
        <v>1</v>
      </c>
      <c r="N51" s="74">
        <v>207</v>
      </c>
      <c r="O51" s="74">
        <v>60.2</v>
      </c>
      <c r="Z51" s="72"/>
      <c r="AA51" s="51" t="s">
        <v>3</v>
      </c>
      <c r="AB51" s="56">
        <f>STDEV(AB40:AB49)</f>
        <v>17.476198099128997</v>
      </c>
      <c r="AC51" s="56">
        <f>STDEV(AC40:AC49)</f>
        <v>30.540192097191017</v>
      </c>
      <c r="AD51" s="56">
        <f>STDEV(AD40:AD49)</f>
        <v>16.358501017989255</v>
      </c>
      <c r="AE51" s="73"/>
      <c r="AO51" s="72"/>
      <c r="AP51" s="51" t="s">
        <v>3</v>
      </c>
      <c r="AQ51" s="56">
        <f>STDEV(AQ40:AQ49)</f>
        <v>16.574185081358031</v>
      </c>
      <c r="AR51" s="56">
        <f>STDEV(AR40:AR49)</f>
        <v>33.216641578849767</v>
      </c>
      <c r="AS51" s="56">
        <f>STDEV(AS40:AS49)</f>
        <v>27.920062480032083</v>
      </c>
      <c r="AU51" s="3"/>
      <c r="AV51" s="3"/>
      <c r="AW51" s="3"/>
    </row>
    <row r="52" spans="12:49">
      <c r="M52" s="6" t="s">
        <v>22</v>
      </c>
      <c r="N52" s="74">
        <v>193.5</v>
      </c>
      <c r="O52" s="74">
        <v>116.8</v>
      </c>
      <c r="Z52" s="72"/>
      <c r="AA52" s="51" t="s">
        <v>186</v>
      </c>
      <c r="AB52" s="56"/>
      <c r="AC52" s="52">
        <v>0.08</v>
      </c>
      <c r="AD52" s="58" t="s">
        <v>203</v>
      </c>
      <c r="AE52" s="73"/>
      <c r="AO52" s="72"/>
      <c r="AP52" s="51" t="s">
        <v>186</v>
      </c>
      <c r="AQ52" s="56"/>
      <c r="AR52" s="54">
        <v>5.0000000000000001E-3</v>
      </c>
      <c r="AS52" s="58" t="s">
        <v>223</v>
      </c>
      <c r="AU52" s="3"/>
      <c r="AV52" s="3"/>
      <c r="AW52" s="3"/>
    </row>
    <row r="53" spans="12:49">
      <c r="M53" s="6" t="s">
        <v>107</v>
      </c>
      <c r="N53" s="74">
        <v>222.2</v>
      </c>
      <c r="O53" s="74">
        <v>142.9</v>
      </c>
      <c r="AA53" s="51" t="s">
        <v>14</v>
      </c>
      <c r="AB53" s="59"/>
      <c r="AC53" s="60" t="s">
        <v>204</v>
      </c>
      <c r="AD53" s="60" t="s">
        <v>105</v>
      </c>
      <c r="AE53" s="73"/>
      <c r="AP53" s="51" t="s">
        <v>14</v>
      </c>
      <c r="AQ53" s="59"/>
      <c r="AR53" s="60" t="s">
        <v>60</v>
      </c>
      <c r="AS53" s="60" t="s">
        <v>214</v>
      </c>
      <c r="AU53" s="3"/>
      <c r="AV53" s="3"/>
      <c r="AW53" s="3"/>
    </row>
    <row r="54" spans="12:49">
      <c r="M54" s="6" t="s">
        <v>108</v>
      </c>
      <c r="N54" s="74">
        <v>160.9</v>
      </c>
      <c r="O54" s="74">
        <v>162.30000000000001</v>
      </c>
      <c r="AE54" s="73"/>
      <c r="AU54" s="3"/>
      <c r="AV54" s="3"/>
      <c r="AW54" s="3"/>
    </row>
    <row r="55" spans="12:49">
      <c r="M55" s="6" t="s">
        <v>109</v>
      </c>
      <c r="N55" s="74">
        <v>197.5</v>
      </c>
      <c r="O55" s="74">
        <v>137.1</v>
      </c>
      <c r="AE55" s="73"/>
      <c r="AU55" s="3"/>
      <c r="AV55" s="3"/>
      <c r="AW55" s="3"/>
    </row>
    <row r="56" spans="12:49">
      <c r="M56" s="6" t="s">
        <v>110</v>
      </c>
      <c r="N56" s="74">
        <v>134.69999999999999</v>
      </c>
      <c r="O56" s="74">
        <v>89</v>
      </c>
      <c r="Z56" s="91" t="s">
        <v>200</v>
      </c>
      <c r="AA56" s="88"/>
      <c r="AB56" s="198" t="s">
        <v>23</v>
      </c>
      <c r="AC56" s="199"/>
      <c r="AD56" s="200"/>
      <c r="AE56" s="73"/>
      <c r="AO56" s="91" t="s">
        <v>208</v>
      </c>
      <c r="AP56" s="88"/>
      <c r="AQ56" s="198" t="s">
        <v>209</v>
      </c>
      <c r="AR56" s="199"/>
      <c r="AS56" s="200"/>
    </row>
    <row r="57" spans="12:49">
      <c r="M57" s="6" t="s">
        <v>111</v>
      </c>
      <c r="N57" s="74">
        <v>163.19999999999999</v>
      </c>
      <c r="O57" s="74">
        <v>136.4</v>
      </c>
      <c r="R57" s="158"/>
      <c r="S57" s="73"/>
      <c r="T57" s="73"/>
      <c r="U57" s="73"/>
      <c r="V57" s="73"/>
      <c r="AA57" s="5" t="s">
        <v>123</v>
      </c>
      <c r="AB57" s="44" t="s">
        <v>190</v>
      </c>
      <c r="AC57" s="44" t="s">
        <v>154</v>
      </c>
      <c r="AD57" s="44" t="s">
        <v>155</v>
      </c>
      <c r="AE57" s="73"/>
      <c r="AF57" s="3"/>
      <c r="AG57" s="158"/>
      <c r="AP57" s="5" t="s">
        <v>210</v>
      </c>
      <c r="AQ57" s="44" t="s">
        <v>211</v>
      </c>
      <c r="AR57" s="44" t="s">
        <v>154</v>
      </c>
      <c r="AS57" s="44" t="s">
        <v>155</v>
      </c>
    </row>
    <row r="58" spans="12:49">
      <c r="L58" s="72"/>
      <c r="M58" s="6" t="s">
        <v>112</v>
      </c>
      <c r="N58" s="74">
        <v>187.1</v>
      </c>
      <c r="O58" s="74">
        <v>80.3</v>
      </c>
      <c r="R58" s="158"/>
      <c r="S58" s="73"/>
      <c r="T58" s="73"/>
      <c r="U58" s="73"/>
      <c r="V58" s="73"/>
      <c r="AA58" s="6" t="s">
        <v>43</v>
      </c>
      <c r="AB58" s="6">
        <v>260.39999999999998</v>
      </c>
      <c r="AC58" s="74">
        <v>172.7</v>
      </c>
      <c r="AD58" s="74">
        <v>88.3</v>
      </c>
      <c r="AE58" s="73"/>
      <c r="AF58" s="3"/>
      <c r="AG58" s="158"/>
      <c r="AP58" s="6" t="s">
        <v>212</v>
      </c>
      <c r="AQ58" s="74">
        <v>260.39999999999998</v>
      </c>
      <c r="AR58" s="74">
        <v>103.5</v>
      </c>
      <c r="AS58" s="74">
        <v>77.7</v>
      </c>
      <c r="AT58" s="3"/>
      <c r="AU58" s="3"/>
      <c r="AV58" s="3"/>
    </row>
    <row r="59" spans="12:49">
      <c r="L59" s="72"/>
      <c r="M59" s="6" t="s">
        <v>113</v>
      </c>
      <c r="N59" s="74">
        <v>252.2</v>
      </c>
      <c r="O59" s="74">
        <v>55.1</v>
      </c>
      <c r="R59" s="158"/>
      <c r="S59" s="73"/>
      <c r="T59" s="73"/>
      <c r="U59" s="73"/>
      <c r="V59" s="73"/>
      <c r="AA59" s="6" t="s">
        <v>103</v>
      </c>
      <c r="AB59" s="6">
        <v>221.4</v>
      </c>
      <c r="AC59" s="74">
        <v>209.7</v>
      </c>
      <c r="AD59" s="74">
        <v>73.099999999999994</v>
      </c>
      <c r="AE59" s="73"/>
      <c r="AF59" s="3"/>
      <c r="AG59" s="158"/>
      <c r="AP59" s="6" t="s">
        <v>103</v>
      </c>
      <c r="AQ59" s="74">
        <v>221.4</v>
      </c>
      <c r="AR59" s="74">
        <v>92.7</v>
      </c>
      <c r="AS59" s="74">
        <v>59.2</v>
      </c>
      <c r="AT59" s="3"/>
      <c r="AU59" s="3"/>
      <c r="AV59" s="3"/>
    </row>
    <row r="60" spans="12:49">
      <c r="M60" s="6" t="s">
        <v>127</v>
      </c>
      <c r="N60" s="74">
        <v>260.3</v>
      </c>
      <c r="O60" s="74">
        <v>22.8</v>
      </c>
      <c r="R60" s="158"/>
      <c r="S60" s="73"/>
      <c r="T60" s="73"/>
      <c r="U60" s="73"/>
      <c r="V60" s="73"/>
      <c r="AA60" s="6" t="s">
        <v>1</v>
      </c>
      <c r="AB60" s="6">
        <v>218</v>
      </c>
      <c r="AC60" s="74">
        <v>146.9</v>
      </c>
      <c r="AD60" s="74">
        <v>70.900000000000006</v>
      </c>
      <c r="AE60" s="73"/>
      <c r="AF60" s="3"/>
      <c r="AG60" s="158"/>
      <c r="AP60" s="6" t="s">
        <v>1</v>
      </c>
      <c r="AQ60" s="74">
        <v>197.6</v>
      </c>
      <c r="AR60" s="74">
        <v>123.5</v>
      </c>
      <c r="AS60" s="74">
        <v>58.1</v>
      </c>
      <c r="AT60" s="3"/>
      <c r="AU60" s="3"/>
      <c r="AV60" s="3"/>
    </row>
    <row r="61" spans="12:49">
      <c r="M61" s="6" t="s">
        <v>128</v>
      </c>
      <c r="N61" s="74">
        <v>220.7</v>
      </c>
      <c r="O61" s="74">
        <v>22.8</v>
      </c>
      <c r="R61" s="158"/>
      <c r="S61" s="73"/>
      <c r="T61" s="73"/>
      <c r="U61" s="73"/>
      <c r="V61" s="73"/>
      <c r="AA61" s="6" t="s">
        <v>22</v>
      </c>
      <c r="AB61" s="6">
        <v>241.6</v>
      </c>
      <c r="AC61" s="74">
        <v>196.3</v>
      </c>
      <c r="AD61" s="74">
        <v>143.69999999999999</v>
      </c>
      <c r="AE61" s="73"/>
      <c r="AF61" s="3"/>
      <c r="AG61" s="158"/>
      <c r="AP61" s="6" t="s">
        <v>22</v>
      </c>
      <c r="AQ61" s="74">
        <v>155.80000000000001</v>
      </c>
      <c r="AR61" s="74">
        <v>135.4</v>
      </c>
      <c r="AS61" s="74">
        <v>93.1</v>
      </c>
      <c r="AT61" s="3"/>
      <c r="AU61" s="3"/>
      <c r="AV61" s="3"/>
    </row>
    <row r="62" spans="12:49">
      <c r="M62" s="6" t="s">
        <v>129</v>
      </c>
      <c r="N62" s="74">
        <v>196.3</v>
      </c>
      <c r="O62" s="74"/>
      <c r="R62" s="158"/>
      <c r="S62" s="73"/>
      <c r="T62" s="73"/>
      <c r="U62" s="73"/>
      <c r="V62" s="73"/>
      <c r="AA62" s="6" t="s">
        <v>107</v>
      </c>
      <c r="AB62" s="6">
        <v>223.6</v>
      </c>
      <c r="AC62" s="74">
        <v>203</v>
      </c>
      <c r="AD62" s="74">
        <v>145.80000000000001</v>
      </c>
      <c r="AE62" s="73"/>
      <c r="AF62" s="3"/>
      <c r="AG62" s="158"/>
      <c r="AP62" s="6" t="s">
        <v>107</v>
      </c>
      <c r="AQ62" s="74">
        <v>241.6</v>
      </c>
      <c r="AR62" s="74">
        <v>160.30000000000001</v>
      </c>
      <c r="AS62" s="74">
        <v>65.3</v>
      </c>
      <c r="AT62" s="3"/>
      <c r="AU62" s="3"/>
      <c r="AV62" s="3"/>
    </row>
    <row r="63" spans="12:49">
      <c r="M63" s="6" t="s">
        <v>130</v>
      </c>
      <c r="N63" s="74">
        <v>230.4</v>
      </c>
      <c r="O63" s="74"/>
      <c r="R63" s="158"/>
      <c r="S63" s="73"/>
      <c r="T63" s="73"/>
      <c r="U63" s="73"/>
      <c r="V63" s="73"/>
      <c r="AA63" s="6" t="s">
        <v>108</v>
      </c>
      <c r="AB63" s="6">
        <v>186.6</v>
      </c>
      <c r="AC63" s="74">
        <v>173.3</v>
      </c>
      <c r="AD63" s="74">
        <v>106.1</v>
      </c>
      <c r="AE63" s="73"/>
      <c r="AF63" s="3"/>
      <c r="AG63" s="158"/>
      <c r="AP63" s="6" t="s">
        <v>108</v>
      </c>
      <c r="AQ63" s="74">
        <v>223.6</v>
      </c>
      <c r="AR63" s="74">
        <v>158.80000000000001</v>
      </c>
      <c r="AS63" s="74">
        <v>64.5</v>
      </c>
      <c r="AT63" s="3"/>
      <c r="AU63" s="3"/>
      <c r="AV63" s="3"/>
    </row>
    <row r="64" spans="12:49">
      <c r="M64" s="6" t="s">
        <v>131</v>
      </c>
      <c r="N64" s="74">
        <v>196.1</v>
      </c>
      <c r="O64" s="74"/>
      <c r="R64" s="158"/>
      <c r="S64" s="73"/>
      <c r="T64" s="73"/>
      <c r="U64" s="73"/>
      <c r="V64" s="73"/>
      <c r="AA64" s="6" t="s">
        <v>109</v>
      </c>
      <c r="AB64" s="6">
        <v>280.89999999999998</v>
      </c>
      <c r="AC64" s="74">
        <v>189.2</v>
      </c>
      <c r="AD64" s="74">
        <v>157.6</v>
      </c>
      <c r="AE64" s="73"/>
      <c r="AF64" s="3"/>
      <c r="AG64" s="158"/>
      <c r="AP64" s="6" t="s">
        <v>109</v>
      </c>
      <c r="AQ64" s="74">
        <v>210.4</v>
      </c>
      <c r="AR64" s="74">
        <v>150.6</v>
      </c>
      <c r="AS64" s="74">
        <v>115.2</v>
      </c>
      <c r="AT64" s="3"/>
      <c r="AU64" s="3"/>
      <c r="AV64" s="3"/>
    </row>
    <row r="65" spans="12:48">
      <c r="M65" s="51" t="s">
        <v>2</v>
      </c>
      <c r="N65" s="56">
        <f>AVERAGE(N49:N64)</f>
        <v>202.61250000000001</v>
      </c>
      <c r="O65" s="56">
        <f>AVERAGE(O49:O64)</f>
        <v>86.384615384615373</v>
      </c>
      <c r="R65" s="158"/>
      <c r="S65" s="73"/>
      <c r="T65" s="73"/>
      <c r="U65" s="73"/>
      <c r="V65" s="73"/>
      <c r="AA65" s="6" t="s">
        <v>110</v>
      </c>
      <c r="AB65" s="6">
        <v>224.7</v>
      </c>
      <c r="AC65" s="74"/>
      <c r="AD65" s="74">
        <v>190.8</v>
      </c>
      <c r="AE65" s="73"/>
      <c r="AF65" s="3"/>
      <c r="AG65" s="158"/>
      <c r="AP65" s="6" t="s">
        <v>110</v>
      </c>
      <c r="AQ65" s="74">
        <v>183.1</v>
      </c>
      <c r="AR65" s="74">
        <v>130.1</v>
      </c>
      <c r="AS65" s="74">
        <v>105.2</v>
      </c>
      <c r="AT65" s="3"/>
      <c r="AU65" s="3"/>
      <c r="AV65" s="3"/>
    </row>
    <row r="66" spans="12:48">
      <c r="M66" s="51" t="s">
        <v>3</v>
      </c>
      <c r="N66" s="56">
        <f>STDEV(N49:N64)</f>
        <v>33.405805383695323</v>
      </c>
      <c r="O66" s="56">
        <f>STDEV(O49:O64)</f>
        <v>48.656874234340357</v>
      </c>
      <c r="R66" s="158"/>
      <c r="S66" s="73"/>
      <c r="T66" s="73"/>
      <c r="U66" s="73"/>
      <c r="V66" s="73"/>
      <c r="AA66" s="6" t="s">
        <v>111</v>
      </c>
      <c r="AB66" s="6">
        <v>262.2</v>
      </c>
      <c r="AC66" s="74"/>
      <c r="AD66" s="74">
        <v>176.5</v>
      </c>
      <c r="AE66" s="73"/>
      <c r="AF66" s="3"/>
      <c r="AG66" s="158"/>
      <c r="AP66" s="6" t="s">
        <v>111</v>
      </c>
      <c r="AQ66" s="74">
        <v>186.6</v>
      </c>
      <c r="AR66" s="74">
        <v>122.9</v>
      </c>
      <c r="AS66" s="74">
        <v>117.2</v>
      </c>
      <c r="AT66" s="3"/>
      <c r="AU66" s="3"/>
      <c r="AV66" s="3"/>
    </row>
    <row r="67" spans="12:48">
      <c r="M67" s="51" t="s">
        <v>19</v>
      </c>
      <c r="N67" s="56"/>
      <c r="O67" s="58">
        <f>_xlfn.T.TEST(N49:N64,O49:O64,2,2)</f>
        <v>3.4574640281933158E-8</v>
      </c>
      <c r="R67" s="158"/>
      <c r="S67" s="73"/>
      <c r="T67" s="73"/>
      <c r="U67" s="73"/>
      <c r="V67" s="73"/>
      <c r="AA67" s="6" t="s">
        <v>112</v>
      </c>
      <c r="AB67" s="6"/>
      <c r="AC67" s="74"/>
      <c r="AD67" s="74">
        <v>161.9</v>
      </c>
      <c r="AE67" s="73"/>
      <c r="AF67" s="3"/>
      <c r="AG67" s="158"/>
      <c r="AP67" s="6" t="s">
        <v>112</v>
      </c>
      <c r="AQ67" s="74"/>
      <c r="AR67" s="74"/>
      <c r="AS67" s="74">
        <v>101.9</v>
      </c>
      <c r="AT67" s="3"/>
      <c r="AU67" s="3"/>
      <c r="AV67" s="3"/>
    </row>
    <row r="68" spans="12:48">
      <c r="M68" s="51" t="s">
        <v>14</v>
      </c>
      <c r="N68" s="59"/>
      <c r="O68" s="60" t="s">
        <v>105</v>
      </c>
      <c r="R68" s="158"/>
      <c r="S68" s="73"/>
      <c r="T68" s="73"/>
      <c r="U68" s="73"/>
      <c r="V68" s="73"/>
      <c r="AA68" s="51" t="s">
        <v>2</v>
      </c>
      <c r="AB68" s="56">
        <f>AVERAGE(AB58:AB67)</f>
        <v>235.48888888888891</v>
      </c>
      <c r="AC68" s="56">
        <f>AVERAGE(AC58:AC67)</f>
        <v>184.44285714285712</v>
      </c>
      <c r="AD68" s="56">
        <f>AVERAGE(AD58:AD67)</f>
        <v>131.47</v>
      </c>
      <c r="AE68" s="73"/>
      <c r="AF68" s="3"/>
      <c r="AG68" s="158"/>
      <c r="AP68" s="51" t="s">
        <v>2</v>
      </c>
      <c r="AQ68" s="56">
        <f>AVERAGE(AQ58:AQ67)</f>
        <v>208.94444444444443</v>
      </c>
      <c r="AR68" s="56">
        <f>AVERAGE(AR58:AR67)</f>
        <v>130.86666666666667</v>
      </c>
      <c r="AS68" s="56">
        <f>AVERAGE(AS58:AS67)</f>
        <v>85.740000000000009</v>
      </c>
      <c r="AT68" s="3"/>
      <c r="AU68" s="3"/>
      <c r="AV68" s="3"/>
    </row>
    <row r="69" spans="12:48">
      <c r="Z69" s="72"/>
      <c r="AA69" s="51" t="s">
        <v>3</v>
      </c>
      <c r="AB69" s="56">
        <f>STDEV(AB58:AB67)</f>
        <v>28.691873607540828</v>
      </c>
      <c r="AC69" s="56">
        <f>STDEV(AC58:AC67)</f>
        <v>21.66809152824025</v>
      </c>
      <c r="AD69" s="56">
        <f>STDEV(AD58:AD67)</f>
        <v>43.581980221187735</v>
      </c>
      <c r="AE69" s="77"/>
      <c r="AF69" s="3"/>
      <c r="AO69" s="72"/>
      <c r="AP69" s="51" t="s">
        <v>3</v>
      </c>
      <c r="AQ69" s="56">
        <f>STDEV(AQ58:AQ67)</f>
        <v>32.027999902863044</v>
      </c>
      <c r="AR69" s="56">
        <f>STDEV(AR58:AR67)</f>
        <v>23.400053418742367</v>
      </c>
      <c r="AS69" s="56">
        <f>STDEV(AS58:AS67)</f>
        <v>23.460472667399035</v>
      </c>
      <c r="AT69" s="3"/>
      <c r="AU69" s="3"/>
      <c r="AV69" s="3"/>
    </row>
    <row r="70" spans="12:48">
      <c r="Z70" s="72"/>
      <c r="AA70" s="51" t="s">
        <v>186</v>
      </c>
      <c r="AB70" s="56"/>
      <c r="AC70" s="52">
        <v>0.02</v>
      </c>
      <c r="AD70" s="70" t="s">
        <v>207</v>
      </c>
      <c r="AE70" s="4"/>
      <c r="AF70" s="3"/>
      <c r="AO70" s="72"/>
      <c r="AP70" s="51" t="s">
        <v>213</v>
      </c>
      <c r="AQ70" s="56"/>
      <c r="AR70" s="58" t="s">
        <v>223</v>
      </c>
      <c r="AS70" s="58" t="s">
        <v>223</v>
      </c>
      <c r="AT70" s="3"/>
      <c r="AU70" s="3"/>
      <c r="AV70" s="3"/>
    </row>
    <row r="71" spans="12:48">
      <c r="L71" s="91" t="s">
        <v>454</v>
      </c>
      <c r="M71" s="5" t="s">
        <v>121</v>
      </c>
      <c r="N71" s="44" t="s">
        <v>144</v>
      </c>
      <c r="O71" s="44" t="s">
        <v>145</v>
      </c>
      <c r="AA71" s="51" t="s">
        <v>14</v>
      </c>
      <c r="AB71" s="59"/>
      <c r="AC71" s="60" t="s">
        <v>31</v>
      </c>
      <c r="AD71" s="60" t="s">
        <v>105</v>
      </c>
      <c r="AE71" s="4"/>
      <c r="AF71" s="3"/>
      <c r="AP71" s="51" t="s">
        <v>14</v>
      </c>
      <c r="AQ71" s="59"/>
      <c r="AR71" s="60" t="s">
        <v>214</v>
      </c>
      <c r="AS71" s="60" t="s">
        <v>214</v>
      </c>
      <c r="AT71" s="3"/>
      <c r="AU71" s="3"/>
      <c r="AV71" s="3"/>
    </row>
    <row r="72" spans="12:48">
      <c r="M72" s="6" t="s">
        <v>43</v>
      </c>
      <c r="N72" s="74">
        <v>97</v>
      </c>
      <c r="O72" s="74">
        <v>12.9</v>
      </c>
      <c r="AE72" s="4"/>
      <c r="AF72" s="3"/>
      <c r="AT72" s="3"/>
      <c r="AU72" s="3"/>
      <c r="AV72" s="3"/>
    </row>
    <row r="73" spans="12:48">
      <c r="M73" s="6" t="s">
        <v>103</v>
      </c>
      <c r="N73" s="74">
        <v>112.2</v>
      </c>
      <c r="O73" s="74">
        <v>16</v>
      </c>
      <c r="AE73" s="4"/>
      <c r="AT73" s="3"/>
      <c r="AU73" s="3"/>
      <c r="AV73" s="3"/>
    </row>
    <row r="74" spans="12:48">
      <c r="M74" s="6" t="s">
        <v>1</v>
      </c>
      <c r="N74" s="74">
        <v>86.9</v>
      </c>
      <c r="O74" s="74">
        <v>11.2</v>
      </c>
      <c r="AE74" s="4"/>
    </row>
    <row r="75" spans="12:48">
      <c r="M75" s="6" t="s">
        <v>22</v>
      </c>
      <c r="N75" s="74">
        <v>106.3</v>
      </c>
      <c r="O75" s="74">
        <v>90.1</v>
      </c>
      <c r="AE75" s="4"/>
    </row>
    <row r="76" spans="12:48">
      <c r="M76" s="6" t="s">
        <v>107</v>
      </c>
      <c r="N76" s="74">
        <v>110.7</v>
      </c>
      <c r="O76" s="74">
        <v>84.6</v>
      </c>
      <c r="AE76" s="4"/>
    </row>
    <row r="77" spans="12:48">
      <c r="L77" s="72"/>
      <c r="M77" s="6" t="s">
        <v>108</v>
      </c>
      <c r="N77" s="74">
        <v>158.80000000000001</v>
      </c>
      <c r="O77" s="74">
        <v>43.5</v>
      </c>
      <c r="AE77" s="4"/>
    </row>
    <row r="78" spans="12:48">
      <c r="L78" s="72"/>
      <c r="M78" s="6" t="s">
        <v>109</v>
      </c>
      <c r="N78" s="74">
        <v>146.4</v>
      </c>
      <c r="O78" s="74">
        <v>70.900000000000006</v>
      </c>
      <c r="AE78" s="4"/>
    </row>
    <row r="79" spans="12:48">
      <c r="M79" s="6" t="s">
        <v>110</v>
      </c>
      <c r="N79" s="74">
        <v>127.6</v>
      </c>
      <c r="O79" s="74">
        <v>99.1</v>
      </c>
      <c r="AE79" s="4"/>
    </row>
    <row r="80" spans="12:48">
      <c r="M80" s="6" t="s">
        <v>111</v>
      </c>
      <c r="N80" s="74">
        <v>157.9</v>
      </c>
      <c r="O80" s="74">
        <v>56.8</v>
      </c>
      <c r="AE80" s="4"/>
    </row>
    <row r="81" spans="13:31">
      <c r="M81" s="6" t="s">
        <v>112</v>
      </c>
      <c r="N81" s="74">
        <v>169.1</v>
      </c>
      <c r="O81" s="74">
        <v>38.6</v>
      </c>
      <c r="AE81" s="4"/>
    </row>
    <row r="82" spans="13:31">
      <c r="M82" s="6" t="s">
        <v>113</v>
      </c>
      <c r="N82" s="74">
        <v>210.1</v>
      </c>
      <c r="O82" s="74">
        <v>35.700000000000003</v>
      </c>
      <c r="AE82" s="4"/>
    </row>
    <row r="83" spans="13:31">
      <c r="M83" s="6" t="s">
        <v>127</v>
      </c>
      <c r="N83" s="74">
        <v>216.2</v>
      </c>
      <c r="O83" s="74"/>
      <c r="AE83" s="4"/>
    </row>
    <row r="84" spans="13:31">
      <c r="M84" s="6" t="s">
        <v>128</v>
      </c>
      <c r="N84" s="74">
        <v>187.5</v>
      </c>
      <c r="O84" s="74"/>
      <c r="AE84" s="4"/>
    </row>
    <row r="85" spans="13:31">
      <c r="M85" s="6" t="s">
        <v>129</v>
      </c>
      <c r="N85" s="74">
        <v>183.5</v>
      </c>
      <c r="O85" s="74"/>
      <c r="AE85" s="4"/>
    </row>
    <row r="86" spans="13:31">
      <c r="M86" s="6" t="s">
        <v>130</v>
      </c>
      <c r="N86" s="74">
        <v>212.8</v>
      </c>
      <c r="O86" s="74"/>
      <c r="AE86" s="4"/>
    </row>
    <row r="87" spans="13:31">
      <c r="M87" s="6" t="s">
        <v>131</v>
      </c>
      <c r="N87" s="74">
        <v>175.3</v>
      </c>
      <c r="O87" s="74"/>
      <c r="AE87" s="4"/>
    </row>
    <row r="88" spans="13:31">
      <c r="M88" s="51" t="s">
        <v>2</v>
      </c>
      <c r="N88" s="56">
        <f>AVERAGE(N72:N87)</f>
        <v>153.64375000000001</v>
      </c>
      <c r="O88" s="56">
        <f>AVERAGE(O72:O87)</f>
        <v>50.854545454545452</v>
      </c>
      <c r="AE88" s="4"/>
    </row>
    <row r="89" spans="13:31">
      <c r="M89" s="51" t="s">
        <v>3</v>
      </c>
      <c r="N89" s="56">
        <f>STDEV(N72:N87)</f>
        <v>42.885474910898857</v>
      </c>
      <c r="O89" s="56">
        <f>STDEV(O72:O87)</f>
        <v>31.789223445575498</v>
      </c>
      <c r="AE89" s="4"/>
    </row>
    <row r="90" spans="13:31">
      <c r="M90" s="51" t="s">
        <v>19</v>
      </c>
      <c r="N90" s="56"/>
      <c r="O90" s="58">
        <f>_xlfn.T.TEST(N72:N87,O72:O87,2,2)</f>
        <v>4.3959806945136435E-7</v>
      </c>
      <c r="AE90" s="4"/>
    </row>
    <row r="91" spans="13:31">
      <c r="M91" s="51" t="s">
        <v>14</v>
      </c>
      <c r="N91" s="59"/>
      <c r="O91" s="60" t="s">
        <v>105</v>
      </c>
    </row>
  </sheetData>
  <mergeCells count="16">
    <mergeCell ref="AB38:AD38"/>
    <mergeCell ref="AB56:AD56"/>
    <mergeCell ref="AQ2:AS2"/>
    <mergeCell ref="AQ20:AS20"/>
    <mergeCell ref="AQ38:AS38"/>
    <mergeCell ref="AQ56:AS56"/>
    <mergeCell ref="S2:V2"/>
    <mergeCell ref="S18:V18"/>
    <mergeCell ref="S34:V34"/>
    <mergeCell ref="AH34:AK34"/>
    <mergeCell ref="C2:H2"/>
    <mergeCell ref="C18:H18"/>
    <mergeCell ref="AH2:AK2"/>
    <mergeCell ref="AH18:AK18"/>
    <mergeCell ref="AB2:AD2"/>
    <mergeCell ref="AB20:AD20"/>
  </mergeCells>
  <phoneticPr fontId="1" type="noConversion"/>
  <pageMargins left="0.7" right="0.7" top="0.75" bottom="0.75" header="0.3" footer="0.3"/>
  <pageSetup paperSize="9" orientation="portrait" r:id="rId1"/>
  <ignoredErrors>
    <ignoredError sqref="I4:J15 I20:J31 W4:X15 W21:X47 X20 AL4:AM6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"/>
  <sheetViews>
    <sheetView topLeftCell="A16" zoomScaleNormal="100" workbookViewId="0">
      <selection activeCell="R19" sqref="R19"/>
    </sheetView>
  </sheetViews>
  <sheetFormatPr defaultRowHeight="16.5"/>
  <cols>
    <col min="3" max="3" width="15.875" bestFit="1" customWidth="1"/>
    <col min="8" max="8" width="15.875" bestFit="1" customWidth="1"/>
    <col min="13" max="13" width="15.875" bestFit="1" customWidth="1"/>
    <col min="18" max="18" width="15.875" bestFit="1" customWidth="1"/>
  </cols>
  <sheetData>
    <row r="3" spans="2:20">
      <c r="B3" s="105" t="s">
        <v>315</v>
      </c>
      <c r="C3" s="143"/>
      <c r="D3" s="207" t="s">
        <v>318</v>
      </c>
      <c r="E3" s="207"/>
      <c r="G3" s="105" t="s">
        <v>317</v>
      </c>
      <c r="H3" s="5"/>
      <c r="I3" s="182" t="s">
        <v>318</v>
      </c>
      <c r="J3" s="182"/>
      <c r="L3" s="105" t="s">
        <v>304</v>
      </c>
      <c r="M3" s="143"/>
      <c r="N3" s="207" t="s">
        <v>320</v>
      </c>
      <c r="O3" s="207"/>
      <c r="Q3" s="105" t="s">
        <v>311</v>
      </c>
      <c r="R3" s="5"/>
      <c r="S3" s="182" t="s">
        <v>308</v>
      </c>
      <c r="T3" s="182"/>
    </row>
    <row r="4" spans="2:20">
      <c r="C4" s="144" t="s">
        <v>91</v>
      </c>
      <c r="D4" s="144" t="s">
        <v>305</v>
      </c>
      <c r="E4" s="144" t="s">
        <v>23</v>
      </c>
      <c r="H4" s="44" t="s">
        <v>312</v>
      </c>
      <c r="I4" s="44" t="s">
        <v>305</v>
      </c>
      <c r="J4" s="44" t="s">
        <v>23</v>
      </c>
      <c r="M4" s="144" t="s">
        <v>91</v>
      </c>
      <c r="N4" s="144" t="s">
        <v>305</v>
      </c>
      <c r="O4" s="144" t="s">
        <v>321</v>
      </c>
      <c r="R4" s="44" t="s">
        <v>312</v>
      </c>
      <c r="S4" s="44" t="s">
        <v>305</v>
      </c>
      <c r="T4" s="44" t="s">
        <v>23</v>
      </c>
    </row>
    <row r="5" spans="2:20">
      <c r="B5" s="105"/>
      <c r="C5" s="6" t="s">
        <v>6</v>
      </c>
      <c r="D5" s="94">
        <v>1.0284439999999999</v>
      </c>
      <c r="E5" s="94">
        <v>0.63897599999999999</v>
      </c>
      <c r="H5" s="6" t="s">
        <v>6</v>
      </c>
      <c r="I5" s="94">
        <v>0.90041545999999995</v>
      </c>
      <c r="J5" s="94">
        <v>0.97922699199999996</v>
      </c>
      <c r="L5" s="105"/>
      <c r="M5" s="6" t="s">
        <v>6</v>
      </c>
      <c r="N5" s="94">
        <v>1.209824</v>
      </c>
      <c r="O5" s="94">
        <v>0.25387799999999999</v>
      </c>
      <c r="R5" s="6" t="s">
        <v>6</v>
      </c>
      <c r="S5" s="94">
        <v>0.97805299999999995</v>
      </c>
      <c r="T5" s="94">
        <v>0.96894000000000002</v>
      </c>
    </row>
    <row r="6" spans="2:20">
      <c r="B6" s="105"/>
      <c r="C6" s="6" t="s">
        <v>306</v>
      </c>
      <c r="D6" s="94">
        <v>0.86700600000000005</v>
      </c>
      <c r="E6" s="94">
        <v>0.73396399999999995</v>
      </c>
      <c r="H6" s="6" t="s">
        <v>306</v>
      </c>
      <c r="I6" s="94">
        <v>0.921062571</v>
      </c>
      <c r="J6" s="94">
        <v>0.85056024200000002</v>
      </c>
      <c r="L6" s="105"/>
      <c r="M6" s="6" t="s">
        <v>306</v>
      </c>
      <c r="N6" s="94">
        <v>0.93202799999999997</v>
      </c>
      <c r="O6" s="94">
        <v>0.24927199999999999</v>
      </c>
      <c r="R6" s="6" t="s">
        <v>306</v>
      </c>
      <c r="S6" s="94">
        <v>1.0124340000000001</v>
      </c>
      <c r="T6" s="94">
        <v>1.0914649999999999</v>
      </c>
    </row>
    <row r="7" spans="2:20">
      <c r="B7" s="105"/>
      <c r="C7" s="6" t="s">
        <v>307</v>
      </c>
      <c r="D7" s="94">
        <v>1.1045499999999999</v>
      </c>
      <c r="E7" s="94">
        <v>0.78138700000000005</v>
      </c>
      <c r="H7" s="6" t="s">
        <v>307</v>
      </c>
      <c r="I7" s="94">
        <v>1.1371018509999999</v>
      </c>
      <c r="J7" s="94">
        <v>1.14515926</v>
      </c>
      <c r="L7" s="105"/>
      <c r="M7" s="6" t="s">
        <v>307</v>
      </c>
      <c r="N7" s="94">
        <v>0.85814800000000002</v>
      </c>
      <c r="O7" s="94">
        <v>0.61500200000000005</v>
      </c>
      <c r="R7" s="6" t="s">
        <v>307</v>
      </c>
      <c r="S7" s="94">
        <v>1.009512</v>
      </c>
      <c r="T7" s="94">
        <v>0.99555800000000005</v>
      </c>
    </row>
    <row r="8" spans="2:20">
      <c r="C8" s="8" t="s">
        <v>2</v>
      </c>
      <c r="D8" s="12">
        <f>AVERAGE(D5:D7)</f>
        <v>1</v>
      </c>
      <c r="E8" s="12">
        <f>AVERAGE(E5:E7)</f>
        <v>0.718109</v>
      </c>
      <c r="H8" s="6" t="s">
        <v>70</v>
      </c>
      <c r="I8" s="94">
        <v>1.041420118</v>
      </c>
      <c r="J8" s="94">
        <v>0.88782575900000005</v>
      </c>
      <c r="M8" s="8" t="s">
        <v>2</v>
      </c>
      <c r="N8" s="12">
        <f>AVERAGE(N5:N7)</f>
        <v>1</v>
      </c>
      <c r="O8" s="12">
        <f>AVERAGE(O5:O7)</f>
        <v>0.37271733333333334</v>
      </c>
      <c r="R8" s="8" t="s">
        <v>2</v>
      </c>
      <c r="S8" s="12">
        <f>AVERAGE(S4:S7)</f>
        <v>0.99999966666666662</v>
      </c>
      <c r="T8" s="12">
        <f>AVERAGE(T4:T7)</f>
        <v>1.0186543333333333</v>
      </c>
    </row>
    <row r="9" spans="2:20">
      <c r="C9" s="8" t="s">
        <v>3</v>
      </c>
      <c r="D9" s="9">
        <f>STDEV(D5:D7)</f>
        <v>0.12129956238997724</v>
      </c>
      <c r="E9" s="9">
        <f>STDEV(E5:E7)</f>
        <v>7.2517301376981785E-2</v>
      </c>
      <c r="H9" s="8" t="s">
        <v>2</v>
      </c>
      <c r="I9" s="12">
        <f>AVERAGE(I4:I7)</f>
        <v>0.98619329399999989</v>
      </c>
      <c r="J9" s="12">
        <f>AVERAGE(J4:J7)</f>
        <v>0.99164883133333337</v>
      </c>
      <c r="M9" s="8" t="s">
        <v>3</v>
      </c>
      <c r="N9" s="9">
        <f>STDEV(N5:N7)</f>
        <v>0.18542962770819577</v>
      </c>
      <c r="O9" s="9">
        <f>STDEV(O5:O7)</f>
        <v>0.20983731456853263</v>
      </c>
      <c r="R9" s="8" t="s">
        <v>3</v>
      </c>
      <c r="S9" s="9">
        <f>STDEV(S4:S7)</f>
        <v>1.9062440933241859E-2</v>
      </c>
      <c r="T9" s="9">
        <f>STDEV(T4:T7)</f>
        <v>6.4445126784989135E-2</v>
      </c>
    </row>
    <row r="10" spans="2:20">
      <c r="C10" s="8" t="s">
        <v>19</v>
      </c>
      <c r="D10" s="10"/>
      <c r="E10" s="142">
        <f>_xlfn.T.TEST(D4:D7,E4:E7,2,2)</f>
        <v>2.593969660022654E-2</v>
      </c>
      <c r="H10" s="8" t="s">
        <v>3</v>
      </c>
      <c r="I10" s="9">
        <f>STDEV(I4:I7)</f>
        <v>0.13109775066731158</v>
      </c>
      <c r="J10" s="9">
        <f>STDEV(J4:J7)</f>
        <v>0.1476918139944069</v>
      </c>
      <c r="M10" s="8" t="s">
        <v>19</v>
      </c>
      <c r="N10" s="10"/>
      <c r="O10" s="142">
        <f>_xlfn.T.TEST(N4:N7,O4:O7,2,2)</f>
        <v>1.7842592539652598E-2</v>
      </c>
      <c r="R10" s="8" t="s">
        <v>19</v>
      </c>
      <c r="S10" s="10"/>
      <c r="T10" s="142">
        <f>_xlfn.T.TEST(S4:S7,T4:T7,2,2)</f>
        <v>0.65578845024806121</v>
      </c>
    </row>
    <row r="11" spans="2:20">
      <c r="C11" s="8" t="s">
        <v>14</v>
      </c>
      <c r="D11" s="10"/>
      <c r="E11" s="8" t="s">
        <v>309</v>
      </c>
      <c r="H11" s="8" t="s">
        <v>19</v>
      </c>
      <c r="I11" s="10"/>
      <c r="J11" s="142">
        <f>_xlfn.T.TEST(I4:I7,J4:J7,2,2)</f>
        <v>0.96413070224545527</v>
      </c>
      <c r="M11" s="8" t="s">
        <v>14</v>
      </c>
      <c r="N11" s="10"/>
      <c r="O11" s="8" t="s">
        <v>309</v>
      </c>
      <c r="R11" s="8" t="s">
        <v>14</v>
      </c>
      <c r="S11" s="10"/>
      <c r="T11" s="8" t="s">
        <v>72</v>
      </c>
    </row>
    <row r="12" spans="2:20">
      <c r="H12" s="8" t="s">
        <v>14</v>
      </c>
      <c r="I12" s="10"/>
      <c r="J12" s="8" t="s">
        <v>313</v>
      </c>
    </row>
    <row r="14" spans="2:20">
      <c r="B14" s="105" t="s">
        <v>316</v>
      </c>
      <c r="C14" s="143"/>
      <c r="D14" s="207" t="s">
        <v>319</v>
      </c>
      <c r="E14" s="207"/>
      <c r="G14" s="105" t="s">
        <v>326</v>
      </c>
      <c r="H14" s="5"/>
      <c r="I14" s="182" t="s">
        <v>318</v>
      </c>
      <c r="J14" s="182"/>
      <c r="L14" s="105" t="s">
        <v>310</v>
      </c>
      <c r="M14" s="143"/>
      <c r="N14" s="207" t="s">
        <v>320</v>
      </c>
      <c r="O14" s="207"/>
      <c r="Q14" s="105" t="s">
        <v>314</v>
      </c>
      <c r="R14" s="5"/>
      <c r="S14" s="208" t="s">
        <v>308</v>
      </c>
      <c r="T14" s="209"/>
    </row>
    <row r="15" spans="2:20">
      <c r="C15" s="144" t="s">
        <v>91</v>
      </c>
      <c r="D15" s="144" t="s">
        <v>305</v>
      </c>
      <c r="E15" s="144" t="s">
        <v>16</v>
      </c>
      <c r="H15" s="44" t="s">
        <v>312</v>
      </c>
      <c r="I15" s="44" t="s">
        <v>305</v>
      </c>
      <c r="J15" s="44" t="s">
        <v>16</v>
      </c>
      <c r="M15" s="144" t="s">
        <v>91</v>
      </c>
      <c r="N15" s="144" t="s">
        <v>322</v>
      </c>
      <c r="O15" s="144" t="s">
        <v>323</v>
      </c>
      <c r="R15" s="44" t="s">
        <v>312</v>
      </c>
      <c r="S15" s="44" t="s">
        <v>305</v>
      </c>
      <c r="T15" s="44" t="s">
        <v>16</v>
      </c>
    </row>
    <row r="16" spans="2:20">
      <c r="C16" s="6" t="s">
        <v>6</v>
      </c>
      <c r="D16" s="94">
        <v>1.0046759999999999</v>
      </c>
      <c r="E16" s="94">
        <v>0.86031599999999997</v>
      </c>
      <c r="H16" s="6" t="s">
        <v>6</v>
      </c>
      <c r="I16" s="94">
        <v>0.86681399999999997</v>
      </c>
      <c r="J16" s="94">
        <v>1.051606</v>
      </c>
      <c r="M16" s="6" t="s">
        <v>6</v>
      </c>
      <c r="N16" s="94">
        <v>0.68812700000000004</v>
      </c>
      <c r="O16" s="94">
        <v>0.54179200000000005</v>
      </c>
      <c r="R16" s="6" t="s">
        <v>6</v>
      </c>
      <c r="S16" s="94">
        <v>0.73509400000000003</v>
      </c>
      <c r="T16" s="94">
        <v>1.228756</v>
      </c>
    </row>
    <row r="17" spans="3:20">
      <c r="C17" s="6" t="s">
        <v>306</v>
      </c>
      <c r="D17" s="94">
        <v>0.92148799999999997</v>
      </c>
      <c r="E17" s="94">
        <v>0.770505</v>
      </c>
      <c r="H17" s="6" t="s">
        <v>306</v>
      </c>
      <c r="I17" s="94">
        <v>0.99899899999999997</v>
      </c>
      <c r="J17" s="94">
        <v>0.77014499999999997</v>
      </c>
      <c r="M17" s="6" t="s">
        <v>306</v>
      </c>
      <c r="N17" s="94">
        <v>1.1704969999999999</v>
      </c>
      <c r="O17" s="94">
        <v>0.48502499999999998</v>
      </c>
      <c r="R17" s="6" t="s">
        <v>306</v>
      </c>
      <c r="S17" s="94">
        <v>0.88077300000000003</v>
      </c>
      <c r="T17" s="94">
        <v>1.293547</v>
      </c>
    </row>
    <row r="18" spans="3:20">
      <c r="C18" s="6" t="s">
        <v>307</v>
      </c>
      <c r="D18" s="94">
        <v>1.0208459999999999</v>
      </c>
      <c r="E18" s="94">
        <v>0.82836500000000002</v>
      </c>
      <c r="H18" s="6" t="s">
        <v>307</v>
      </c>
      <c r="I18" s="94">
        <v>1.157354</v>
      </c>
      <c r="J18" s="94">
        <v>1.038521</v>
      </c>
      <c r="M18" s="6" t="s">
        <v>307</v>
      </c>
      <c r="N18" s="94">
        <v>1.1413759999999999</v>
      </c>
      <c r="O18" s="94">
        <v>0.60988600000000004</v>
      </c>
      <c r="R18" s="6" t="s">
        <v>307</v>
      </c>
      <c r="S18" s="94">
        <v>1.2741089999999999</v>
      </c>
      <c r="T18" s="94">
        <v>0.81753299999999995</v>
      </c>
    </row>
    <row r="19" spans="3:20">
      <c r="C19" s="6" t="s">
        <v>324</v>
      </c>
      <c r="D19" s="94">
        <v>1.0529900000000001</v>
      </c>
      <c r="E19" s="94">
        <v>0.75453000000000003</v>
      </c>
      <c r="H19" s="6" t="s">
        <v>70</v>
      </c>
      <c r="I19" s="94">
        <v>0.97683399999999998</v>
      </c>
      <c r="J19" s="94">
        <v>1.254022</v>
      </c>
      <c r="M19" s="8" t="s">
        <v>2</v>
      </c>
      <c r="N19" s="12">
        <f>AVERAGE(N15:N18)</f>
        <v>1</v>
      </c>
      <c r="O19" s="12">
        <f>AVERAGE(O15:O18)</f>
        <v>0.54556766666666678</v>
      </c>
      <c r="R19" s="6" t="s">
        <v>70</v>
      </c>
      <c r="S19" s="94">
        <v>1.1100239999999999</v>
      </c>
      <c r="T19" s="94">
        <v>0.84945599999999999</v>
      </c>
    </row>
    <row r="20" spans="3:20">
      <c r="C20" s="8" t="s">
        <v>2</v>
      </c>
      <c r="D20" s="12">
        <f>AVERAGE(D15:D18)</f>
        <v>0.98233666666666652</v>
      </c>
      <c r="E20" s="12">
        <f>AVERAGE(E15:E18)</f>
        <v>0.81972866666666666</v>
      </c>
      <c r="H20" s="8" t="s">
        <v>2</v>
      </c>
      <c r="I20" s="12">
        <f>AVERAGE(I15:I18)</f>
        <v>1.0077223333333334</v>
      </c>
      <c r="J20" s="12">
        <f>AVERAGE(J15:J18)</f>
        <v>0.95342400000000005</v>
      </c>
      <c r="M20" s="8" t="s">
        <v>3</v>
      </c>
      <c r="N20" s="9">
        <f>STDEV(N15:N18)</f>
        <v>0.27048213297184676</v>
      </c>
      <c r="O20" s="9">
        <f>STDEV(O15:O18)</f>
        <v>6.2516070528571582E-2</v>
      </c>
      <c r="R20" s="8" t="s">
        <v>2</v>
      </c>
      <c r="S20" s="12">
        <f>AVERAGE(S15:S18)</f>
        <v>0.96332533333333326</v>
      </c>
      <c r="T20" s="12">
        <f>AVERAGE(T15:T18)</f>
        <v>1.1132786666666667</v>
      </c>
    </row>
    <row r="21" spans="3:20">
      <c r="C21" s="8" t="s">
        <v>3</v>
      </c>
      <c r="D21" s="9">
        <f>STDEV(D15:D18)</f>
        <v>5.3313107218894394E-2</v>
      </c>
      <c r="E21" s="9">
        <f>STDEV(E15:E18)</f>
        <v>4.5524099335773054E-2</v>
      </c>
      <c r="H21" s="8" t="s">
        <v>3</v>
      </c>
      <c r="I21" s="9">
        <f>STDEV(I15:I18)</f>
        <v>0.14546630299946844</v>
      </c>
      <c r="J21" s="9">
        <f>STDEV(J15:J18)</f>
        <v>0.15885905132223332</v>
      </c>
      <c r="M21" s="8" t="s">
        <v>19</v>
      </c>
      <c r="N21" s="10"/>
      <c r="O21" s="31">
        <f>_xlfn.T.TEST(N16:N18,O16:O18,2,2)</f>
        <v>4.7093994867987918E-2</v>
      </c>
      <c r="R21" s="8" t="s">
        <v>3</v>
      </c>
      <c r="S21" s="9">
        <f>STDEV(S15:S18)</f>
        <v>0.27882872585215002</v>
      </c>
      <c r="T21" s="9">
        <f>STDEV(T15:T18)</f>
        <v>0.25816388774252147</v>
      </c>
    </row>
    <row r="22" spans="3:20">
      <c r="C22" s="8" t="s">
        <v>19</v>
      </c>
      <c r="D22" s="10"/>
      <c r="E22" s="142">
        <f>_xlfn.T.TEST(D15:D18,E15:E18,2,2)</f>
        <v>1.589773701437365E-2</v>
      </c>
      <c r="H22" s="8" t="s">
        <v>19</v>
      </c>
      <c r="I22" s="10"/>
      <c r="J22" s="142">
        <f>_xlfn.T.TEST(I15:I18,J15:J18,2,2)</f>
        <v>0.68492125943058624</v>
      </c>
      <c r="M22" s="8" t="s">
        <v>14</v>
      </c>
      <c r="N22" s="10"/>
      <c r="O22" s="8" t="s">
        <v>309</v>
      </c>
      <c r="R22" s="8" t="s">
        <v>19</v>
      </c>
      <c r="S22" s="10"/>
      <c r="T22" s="142">
        <f>_xlfn.T.TEST(S15:S18,T15:T18,2,2)</f>
        <v>0.53182644945014679</v>
      </c>
    </row>
    <row r="23" spans="3:20">
      <c r="C23" s="8" t="s">
        <v>14</v>
      </c>
      <c r="D23" s="10"/>
      <c r="E23" s="8" t="s">
        <v>325</v>
      </c>
      <c r="H23" s="8" t="s">
        <v>14</v>
      </c>
      <c r="I23" s="10"/>
      <c r="J23" s="8" t="s">
        <v>313</v>
      </c>
      <c r="R23" s="8" t="s">
        <v>14</v>
      </c>
      <c r="S23" s="10"/>
      <c r="T23" s="8" t="s">
        <v>313</v>
      </c>
    </row>
  </sheetData>
  <mergeCells count="8">
    <mergeCell ref="N3:O3"/>
    <mergeCell ref="N14:O14"/>
    <mergeCell ref="S3:T3"/>
    <mergeCell ref="S14:T14"/>
    <mergeCell ref="D3:E3"/>
    <mergeCell ref="I3:J3"/>
    <mergeCell ref="D14:E14"/>
    <mergeCell ref="I14:J14"/>
  </mergeCells>
  <phoneticPr fontId="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8"/>
  <sheetViews>
    <sheetView zoomScaleNormal="100" workbookViewId="0">
      <selection activeCell="K12" sqref="K12"/>
    </sheetView>
  </sheetViews>
  <sheetFormatPr defaultColWidth="8.875" defaultRowHeight="15.75"/>
  <cols>
    <col min="1" max="1" width="8.875" style="129"/>
    <col min="2" max="2" width="5.5" style="129" bestFit="1" customWidth="1"/>
    <col min="3" max="6" width="8.875" style="129"/>
    <col min="7" max="8" width="8.875" style="130"/>
    <col min="9" max="9" width="8.5" style="129" bestFit="1" customWidth="1"/>
    <col min="10" max="10" width="9.75" style="129" customWidth="1"/>
    <col min="11" max="11" width="8.875" style="130"/>
    <col min="12" max="14" width="14.375" style="130" customWidth="1"/>
    <col min="15" max="19" width="14.375" style="129" customWidth="1"/>
    <col min="20" max="16384" width="8.875" style="129"/>
  </cols>
  <sheetData>
    <row r="2" spans="1:24" ht="45">
      <c r="F2" s="130"/>
      <c r="H2" s="129"/>
      <c r="I2" s="129" t="s">
        <v>422</v>
      </c>
      <c r="J2" s="126"/>
      <c r="K2" s="135" t="s">
        <v>284</v>
      </c>
      <c r="L2" s="135" t="s">
        <v>283</v>
      </c>
      <c r="M2" s="135" t="s">
        <v>282</v>
      </c>
      <c r="N2" s="135" t="s">
        <v>282</v>
      </c>
      <c r="O2" s="136" t="s">
        <v>286</v>
      </c>
      <c r="P2" s="135" t="s">
        <v>285</v>
      </c>
      <c r="Q2" s="135" t="s">
        <v>287</v>
      </c>
      <c r="R2" s="135" t="s">
        <v>288</v>
      </c>
    </row>
    <row r="3" spans="1:24">
      <c r="A3" s="129" t="s">
        <v>421</v>
      </c>
      <c r="B3" s="107"/>
      <c r="C3" s="217" t="s">
        <v>280</v>
      </c>
      <c r="D3" s="218"/>
      <c r="E3" s="218"/>
      <c r="F3" s="131"/>
      <c r="G3" s="131"/>
      <c r="H3" s="129"/>
      <c r="J3" s="126">
        <v>0</v>
      </c>
      <c r="K3" s="47">
        <v>100</v>
      </c>
      <c r="L3" s="47">
        <v>100</v>
      </c>
      <c r="M3" s="47">
        <v>100</v>
      </c>
      <c r="N3" s="47">
        <v>100</v>
      </c>
      <c r="O3" s="47">
        <v>100</v>
      </c>
      <c r="P3" s="47">
        <v>100</v>
      </c>
      <c r="Q3" s="47">
        <v>100</v>
      </c>
      <c r="R3" s="47">
        <v>100</v>
      </c>
    </row>
    <row r="4" spans="1:24">
      <c r="B4" s="107" t="s">
        <v>281</v>
      </c>
      <c r="C4" s="6" t="s">
        <v>264</v>
      </c>
      <c r="D4" s="6" t="s">
        <v>103</v>
      </c>
      <c r="E4" s="6" t="s">
        <v>1</v>
      </c>
      <c r="F4" s="46" t="s">
        <v>2</v>
      </c>
      <c r="G4" s="46" t="s">
        <v>3</v>
      </c>
      <c r="H4" s="129"/>
      <c r="J4" s="126">
        <v>10</v>
      </c>
      <c r="K4" s="47"/>
      <c r="L4" s="47">
        <v>99.43</v>
      </c>
      <c r="M4" s="47">
        <v>60.82</v>
      </c>
      <c r="N4" s="47">
        <v>77.42</v>
      </c>
      <c r="O4" s="47"/>
      <c r="P4" s="47"/>
      <c r="Q4" s="47"/>
      <c r="R4" s="47">
        <v>97.2</v>
      </c>
    </row>
    <row r="5" spans="1:24">
      <c r="B5" s="132">
        <v>0</v>
      </c>
      <c r="C5" s="47">
        <v>100</v>
      </c>
      <c r="D5" s="47">
        <v>100</v>
      </c>
      <c r="E5" s="47">
        <v>100</v>
      </c>
      <c r="F5" s="50">
        <f t="shared" ref="F5:F12" si="0">AVERAGE(C5:E5)</f>
        <v>100</v>
      </c>
      <c r="G5" s="50">
        <f t="shared" ref="G5:G12" si="1">STDEV(C5:E5)</f>
        <v>0</v>
      </c>
      <c r="H5" s="129"/>
      <c r="J5" s="126">
        <v>20</v>
      </c>
      <c r="K5" s="47">
        <v>99.75</v>
      </c>
      <c r="L5" s="47">
        <v>98.66</v>
      </c>
      <c r="M5" s="47">
        <v>27.38</v>
      </c>
      <c r="N5" s="47">
        <v>64.25</v>
      </c>
      <c r="O5" s="47">
        <v>99.08</v>
      </c>
      <c r="P5" s="47">
        <v>80.77</v>
      </c>
      <c r="Q5" s="47"/>
      <c r="R5" s="47">
        <v>94.58</v>
      </c>
    </row>
    <row r="6" spans="1:24">
      <c r="B6" s="47">
        <v>0.4</v>
      </c>
      <c r="C6" s="47">
        <v>75.3</v>
      </c>
      <c r="D6" s="47">
        <v>80.8</v>
      </c>
      <c r="E6" s="47">
        <v>77.599999999999994</v>
      </c>
      <c r="F6" s="50">
        <f t="shared" si="0"/>
        <v>77.899999999999991</v>
      </c>
      <c r="G6" s="50">
        <f t="shared" si="1"/>
        <v>2.7622454633866265</v>
      </c>
      <c r="H6" s="129"/>
      <c r="J6" s="126">
        <v>50</v>
      </c>
      <c r="K6" s="47">
        <v>97.46</v>
      </c>
      <c r="L6" s="47">
        <v>95.96</v>
      </c>
      <c r="M6" s="47">
        <v>5.49</v>
      </c>
      <c r="N6" s="47"/>
      <c r="O6" s="47">
        <v>92.26</v>
      </c>
      <c r="P6" s="47">
        <v>60.75</v>
      </c>
      <c r="Q6" s="47"/>
      <c r="R6" s="47">
        <v>87.5</v>
      </c>
    </row>
    <row r="7" spans="1:24">
      <c r="B7" s="126">
        <v>1</v>
      </c>
      <c r="C7" s="47">
        <v>58</v>
      </c>
      <c r="D7" s="47">
        <v>53.7</v>
      </c>
      <c r="E7" s="47">
        <v>47.1</v>
      </c>
      <c r="F7" s="50">
        <f t="shared" si="0"/>
        <v>52.933333333333337</v>
      </c>
      <c r="G7" s="50">
        <f t="shared" si="1"/>
        <v>5.4902944669055165</v>
      </c>
      <c r="H7" s="129"/>
      <c r="J7" s="126">
        <v>100</v>
      </c>
      <c r="K7" s="47">
        <v>93.99</v>
      </c>
      <c r="L7" s="47">
        <v>91</v>
      </c>
      <c r="M7" s="47">
        <v>1.39</v>
      </c>
      <c r="N7" s="47">
        <v>28.62</v>
      </c>
      <c r="O7" s="47">
        <v>82.24</v>
      </c>
      <c r="P7" s="47">
        <v>42.11</v>
      </c>
      <c r="Q7" s="47">
        <v>51.15</v>
      </c>
      <c r="R7" s="47">
        <v>77.819999999999993</v>
      </c>
    </row>
    <row r="8" spans="1:24">
      <c r="B8" s="126">
        <v>2</v>
      </c>
      <c r="C8" s="47">
        <v>40.200000000000003</v>
      </c>
      <c r="D8" s="47">
        <v>42.8</v>
      </c>
      <c r="E8" s="47">
        <v>32.1</v>
      </c>
      <c r="F8" s="50">
        <f t="shared" si="0"/>
        <v>38.366666666666667</v>
      </c>
      <c r="G8" s="50">
        <f t="shared" si="1"/>
        <v>5.5806212318462745</v>
      </c>
      <c r="H8" s="129"/>
      <c r="J8" s="126">
        <v>200</v>
      </c>
      <c r="K8" s="47">
        <v>86.44</v>
      </c>
      <c r="L8" s="47">
        <v>81.12</v>
      </c>
      <c r="M8" s="47">
        <v>0.34</v>
      </c>
      <c r="N8" s="47">
        <v>17.37</v>
      </c>
      <c r="O8" s="47">
        <v>64.27</v>
      </c>
      <c r="P8" s="47">
        <v>25.47</v>
      </c>
      <c r="Q8" s="47">
        <v>36.130000000000003</v>
      </c>
      <c r="R8" s="47">
        <v>63.76</v>
      </c>
    </row>
    <row r="9" spans="1:24">
      <c r="B9" s="126">
        <v>6</v>
      </c>
      <c r="C9" s="47">
        <v>10.3</v>
      </c>
      <c r="D9" s="47">
        <v>9.9</v>
      </c>
      <c r="E9" s="47">
        <v>8.4</v>
      </c>
      <c r="F9" s="50">
        <f t="shared" si="0"/>
        <v>9.5333333333333332</v>
      </c>
      <c r="G9" s="50">
        <f t="shared" si="1"/>
        <v>1.0016652800877814</v>
      </c>
      <c r="H9" s="129"/>
      <c r="J9" s="126">
        <v>300</v>
      </c>
      <c r="K9" s="47">
        <v>79.05</v>
      </c>
      <c r="L9" s="47">
        <v>72.3</v>
      </c>
      <c r="M9" s="47"/>
      <c r="N9" s="47">
        <v>12.61</v>
      </c>
      <c r="O9" s="47">
        <v>50.84</v>
      </c>
      <c r="P9" s="47">
        <v>18.04</v>
      </c>
      <c r="Q9" s="47">
        <v>28.32</v>
      </c>
      <c r="R9" s="47">
        <v>54.05</v>
      </c>
    </row>
    <row r="10" spans="1:24" ht="16.5">
      <c r="B10" s="126">
        <v>10</v>
      </c>
      <c r="C10" s="47">
        <v>2.9</v>
      </c>
      <c r="D10" s="47">
        <v>3.2</v>
      </c>
      <c r="E10" s="47">
        <v>1.3</v>
      </c>
      <c r="F10" s="50">
        <f t="shared" si="0"/>
        <v>2.4666666666666663</v>
      </c>
      <c r="G10" s="50">
        <f t="shared" si="1"/>
        <v>1.0214368964029723</v>
      </c>
      <c r="H10" s="129"/>
      <c r="J10" s="126">
        <v>400</v>
      </c>
      <c r="K10" s="47">
        <v>72.23</v>
      </c>
      <c r="L10" s="47">
        <v>64.650000000000006</v>
      </c>
      <c r="M10" s="47">
        <v>0.08</v>
      </c>
      <c r="N10" s="47">
        <v>9.94</v>
      </c>
      <c r="O10" s="47">
        <v>41.13</v>
      </c>
      <c r="P10" s="47">
        <v>13.85</v>
      </c>
      <c r="Q10" s="47">
        <v>23.43</v>
      </c>
      <c r="R10" s="47">
        <v>46.89</v>
      </c>
      <c r="W10" s="134"/>
    </row>
    <row r="11" spans="1:24" ht="16.5">
      <c r="B11" s="126">
        <v>20</v>
      </c>
      <c r="C11" s="47">
        <v>0.5</v>
      </c>
      <c r="D11" s="47">
        <v>0.8</v>
      </c>
      <c r="E11" s="47">
        <v>0.3</v>
      </c>
      <c r="F11" s="50">
        <f t="shared" si="0"/>
        <v>0.53333333333333333</v>
      </c>
      <c r="G11" s="50">
        <f t="shared" si="1"/>
        <v>0.25166114784235827</v>
      </c>
      <c r="H11" s="129"/>
      <c r="J11" s="126">
        <v>500</v>
      </c>
      <c r="K11" s="47">
        <v>66.150000000000006</v>
      </c>
      <c r="L11" s="47">
        <v>58.12</v>
      </c>
      <c r="M11" s="47">
        <v>0.05</v>
      </c>
      <c r="N11" s="47">
        <v>8.2200000000000006</v>
      </c>
      <c r="O11" s="47">
        <v>34.06</v>
      </c>
      <c r="P11" s="47">
        <v>11.19</v>
      </c>
      <c r="Q11" s="47">
        <v>20.05</v>
      </c>
      <c r="R11" s="47">
        <v>41.41</v>
      </c>
      <c r="W11" s="134"/>
    </row>
    <row r="12" spans="1:24" ht="16.5">
      <c r="B12" s="126">
        <v>40</v>
      </c>
      <c r="C12" s="47">
        <v>0.1</v>
      </c>
      <c r="D12" s="47">
        <v>0.4</v>
      </c>
      <c r="E12" s="47">
        <v>0.2</v>
      </c>
      <c r="F12" s="50">
        <f t="shared" si="0"/>
        <v>0.23333333333333331</v>
      </c>
      <c r="G12" s="50">
        <f t="shared" si="1"/>
        <v>0.1527525231651948</v>
      </c>
      <c r="H12" s="129"/>
      <c r="J12" s="130"/>
      <c r="N12" s="129"/>
      <c r="W12" s="134"/>
    </row>
    <row r="13" spans="1:24" ht="16.5">
      <c r="X13" s="134"/>
    </row>
    <row r="14" spans="1:24">
      <c r="B14" s="107"/>
      <c r="C14" s="210" t="s">
        <v>278</v>
      </c>
      <c r="D14" s="210"/>
      <c r="E14" s="210"/>
      <c r="F14" s="210"/>
      <c r="G14" s="131"/>
      <c r="H14" s="131"/>
    </row>
    <row r="15" spans="1:24">
      <c r="B15" s="107" t="s">
        <v>281</v>
      </c>
      <c r="C15" s="6" t="s">
        <v>264</v>
      </c>
      <c r="D15" s="6" t="s">
        <v>103</v>
      </c>
      <c r="E15" s="6" t="s">
        <v>1</v>
      </c>
      <c r="F15" s="6" t="s">
        <v>22</v>
      </c>
      <c r="G15" s="46" t="s">
        <v>2</v>
      </c>
      <c r="H15" s="46" t="s">
        <v>3</v>
      </c>
    </row>
    <row r="16" spans="1:24" ht="16.5">
      <c r="B16" s="132">
        <v>0</v>
      </c>
      <c r="C16" s="125">
        <v>100</v>
      </c>
      <c r="D16" s="125">
        <v>100</v>
      </c>
      <c r="E16" s="125">
        <v>100</v>
      </c>
      <c r="F16" s="125">
        <v>100</v>
      </c>
      <c r="G16" s="50">
        <f>AVERAGE(C16:F16)</f>
        <v>100</v>
      </c>
      <c r="H16" s="50">
        <f>STDEV(C16:F16)</f>
        <v>0</v>
      </c>
      <c r="I16" s="134"/>
    </row>
    <row r="17" spans="2:14" ht="16.5">
      <c r="B17" s="132">
        <v>0.4</v>
      </c>
      <c r="C17" s="125">
        <v>51.2</v>
      </c>
      <c r="D17" s="125">
        <v>58.2</v>
      </c>
      <c r="E17" s="125">
        <v>52</v>
      </c>
      <c r="F17" s="125">
        <v>64.8</v>
      </c>
      <c r="G17" s="50">
        <f t="shared" ref="G17:G22" si="2">AVERAGE(C17:F17)</f>
        <v>56.55</v>
      </c>
      <c r="H17" s="50">
        <f t="shared" ref="H17:H22" si="3">STDEV(C17:F17)</f>
        <v>6.3274534108649618</v>
      </c>
      <c r="I17" s="134"/>
    </row>
    <row r="18" spans="2:14" ht="16.5">
      <c r="B18" s="132">
        <v>1</v>
      </c>
      <c r="C18" s="125">
        <v>37.799999999999997</v>
      </c>
      <c r="D18" s="125">
        <v>33</v>
      </c>
      <c r="E18" s="125">
        <v>34.6</v>
      </c>
      <c r="F18" s="125">
        <v>34.700000000000003</v>
      </c>
      <c r="G18" s="50">
        <f t="shared" si="2"/>
        <v>35.025000000000006</v>
      </c>
      <c r="H18" s="50">
        <f t="shared" si="3"/>
        <v>2.0072784228070257</v>
      </c>
      <c r="I18" s="134"/>
    </row>
    <row r="19" spans="2:14" ht="16.5">
      <c r="B19" s="132">
        <v>2</v>
      </c>
      <c r="C19" s="125">
        <v>15.4</v>
      </c>
      <c r="D19" s="125">
        <v>12.3</v>
      </c>
      <c r="E19" s="125">
        <v>10.4</v>
      </c>
      <c r="F19" s="125">
        <v>14.5</v>
      </c>
      <c r="G19" s="50">
        <f t="shared" si="2"/>
        <v>13.15</v>
      </c>
      <c r="H19" s="50">
        <f t="shared" si="3"/>
        <v>2.2487033300697297</v>
      </c>
      <c r="I19" s="134"/>
    </row>
    <row r="20" spans="2:14" ht="16.5">
      <c r="B20" s="132">
        <v>8</v>
      </c>
      <c r="C20" s="125">
        <v>13.5</v>
      </c>
      <c r="D20" s="125">
        <v>6.9</v>
      </c>
      <c r="E20" s="125">
        <v>7.3</v>
      </c>
      <c r="F20" s="125">
        <v>9.6</v>
      </c>
      <c r="G20" s="50">
        <f t="shared" si="2"/>
        <v>9.3249999999999993</v>
      </c>
      <c r="H20" s="50">
        <f t="shared" si="3"/>
        <v>3.026962173533069</v>
      </c>
      <c r="I20" s="134"/>
    </row>
    <row r="21" spans="2:14">
      <c r="B21" s="132">
        <v>12</v>
      </c>
      <c r="C21" s="125">
        <v>6.2</v>
      </c>
      <c r="D21" s="125">
        <v>4.0999999999999996</v>
      </c>
      <c r="E21" s="125">
        <v>2.8</v>
      </c>
      <c r="F21" s="125">
        <v>3.8</v>
      </c>
      <c r="G21" s="50">
        <f t="shared" si="2"/>
        <v>4.2250000000000005</v>
      </c>
      <c r="H21" s="50">
        <f t="shared" si="3"/>
        <v>1.4291605927956432</v>
      </c>
    </row>
    <row r="22" spans="2:14">
      <c r="B22" s="132">
        <v>20</v>
      </c>
      <c r="C22" s="125">
        <v>2.2000000000000002</v>
      </c>
      <c r="D22" s="125">
        <v>3.1</v>
      </c>
      <c r="E22" s="125">
        <v>1.8</v>
      </c>
      <c r="F22" s="125">
        <v>2.6</v>
      </c>
      <c r="G22" s="50">
        <f t="shared" si="2"/>
        <v>2.4250000000000003</v>
      </c>
      <c r="H22" s="50">
        <f t="shared" si="3"/>
        <v>0.55602757725374319</v>
      </c>
    </row>
    <row r="23" spans="2:14">
      <c r="K23" s="129"/>
    </row>
    <row r="24" spans="2:14">
      <c r="B24" s="107"/>
      <c r="C24" s="211" t="s">
        <v>289</v>
      </c>
      <c r="D24" s="212"/>
      <c r="E24" s="213"/>
      <c r="F24" s="131"/>
      <c r="G24" s="131"/>
      <c r="N24" s="129"/>
    </row>
    <row r="25" spans="2:14">
      <c r="B25" s="107" t="s">
        <v>281</v>
      </c>
      <c r="C25" s="6" t="s">
        <v>264</v>
      </c>
      <c r="D25" s="6" t="s">
        <v>103</v>
      </c>
      <c r="E25" s="6" t="s">
        <v>1</v>
      </c>
      <c r="F25" s="46" t="s">
        <v>2</v>
      </c>
      <c r="G25" s="46" t="s">
        <v>3</v>
      </c>
      <c r="N25" s="129"/>
    </row>
    <row r="26" spans="2:14">
      <c r="B26" s="132">
        <v>0</v>
      </c>
      <c r="C26" s="132">
        <v>100</v>
      </c>
      <c r="D26" s="132">
        <v>100</v>
      </c>
      <c r="E26" s="132">
        <v>100</v>
      </c>
      <c r="F26" s="50">
        <f t="shared" ref="F26:F33" si="4">AVERAGE(C26:E26)</f>
        <v>100</v>
      </c>
      <c r="G26" s="50">
        <f>STDEV(C26:E26)</f>
        <v>0</v>
      </c>
      <c r="N26" s="129"/>
    </row>
    <row r="27" spans="2:14">
      <c r="B27" s="132">
        <v>1</v>
      </c>
      <c r="C27" s="132">
        <v>99.2</v>
      </c>
      <c r="D27" s="132">
        <v>95.6</v>
      </c>
      <c r="E27" s="132">
        <v>94.2</v>
      </c>
      <c r="F27" s="50">
        <f t="shared" si="4"/>
        <v>96.333333333333329</v>
      </c>
      <c r="G27" s="50">
        <f t="shared" ref="G27:G33" si="5">STDEV(C27:E27)</f>
        <v>2.5794056162870818</v>
      </c>
      <c r="N27" s="129"/>
    </row>
    <row r="28" spans="2:14">
      <c r="B28" s="132">
        <v>2</v>
      </c>
      <c r="C28" s="132">
        <v>96.4</v>
      </c>
      <c r="D28" s="132">
        <v>88.5</v>
      </c>
      <c r="E28" s="132">
        <v>84.6</v>
      </c>
      <c r="F28" s="50">
        <f t="shared" si="4"/>
        <v>89.833333333333329</v>
      </c>
      <c r="G28" s="50">
        <f t="shared" si="5"/>
        <v>6.0119325789078344</v>
      </c>
      <c r="N28" s="129"/>
    </row>
    <row r="29" spans="2:14">
      <c r="B29" s="132">
        <v>6</v>
      </c>
      <c r="C29" s="132">
        <v>92.2</v>
      </c>
      <c r="D29" s="132">
        <v>87.9</v>
      </c>
      <c r="E29" s="132">
        <v>84.7</v>
      </c>
      <c r="F29" s="50">
        <f t="shared" si="4"/>
        <v>88.266666666666666</v>
      </c>
      <c r="G29" s="50">
        <f t="shared" si="5"/>
        <v>3.7634204300520731</v>
      </c>
      <c r="N29" s="129"/>
    </row>
    <row r="30" spans="2:14">
      <c r="B30" s="132">
        <v>10</v>
      </c>
      <c r="C30" s="132">
        <v>75.5</v>
      </c>
      <c r="D30" s="132">
        <v>70.5</v>
      </c>
      <c r="E30" s="132">
        <v>66.400000000000006</v>
      </c>
      <c r="F30" s="50">
        <f t="shared" si="4"/>
        <v>70.8</v>
      </c>
      <c r="G30" s="50">
        <f t="shared" si="5"/>
        <v>4.5574115460423341</v>
      </c>
      <c r="N30" s="129"/>
    </row>
    <row r="31" spans="2:14">
      <c r="B31" s="132">
        <v>20</v>
      </c>
      <c r="C31" s="132">
        <v>61.4</v>
      </c>
      <c r="D31" s="132">
        <v>68.099999999999994</v>
      </c>
      <c r="E31" s="133">
        <v>65</v>
      </c>
      <c r="F31" s="50">
        <f t="shared" si="4"/>
        <v>64.833333333333329</v>
      </c>
      <c r="G31" s="50">
        <f t="shared" si="5"/>
        <v>3.3531080109852289</v>
      </c>
      <c r="N31" s="129"/>
    </row>
    <row r="32" spans="2:14">
      <c r="B32" s="132">
        <v>30</v>
      </c>
      <c r="C32" s="132">
        <v>43.4</v>
      </c>
      <c r="D32" s="133">
        <v>50</v>
      </c>
      <c r="E32" s="133">
        <v>48</v>
      </c>
      <c r="F32" s="50">
        <f t="shared" si="4"/>
        <v>47.133333333333333</v>
      </c>
      <c r="G32" s="50">
        <f t="shared" si="5"/>
        <v>3.3842773723992154</v>
      </c>
      <c r="N32" s="129"/>
    </row>
    <row r="33" spans="2:14">
      <c r="B33" s="132">
        <v>40</v>
      </c>
      <c r="C33" s="132">
        <v>32.9</v>
      </c>
      <c r="D33" s="132">
        <v>37.700000000000003</v>
      </c>
      <c r="E33" s="132">
        <v>45.3</v>
      </c>
      <c r="F33" s="50">
        <f t="shared" si="4"/>
        <v>38.633333333333333</v>
      </c>
      <c r="G33" s="50">
        <f t="shared" si="5"/>
        <v>6.2524661801031156</v>
      </c>
      <c r="N33" s="129"/>
    </row>
    <row r="34" spans="2:14">
      <c r="N34" s="129"/>
    </row>
    <row r="35" spans="2:14">
      <c r="N35" s="129"/>
    </row>
    <row r="36" spans="2:14">
      <c r="B36" s="131"/>
      <c r="C36" s="214" t="s">
        <v>279</v>
      </c>
      <c r="D36" s="215"/>
      <c r="E36" s="216"/>
      <c r="F36" s="131"/>
      <c r="G36" s="131"/>
      <c r="H36" s="129"/>
      <c r="N36" s="129"/>
    </row>
    <row r="37" spans="2:14">
      <c r="B37" s="107" t="s">
        <v>281</v>
      </c>
      <c r="C37" s="6" t="s">
        <v>264</v>
      </c>
      <c r="D37" s="6" t="s">
        <v>103</v>
      </c>
      <c r="E37" s="6" t="s">
        <v>1</v>
      </c>
      <c r="F37" s="46" t="s">
        <v>2</v>
      </c>
      <c r="G37" s="46" t="s">
        <v>3</v>
      </c>
      <c r="H37" s="129"/>
      <c r="N37" s="129"/>
    </row>
    <row r="38" spans="2:14">
      <c r="B38" s="132">
        <v>0</v>
      </c>
      <c r="C38" s="133">
        <v>100.8</v>
      </c>
      <c r="D38" s="132">
        <v>100</v>
      </c>
      <c r="E38" s="127">
        <v>100</v>
      </c>
      <c r="F38" s="50">
        <f t="shared" ref="F38:F45" si="6">AVERAGE(C38:E38)</f>
        <v>100.26666666666667</v>
      </c>
      <c r="G38" s="50">
        <f>STDEV(C38:E38)</f>
        <v>0.46188021535169899</v>
      </c>
      <c r="H38" s="129"/>
      <c r="N38" s="129"/>
    </row>
    <row r="39" spans="2:14">
      <c r="B39" s="132">
        <v>1</v>
      </c>
      <c r="C39" s="133">
        <v>97.1</v>
      </c>
      <c r="D39" s="132">
        <v>99.5</v>
      </c>
      <c r="E39" s="128">
        <v>96.286781877627277</v>
      </c>
      <c r="F39" s="50">
        <f t="shared" si="6"/>
        <v>97.628927292542429</v>
      </c>
      <c r="G39" s="50">
        <f t="shared" ref="G39:G45" si="7">STDEV(C39:E39)</f>
        <v>1.6706333338238286</v>
      </c>
      <c r="H39" s="129"/>
      <c r="N39" s="129"/>
    </row>
    <row r="40" spans="2:14">
      <c r="B40" s="132">
        <v>2</v>
      </c>
      <c r="C40" s="133">
        <v>95.3</v>
      </c>
      <c r="D40" s="132">
        <v>96.1</v>
      </c>
      <c r="E40" s="128">
        <v>94.511910322279306</v>
      </c>
      <c r="F40" s="50">
        <f t="shared" si="6"/>
        <v>95.303970107426423</v>
      </c>
      <c r="G40" s="50">
        <f t="shared" si="7"/>
        <v>0.79405228255794535</v>
      </c>
      <c r="H40" s="129"/>
      <c r="N40" s="129"/>
    </row>
    <row r="41" spans="2:14">
      <c r="B41" s="132">
        <v>6</v>
      </c>
      <c r="C41" s="133">
        <v>86.3</v>
      </c>
      <c r="D41" s="132">
        <v>71.099999999999994</v>
      </c>
      <c r="E41" s="128">
        <v>80.5</v>
      </c>
      <c r="F41" s="50">
        <f t="shared" si="6"/>
        <v>79.3</v>
      </c>
      <c r="G41" s="50">
        <f t="shared" si="7"/>
        <v>7.6707235643060452</v>
      </c>
      <c r="H41" s="129"/>
      <c r="N41" s="129"/>
    </row>
    <row r="42" spans="2:14">
      <c r="B42" s="132">
        <v>10</v>
      </c>
      <c r="C42" s="133">
        <v>85.3</v>
      </c>
      <c r="D42" s="132">
        <v>64.8</v>
      </c>
      <c r="E42" s="128">
        <v>77.599999999999994</v>
      </c>
      <c r="F42" s="50">
        <f t="shared" si="6"/>
        <v>75.899999999999991</v>
      </c>
      <c r="G42" s="50">
        <f t="shared" si="7"/>
        <v>10.355191934483948</v>
      </c>
      <c r="H42" s="129"/>
      <c r="N42" s="129"/>
    </row>
    <row r="43" spans="2:14">
      <c r="B43" s="132">
        <v>20</v>
      </c>
      <c r="C43" s="133">
        <v>71</v>
      </c>
      <c r="D43" s="132">
        <v>60.9</v>
      </c>
      <c r="E43" s="128">
        <v>70.387669313404942</v>
      </c>
      <c r="F43" s="50">
        <f t="shared" si="6"/>
        <v>67.429223104468306</v>
      </c>
      <c r="G43" s="50">
        <f t="shared" si="7"/>
        <v>5.6627557759785683</v>
      </c>
      <c r="H43" s="129"/>
      <c r="N43" s="129"/>
    </row>
    <row r="44" spans="2:14">
      <c r="B44" s="132">
        <v>30</v>
      </c>
      <c r="C44" s="133">
        <v>63.6</v>
      </c>
      <c r="D44" s="132">
        <v>54.4</v>
      </c>
      <c r="E44" s="128">
        <v>58.6</v>
      </c>
      <c r="F44" s="50">
        <f t="shared" si="6"/>
        <v>58.866666666666667</v>
      </c>
      <c r="G44" s="50">
        <f t="shared" si="7"/>
        <v>4.6057934531775677</v>
      </c>
      <c r="H44" s="129"/>
      <c r="N44" s="129"/>
    </row>
    <row r="45" spans="2:14">
      <c r="B45" s="132">
        <v>40</v>
      </c>
      <c r="C45" s="133">
        <v>56</v>
      </c>
      <c r="D45" s="132">
        <v>47.5</v>
      </c>
      <c r="E45" s="128">
        <v>52.2</v>
      </c>
      <c r="F45" s="50">
        <f t="shared" si="6"/>
        <v>51.9</v>
      </c>
      <c r="G45" s="50">
        <f t="shared" si="7"/>
        <v>4.2579337712087542</v>
      </c>
      <c r="H45" s="129"/>
      <c r="J45" s="130"/>
      <c r="N45" s="129"/>
    </row>
    <row r="46" spans="2:14">
      <c r="F46" s="130"/>
      <c r="H46" s="129"/>
      <c r="J46" s="130"/>
      <c r="N46" s="129"/>
    </row>
    <row r="47" spans="2:14">
      <c r="F47" s="130"/>
      <c r="H47" s="129"/>
      <c r="J47" s="130"/>
      <c r="N47" s="129"/>
    </row>
    <row r="48" spans="2:14">
      <c r="F48" s="130"/>
      <c r="H48" s="129"/>
      <c r="J48" s="130"/>
      <c r="N48" s="129"/>
    </row>
  </sheetData>
  <mergeCells count="4">
    <mergeCell ref="C14:F14"/>
    <mergeCell ref="C24:E24"/>
    <mergeCell ref="C36:E36"/>
    <mergeCell ref="C3:E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6"/>
  <sheetViews>
    <sheetView topLeftCell="CM1" zoomScaleNormal="100" workbookViewId="0">
      <selection activeCell="CP2" sqref="CP2"/>
    </sheetView>
  </sheetViews>
  <sheetFormatPr defaultColWidth="7.875" defaultRowHeight="16.5"/>
  <cols>
    <col min="1" max="1" width="8.5" style="180" bestFit="1" customWidth="1"/>
    <col min="2" max="8" width="7.875" style="134"/>
    <col min="9" max="9" width="7.875" style="134" customWidth="1"/>
    <col min="10" max="20" width="7.875" style="134"/>
    <col min="21" max="21" width="7.875" style="134" customWidth="1"/>
    <col min="22" max="58" width="7.875" style="134"/>
    <col min="59" max="59" width="7.875" style="134" customWidth="1"/>
    <col min="60" max="62" width="7.875" style="134"/>
    <col min="63" max="63" width="10" style="134" customWidth="1"/>
    <col min="64" max="65" width="7.875" style="153"/>
    <col min="66" max="80" width="7.875" style="134"/>
    <col min="81" max="84" width="7.875" style="134" customWidth="1"/>
    <col min="85" max="107" width="7.875" style="134"/>
    <col min="108" max="110" width="7.875" style="134" customWidth="1"/>
    <col min="111" max="16384" width="7.875" style="134"/>
  </cols>
  <sheetData>
    <row r="1" spans="1:119">
      <c r="J1" s="140"/>
      <c r="K1" s="223"/>
      <c r="L1" s="223"/>
      <c r="M1" s="223"/>
      <c r="N1" s="223"/>
      <c r="O1" s="223"/>
      <c r="P1" s="223"/>
    </row>
    <row r="2" spans="1:119">
      <c r="A2" s="180" t="s">
        <v>423</v>
      </c>
      <c r="B2" s="150" t="s">
        <v>23</v>
      </c>
      <c r="C2" s="222" t="s">
        <v>290</v>
      </c>
      <c r="D2" s="222"/>
      <c r="E2" s="222"/>
      <c r="I2" s="129" t="s">
        <v>424</v>
      </c>
      <c r="J2" s="150" t="s">
        <v>23</v>
      </c>
      <c r="K2" s="222" t="s">
        <v>290</v>
      </c>
      <c r="L2" s="222"/>
      <c r="M2" s="222"/>
      <c r="P2" s="140"/>
      <c r="Q2" s="129" t="s">
        <v>425</v>
      </c>
      <c r="R2" s="150" t="s">
        <v>23</v>
      </c>
      <c r="S2" s="222" t="s">
        <v>290</v>
      </c>
      <c r="T2" s="222"/>
      <c r="U2" s="222"/>
      <c r="Y2" s="129" t="s">
        <v>426</v>
      </c>
      <c r="Z2" s="150" t="s">
        <v>23</v>
      </c>
      <c r="AA2" s="222" t="s">
        <v>290</v>
      </c>
      <c r="AB2" s="222"/>
      <c r="AC2" s="222"/>
      <c r="AG2" s="129" t="s">
        <v>427</v>
      </c>
      <c r="AH2" s="150" t="s">
        <v>23</v>
      </c>
      <c r="AI2" s="222" t="s">
        <v>290</v>
      </c>
      <c r="AJ2" s="222"/>
      <c r="AK2" s="222"/>
      <c r="AO2" s="129" t="s">
        <v>455</v>
      </c>
      <c r="AP2" s="150" t="s">
        <v>23</v>
      </c>
      <c r="AQ2" s="222" t="s">
        <v>290</v>
      </c>
      <c r="AR2" s="222"/>
      <c r="AS2" s="222"/>
      <c r="AW2" s="129" t="s">
        <v>456</v>
      </c>
      <c r="AX2" s="150" t="s">
        <v>23</v>
      </c>
      <c r="AY2" s="222" t="s">
        <v>290</v>
      </c>
      <c r="AZ2" s="222"/>
      <c r="BA2" s="222"/>
      <c r="BF2" s="129" t="s">
        <v>428</v>
      </c>
      <c r="BG2" s="150" t="s">
        <v>337</v>
      </c>
      <c r="BH2" s="222" t="s">
        <v>336</v>
      </c>
      <c r="BI2" s="222"/>
      <c r="BJ2" s="222"/>
      <c r="BK2" s="222"/>
      <c r="BO2" s="129" t="s">
        <v>429</v>
      </c>
      <c r="BP2" s="150" t="s">
        <v>337</v>
      </c>
      <c r="BQ2" s="222" t="s">
        <v>336</v>
      </c>
      <c r="BR2" s="222"/>
      <c r="BS2" s="222"/>
      <c r="BT2" s="222"/>
      <c r="BX2" s="129" t="s">
        <v>430</v>
      </c>
      <c r="BY2" s="150" t="s">
        <v>337</v>
      </c>
      <c r="BZ2" s="222" t="s">
        <v>336</v>
      </c>
      <c r="CA2" s="222"/>
      <c r="CB2" s="222"/>
      <c r="CC2" s="222"/>
      <c r="CG2" s="129" t="s">
        <v>431</v>
      </c>
      <c r="CH2" s="150" t="s">
        <v>337</v>
      </c>
      <c r="CI2" s="222" t="s">
        <v>336</v>
      </c>
      <c r="CJ2" s="222"/>
      <c r="CK2" s="222"/>
      <c r="CL2" s="222"/>
      <c r="CP2" s="129" t="s">
        <v>432</v>
      </c>
      <c r="CQ2" s="150" t="s">
        <v>16</v>
      </c>
      <c r="CR2" s="222" t="s">
        <v>336</v>
      </c>
      <c r="CS2" s="222"/>
      <c r="CT2" s="222"/>
      <c r="CU2" s="222"/>
      <c r="CY2" s="129" t="s">
        <v>433</v>
      </c>
      <c r="CZ2" s="150" t="s">
        <v>16</v>
      </c>
      <c r="DA2" s="222" t="s">
        <v>336</v>
      </c>
      <c r="DB2" s="222"/>
      <c r="DC2" s="222"/>
      <c r="DD2" s="222"/>
      <c r="DH2" s="129" t="s">
        <v>434</v>
      </c>
      <c r="DI2" s="150" t="s">
        <v>16</v>
      </c>
      <c r="DJ2" s="222" t="s">
        <v>336</v>
      </c>
      <c r="DK2" s="222"/>
      <c r="DL2" s="222"/>
      <c r="DM2" s="222"/>
    </row>
    <row r="3" spans="1:119">
      <c r="B3" s="150" t="s">
        <v>293</v>
      </c>
      <c r="C3" s="138" t="s">
        <v>294</v>
      </c>
      <c r="D3" s="138" t="s">
        <v>295</v>
      </c>
      <c r="E3" s="138" t="s">
        <v>296</v>
      </c>
      <c r="F3" s="50" t="s">
        <v>376</v>
      </c>
      <c r="G3" s="46" t="s">
        <v>3</v>
      </c>
      <c r="H3" s="140"/>
      <c r="I3" s="162"/>
      <c r="J3" s="150" t="s">
        <v>293</v>
      </c>
      <c r="K3" s="138" t="s">
        <v>294</v>
      </c>
      <c r="L3" s="138" t="s">
        <v>295</v>
      </c>
      <c r="M3" s="138" t="s">
        <v>296</v>
      </c>
      <c r="N3" s="50" t="s">
        <v>376</v>
      </c>
      <c r="O3" s="46" t="s">
        <v>3</v>
      </c>
      <c r="P3" s="140"/>
      <c r="Q3" s="162"/>
      <c r="R3" s="150" t="s">
        <v>293</v>
      </c>
      <c r="S3" s="138" t="s">
        <v>294</v>
      </c>
      <c r="T3" s="138" t="s">
        <v>295</v>
      </c>
      <c r="U3" s="138" t="s">
        <v>296</v>
      </c>
      <c r="V3" s="50" t="s">
        <v>376</v>
      </c>
      <c r="W3" s="46" t="s">
        <v>3</v>
      </c>
      <c r="Y3" s="162"/>
      <c r="Z3" s="150" t="s">
        <v>293</v>
      </c>
      <c r="AA3" s="138" t="s">
        <v>294</v>
      </c>
      <c r="AB3" s="138" t="s">
        <v>295</v>
      </c>
      <c r="AC3" s="138" t="s">
        <v>296</v>
      </c>
      <c r="AD3" s="50" t="s">
        <v>376</v>
      </c>
      <c r="AE3" s="46" t="s">
        <v>3</v>
      </c>
      <c r="AG3" s="162"/>
      <c r="AH3" s="150" t="s">
        <v>293</v>
      </c>
      <c r="AI3" s="138" t="s">
        <v>294</v>
      </c>
      <c r="AJ3" s="138" t="s">
        <v>295</v>
      </c>
      <c r="AK3" s="138" t="s">
        <v>296</v>
      </c>
      <c r="AL3" s="50" t="s">
        <v>376</v>
      </c>
      <c r="AM3" s="46" t="s">
        <v>3</v>
      </c>
      <c r="AO3" s="162"/>
      <c r="AP3" s="150" t="s">
        <v>293</v>
      </c>
      <c r="AQ3" s="138" t="s">
        <v>294</v>
      </c>
      <c r="AR3" s="138" t="s">
        <v>295</v>
      </c>
      <c r="AS3" s="138" t="s">
        <v>296</v>
      </c>
      <c r="AT3" s="50" t="s">
        <v>376</v>
      </c>
      <c r="AU3" s="46" t="s">
        <v>3</v>
      </c>
      <c r="AW3" s="162"/>
      <c r="AX3" s="150" t="s">
        <v>293</v>
      </c>
      <c r="AY3" s="138" t="s">
        <v>294</v>
      </c>
      <c r="AZ3" s="138" t="s">
        <v>295</v>
      </c>
      <c r="BA3" s="138" t="s">
        <v>296</v>
      </c>
      <c r="BB3" s="46" t="s">
        <v>2</v>
      </c>
      <c r="BC3" s="46" t="s">
        <v>3</v>
      </c>
      <c r="BF3" s="162"/>
      <c r="BG3" s="150" t="s">
        <v>293</v>
      </c>
      <c r="BH3" s="138" t="s">
        <v>294</v>
      </c>
      <c r="BI3" s="138" t="s">
        <v>295</v>
      </c>
      <c r="BJ3" s="138" t="s">
        <v>296</v>
      </c>
      <c r="BK3" s="138" t="s">
        <v>334</v>
      </c>
      <c r="BL3" s="46" t="s">
        <v>2</v>
      </c>
      <c r="BM3" s="46" t="s">
        <v>3</v>
      </c>
      <c r="BO3" s="162"/>
      <c r="BP3" s="150" t="s">
        <v>293</v>
      </c>
      <c r="BQ3" s="138" t="s">
        <v>294</v>
      </c>
      <c r="BR3" s="138" t="s">
        <v>295</v>
      </c>
      <c r="BS3" s="138" t="s">
        <v>296</v>
      </c>
      <c r="BT3" s="138" t="s">
        <v>334</v>
      </c>
      <c r="BU3" s="46" t="s">
        <v>2</v>
      </c>
      <c r="BV3" s="46" t="s">
        <v>3</v>
      </c>
      <c r="BX3" s="162"/>
      <c r="BY3" s="150" t="s">
        <v>293</v>
      </c>
      <c r="BZ3" s="138" t="s">
        <v>294</v>
      </c>
      <c r="CA3" s="138" t="s">
        <v>295</v>
      </c>
      <c r="CB3" s="138" t="s">
        <v>296</v>
      </c>
      <c r="CC3" s="138" t="s">
        <v>334</v>
      </c>
      <c r="CD3" s="46" t="s">
        <v>2</v>
      </c>
      <c r="CE3" s="46" t="s">
        <v>3</v>
      </c>
      <c r="CG3" s="162"/>
      <c r="CH3" s="150" t="s">
        <v>293</v>
      </c>
      <c r="CI3" s="138" t="s">
        <v>294</v>
      </c>
      <c r="CJ3" s="138" t="s">
        <v>295</v>
      </c>
      <c r="CK3" s="138" t="s">
        <v>296</v>
      </c>
      <c r="CL3" s="138" t="s">
        <v>334</v>
      </c>
      <c r="CM3" s="46" t="s">
        <v>2</v>
      </c>
      <c r="CN3" s="46" t="s">
        <v>3</v>
      </c>
      <c r="CP3" s="162"/>
      <c r="CQ3" s="150" t="s">
        <v>293</v>
      </c>
      <c r="CR3" s="138" t="s">
        <v>294</v>
      </c>
      <c r="CS3" s="138" t="s">
        <v>295</v>
      </c>
      <c r="CT3" s="138" t="s">
        <v>296</v>
      </c>
      <c r="CU3" s="138" t="s">
        <v>334</v>
      </c>
      <c r="CV3" s="46" t="s">
        <v>2</v>
      </c>
      <c r="CW3" s="46" t="s">
        <v>3</v>
      </c>
      <c r="CY3" s="162"/>
      <c r="CZ3" s="150" t="s">
        <v>293</v>
      </c>
      <c r="DA3" s="138" t="s">
        <v>294</v>
      </c>
      <c r="DB3" s="138" t="s">
        <v>295</v>
      </c>
      <c r="DC3" s="138" t="s">
        <v>296</v>
      </c>
      <c r="DD3" s="138" t="s">
        <v>334</v>
      </c>
      <c r="DE3" s="46" t="s">
        <v>2</v>
      </c>
      <c r="DF3" s="46" t="s">
        <v>3</v>
      </c>
      <c r="DH3" s="162"/>
      <c r="DI3" s="150" t="s">
        <v>293</v>
      </c>
      <c r="DJ3" s="138" t="s">
        <v>294</v>
      </c>
      <c r="DK3" s="138" t="s">
        <v>295</v>
      </c>
      <c r="DL3" s="138" t="s">
        <v>296</v>
      </c>
      <c r="DM3" s="138" t="s">
        <v>334</v>
      </c>
      <c r="DN3" s="46" t="s">
        <v>2</v>
      </c>
      <c r="DO3" s="46" t="s">
        <v>3</v>
      </c>
    </row>
    <row r="4" spans="1:119">
      <c r="B4" s="139">
        <v>0</v>
      </c>
      <c r="C4" s="137">
        <v>100</v>
      </c>
      <c r="D4" s="137">
        <v>100</v>
      </c>
      <c r="E4" s="137">
        <v>100</v>
      </c>
      <c r="F4" s="50">
        <f t="shared" ref="F4:F10" si="0">AVERAGE(C4:E4)</f>
        <v>100</v>
      </c>
      <c r="G4" s="50">
        <f>STDEV(C4:E4)</f>
        <v>0</v>
      </c>
      <c r="J4" s="139">
        <v>0</v>
      </c>
      <c r="K4" s="137">
        <v>100</v>
      </c>
      <c r="L4" s="137">
        <v>100</v>
      </c>
      <c r="M4" s="137">
        <v>100</v>
      </c>
      <c r="N4" s="50">
        <f t="shared" ref="N4:N10" si="1">AVERAGE(K4:M4)</f>
        <v>100</v>
      </c>
      <c r="O4" s="50">
        <f>STDEV(K4:M4)</f>
        <v>0</v>
      </c>
      <c r="P4" s="140"/>
      <c r="R4" s="139">
        <v>0</v>
      </c>
      <c r="S4" s="137">
        <v>100</v>
      </c>
      <c r="T4" s="137">
        <v>100</v>
      </c>
      <c r="U4" s="137">
        <v>100</v>
      </c>
      <c r="V4" s="50">
        <f t="shared" ref="V4:V10" si="2">AVERAGE(S4:U4)</f>
        <v>100</v>
      </c>
      <c r="W4" s="50">
        <f>STDEV(S4:U4)</f>
        <v>0</v>
      </c>
      <c r="Z4" s="139">
        <v>0</v>
      </c>
      <c r="AA4" s="137">
        <v>100</v>
      </c>
      <c r="AB4" s="137">
        <v>100</v>
      </c>
      <c r="AC4" s="137">
        <v>100</v>
      </c>
      <c r="AD4" s="50">
        <f t="shared" ref="AD4:AD5" si="3">AVERAGE(AA4:AC4)</f>
        <v>100</v>
      </c>
      <c r="AE4" s="50">
        <f>STDEV(AA4:AC4)</f>
        <v>0</v>
      </c>
      <c r="AH4" s="139">
        <v>0</v>
      </c>
      <c r="AI4" s="137">
        <v>100</v>
      </c>
      <c r="AJ4" s="137">
        <v>100</v>
      </c>
      <c r="AK4" s="137">
        <v>100</v>
      </c>
      <c r="AL4" s="50">
        <f t="shared" ref="AL4:AL5" si="4">AVERAGE(AI4:AK4)</f>
        <v>100</v>
      </c>
      <c r="AM4" s="50">
        <f>STDEV(AI4:AK4)</f>
        <v>0</v>
      </c>
      <c r="AP4" s="139">
        <v>0</v>
      </c>
      <c r="AQ4" s="137">
        <v>100</v>
      </c>
      <c r="AR4" s="137">
        <v>100</v>
      </c>
      <c r="AS4" s="137">
        <v>100</v>
      </c>
      <c r="AT4" s="50">
        <f t="shared" ref="AT4:AT5" si="5">AVERAGE(AQ4:AS4)</f>
        <v>100</v>
      </c>
      <c r="AU4" s="50">
        <f>STDEV(AQ4:AS4)</f>
        <v>0</v>
      </c>
      <c r="AV4" s="140"/>
      <c r="AX4" s="139">
        <v>0</v>
      </c>
      <c r="AY4" s="137">
        <v>100</v>
      </c>
      <c r="AZ4" s="137">
        <v>100</v>
      </c>
      <c r="BA4" s="137">
        <v>100</v>
      </c>
      <c r="BB4" s="50">
        <f t="shared" ref="BB4:BB11" si="6">AVERAGE(AY4:BA4)</f>
        <v>100</v>
      </c>
      <c r="BC4" s="50">
        <f t="shared" ref="BC4:BC11" si="7">STDEV(AY4:BA4)</f>
        <v>0</v>
      </c>
      <c r="BD4" s="140"/>
      <c r="BE4" s="151"/>
      <c r="BG4" s="145">
        <v>0</v>
      </c>
      <c r="BH4" s="145">
        <v>100</v>
      </c>
      <c r="BI4" s="145">
        <v>100</v>
      </c>
      <c r="BJ4" s="145">
        <v>100</v>
      </c>
      <c r="BK4" s="145">
        <v>100</v>
      </c>
      <c r="BL4" s="50">
        <f t="shared" ref="BL4:BL10" si="8">AVERAGE(BI4:BK4)</f>
        <v>100</v>
      </c>
      <c r="BM4" s="50">
        <f t="shared" ref="BM4:BM10" si="9">STDEV(BI4:BK4)</f>
        <v>0</v>
      </c>
      <c r="BP4" s="145">
        <v>0</v>
      </c>
      <c r="BQ4" s="145">
        <v>100</v>
      </c>
      <c r="BR4" s="145">
        <v>100</v>
      </c>
      <c r="BS4" s="145">
        <v>100</v>
      </c>
      <c r="BT4" s="145">
        <v>100</v>
      </c>
      <c r="BU4" s="50">
        <f t="shared" ref="BU4:BU10" si="10">AVERAGE(BR4:BT4)</f>
        <v>100</v>
      </c>
      <c r="BV4" s="50">
        <f t="shared" ref="BV4:BV10" si="11">STDEV(BR4:BT4)</f>
        <v>0</v>
      </c>
      <c r="BY4" s="145">
        <v>0</v>
      </c>
      <c r="BZ4" s="145">
        <v>100</v>
      </c>
      <c r="CA4" s="145">
        <v>100</v>
      </c>
      <c r="CB4" s="145">
        <v>100</v>
      </c>
      <c r="CC4" s="145">
        <v>100</v>
      </c>
      <c r="CD4" s="50">
        <f t="shared" ref="CD4:CD10" si="12">AVERAGE(CA4:CC4)</f>
        <v>100</v>
      </c>
      <c r="CE4" s="50">
        <f t="shared" ref="CE4:CE10" si="13">STDEV(CA4:CC4)</f>
        <v>0</v>
      </c>
      <c r="CH4" s="145">
        <v>0</v>
      </c>
      <c r="CI4" s="145">
        <v>100</v>
      </c>
      <c r="CJ4" s="145">
        <v>100</v>
      </c>
      <c r="CK4" s="145">
        <v>100</v>
      </c>
      <c r="CL4" s="145">
        <v>100</v>
      </c>
      <c r="CM4" s="50">
        <f t="shared" ref="CM4:CM10" si="14">AVERAGE(CJ4:CL4)</f>
        <v>100</v>
      </c>
      <c r="CN4" s="50">
        <f t="shared" ref="CN4:CN10" si="15">STDEV(CJ4:CL4)</f>
        <v>0</v>
      </c>
      <c r="CQ4" s="145">
        <v>0</v>
      </c>
      <c r="CR4" s="145">
        <v>100</v>
      </c>
      <c r="CS4" s="145">
        <v>100</v>
      </c>
      <c r="CT4" s="145">
        <v>100</v>
      </c>
      <c r="CU4" s="145">
        <v>100</v>
      </c>
      <c r="CV4" s="50">
        <f>AVERAGE(CS4:CU4)</f>
        <v>100</v>
      </c>
      <c r="CW4" s="50">
        <f t="shared" ref="CW4:CW10" si="16">STDEV(CS4:CU4)</f>
        <v>0</v>
      </c>
      <c r="CZ4" s="145">
        <v>0</v>
      </c>
      <c r="DA4" s="145">
        <v>100</v>
      </c>
      <c r="DB4" s="145">
        <v>100</v>
      </c>
      <c r="DC4" s="145">
        <v>100</v>
      </c>
      <c r="DD4" s="145">
        <v>100</v>
      </c>
      <c r="DE4" s="50">
        <f t="shared" ref="DE4:DE10" si="17">AVERAGE(DB4:DD4)</f>
        <v>100</v>
      </c>
      <c r="DF4" s="50">
        <f t="shared" ref="DF4:DF10" si="18">STDEV(DB4:DD4)</f>
        <v>0</v>
      </c>
      <c r="DI4" s="145">
        <v>0</v>
      </c>
      <c r="DJ4" s="145">
        <v>100</v>
      </c>
      <c r="DK4" s="145">
        <v>100</v>
      </c>
      <c r="DL4" s="145">
        <v>100</v>
      </c>
      <c r="DM4" s="145">
        <v>100</v>
      </c>
      <c r="DN4" s="50">
        <f t="shared" ref="DN4:DN10" si="19">AVERAGE(DK4:DM4)</f>
        <v>100</v>
      </c>
      <c r="DO4" s="50">
        <f t="shared" ref="DO4:DO10" si="20">STDEV(DK4:DM4)</f>
        <v>0</v>
      </c>
    </row>
    <row r="5" spans="1:119">
      <c r="B5" s="139">
        <v>0.4</v>
      </c>
      <c r="C5" s="141">
        <v>78.8</v>
      </c>
      <c r="D5" s="141">
        <v>80.8</v>
      </c>
      <c r="E5" s="141">
        <v>75.3</v>
      </c>
      <c r="F5" s="50">
        <f t="shared" si="0"/>
        <v>78.3</v>
      </c>
      <c r="G5" s="50">
        <f t="shared" ref="G5:G11" si="21">STDEV(C5:E5)</f>
        <v>2.7838821814150108</v>
      </c>
      <c r="J5" s="139">
        <v>0.4</v>
      </c>
      <c r="K5" s="141">
        <v>78.8</v>
      </c>
      <c r="L5" s="141">
        <v>80.8</v>
      </c>
      <c r="M5" s="141">
        <v>75.3</v>
      </c>
      <c r="N5" s="50">
        <f t="shared" si="1"/>
        <v>78.3</v>
      </c>
      <c r="O5" s="50">
        <f t="shared" ref="O5:O11" si="22">STDEV(K5:M5)</f>
        <v>2.7838821814150108</v>
      </c>
      <c r="P5" s="140"/>
      <c r="R5" s="139">
        <v>0.4</v>
      </c>
      <c r="S5" s="141">
        <v>78.8</v>
      </c>
      <c r="T5" s="141">
        <v>80.8</v>
      </c>
      <c r="U5" s="141">
        <v>75.3</v>
      </c>
      <c r="V5" s="50">
        <f t="shared" si="2"/>
        <v>78.3</v>
      </c>
      <c r="W5" s="50">
        <f t="shared" ref="W5:W11" si="23">STDEV(S5:U5)</f>
        <v>2.7838821814150108</v>
      </c>
      <c r="Z5" s="139">
        <v>0.4</v>
      </c>
      <c r="AA5" s="141">
        <v>78.8</v>
      </c>
      <c r="AB5" s="141">
        <v>80.8</v>
      </c>
      <c r="AC5" s="141">
        <v>75.3</v>
      </c>
      <c r="AD5" s="50">
        <f t="shared" si="3"/>
        <v>78.3</v>
      </c>
      <c r="AE5" s="50">
        <f t="shared" ref="AE5:AE11" si="24">STDEV(AA5:AC5)</f>
        <v>2.7838821814150108</v>
      </c>
      <c r="AH5" s="139">
        <v>0.4</v>
      </c>
      <c r="AI5" s="141">
        <v>78.8</v>
      </c>
      <c r="AJ5" s="141">
        <v>80.8</v>
      </c>
      <c r="AK5" s="141">
        <v>75.3</v>
      </c>
      <c r="AL5" s="50">
        <f t="shared" si="4"/>
        <v>78.3</v>
      </c>
      <c r="AM5" s="50">
        <f t="shared" ref="AM5:AM11" si="25">STDEV(AI5:AK5)</f>
        <v>2.7838821814150108</v>
      </c>
      <c r="AP5" s="139">
        <v>0.4</v>
      </c>
      <c r="AQ5" s="141">
        <v>78.8</v>
      </c>
      <c r="AR5" s="141">
        <v>80.8</v>
      </c>
      <c r="AS5" s="141">
        <v>75.3</v>
      </c>
      <c r="AT5" s="50">
        <f t="shared" si="5"/>
        <v>78.3</v>
      </c>
      <c r="AU5" s="50">
        <f t="shared" ref="AU5:AU11" si="26">STDEV(AQ5:AS5)</f>
        <v>2.7838821814150108</v>
      </c>
      <c r="AX5" s="139">
        <v>0.4</v>
      </c>
      <c r="AY5" s="141">
        <v>78.8</v>
      </c>
      <c r="AZ5" s="141">
        <v>80.8</v>
      </c>
      <c r="BA5" s="141">
        <v>75.3</v>
      </c>
      <c r="BB5" s="50">
        <f t="shared" si="6"/>
        <v>78.3</v>
      </c>
      <c r="BC5" s="50">
        <f t="shared" si="7"/>
        <v>2.7838821814150108</v>
      </c>
      <c r="BD5" s="140"/>
      <c r="BE5" s="151"/>
      <c r="BG5" s="141">
        <v>0.4</v>
      </c>
      <c r="BH5" s="141">
        <v>51.2</v>
      </c>
      <c r="BI5" s="141">
        <v>58.2</v>
      </c>
      <c r="BJ5" s="141">
        <v>52</v>
      </c>
      <c r="BK5" s="141">
        <v>64.8</v>
      </c>
      <c r="BL5" s="50">
        <f t="shared" si="8"/>
        <v>58.333333333333336</v>
      </c>
      <c r="BM5" s="50">
        <f t="shared" si="9"/>
        <v>6.4010415819094098</v>
      </c>
      <c r="BP5" s="141">
        <v>0.4</v>
      </c>
      <c r="BQ5" s="141">
        <v>51.2</v>
      </c>
      <c r="BR5" s="141">
        <v>58.2</v>
      </c>
      <c r="BS5" s="141">
        <v>52</v>
      </c>
      <c r="BT5" s="141">
        <v>64.8</v>
      </c>
      <c r="BU5" s="50">
        <f t="shared" si="10"/>
        <v>58.333333333333336</v>
      </c>
      <c r="BV5" s="50">
        <f t="shared" si="11"/>
        <v>6.4010415819094098</v>
      </c>
      <c r="BY5" s="141">
        <v>0.4</v>
      </c>
      <c r="BZ5" s="141">
        <v>51.2</v>
      </c>
      <c r="CA5" s="141">
        <v>58.2</v>
      </c>
      <c r="CB5" s="141">
        <v>52</v>
      </c>
      <c r="CC5" s="141">
        <v>64.8</v>
      </c>
      <c r="CD5" s="50">
        <f t="shared" si="12"/>
        <v>58.333333333333336</v>
      </c>
      <c r="CE5" s="50">
        <f t="shared" si="13"/>
        <v>6.4010415819094098</v>
      </c>
      <c r="CH5" s="141">
        <v>0.4</v>
      </c>
      <c r="CI5" s="141">
        <v>51.2</v>
      </c>
      <c r="CJ5" s="141">
        <v>58.2</v>
      </c>
      <c r="CK5" s="141">
        <v>52</v>
      </c>
      <c r="CL5" s="141">
        <v>64.8</v>
      </c>
      <c r="CM5" s="50">
        <f t="shared" si="14"/>
        <v>58.333333333333336</v>
      </c>
      <c r="CN5" s="50">
        <f t="shared" si="15"/>
        <v>6.4010415819094098</v>
      </c>
      <c r="CQ5" s="141">
        <v>0.4</v>
      </c>
      <c r="CR5" s="141">
        <v>51.2</v>
      </c>
      <c r="CS5" s="141">
        <v>58.2</v>
      </c>
      <c r="CT5" s="141">
        <v>52</v>
      </c>
      <c r="CU5" s="141">
        <v>64.8</v>
      </c>
      <c r="CV5" s="50">
        <f t="shared" ref="CV5:CV10" si="27">AVERAGE(CS5:CU5)</f>
        <v>58.333333333333336</v>
      </c>
      <c r="CW5" s="50">
        <f t="shared" si="16"/>
        <v>6.4010415819094098</v>
      </c>
      <c r="CZ5" s="141">
        <v>0.4</v>
      </c>
      <c r="DA5" s="141">
        <v>51.2</v>
      </c>
      <c r="DB5" s="141">
        <v>58.2</v>
      </c>
      <c r="DC5" s="141">
        <v>52</v>
      </c>
      <c r="DD5" s="141">
        <v>64.8</v>
      </c>
      <c r="DE5" s="50">
        <f t="shared" si="17"/>
        <v>58.333333333333336</v>
      </c>
      <c r="DF5" s="50">
        <f t="shared" si="18"/>
        <v>6.4010415819094098</v>
      </c>
      <c r="DI5" s="141">
        <v>0.4</v>
      </c>
      <c r="DJ5" s="141">
        <v>51.2</v>
      </c>
      <c r="DK5" s="141">
        <v>58.2</v>
      </c>
      <c r="DL5" s="141">
        <v>52</v>
      </c>
      <c r="DM5" s="141">
        <v>64.8</v>
      </c>
      <c r="DN5" s="50">
        <f t="shared" si="19"/>
        <v>58.333333333333336</v>
      </c>
      <c r="DO5" s="50">
        <f t="shared" si="20"/>
        <v>6.4010415819094098</v>
      </c>
    </row>
    <row r="6" spans="1:119">
      <c r="B6" s="139">
        <v>1</v>
      </c>
      <c r="C6" s="141">
        <v>58</v>
      </c>
      <c r="D6" s="141">
        <v>53.7</v>
      </c>
      <c r="E6" s="141">
        <v>47.1</v>
      </c>
      <c r="F6" s="50">
        <f t="shared" si="0"/>
        <v>52.933333333333337</v>
      </c>
      <c r="G6" s="50">
        <f t="shared" si="21"/>
        <v>5.4902944669055165</v>
      </c>
      <c r="J6" s="139">
        <v>1</v>
      </c>
      <c r="K6" s="141">
        <v>58</v>
      </c>
      <c r="L6" s="141">
        <v>53.7</v>
      </c>
      <c r="M6" s="141">
        <v>47.1</v>
      </c>
      <c r="N6" s="50">
        <f t="shared" si="1"/>
        <v>52.933333333333337</v>
      </c>
      <c r="O6" s="50">
        <f t="shared" si="22"/>
        <v>5.4902944669055165</v>
      </c>
      <c r="P6" s="140"/>
      <c r="R6" s="139">
        <v>1</v>
      </c>
      <c r="S6" s="141">
        <v>58</v>
      </c>
      <c r="T6" s="141">
        <v>53.7</v>
      </c>
      <c r="U6" s="141">
        <v>47.1</v>
      </c>
      <c r="V6" s="50">
        <f>AVERAGE(S6:U6)</f>
        <v>52.933333333333337</v>
      </c>
      <c r="W6" s="50">
        <f t="shared" si="23"/>
        <v>5.4902944669055165</v>
      </c>
      <c r="Z6" s="139">
        <v>1</v>
      </c>
      <c r="AA6" s="141">
        <v>58</v>
      </c>
      <c r="AB6" s="141">
        <v>53.7</v>
      </c>
      <c r="AC6" s="141">
        <v>47.1</v>
      </c>
      <c r="AD6" s="50">
        <f>AVERAGE(AA6:AC6)</f>
        <v>52.933333333333337</v>
      </c>
      <c r="AE6" s="50">
        <f t="shared" si="24"/>
        <v>5.4902944669055165</v>
      </c>
      <c r="AH6" s="139">
        <v>1</v>
      </c>
      <c r="AI6" s="141">
        <v>58</v>
      </c>
      <c r="AJ6" s="141">
        <v>53.7</v>
      </c>
      <c r="AK6" s="141">
        <v>47.1</v>
      </c>
      <c r="AL6" s="50">
        <f>AVERAGE(AI6:AK6)</f>
        <v>52.933333333333337</v>
      </c>
      <c r="AM6" s="50">
        <f t="shared" si="25"/>
        <v>5.4902944669055165</v>
      </c>
      <c r="AP6" s="139">
        <v>1</v>
      </c>
      <c r="AQ6" s="141">
        <v>58</v>
      </c>
      <c r="AR6" s="141">
        <v>53.7</v>
      </c>
      <c r="AS6" s="141">
        <v>47.1</v>
      </c>
      <c r="AT6" s="50">
        <f>AVERAGE(AQ6:AS6)</f>
        <v>52.933333333333337</v>
      </c>
      <c r="AU6" s="50">
        <f t="shared" si="26"/>
        <v>5.4902944669055165</v>
      </c>
      <c r="AX6" s="139">
        <v>1</v>
      </c>
      <c r="AY6" s="141">
        <v>58</v>
      </c>
      <c r="AZ6" s="141">
        <v>53.7</v>
      </c>
      <c r="BA6" s="141">
        <v>47.1</v>
      </c>
      <c r="BB6" s="50">
        <f t="shared" si="6"/>
        <v>52.933333333333337</v>
      </c>
      <c r="BC6" s="50">
        <f t="shared" si="7"/>
        <v>5.4902944669055165</v>
      </c>
      <c r="BD6" s="140"/>
      <c r="BE6" s="151"/>
      <c r="BG6" s="145">
        <v>1</v>
      </c>
      <c r="BH6" s="141">
        <v>37.799999999999997</v>
      </c>
      <c r="BI6" s="141">
        <v>33</v>
      </c>
      <c r="BJ6" s="141">
        <v>34.6</v>
      </c>
      <c r="BK6" s="141">
        <v>34.700000000000003</v>
      </c>
      <c r="BL6" s="50">
        <f t="shared" si="8"/>
        <v>34.1</v>
      </c>
      <c r="BM6" s="50">
        <f t="shared" si="9"/>
        <v>0.95393920141694688</v>
      </c>
      <c r="BP6" s="145">
        <v>1</v>
      </c>
      <c r="BQ6" s="141">
        <v>37.799999999999997</v>
      </c>
      <c r="BR6" s="141">
        <v>33</v>
      </c>
      <c r="BS6" s="141">
        <v>34.6</v>
      </c>
      <c r="BT6" s="141">
        <v>34.700000000000003</v>
      </c>
      <c r="BU6" s="50">
        <f t="shared" si="10"/>
        <v>34.1</v>
      </c>
      <c r="BV6" s="50">
        <f t="shared" si="11"/>
        <v>0.95393920141694688</v>
      </c>
      <c r="BY6" s="145">
        <v>1</v>
      </c>
      <c r="BZ6" s="141">
        <v>37.799999999999997</v>
      </c>
      <c r="CA6" s="141">
        <v>33</v>
      </c>
      <c r="CB6" s="141">
        <v>34.6</v>
      </c>
      <c r="CC6" s="141">
        <v>34.700000000000003</v>
      </c>
      <c r="CD6" s="50">
        <f t="shared" si="12"/>
        <v>34.1</v>
      </c>
      <c r="CE6" s="50">
        <f t="shared" si="13"/>
        <v>0.95393920141694688</v>
      </c>
      <c r="CH6" s="145">
        <v>1</v>
      </c>
      <c r="CI6" s="141">
        <v>37.799999999999997</v>
      </c>
      <c r="CJ6" s="141">
        <v>33</v>
      </c>
      <c r="CK6" s="141">
        <v>34.6</v>
      </c>
      <c r="CL6" s="141">
        <v>34.700000000000003</v>
      </c>
      <c r="CM6" s="50">
        <f t="shared" si="14"/>
        <v>34.1</v>
      </c>
      <c r="CN6" s="50">
        <f t="shared" si="15"/>
        <v>0.95393920141694688</v>
      </c>
      <c r="CQ6" s="145">
        <v>1</v>
      </c>
      <c r="CR6" s="141">
        <v>37.799999999999997</v>
      </c>
      <c r="CS6" s="141">
        <v>33</v>
      </c>
      <c r="CT6" s="141">
        <v>34.6</v>
      </c>
      <c r="CU6" s="141">
        <v>34.700000000000003</v>
      </c>
      <c r="CV6" s="50">
        <f t="shared" si="27"/>
        <v>34.1</v>
      </c>
      <c r="CW6" s="50">
        <f t="shared" si="16"/>
        <v>0.95393920141694688</v>
      </c>
      <c r="CZ6" s="145">
        <v>1</v>
      </c>
      <c r="DA6" s="141">
        <v>37.799999999999997</v>
      </c>
      <c r="DB6" s="141">
        <v>33</v>
      </c>
      <c r="DC6" s="141">
        <v>34.6</v>
      </c>
      <c r="DD6" s="141">
        <v>34.700000000000003</v>
      </c>
      <c r="DE6" s="50">
        <f t="shared" si="17"/>
        <v>34.1</v>
      </c>
      <c r="DF6" s="50">
        <f t="shared" si="18"/>
        <v>0.95393920141694688</v>
      </c>
      <c r="DI6" s="145">
        <v>1</v>
      </c>
      <c r="DJ6" s="141">
        <v>37.799999999999997</v>
      </c>
      <c r="DK6" s="141">
        <v>33</v>
      </c>
      <c r="DL6" s="141">
        <v>34.6</v>
      </c>
      <c r="DM6" s="141">
        <v>34.700000000000003</v>
      </c>
      <c r="DN6" s="50">
        <f t="shared" si="19"/>
        <v>34.1</v>
      </c>
      <c r="DO6" s="50">
        <f t="shared" si="20"/>
        <v>0.95393920141694688</v>
      </c>
    </row>
    <row r="7" spans="1:119">
      <c r="B7" s="139">
        <v>2</v>
      </c>
      <c r="C7" s="141">
        <v>40.200000000000003</v>
      </c>
      <c r="D7" s="141">
        <v>42.8</v>
      </c>
      <c r="E7" s="141">
        <v>32.1</v>
      </c>
      <c r="F7" s="50">
        <f t="shared" si="0"/>
        <v>38.366666666666667</v>
      </c>
      <c r="G7" s="50">
        <f t="shared" si="21"/>
        <v>5.5806212318462745</v>
      </c>
      <c r="H7" s="140"/>
      <c r="I7" s="162"/>
      <c r="J7" s="139">
        <v>2</v>
      </c>
      <c r="K7" s="141">
        <v>40.200000000000003</v>
      </c>
      <c r="L7" s="141">
        <v>42.8</v>
      </c>
      <c r="M7" s="141">
        <v>32.1</v>
      </c>
      <c r="N7" s="50">
        <f t="shared" si="1"/>
        <v>38.366666666666667</v>
      </c>
      <c r="O7" s="50">
        <f t="shared" si="22"/>
        <v>5.5806212318462745</v>
      </c>
      <c r="P7" s="140"/>
      <c r="Q7" s="162"/>
      <c r="R7" s="139">
        <v>2</v>
      </c>
      <c r="S7" s="141">
        <v>40.200000000000003</v>
      </c>
      <c r="T7" s="141">
        <v>42.8</v>
      </c>
      <c r="U7" s="141">
        <v>32.1</v>
      </c>
      <c r="V7" s="50">
        <f t="shared" si="2"/>
        <v>38.366666666666667</v>
      </c>
      <c r="W7" s="50">
        <f t="shared" si="23"/>
        <v>5.5806212318462745</v>
      </c>
      <c r="Y7" s="162"/>
      <c r="Z7" s="139">
        <v>2</v>
      </c>
      <c r="AA7" s="141">
        <v>40.200000000000003</v>
      </c>
      <c r="AB7" s="141">
        <v>42.8</v>
      </c>
      <c r="AC7" s="141">
        <v>32.1</v>
      </c>
      <c r="AD7" s="50">
        <f t="shared" ref="AD7:AD10" si="28">AVERAGE(AA7:AC7)</f>
        <v>38.366666666666667</v>
      </c>
      <c r="AE7" s="50">
        <f t="shared" si="24"/>
        <v>5.5806212318462745</v>
      </c>
      <c r="AG7" s="162"/>
      <c r="AH7" s="139">
        <v>2</v>
      </c>
      <c r="AI7" s="141">
        <v>40.200000000000003</v>
      </c>
      <c r="AJ7" s="141">
        <v>42.8</v>
      </c>
      <c r="AK7" s="141">
        <v>32.1</v>
      </c>
      <c r="AL7" s="50">
        <f t="shared" ref="AL7:AL10" si="29">AVERAGE(AI7:AK7)</f>
        <v>38.366666666666667</v>
      </c>
      <c r="AM7" s="50">
        <f t="shared" si="25"/>
        <v>5.5806212318462745</v>
      </c>
      <c r="AO7" s="162"/>
      <c r="AP7" s="139">
        <v>2</v>
      </c>
      <c r="AQ7" s="141">
        <v>40.200000000000003</v>
      </c>
      <c r="AR7" s="141">
        <v>42.8</v>
      </c>
      <c r="AS7" s="141">
        <v>32.1</v>
      </c>
      <c r="AT7" s="50">
        <f t="shared" ref="AT7:AT10" si="30">AVERAGE(AQ7:AS7)</f>
        <v>38.366666666666667</v>
      </c>
      <c r="AU7" s="50">
        <f t="shared" si="26"/>
        <v>5.5806212318462745</v>
      </c>
      <c r="AV7" s="140"/>
      <c r="AW7" s="162"/>
      <c r="AX7" s="139">
        <v>2</v>
      </c>
      <c r="AY7" s="141">
        <v>40.200000000000003</v>
      </c>
      <c r="AZ7" s="141">
        <v>42.8</v>
      </c>
      <c r="BA7" s="141">
        <v>32.1</v>
      </c>
      <c r="BB7" s="50">
        <f t="shared" si="6"/>
        <v>38.366666666666667</v>
      </c>
      <c r="BC7" s="50">
        <f t="shared" si="7"/>
        <v>5.5806212318462745</v>
      </c>
      <c r="BD7" s="140"/>
      <c r="BE7" s="151"/>
      <c r="BF7" s="162"/>
      <c r="BG7" s="145">
        <v>2</v>
      </c>
      <c r="BH7" s="141">
        <v>12.3</v>
      </c>
      <c r="BI7" s="141">
        <v>10.1</v>
      </c>
      <c r="BJ7" s="141">
        <v>13.5</v>
      </c>
      <c r="BK7" s="141">
        <v>14.5</v>
      </c>
      <c r="BL7" s="50">
        <f t="shared" si="8"/>
        <v>12.700000000000001</v>
      </c>
      <c r="BM7" s="50">
        <f t="shared" si="9"/>
        <v>2.3065125189341513</v>
      </c>
      <c r="BO7" s="162"/>
      <c r="BP7" s="145">
        <v>2</v>
      </c>
      <c r="BQ7" s="141">
        <v>12.3</v>
      </c>
      <c r="BR7" s="141">
        <v>10.1</v>
      </c>
      <c r="BS7" s="141">
        <v>13.5</v>
      </c>
      <c r="BT7" s="141">
        <v>14.5</v>
      </c>
      <c r="BU7" s="50">
        <f t="shared" si="10"/>
        <v>12.700000000000001</v>
      </c>
      <c r="BV7" s="50">
        <f t="shared" si="11"/>
        <v>2.3065125189341513</v>
      </c>
      <c r="BX7" s="162"/>
      <c r="BY7" s="145">
        <v>2</v>
      </c>
      <c r="BZ7" s="141">
        <v>12.3</v>
      </c>
      <c r="CA7" s="141">
        <v>10.1</v>
      </c>
      <c r="CB7" s="141">
        <v>13.5</v>
      </c>
      <c r="CC7" s="141">
        <v>14.5</v>
      </c>
      <c r="CD7" s="50">
        <f t="shared" si="12"/>
        <v>12.700000000000001</v>
      </c>
      <c r="CE7" s="50">
        <f t="shared" si="13"/>
        <v>2.3065125189341513</v>
      </c>
      <c r="CG7" s="162"/>
      <c r="CH7" s="145">
        <v>2</v>
      </c>
      <c r="CI7" s="141">
        <v>12.3</v>
      </c>
      <c r="CJ7" s="141">
        <v>10.1</v>
      </c>
      <c r="CK7" s="141">
        <v>13.5</v>
      </c>
      <c r="CL7" s="141">
        <v>14.5</v>
      </c>
      <c r="CM7" s="50">
        <f t="shared" si="14"/>
        <v>12.700000000000001</v>
      </c>
      <c r="CN7" s="50">
        <f t="shared" si="15"/>
        <v>2.3065125189341513</v>
      </c>
      <c r="CP7" s="162"/>
      <c r="CQ7" s="145">
        <v>2</v>
      </c>
      <c r="CR7" s="141">
        <v>12.3</v>
      </c>
      <c r="CS7" s="141">
        <v>10.1</v>
      </c>
      <c r="CT7" s="141">
        <v>13.5</v>
      </c>
      <c r="CU7" s="141">
        <v>14.5</v>
      </c>
      <c r="CV7" s="50">
        <f t="shared" si="27"/>
        <v>12.700000000000001</v>
      </c>
      <c r="CW7" s="50">
        <f t="shared" si="16"/>
        <v>2.3065125189341513</v>
      </c>
      <c r="CY7" s="162"/>
      <c r="CZ7" s="145">
        <v>2</v>
      </c>
      <c r="DA7" s="141">
        <v>12.3</v>
      </c>
      <c r="DB7" s="141">
        <v>10.1</v>
      </c>
      <c r="DC7" s="141">
        <v>13.5</v>
      </c>
      <c r="DD7" s="141">
        <v>14.5</v>
      </c>
      <c r="DE7" s="50">
        <f t="shared" si="17"/>
        <v>12.700000000000001</v>
      </c>
      <c r="DF7" s="50">
        <f t="shared" si="18"/>
        <v>2.3065125189341513</v>
      </c>
      <c r="DH7" s="162"/>
      <c r="DI7" s="145">
        <v>2</v>
      </c>
      <c r="DJ7" s="141">
        <v>12.3</v>
      </c>
      <c r="DK7" s="141">
        <v>10.1</v>
      </c>
      <c r="DL7" s="141">
        <v>13.5</v>
      </c>
      <c r="DM7" s="141">
        <v>14.5</v>
      </c>
      <c r="DN7" s="50">
        <f t="shared" si="19"/>
        <v>12.700000000000001</v>
      </c>
      <c r="DO7" s="50">
        <f t="shared" si="20"/>
        <v>2.3065125189341513</v>
      </c>
    </row>
    <row r="8" spans="1:119">
      <c r="B8" s="139">
        <v>6</v>
      </c>
      <c r="C8" s="141">
        <v>10.3</v>
      </c>
      <c r="D8" s="141">
        <v>9.9</v>
      </c>
      <c r="E8" s="141">
        <v>9.5</v>
      </c>
      <c r="F8" s="50">
        <f t="shared" si="0"/>
        <v>9.9</v>
      </c>
      <c r="G8" s="50">
        <f t="shared" si="21"/>
        <v>0.40000000000000036</v>
      </c>
      <c r="H8" s="140"/>
      <c r="I8" s="162"/>
      <c r="J8" s="139">
        <v>6</v>
      </c>
      <c r="K8" s="141">
        <v>10.3</v>
      </c>
      <c r="L8" s="141">
        <v>9.9</v>
      </c>
      <c r="M8" s="141">
        <v>9.5</v>
      </c>
      <c r="N8" s="50">
        <f t="shared" si="1"/>
        <v>9.9</v>
      </c>
      <c r="O8" s="50">
        <f t="shared" si="22"/>
        <v>0.40000000000000036</v>
      </c>
      <c r="P8" s="140"/>
      <c r="Q8" s="162"/>
      <c r="R8" s="139">
        <v>6</v>
      </c>
      <c r="S8" s="141">
        <v>10.3</v>
      </c>
      <c r="T8" s="141">
        <v>9.9</v>
      </c>
      <c r="U8" s="141">
        <v>9.5</v>
      </c>
      <c r="V8" s="50">
        <f t="shared" si="2"/>
        <v>9.9</v>
      </c>
      <c r="W8" s="50">
        <f t="shared" si="23"/>
        <v>0.40000000000000036</v>
      </c>
      <c r="Y8" s="162"/>
      <c r="Z8" s="139">
        <v>6</v>
      </c>
      <c r="AA8" s="141">
        <v>10.3</v>
      </c>
      <c r="AB8" s="141">
        <v>9.9</v>
      </c>
      <c r="AC8" s="141">
        <v>9.5</v>
      </c>
      <c r="AD8" s="50">
        <f t="shared" si="28"/>
        <v>9.9</v>
      </c>
      <c r="AE8" s="50">
        <f t="shared" si="24"/>
        <v>0.40000000000000036</v>
      </c>
      <c r="AG8" s="162"/>
      <c r="AH8" s="139">
        <v>6</v>
      </c>
      <c r="AI8" s="141">
        <v>10.3</v>
      </c>
      <c r="AJ8" s="141">
        <v>9.9</v>
      </c>
      <c r="AK8" s="141">
        <v>9.5</v>
      </c>
      <c r="AL8" s="50">
        <f t="shared" si="29"/>
        <v>9.9</v>
      </c>
      <c r="AM8" s="50">
        <f t="shared" si="25"/>
        <v>0.40000000000000036</v>
      </c>
      <c r="AO8" s="162"/>
      <c r="AP8" s="139">
        <v>6</v>
      </c>
      <c r="AQ8" s="141">
        <v>10.3</v>
      </c>
      <c r="AR8" s="141">
        <v>9.9</v>
      </c>
      <c r="AS8" s="141">
        <v>9.5</v>
      </c>
      <c r="AT8" s="50">
        <f t="shared" si="30"/>
        <v>9.9</v>
      </c>
      <c r="AU8" s="50">
        <f t="shared" si="26"/>
        <v>0.40000000000000036</v>
      </c>
      <c r="AV8" s="140"/>
      <c r="AW8" s="162"/>
      <c r="AX8" s="139">
        <v>6</v>
      </c>
      <c r="AY8" s="141">
        <v>10.3</v>
      </c>
      <c r="AZ8" s="141">
        <v>9.9</v>
      </c>
      <c r="BA8" s="141">
        <v>9.5</v>
      </c>
      <c r="BB8" s="50">
        <f t="shared" si="6"/>
        <v>9.9</v>
      </c>
      <c r="BC8" s="50">
        <f t="shared" si="7"/>
        <v>0.40000000000000036</v>
      </c>
      <c r="BD8" s="140"/>
      <c r="BE8" s="151"/>
      <c r="BF8" s="162"/>
      <c r="BG8" s="145">
        <v>6</v>
      </c>
      <c r="BH8" s="141">
        <v>15.4</v>
      </c>
      <c r="BI8" s="141">
        <v>7.3</v>
      </c>
      <c r="BJ8" s="141">
        <v>10.4</v>
      </c>
      <c r="BK8" s="141">
        <v>6.9</v>
      </c>
      <c r="BL8" s="50">
        <f t="shared" si="8"/>
        <v>8.2000000000000011</v>
      </c>
      <c r="BM8" s="50">
        <f t="shared" si="9"/>
        <v>1.9157244060668022</v>
      </c>
      <c r="BO8" s="162"/>
      <c r="BP8" s="145">
        <v>6</v>
      </c>
      <c r="BQ8" s="141">
        <v>15.4</v>
      </c>
      <c r="BR8" s="141">
        <v>7.3</v>
      </c>
      <c r="BS8" s="141">
        <v>10.4</v>
      </c>
      <c r="BT8" s="141">
        <v>6.9</v>
      </c>
      <c r="BU8" s="50">
        <f t="shared" si="10"/>
        <v>8.2000000000000011</v>
      </c>
      <c r="BV8" s="50">
        <f t="shared" si="11"/>
        <v>1.9157244060668022</v>
      </c>
      <c r="BX8" s="162"/>
      <c r="BY8" s="145">
        <v>6</v>
      </c>
      <c r="BZ8" s="141">
        <v>15.4</v>
      </c>
      <c r="CA8" s="141">
        <v>7.3</v>
      </c>
      <c r="CB8" s="141">
        <v>10.4</v>
      </c>
      <c r="CC8" s="141">
        <v>6.9</v>
      </c>
      <c r="CD8" s="50">
        <f t="shared" si="12"/>
        <v>8.2000000000000011</v>
      </c>
      <c r="CE8" s="50">
        <f t="shared" si="13"/>
        <v>1.9157244060668022</v>
      </c>
      <c r="CG8" s="162"/>
      <c r="CH8" s="145">
        <v>6</v>
      </c>
      <c r="CI8" s="141">
        <v>15.4</v>
      </c>
      <c r="CJ8" s="141">
        <v>7.3</v>
      </c>
      <c r="CK8" s="141">
        <v>10.4</v>
      </c>
      <c r="CL8" s="141">
        <v>6.9</v>
      </c>
      <c r="CM8" s="50">
        <f t="shared" si="14"/>
        <v>8.2000000000000011</v>
      </c>
      <c r="CN8" s="50">
        <f t="shared" si="15"/>
        <v>1.9157244060668022</v>
      </c>
      <c r="CP8" s="162"/>
      <c r="CQ8" s="145">
        <v>6</v>
      </c>
      <c r="CR8" s="141">
        <v>15.4</v>
      </c>
      <c r="CS8" s="141">
        <v>7.3</v>
      </c>
      <c r="CT8" s="141">
        <v>10.4</v>
      </c>
      <c r="CU8" s="141">
        <v>6.9</v>
      </c>
      <c r="CV8" s="50">
        <f t="shared" si="27"/>
        <v>8.2000000000000011</v>
      </c>
      <c r="CW8" s="50">
        <f t="shared" si="16"/>
        <v>1.9157244060668022</v>
      </c>
      <c r="CY8" s="162"/>
      <c r="CZ8" s="145">
        <v>6</v>
      </c>
      <c r="DA8" s="141">
        <v>15.4</v>
      </c>
      <c r="DB8" s="141">
        <v>7.3</v>
      </c>
      <c r="DC8" s="141">
        <v>10.4</v>
      </c>
      <c r="DD8" s="141">
        <v>6.9</v>
      </c>
      <c r="DE8" s="50">
        <f t="shared" si="17"/>
        <v>8.2000000000000011</v>
      </c>
      <c r="DF8" s="50">
        <f t="shared" si="18"/>
        <v>1.9157244060668022</v>
      </c>
      <c r="DH8" s="162"/>
      <c r="DI8" s="145">
        <v>6</v>
      </c>
      <c r="DJ8" s="141">
        <v>15.4</v>
      </c>
      <c r="DK8" s="141">
        <v>7.3</v>
      </c>
      <c r="DL8" s="141">
        <v>10.4</v>
      </c>
      <c r="DM8" s="141">
        <v>6.9</v>
      </c>
      <c r="DN8" s="50">
        <f t="shared" si="19"/>
        <v>8.2000000000000011</v>
      </c>
      <c r="DO8" s="50">
        <f t="shared" si="20"/>
        <v>1.9157244060668022</v>
      </c>
    </row>
    <row r="9" spans="1:119">
      <c r="B9" s="139">
        <v>10</v>
      </c>
      <c r="C9" s="141">
        <v>2.9</v>
      </c>
      <c r="D9" s="141">
        <v>3.2</v>
      </c>
      <c r="E9" s="141">
        <v>1.4</v>
      </c>
      <c r="F9" s="50">
        <f t="shared" si="0"/>
        <v>2.5</v>
      </c>
      <c r="G9" s="50">
        <f t="shared" si="21"/>
        <v>0.96436507609929623</v>
      </c>
      <c r="J9" s="139">
        <v>10</v>
      </c>
      <c r="K9" s="141">
        <v>2.9</v>
      </c>
      <c r="L9" s="141">
        <v>3.2</v>
      </c>
      <c r="M9" s="141">
        <v>1.4</v>
      </c>
      <c r="N9" s="50">
        <f t="shared" si="1"/>
        <v>2.5</v>
      </c>
      <c r="O9" s="50">
        <f t="shared" si="22"/>
        <v>0.96436507609929623</v>
      </c>
      <c r="P9" s="140"/>
      <c r="R9" s="139">
        <v>10</v>
      </c>
      <c r="S9" s="141">
        <v>2.9</v>
      </c>
      <c r="T9" s="141">
        <v>3.2</v>
      </c>
      <c r="U9" s="141">
        <v>1.4</v>
      </c>
      <c r="V9" s="50">
        <f t="shared" si="2"/>
        <v>2.5</v>
      </c>
      <c r="W9" s="50">
        <f t="shared" si="23"/>
        <v>0.96436507609929623</v>
      </c>
      <c r="Z9" s="139">
        <v>10</v>
      </c>
      <c r="AA9" s="141">
        <v>2.9</v>
      </c>
      <c r="AB9" s="141">
        <v>3.2</v>
      </c>
      <c r="AC9" s="141">
        <v>1.4</v>
      </c>
      <c r="AD9" s="50">
        <f t="shared" si="28"/>
        <v>2.5</v>
      </c>
      <c r="AE9" s="50">
        <f t="shared" si="24"/>
        <v>0.96436507609929623</v>
      </c>
      <c r="AH9" s="139">
        <v>10</v>
      </c>
      <c r="AI9" s="141">
        <v>2.9</v>
      </c>
      <c r="AJ9" s="141">
        <v>3.2</v>
      </c>
      <c r="AK9" s="141">
        <v>1.4</v>
      </c>
      <c r="AL9" s="50">
        <f t="shared" si="29"/>
        <v>2.5</v>
      </c>
      <c r="AM9" s="50">
        <f t="shared" si="25"/>
        <v>0.96436507609929623</v>
      </c>
      <c r="AP9" s="139">
        <v>10</v>
      </c>
      <c r="AQ9" s="141">
        <v>2.9</v>
      </c>
      <c r="AR9" s="141">
        <v>3.2</v>
      </c>
      <c r="AS9" s="141">
        <v>1.4</v>
      </c>
      <c r="AT9" s="50">
        <f t="shared" si="30"/>
        <v>2.5</v>
      </c>
      <c r="AU9" s="50">
        <f t="shared" si="26"/>
        <v>0.96436507609929623</v>
      </c>
      <c r="AV9" s="140"/>
      <c r="AX9" s="139">
        <v>10</v>
      </c>
      <c r="AY9" s="141">
        <v>2.9</v>
      </c>
      <c r="AZ9" s="141">
        <v>3.2</v>
      </c>
      <c r="BA9" s="141">
        <v>1.4</v>
      </c>
      <c r="BB9" s="50">
        <f t="shared" si="6"/>
        <v>2.5</v>
      </c>
      <c r="BC9" s="50">
        <f t="shared" si="7"/>
        <v>0.96436507609929623</v>
      </c>
      <c r="BD9" s="140"/>
      <c r="BE9" s="151"/>
      <c r="BG9" s="145">
        <v>12</v>
      </c>
      <c r="BH9" s="141">
        <v>6.2</v>
      </c>
      <c r="BI9" s="141">
        <v>4.0999999999999996</v>
      </c>
      <c r="BJ9" s="141">
        <v>2.8</v>
      </c>
      <c r="BK9" s="141">
        <v>3.8</v>
      </c>
      <c r="BL9" s="50">
        <f t="shared" si="8"/>
        <v>3.5666666666666664</v>
      </c>
      <c r="BM9" s="50">
        <f t="shared" si="9"/>
        <v>0.68068592855540555</v>
      </c>
      <c r="BP9" s="145">
        <v>12</v>
      </c>
      <c r="BQ9" s="141">
        <v>6.2</v>
      </c>
      <c r="BR9" s="141">
        <v>4.0999999999999996</v>
      </c>
      <c r="BS9" s="141">
        <v>2.8</v>
      </c>
      <c r="BT9" s="141">
        <v>3.8</v>
      </c>
      <c r="BU9" s="50">
        <f t="shared" si="10"/>
        <v>3.5666666666666664</v>
      </c>
      <c r="BV9" s="50">
        <f t="shared" si="11"/>
        <v>0.68068592855540555</v>
      </c>
      <c r="BY9" s="145">
        <v>12</v>
      </c>
      <c r="BZ9" s="141">
        <v>6.2</v>
      </c>
      <c r="CA9" s="141">
        <v>4.0999999999999996</v>
      </c>
      <c r="CB9" s="141">
        <v>2.8</v>
      </c>
      <c r="CC9" s="141">
        <v>3.8</v>
      </c>
      <c r="CD9" s="50">
        <f t="shared" si="12"/>
        <v>3.5666666666666664</v>
      </c>
      <c r="CE9" s="50">
        <f t="shared" si="13"/>
        <v>0.68068592855540555</v>
      </c>
      <c r="CH9" s="145">
        <v>12</v>
      </c>
      <c r="CI9" s="141">
        <v>6.2</v>
      </c>
      <c r="CJ9" s="141">
        <v>4.0999999999999996</v>
      </c>
      <c r="CK9" s="141">
        <v>2.8</v>
      </c>
      <c r="CL9" s="141">
        <v>3.8</v>
      </c>
      <c r="CM9" s="50">
        <f t="shared" si="14"/>
        <v>3.5666666666666664</v>
      </c>
      <c r="CN9" s="50">
        <f t="shared" si="15"/>
        <v>0.68068592855540555</v>
      </c>
      <c r="CQ9" s="145">
        <v>12</v>
      </c>
      <c r="CR9" s="141">
        <v>6.2</v>
      </c>
      <c r="CS9" s="141">
        <v>4.0999999999999996</v>
      </c>
      <c r="CT9" s="141">
        <v>2.8</v>
      </c>
      <c r="CU9" s="141">
        <v>3.8</v>
      </c>
      <c r="CV9" s="50">
        <f t="shared" si="27"/>
        <v>3.5666666666666664</v>
      </c>
      <c r="CW9" s="50">
        <f t="shared" si="16"/>
        <v>0.68068592855540555</v>
      </c>
      <c r="CZ9" s="145">
        <v>12</v>
      </c>
      <c r="DA9" s="141">
        <v>6.2</v>
      </c>
      <c r="DB9" s="141">
        <v>4.0999999999999996</v>
      </c>
      <c r="DC9" s="141">
        <v>2.8</v>
      </c>
      <c r="DD9" s="141">
        <v>3.8</v>
      </c>
      <c r="DE9" s="50">
        <f t="shared" si="17"/>
        <v>3.5666666666666664</v>
      </c>
      <c r="DF9" s="50">
        <f t="shared" si="18"/>
        <v>0.68068592855540555</v>
      </c>
      <c r="DG9" s="140"/>
      <c r="DI9" s="145">
        <v>12</v>
      </c>
      <c r="DJ9" s="141">
        <v>6.2</v>
      </c>
      <c r="DK9" s="141">
        <v>4.0999999999999996</v>
      </c>
      <c r="DL9" s="141">
        <v>2.8</v>
      </c>
      <c r="DM9" s="141">
        <v>3.8</v>
      </c>
      <c r="DN9" s="50">
        <f t="shared" si="19"/>
        <v>3.5666666666666664</v>
      </c>
      <c r="DO9" s="50">
        <f t="shared" si="20"/>
        <v>0.68068592855540555</v>
      </c>
    </row>
    <row r="10" spans="1:119">
      <c r="B10" s="139">
        <v>20</v>
      </c>
      <c r="C10" s="141">
        <v>0.5</v>
      </c>
      <c r="D10" s="141">
        <v>0.8</v>
      </c>
      <c r="E10" s="141">
        <v>0.4</v>
      </c>
      <c r="F10" s="50">
        <f t="shared" si="0"/>
        <v>0.56666666666666676</v>
      </c>
      <c r="G10" s="50">
        <f t="shared" si="21"/>
        <v>0.20816659994661341</v>
      </c>
      <c r="J10" s="139">
        <v>20</v>
      </c>
      <c r="K10" s="141">
        <v>0.5</v>
      </c>
      <c r="L10" s="141">
        <v>0.8</v>
      </c>
      <c r="M10" s="141">
        <v>0.4</v>
      </c>
      <c r="N10" s="50">
        <f t="shared" si="1"/>
        <v>0.56666666666666676</v>
      </c>
      <c r="O10" s="50">
        <f t="shared" si="22"/>
        <v>0.20816659994661341</v>
      </c>
      <c r="P10" s="140"/>
      <c r="R10" s="139">
        <v>20</v>
      </c>
      <c r="S10" s="141">
        <v>0.5</v>
      </c>
      <c r="T10" s="141">
        <v>0.8</v>
      </c>
      <c r="U10" s="141">
        <v>0.4</v>
      </c>
      <c r="V10" s="50">
        <f t="shared" si="2"/>
        <v>0.56666666666666676</v>
      </c>
      <c r="W10" s="50">
        <f t="shared" si="23"/>
        <v>0.20816659994661341</v>
      </c>
      <c r="Z10" s="139">
        <v>20</v>
      </c>
      <c r="AA10" s="141">
        <v>0.5</v>
      </c>
      <c r="AB10" s="141">
        <v>0.8</v>
      </c>
      <c r="AC10" s="141">
        <v>0.4</v>
      </c>
      <c r="AD10" s="50">
        <f t="shared" si="28"/>
        <v>0.56666666666666676</v>
      </c>
      <c r="AE10" s="50">
        <f t="shared" si="24"/>
        <v>0.20816659994661341</v>
      </c>
      <c r="AH10" s="139">
        <v>20</v>
      </c>
      <c r="AI10" s="141">
        <v>0.5</v>
      </c>
      <c r="AJ10" s="141">
        <v>0.8</v>
      </c>
      <c r="AK10" s="141">
        <v>0.4</v>
      </c>
      <c r="AL10" s="50">
        <f t="shared" si="29"/>
        <v>0.56666666666666676</v>
      </c>
      <c r="AM10" s="50">
        <f t="shared" si="25"/>
        <v>0.20816659994661341</v>
      </c>
      <c r="AP10" s="139">
        <v>20</v>
      </c>
      <c r="AQ10" s="141">
        <v>0.5</v>
      </c>
      <c r="AR10" s="141">
        <v>0.8</v>
      </c>
      <c r="AS10" s="141">
        <v>0.4</v>
      </c>
      <c r="AT10" s="50">
        <f t="shared" si="30"/>
        <v>0.56666666666666676</v>
      </c>
      <c r="AU10" s="50">
        <f t="shared" si="26"/>
        <v>0.20816659994661341</v>
      </c>
      <c r="AV10" s="140"/>
      <c r="AX10" s="139">
        <v>20</v>
      </c>
      <c r="AY10" s="141">
        <v>0.5</v>
      </c>
      <c r="AZ10" s="141">
        <v>0.8</v>
      </c>
      <c r="BA10" s="141">
        <v>0.4</v>
      </c>
      <c r="BB10" s="50">
        <f t="shared" si="6"/>
        <v>0.56666666666666676</v>
      </c>
      <c r="BC10" s="50">
        <f t="shared" si="7"/>
        <v>0.20816659994661341</v>
      </c>
      <c r="BD10" s="140"/>
      <c r="BE10" s="151"/>
      <c r="BG10" s="145">
        <v>20</v>
      </c>
      <c r="BH10" s="141">
        <v>11.7</v>
      </c>
      <c r="BI10" s="141">
        <v>3.1</v>
      </c>
      <c r="BJ10" s="141">
        <v>1.8</v>
      </c>
      <c r="BK10" s="141">
        <v>2.6</v>
      </c>
      <c r="BL10" s="50">
        <f t="shared" si="8"/>
        <v>2.5</v>
      </c>
      <c r="BM10" s="50">
        <f t="shared" si="9"/>
        <v>0.65574385243020117</v>
      </c>
      <c r="BP10" s="145">
        <v>20</v>
      </c>
      <c r="BQ10" s="141">
        <v>11.7</v>
      </c>
      <c r="BR10" s="141">
        <v>3.1</v>
      </c>
      <c r="BS10" s="141">
        <v>1.8</v>
      </c>
      <c r="BT10" s="141">
        <v>2.6</v>
      </c>
      <c r="BU10" s="50">
        <f t="shared" si="10"/>
        <v>2.5</v>
      </c>
      <c r="BV10" s="50">
        <f t="shared" si="11"/>
        <v>0.65574385243020117</v>
      </c>
      <c r="BY10" s="145">
        <v>20</v>
      </c>
      <c r="BZ10" s="141">
        <v>11.7</v>
      </c>
      <c r="CA10" s="141">
        <v>3.1</v>
      </c>
      <c r="CB10" s="141">
        <v>1.8</v>
      </c>
      <c r="CC10" s="141">
        <v>2.6</v>
      </c>
      <c r="CD10" s="50">
        <f t="shared" si="12"/>
        <v>2.5</v>
      </c>
      <c r="CE10" s="50">
        <f t="shared" si="13"/>
        <v>0.65574385243020117</v>
      </c>
      <c r="CH10" s="145">
        <v>20</v>
      </c>
      <c r="CI10" s="141">
        <v>11.7</v>
      </c>
      <c r="CJ10" s="141">
        <v>3.1</v>
      </c>
      <c r="CK10" s="141">
        <v>1.8</v>
      </c>
      <c r="CL10" s="141">
        <v>2.6</v>
      </c>
      <c r="CM10" s="50">
        <f t="shared" si="14"/>
        <v>2.5</v>
      </c>
      <c r="CN10" s="50">
        <f t="shared" si="15"/>
        <v>0.65574385243020117</v>
      </c>
      <c r="CQ10" s="145">
        <v>20</v>
      </c>
      <c r="CR10" s="141">
        <v>11.7</v>
      </c>
      <c r="CS10" s="141">
        <v>3.1</v>
      </c>
      <c r="CT10" s="141">
        <v>1.8</v>
      </c>
      <c r="CU10" s="141">
        <v>2.6</v>
      </c>
      <c r="CV10" s="50">
        <f t="shared" si="27"/>
        <v>2.5</v>
      </c>
      <c r="CW10" s="50">
        <f t="shared" si="16"/>
        <v>0.65574385243020117</v>
      </c>
      <c r="CZ10" s="145">
        <v>20</v>
      </c>
      <c r="DA10" s="141">
        <v>11.7</v>
      </c>
      <c r="DB10" s="141">
        <v>3.1</v>
      </c>
      <c r="DC10" s="141">
        <v>1.8</v>
      </c>
      <c r="DD10" s="141">
        <v>2.6</v>
      </c>
      <c r="DE10" s="50">
        <f t="shared" si="17"/>
        <v>2.5</v>
      </c>
      <c r="DF10" s="50">
        <f t="shared" si="18"/>
        <v>0.65574385243020117</v>
      </c>
      <c r="DI10" s="145">
        <v>20</v>
      </c>
      <c r="DJ10" s="141">
        <v>11.7</v>
      </c>
      <c r="DK10" s="141">
        <v>3.1</v>
      </c>
      <c r="DL10" s="141">
        <v>1.8</v>
      </c>
      <c r="DM10" s="141">
        <v>2.6</v>
      </c>
      <c r="DN10" s="50">
        <f t="shared" si="19"/>
        <v>2.5</v>
      </c>
      <c r="DO10" s="50">
        <f t="shared" si="20"/>
        <v>0.65574385243020117</v>
      </c>
    </row>
    <row r="11" spans="1:119" ht="18" customHeight="1">
      <c r="B11" s="139">
        <v>40</v>
      </c>
      <c r="C11" s="141">
        <v>0.1</v>
      </c>
      <c r="D11" s="141">
        <v>0.4</v>
      </c>
      <c r="E11" s="141">
        <v>0.2</v>
      </c>
      <c r="F11" s="50">
        <f>AVERAGE(C11:E11)</f>
        <v>0.23333333333333331</v>
      </c>
      <c r="G11" s="50">
        <f t="shared" si="21"/>
        <v>0.1527525231651948</v>
      </c>
      <c r="H11" s="140"/>
      <c r="I11" s="162"/>
      <c r="J11" s="139">
        <v>40</v>
      </c>
      <c r="K11" s="141">
        <v>0.1</v>
      </c>
      <c r="L11" s="141">
        <v>0.4</v>
      </c>
      <c r="M11" s="141">
        <v>0.2</v>
      </c>
      <c r="N11" s="50">
        <f>AVERAGE(K11:M11)</f>
        <v>0.23333333333333331</v>
      </c>
      <c r="O11" s="50">
        <f t="shared" si="22"/>
        <v>0.1527525231651948</v>
      </c>
      <c r="P11" s="140"/>
      <c r="Q11" s="162"/>
      <c r="R11" s="139">
        <v>40</v>
      </c>
      <c r="S11" s="141">
        <v>0.1</v>
      </c>
      <c r="T11" s="141">
        <v>0.4</v>
      </c>
      <c r="U11" s="141">
        <v>0.2</v>
      </c>
      <c r="V11" s="50">
        <f>AVERAGE(S11:U11)</f>
        <v>0.23333333333333331</v>
      </c>
      <c r="W11" s="50">
        <f t="shared" si="23"/>
        <v>0.1527525231651948</v>
      </c>
      <c r="Y11" s="162"/>
      <c r="Z11" s="139">
        <v>40</v>
      </c>
      <c r="AA11" s="141">
        <v>0.1</v>
      </c>
      <c r="AB11" s="141">
        <v>0.4</v>
      </c>
      <c r="AC11" s="141">
        <v>0.2</v>
      </c>
      <c r="AD11" s="50">
        <f>AVERAGE(AA11:AC11)</f>
        <v>0.23333333333333331</v>
      </c>
      <c r="AE11" s="50">
        <f t="shared" si="24"/>
        <v>0.1527525231651948</v>
      </c>
      <c r="AG11" s="162"/>
      <c r="AH11" s="139">
        <v>40</v>
      </c>
      <c r="AI11" s="141">
        <v>0.1</v>
      </c>
      <c r="AJ11" s="141">
        <v>0.4</v>
      </c>
      <c r="AK11" s="141">
        <v>0.2</v>
      </c>
      <c r="AL11" s="50">
        <f>AVERAGE(AI11:AK11)</f>
        <v>0.23333333333333331</v>
      </c>
      <c r="AM11" s="50">
        <f t="shared" si="25"/>
        <v>0.1527525231651948</v>
      </c>
      <c r="AO11" s="162"/>
      <c r="AP11" s="139">
        <v>40</v>
      </c>
      <c r="AQ11" s="141">
        <v>0.1</v>
      </c>
      <c r="AR11" s="141">
        <v>0.4</v>
      </c>
      <c r="AS11" s="141">
        <v>0.2</v>
      </c>
      <c r="AT11" s="50">
        <f>AVERAGE(AQ11:AS11)</f>
        <v>0.23333333333333331</v>
      </c>
      <c r="AU11" s="50">
        <f t="shared" si="26"/>
        <v>0.1527525231651948</v>
      </c>
      <c r="AV11" s="140"/>
      <c r="AW11" s="162"/>
      <c r="AX11" s="139">
        <v>40</v>
      </c>
      <c r="AY11" s="141">
        <v>0.1</v>
      </c>
      <c r="AZ11" s="141">
        <v>0.4</v>
      </c>
      <c r="BA11" s="141">
        <v>0.2</v>
      </c>
      <c r="BB11" s="50">
        <f t="shared" si="6"/>
        <v>0.23333333333333331</v>
      </c>
      <c r="BC11" s="50">
        <f t="shared" si="7"/>
        <v>0.1527525231651948</v>
      </c>
      <c r="BD11" s="140"/>
      <c r="BE11" s="151"/>
      <c r="BF11" s="162"/>
      <c r="BO11" s="162"/>
      <c r="BX11" s="162"/>
      <c r="CG11" s="162"/>
      <c r="CO11" s="140"/>
      <c r="CP11" s="162"/>
      <c r="CQ11" s="140"/>
      <c r="CY11" s="162"/>
      <c r="DH11" s="162"/>
      <c r="DJ11" s="140"/>
    </row>
    <row r="12" spans="1:119">
      <c r="J12" s="140"/>
      <c r="K12" s="140"/>
      <c r="L12" s="140"/>
      <c r="M12" s="140"/>
      <c r="P12" s="140"/>
      <c r="AR12" s="140"/>
      <c r="AS12" s="140"/>
      <c r="AV12" s="140"/>
      <c r="AX12" s="140"/>
      <c r="AY12" s="140"/>
      <c r="AZ12" s="140"/>
      <c r="BA12" s="140"/>
      <c r="BB12" s="140"/>
      <c r="BC12" s="140"/>
      <c r="BD12" s="140"/>
      <c r="BE12" s="151"/>
      <c r="CO12" s="140"/>
    </row>
    <row r="13" spans="1:119">
      <c r="J13" s="140"/>
      <c r="K13" s="140"/>
      <c r="L13" s="140"/>
      <c r="M13" s="140"/>
      <c r="P13" s="140"/>
      <c r="AR13" s="140"/>
      <c r="AS13" s="140"/>
      <c r="AV13" s="140"/>
      <c r="AX13" s="140"/>
      <c r="AY13" s="140"/>
      <c r="AZ13" s="140"/>
      <c r="BA13" s="140"/>
      <c r="BC13" s="140"/>
      <c r="BD13" s="140"/>
      <c r="BE13" s="151"/>
      <c r="CO13" s="140"/>
    </row>
    <row r="14" spans="1:119">
      <c r="B14" s="150" t="s">
        <v>23</v>
      </c>
      <c r="C14" s="219" t="s">
        <v>291</v>
      </c>
      <c r="D14" s="220"/>
      <c r="E14" s="221"/>
      <c r="J14" s="150" t="s">
        <v>23</v>
      </c>
      <c r="K14" s="219" t="s">
        <v>297</v>
      </c>
      <c r="L14" s="220"/>
      <c r="M14" s="221"/>
      <c r="P14" s="140"/>
      <c r="R14" s="150" t="s">
        <v>373</v>
      </c>
      <c r="S14" s="222" t="s">
        <v>300</v>
      </c>
      <c r="T14" s="222"/>
      <c r="U14" s="222"/>
      <c r="Z14" s="150" t="s">
        <v>23</v>
      </c>
      <c r="AA14" s="219" t="s">
        <v>301</v>
      </c>
      <c r="AB14" s="220"/>
      <c r="AC14" s="221"/>
      <c r="AH14" s="150" t="s">
        <v>23</v>
      </c>
      <c r="AI14" s="219" t="s">
        <v>327</v>
      </c>
      <c r="AJ14" s="220"/>
      <c r="AK14" s="221"/>
      <c r="AP14" s="150" t="s">
        <v>23</v>
      </c>
      <c r="AQ14" s="219" t="s">
        <v>332</v>
      </c>
      <c r="AR14" s="220"/>
      <c r="AS14" s="221"/>
      <c r="AV14" s="140"/>
      <c r="AX14" s="150" t="s">
        <v>23</v>
      </c>
      <c r="AY14" s="222" t="s">
        <v>335</v>
      </c>
      <c r="AZ14" s="222"/>
      <c r="BA14" s="222"/>
      <c r="BB14" s="222"/>
      <c r="BC14" s="140"/>
      <c r="BD14" s="140"/>
      <c r="BE14" s="151"/>
      <c r="BG14" s="150" t="s">
        <v>337</v>
      </c>
      <c r="BH14" s="222" t="s">
        <v>338</v>
      </c>
      <c r="BI14" s="222"/>
      <c r="BJ14" s="222"/>
      <c r="BP14" s="150" t="s">
        <v>337</v>
      </c>
      <c r="BQ14" s="222" t="s">
        <v>341</v>
      </c>
      <c r="BR14" s="222"/>
      <c r="BS14" s="222"/>
      <c r="BY14" s="160" t="s">
        <v>16</v>
      </c>
      <c r="BZ14" s="222" t="s">
        <v>343</v>
      </c>
      <c r="CA14" s="222"/>
      <c r="CB14" s="222"/>
      <c r="CH14" s="150" t="s">
        <v>337</v>
      </c>
      <c r="CI14" s="219" t="s">
        <v>344</v>
      </c>
      <c r="CJ14" s="220"/>
      <c r="CK14" s="221"/>
      <c r="CO14" s="140"/>
      <c r="CQ14" s="150" t="s">
        <v>16</v>
      </c>
      <c r="CR14" s="219" t="s">
        <v>347</v>
      </c>
      <c r="CS14" s="220"/>
      <c r="CT14" s="221"/>
      <c r="CZ14" s="150" t="s">
        <v>16</v>
      </c>
      <c r="DA14" s="219" t="s">
        <v>332</v>
      </c>
      <c r="DB14" s="220"/>
      <c r="DC14" s="221"/>
      <c r="DI14" s="150" t="s">
        <v>16</v>
      </c>
      <c r="DJ14" s="219" t="s">
        <v>348</v>
      </c>
      <c r="DK14" s="220"/>
      <c r="DL14" s="221"/>
    </row>
    <row r="15" spans="1:119">
      <c r="B15" s="150" t="s">
        <v>293</v>
      </c>
      <c r="C15" s="138" t="s">
        <v>294</v>
      </c>
      <c r="D15" s="138" t="s">
        <v>295</v>
      </c>
      <c r="E15" s="138" t="s">
        <v>296</v>
      </c>
      <c r="F15" s="50" t="s">
        <v>376</v>
      </c>
      <c r="G15" s="46" t="s">
        <v>3</v>
      </c>
      <c r="J15" s="150" t="s">
        <v>293</v>
      </c>
      <c r="K15" s="138" t="s">
        <v>294</v>
      </c>
      <c r="L15" s="138" t="s">
        <v>295</v>
      </c>
      <c r="M15" s="138" t="s">
        <v>296</v>
      </c>
      <c r="N15" s="50" t="s">
        <v>376</v>
      </c>
      <c r="O15" s="46" t="s">
        <v>3</v>
      </c>
      <c r="P15" s="140"/>
      <c r="R15" s="150" t="s">
        <v>374</v>
      </c>
      <c r="S15" s="138" t="s">
        <v>294</v>
      </c>
      <c r="T15" s="138" t="s">
        <v>295</v>
      </c>
      <c r="U15" s="138" t="s">
        <v>296</v>
      </c>
      <c r="V15" s="50" t="s">
        <v>376</v>
      </c>
      <c r="W15" s="46" t="s">
        <v>3</v>
      </c>
      <c r="Z15" s="150" t="s">
        <v>293</v>
      </c>
      <c r="AA15" s="138" t="s">
        <v>294</v>
      </c>
      <c r="AB15" s="138" t="s">
        <v>295</v>
      </c>
      <c r="AC15" s="138" t="s">
        <v>296</v>
      </c>
      <c r="AD15" s="50" t="s">
        <v>376</v>
      </c>
      <c r="AE15" s="46" t="s">
        <v>3</v>
      </c>
      <c r="AH15" s="150" t="s">
        <v>293</v>
      </c>
      <c r="AI15" s="138" t="s">
        <v>294</v>
      </c>
      <c r="AJ15" s="138" t="s">
        <v>295</v>
      </c>
      <c r="AK15" s="138" t="s">
        <v>296</v>
      </c>
      <c r="AL15" s="50" t="s">
        <v>376</v>
      </c>
      <c r="AM15" s="46" t="s">
        <v>3</v>
      </c>
      <c r="AP15" s="150" t="s">
        <v>293</v>
      </c>
      <c r="AQ15" s="138" t="s">
        <v>294</v>
      </c>
      <c r="AR15" s="138" t="s">
        <v>295</v>
      </c>
      <c r="AS15" s="138" t="s">
        <v>296</v>
      </c>
      <c r="AT15" s="50" t="s">
        <v>376</v>
      </c>
      <c r="AU15" s="46" t="s">
        <v>3</v>
      </c>
      <c r="AV15" s="140"/>
      <c r="AX15" s="150" t="s">
        <v>293</v>
      </c>
      <c r="AY15" s="138" t="s">
        <v>294</v>
      </c>
      <c r="AZ15" s="138" t="s">
        <v>295</v>
      </c>
      <c r="BA15" s="138" t="s">
        <v>296</v>
      </c>
      <c r="BB15" s="138" t="s">
        <v>334</v>
      </c>
      <c r="BC15" s="46" t="s">
        <v>2</v>
      </c>
      <c r="BD15" s="46" t="s">
        <v>3</v>
      </c>
      <c r="BE15" s="151"/>
      <c r="BG15" s="150" t="s">
        <v>293</v>
      </c>
      <c r="BH15" s="138" t="s">
        <v>294</v>
      </c>
      <c r="BI15" s="138" t="s">
        <v>295</v>
      </c>
      <c r="BJ15" s="138" t="s">
        <v>296</v>
      </c>
      <c r="BK15" s="46" t="s">
        <v>2</v>
      </c>
      <c r="BL15" s="46" t="s">
        <v>3</v>
      </c>
      <c r="BP15" s="150" t="s">
        <v>293</v>
      </c>
      <c r="BQ15" s="138" t="s">
        <v>294</v>
      </c>
      <c r="BR15" s="138" t="s">
        <v>295</v>
      </c>
      <c r="BS15" s="138" t="s">
        <v>296</v>
      </c>
      <c r="BT15" s="46" t="s">
        <v>2</v>
      </c>
      <c r="BU15" s="46" t="s">
        <v>3</v>
      </c>
      <c r="BY15" s="160" t="s">
        <v>293</v>
      </c>
      <c r="BZ15" s="138" t="s">
        <v>294</v>
      </c>
      <c r="CA15" s="138" t="s">
        <v>295</v>
      </c>
      <c r="CB15" s="138" t="s">
        <v>296</v>
      </c>
      <c r="CC15" s="46" t="s">
        <v>2</v>
      </c>
      <c r="CD15" s="46" t="s">
        <v>3</v>
      </c>
      <c r="CH15" s="150" t="s">
        <v>293</v>
      </c>
      <c r="CI15" s="138" t="s">
        <v>294</v>
      </c>
      <c r="CJ15" s="138" t="s">
        <v>295</v>
      </c>
      <c r="CK15" s="138" t="s">
        <v>296</v>
      </c>
      <c r="CL15" s="46" t="s">
        <v>2</v>
      </c>
      <c r="CM15" s="46" t="s">
        <v>3</v>
      </c>
      <c r="CO15" s="140"/>
      <c r="CQ15" s="150" t="s">
        <v>293</v>
      </c>
      <c r="CR15" s="138" t="s">
        <v>294</v>
      </c>
      <c r="CS15" s="138" t="s">
        <v>295</v>
      </c>
      <c r="CT15" s="138" t="s">
        <v>296</v>
      </c>
      <c r="CU15" s="46" t="s">
        <v>2</v>
      </c>
      <c r="CV15" s="46" t="s">
        <v>3</v>
      </c>
      <c r="CW15" s="152"/>
      <c r="CX15" s="140"/>
      <c r="CZ15" s="150" t="s">
        <v>293</v>
      </c>
      <c r="DA15" s="138" t="s">
        <v>294</v>
      </c>
      <c r="DB15" s="138" t="s">
        <v>295</v>
      </c>
      <c r="DC15" s="138" t="s">
        <v>296</v>
      </c>
      <c r="DD15" s="46" t="s">
        <v>2</v>
      </c>
      <c r="DE15" s="46" t="s">
        <v>3</v>
      </c>
      <c r="DF15" s="152"/>
      <c r="DI15" s="150" t="s">
        <v>293</v>
      </c>
      <c r="DJ15" s="138" t="s">
        <v>294</v>
      </c>
      <c r="DK15" s="138" t="s">
        <v>295</v>
      </c>
      <c r="DL15" s="138" t="s">
        <v>296</v>
      </c>
      <c r="DM15" s="46" t="s">
        <v>2</v>
      </c>
      <c r="DN15" s="46" t="s">
        <v>3</v>
      </c>
    </row>
    <row r="16" spans="1:119">
      <c r="B16" s="137">
        <v>0</v>
      </c>
      <c r="C16" s="137">
        <v>100</v>
      </c>
      <c r="D16" s="137">
        <v>100</v>
      </c>
      <c r="E16" s="137">
        <v>100</v>
      </c>
      <c r="F16" s="50">
        <f t="shared" ref="F16:F22" si="31">AVERAGE(C16:E16)</f>
        <v>100</v>
      </c>
      <c r="G16" s="50">
        <f>STDEV(C16:E16)</f>
        <v>0</v>
      </c>
      <c r="J16" s="137">
        <v>0</v>
      </c>
      <c r="K16" s="141">
        <v>100</v>
      </c>
      <c r="L16" s="141">
        <v>100</v>
      </c>
      <c r="M16" s="141">
        <v>100</v>
      </c>
      <c r="N16" s="50">
        <f t="shared" ref="N16:N22" si="32">AVERAGE(K16:M16)</f>
        <v>100</v>
      </c>
      <c r="O16" s="50">
        <f>STDEV(K16:M16)</f>
        <v>0</v>
      </c>
      <c r="P16" s="140"/>
      <c r="R16" s="139">
        <v>0</v>
      </c>
      <c r="S16" s="137">
        <v>100</v>
      </c>
      <c r="T16" s="137">
        <v>100</v>
      </c>
      <c r="U16" s="137">
        <v>100</v>
      </c>
      <c r="V16" s="50">
        <f t="shared" ref="V16:V22" si="33">AVERAGE(S16:U16)</f>
        <v>100</v>
      </c>
      <c r="W16" s="50">
        <f>STDEV(S16:U16)</f>
        <v>0</v>
      </c>
      <c r="Z16" s="139">
        <v>0</v>
      </c>
      <c r="AA16" s="139">
        <v>100</v>
      </c>
      <c r="AB16" s="139">
        <v>100</v>
      </c>
      <c r="AC16" s="139">
        <v>100</v>
      </c>
      <c r="AD16" s="50">
        <f t="shared" ref="AD16:AD22" si="34">AVERAGE(AA16:AC16)</f>
        <v>100</v>
      </c>
      <c r="AE16" s="50">
        <f>STDEV(AA16:AC16)</f>
        <v>0</v>
      </c>
      <c r="AH16" s="139">
        <v>0</v>
      </c>
      <c r="AI16" s="139">
        <v>100</v>
      </c>
      <c r="AJ16" s="139">
        <v>100</v>
      </c>
      <c r="AK16" s="139">
        <v>100</v>
      </c>
      <c r="AL16" s="50">
        <f t="shared" ref="AL16:AL25" si="35">AVERAGE(AI16:AK16)</f>
        <v>100</v>
      </c>
      <c r="AM16" s="50">
        <f>STDEV(AI16:AK16)</f>
        <v>0</v>
      </c>
      <c r="AP16" s="139">
        <v>0</v>
      </c>
      <c r="AQ16" s="139">
        <v>100</v>
      </c>
      <c r="AR16" s="139">
        <v>100</v>
      </c>
      <c r="AS16" s="139">
        <v>100</v>
      </c>
      <c r="AT16" s="50">
        <f t="shared" ref="AT16:AT24" si="36">AVERAGE(AQ16:AS16)</f>
        <v>100</v>
      </c>
      <c r="AU16" s="50">
        <f>STDEV(AQ16:AS16)</f>
        <v>0</v>
      </c>
      <c r="AV16" s="140"/>
      <c r="AX16" s="139">
        <v>0</v>
      </c>
      <c r="AY16" s="141">
        <v>100</v>
      </c>
      <c r="AZ16" s="141">
        <v>100</v>
      </c>
      <c r="BA16" s="141">
        <v>100</v>
      </c>
      <c r="BB16" s="141">
        <v>100</v>
      </c>
      <c r="BC16" s="50">
        <f t="shared" ref="BC16:BC23" si="37">AVERAGE(AZ16:BB16)</f>
        <v>100</v>
      </c>
      <c r="BD16" s="50">
        <f t="shared" ref="BD16:BD23" si="38">STDEV(AZ16:BB16)</f>
        <v>0</v>
      </c>
      <c r="BE16" s="151"/>
      <c r="BG16" s="145">
        <v>0</v>
      </c>
      <c r="BH16" s="145">
        <v>100</v>
      </c>
      <c r="BI16" s="145">
        <v>100</v>
      </c>
      <c r="BJ16" s="145">
        <v>100</v>
      </c>
      <c r="BK16" s="50">
        <f t="shared" ref="BK16:BK24" si="39">AVERAGE(BH16:BJ16)</f>
        <v>100</v>
      </c>
      <c r="BL16" s="50">
        <f t="shared" ref="BL16:BL24" si="40">STDEV(BH16:BJ16)</f>
        <v>0</v>
      </c>
      <c r="BP16" s="145">
        <v>0</v>
      </c>
      <c r="BQ16" s="145">
        <v>100</v>
      </c>
      <c r="BR16" s="145">
        <v>100</v>
      </c>
      <c r="BS16" s="145">
        <v>100</v>
      </c>
      <c r="BT16" s="50">
        <f t="shared" ref="BT16:BT22" si="41">AVERAGE(BQ16:BS16)</f>
        <v>100</v>
      </c>
      <c r="BU16" s="50">
        <f t="shared" ref="BU16:BU22" si="42">STDEV(BQ16:BS16)</f>
        <v>0</v>
      </c>
      <c r="BY16" s="145">
        <v>0</v>
      </c>
      <c r="BZ16" s="145">
        <v>100</v>
      </c>
      <c r="CA16" s="145">
        <v>100</v>
      </c>
      <c r="CB16" s="145">
        <v>100</v>
      </c>
      <c r="CC16" s="50">
        <f t="shared" ref="CC16:CC23" si="43">AVERAGE(BZ16:CB16)</f>
        <v>100</v>
      </c>
      <c r="CD16" s="50">
        <f t="shared" ref="CD16:CD23" si="44">STDEV(BZ16:CB16)</f>
        <v>0</v>
      </c>
      <c r="CE16" s="152"/>
      <c r="CH16" s="145">
        <v>0</v>
      </c>
      <c r="CI16" s="145">
        <v>100</v>
      </c>
      <c r="CJ16" s="145">
        <v>100</v>
      </c>
      <c r="CK16" s="145">
        <v>100</v>
      </c>
      <c r="CL16" s="50">
        <f t="shared" ref="CL16:CL23" si="45">AVERAGE(CI16:CK16)</f>
        <v>100</v>
      </c>
      <c r="CM16" s="50">
        <f t="shared" ref="CM16:CM23" si="46">STDEV(CI16:CK16)</f>
        <v>0</v>
      </c>
      <c r="CO16" s="140"/>
      <c r="CQ16" s="145">
        <v>0</v>
      </c>
      <c r="CR16" s="145">
        <v>100</v>
      </c>
      <c r="CS16" s="145">
        <v>100</v>
      </c>
      <c r="CT16" s="145">
        <v>100</v>
      </c>
      <c r="CU16" s="50">
        <f t="shared" ref="CU16:CU22" si="47">AVERAGE(CR16:CT16)</f>
        <v>100</v>
      </c>
      <c r="CV16" s="50">
        <f t="shared" ref="CV16:CV22" si="48">STDEV(CR16:CT16)</f>
        <v>0</v>
      </c>
      <c r="CW16" s="152"/>
      <c r="CX16" s="140"/>
      <c r="CZ16" s="145">
        <v>0</v>
      </c>
      <c r="DA16" s="145">
        <v>100</v>
      </c>
      <c r="DB16" s="145">
        <v>100</v>
      </c>
      <c r="DC16" s="145">
        <v>100</v>
      </c>
      <c r="DD16" s="50">
        <f t="shared" ref="DD16:DD21" si="49">AVERAGE(DA16:DC16)</f>
        <v>100</v>
      </c>
      <c r="DE16" s="50">
        <f t="shared" ref="DE16:DE21" si="50">STDEV(DA16:DC16)</f>
        <v>0</v>
      </c>
      <c r="DI16" s="145">
        <v>0</v>
      </c>
      <c r="DJ16" s="145">
        <v>100</v>
      </c>
      <c r="DK16" s="145">
        <v>100</v>
      </c>
      <c r="DL16" s="145">
        <v>100</v>
      </c>
      <c r="DM16" s="50">
        <f t="shared" ref="DM16:DM22" si="51">AVERAGE(DJ16:DL16)</f>
        <v>100</v>
      </c>
      <c r="DN16" s="50">
        <f t="shared" ref="DN16:DN22" si="52">STDEV(DJ16:DL16)</f>
        <v>0</v>
      </c>
    </row>
    <row r="17" spans="2:119">
      <c r="B17" s="137">
        <v>40</v>
      </c>
      <c r="C17" s="141">
        <v>61</v>
      </c>
      <c r="D17" s="141">
        <v>60.4</v>
      </c>
      <c r="E17" s="141">
        <v>65.900000000000006</v>
      </c>
      <c r="F17" s="50">
        <f t="shared" si="31"/>
        <v>62.433333333333337</v>
      </c>
      <c r="G17" s="50">
        <f t="shared" ref="G17:G23" si="53">STDEV(C17:E17)</f>
        <v>3.0171730698343038</v>
      </c>
      <c r="J17" s="137">
        <v>40</v>
      </c>
      <c r="K17" s="141">
        <v>67.430000000000007</v>
      </c>
      <c r="L17" s="141">
        <v>75</v>
      </c>
      <c r="M17" s="141">
        <v>51.45</v>
      </c>
      <c r="N17" s="50">
        <f t="shared" si="32"/>
        <v>64.626666666666665</v>
      </c>
      <c r="O17" s="50">
        <f t="shared" ref="O17:O24" si="54">STDEV(K17:M17)</f>
        <v>12.022671638755455</v>
      </c>
      <c r="P17" s="140"/>
      <c r="R17" s="139">
        <v>0.2</v>
      </c>
      <c r="S17" s="141">
        <v>86.49</v>
      </c>
      <c r="T17" s="141">
        <v>80.099999999999994</v>
      </c>
      <c r="U17" s="141">
        <v>82.58</v>
      </c>
      <c r="V17" s="50">
        <f t="shared" si="33"/>
        <v>83.056666666666658</v>
      </c>
      <c r="W17" s="50">
        <f t="shared" ref="W17:W24" si="55">STDEV(S17:U17)</f>
        <v>3.2215575942908941</v>
      </c>
      <c r="Z17" s="139">
        <v>1</v>
      </c>
      <c r="AA17" s="139">
        <v>87.8</v>
      </c>
      <c r="AB17" s="139">
        <v>87.2</v>
      </c>
      <c r="AC17" s="139">
        <v>75.099999999999994</v>
      </c>
      <c r="AD17" s="50">
        <f t="shared" si="34"/>
        <v>83.36666666666666</v>
      </c>
      <c r="AE17" s="50">
        <f t="shared" ref="AE17:AE22" si="56">STDEV(AA17:AC17)</f>
        <v>7.1654262492424952</v>
      </c>
      <c r="AH17" s="139">
        <v>10</v>
      </c>
      <c r="AI17" s="139">
        <v>63.1</v>
      </c>
      <c r="AJ17" s="139">
        <v>50.6</v>
      </c>
      <c r="AK17" s="139">
        <v>48.3</v>
      </c>
      <c r="AL17" s="50">
        <f t="shared" si="35"/>
        <v>54</v>
      </c>
      <c r="AM17" s="50">
        <f t="shared" ref="AM17:AM25" si="57">STDEV(AI17:AK17)</f>
        <v>7.9642953235047917</v>
      </c>
      <c r="AP17" s="139">
        <v>0.4</v>
      </c>
      <c r="AQ17" s="139">
        <v>88.5</v>
      </c>
      <c r="AR17" s="139">
        <v>84.4</v>
      </c>
      <c r="AS17" s="139">
        <v>88.9</v>
      </c>
      <c r="AT17" s="50">
        <f t="shared" si="36"/>
        <v>87.266666666666666</v>
      </c>
      <c r="AU17" s="50">
        <f t="shared" ref="AU17:AU24" si="58">STDEV(AQ17:AS17)</f>
        <v>2.490649179096351</v>
      </c>
      <c r="AV17" s="140"/>
      <c r="AX17" s="139">
        <v>0.6</v>
      </c>
      <c r="AY17" s="141">
        <v>86.5</v>
      </c>
      <c r="AZ17" s="141">
        <v>85.6</v>
      </c>
      <c r="BA17" s="141">
        <v>82.2</v>
      </c>
      <c r="BB17" s="141">
        <v>88.3</v>
      </c>
      <c r="BC17" s="50">
        <f t="shared" si="37"/>
        <v>85.366666666666674</v>
      </c>
      <c r="BD17" s="50">
        <f t="shared" si="38"/>
        <v>3.0566866593311972</v>
      </c>
      <c r="BE17" s="151"/>
      <c r="BG17" s="145">
        <v>40</v>
      </c>
      <c r="BH17" s="141">
        <v>71.2</v>
      </c>
      <c r="BI17" s="141">
        <v>73.099999999999994</v>
      </c>
      <c r="BJ17" s="141">
        <v>83.1</v>
      </c>
      <c r="BK17" s="50">
        <f t="shared" si="39"/>
        <v>75.8</v>
      </c>
      <c r="BL17" s="50">
        <f t="shared" si="40"/>
        <v>6.3929648833698405</v>
      </c>
      <c r="BP17" s="145">
        <v>0.2</v>
      </c>
      <c r="BQ17" s="141">
        <v>84.71</v>
      </c>
      <c r="BR17" s="141">
        <v>47.62</v>
      </c>
      <c r="BS17" s="141">
        <v>79.67</v>
      </c>
      <c r="BT17" s="50">
        <f t="shared" si="41"/>
        <v>70.666666666666671</v>
      </c>
      <c r="BU17" s="50">
        <f t="shared" si="42"/>
        <v>20.117455935911288</v>
      </c>
      <c r="BY17" s="145">
        <v>0.2</v>
      </c>
      <c r="BZ17" s="141">
        <v>56.7</v>
      </c>
      <c r="CA17" s="141">
        <v>63.14</v>
      </c>
      <c r="CB17" s="141">
        <v>52.72</v>
      </c>
      <c r="CC17" s="50">
        <f t="shared" si="43"/>
        <v>57.52</v>
      </c>
      <c r="CD17" s="50">
        <f t="shared" si="44"/>
        <v>5.2581745882007382</v>
      </c>
      <c r="CE17" s="152"/>
      <c r="CH17" s="141">
        <v>0.6</v>
      </c>
      <c r="CI17" s="141">
        <v>102.22</v>
      </c>
      <c r="CJ17" s="141">
        <v>91.89</v>
      </c>
      <c r="CK17" s="141">
        <v>95.15</v>
      </c>
      <c r="CL17" s="50">
        <f t="shared" si="45"/>
        <v>96.42</v>
      </c>
      <c r="CM17" s="50">
        <f t="shared" si="46"/>
        <v>5.2808048628973197</v>
      </c>
      <c r="CO17" s="140"/>
      <c r="CQ17" s="145">
        <v>40</v>
      </c>
      <c r="CR17" s="141">
        <v>93.8</v>
      </c>
      <c r="CS17" s="141">
        <v>89.5</v>
      </c>
      <c r="CT17" s="141">
        <v>97.4</v>
      </c>
      <c r="CU17" s="50">
        <f t="shared" si="47"/>
        <v>93.566666666666677</v>
      </c>
      <c r="CV17" s="50">
        <f t="shared" si="48"/>
        <v>3.9551653989856548</v>
      </c>
      <c r="CW17" s="152"/>
      <c r="CX17" s="140"/>
      <c r="CZ17" s="145">
        <v>0.6</v>
      </c>
      <c r="DA17" s="141">
        <v>60.7</v>
      </c>
      <c r="DB17" s="141">
        <v>67.8</v>
      </c>
      <c r="DC17" s="141">
        <v>64.8</v>
      </c>
      <c r="DD17" s="50">
        <f t="shared" si="49"/>
        <v>64.433333333333337</v>
      </c>
      <c r="DE17" s="50">
        <f t="shared" si="50"/>
        <v>3.5641735835019754</v>
      </c>
      <c r="DI17" s="141">
        <v>0.6</v>
      </c>
      <c r="DJ17" s="141">
        <v>78.7</v>
      </c>
      <c r="DK17" s="141">
        <v>67.099999999999994</v>
      </c>
      <c r="DL17" s="141">
        <v>92.3</v>
      </c>
      <c r="DM17" s="50">
        <f t="shared" si="51"/>
        <v>79.366666666666674</v>
      </c>
      <c r="DN17" s="50">
        <f t="shared" si="52"/>
        <v>12.613220577367715</v>
      </c>
    </row>
    <row r="18" spans="2:119">
      <c r="B18" s="137">
        <v>80</v>
      </c>
      <c r="C18" s="141">
        <v>48.6</v>
      </c>
      <c r="D18" s="141">
        <v>49.6</v>
      </c>
      <c r="E18" s="141">
        <v>49.2</v>
      </c>
      <c r="F18" s="50">
        <f t="shared" si="31"/>
        <v>49.133333333333333</v>
      </c>
      <c r="G18" s="50">
        <f t="shared" si="53"/>
        <v>0.50332229568471676</v>
      </c>
      <c r="J18" s="137">
        <v>80</v>
      </c>
      <c r="K18" s="141">
        <v>36.24</v>
      </c>
      <c r="L18" s="141">
        <v>33.33</v>
      </c>
      <c r="M18" s="141">
        <v>32.369999999999997</v>
      </c>
      <c r="N18" s="50">
        <f t="shared" si="32"/>
        <v>33.979999999999997</v>
      </c>
      <c r="O18" s="50">
        <f t="shared" si="54"/>
        <v>2.0152171098916387</v>
      </c>
      <c r="P18" s="140"/>
      <c r="R18" s="139">
        <v>0.6</v>
      </c>
      <c r="S18" s="141">
        <v>85.8</v>
      </c>
      <c r="T18" s="141">
        <v>75.47</v>
      </c>
      <c r="U18" s="141">
        <v>67.25</v>
      </c>
      <c r="V18" s="50">
        <f t="shared" si="33"/>
        <v>76.173333333333332</v>
      </c>
      <c r="W18" s="50">
        <f t="shared" si="55"/>
        <v>9.2949789313012054</v>
      </c>
      <c r="Z18" s="139">
        <v>2</v>
      </c>
      <c r="AA18" s="139">
        <v>75.5</v>
      </c>
      <c r="AB18" s="139">
        <v>72.2</v>
      </c>
      <c r="AC18" s="139">
        <v>68.8</v>
      </c>
      <c r="AD18" s="50">
        <f t="shared" si="34"/>
        <v>72.166666666666671</v>
      </c>
      <c r="AE18" s="50">
        <f t="shared" si="56"/>
        <v>3.3501243758005974</v>
      </c>
      <c r="AH18" s="139">
        <v>20</v>
      </c>
      <c r="AI18" s="139">
        <v>60.1</v>
      </c>
      <c r="AJ18" s="139">
        <v>37.799999999999997</v>
      </c>
      <c r="AK18" s="139">
        <v>47</v>
      </c>
      <c r="AL18" s="50">
        <f t="shared" si="35"/>
        <v>48.300000000000004</v>
      </c>
      <c r="AM18" s="50">
        <f t="shared" si="57"/>
        <v>11.206694427885489</v>
      </c>
      <c r="AP18" s="139">
        <v>1</v>
      </c>
      <c r="AQ18" s="139">
        <v>77</v>
      </c>
      <c r="AR18" s="139">
        <v>73.3</v>
      </c>
      <c r="AS18" s="139">
        <v>78</v>
      </c>
      <c r="AT18" s="50">
        <f t="shared" si="36"/>
        <v>76.100000000000009</v>
      </c>
      <c r="AU18" s="50">
        <f t="shared" si="58"/>
        <v>2.4758836806279909</v>
      </c>
      <c r="AV18" s="140"/>
      <c r="AX18" s="139">
        <v>1</v>
      </c>
      <c r="AY18" s="141">
        <v>81.599999999999994</v>
      </c>
      <c r="AZ18" s="141">
        <v>75.2</v>
      </c>
      <c r="BA18" s="141">
        <v>72.3</v>
      </c>
      <c r="BB18" s="141">
        <v>83.2</v>
      </c>
      <c r="BC18" s="50">
        <f t="shared" si="37"/>
        <v>76.899999999999991</v>
      </c>
      <c r="BD18" s="50">
        <f t="shared" si="38"/>
        <v>5.6453520705089799</v>
      </c>
      <c r="BG18" s="145">
        <v>80</v>
      </c>
      <c r="BH18" s="141">
        <v>59.9</v>
      </c>
      <c r="BI18" s="141">
        <v>69.099999999999994</v>
      </c>
      <c r="BJ18" s="141">
        <v>63.8</v>
      </c>
      <c r="BK18" s="50">
        <f t="shared" si="39"/>
        <v>64.266666666666666</v>
      </c>
      <c r="BL18" s="50">
        <f t="shared" si="40"/>
        <v>4.6177194948733424</v>
      </c>
      <c r="BP18" s="145">
        <v>0.6</v>
      </c>
      <c r="BQ18" s="141">
        <v>55.34</v>
      </c>
      <c r="BR18" s="141">
        <v>48.21</v>
      </c>
      <c r="BS18" s="141">
        <v>52.28</v>
      </c>
      <c r="BT18" s="50">
        <f t="shared" si="41"/>
        <v>51.943333333333335</v>
      </c>
      <c r="BU18" s="50">
        <f t="shared" si="42"/>
        <v>3.5769027570418155</v>
      </c>
      <c r="BY18" s="145">
        <v>0.6</v>
      </c>
      <c r="BZ18" s="141">
        <v>34.869999999999997</v>
      </c>
      <c r="CA18" s="141">
        <v>30.2</v>
      </c>
      <c r="CB18" s="141">
        <v>31.36</v>
      </c>
      <c r="CC18" s="50">
        <f t="shared" si="43"/>
        <v>32.143333333333331</v>
      </c>
      <c r="CD18" s="50">
        <f t="shared" si="44"/>
        <v>2.431549574516902</v>
      </c>
      <c r="CE18" s="152"/>
      <c r="CH18" s="141">
        <v>1</v>
      </c>
      <c r="CI18" s="141">
        <v>93.33</v>
      </c>
      <c r="CJ18" s="141">
        <v>89.19</v>
      </c>
      <c r="CK18" s="141">
        <v>96.12</v>
      </c>
      <c r="CL18" s="50">
        <f t="shared" si="45"/>
        <v>92.88</v>
      </c>
      <c r="CM18" s="50">
        <f t="shared" si="46"/>
        <v>3.486846713005896</v>
      </c>
      <c r="CO18" s="140"/>
      <c r="CQ18" s="145">
        <v>60</v>
      </c>
      <c r="CR18" s="141">
        <v>83.1</v>
      </c>
      <c r="CS18" s="141">
        <v>73</v>
      </c>
      <c r="CT18" s="141">
        <v>82.5</v>
      </c>
      <c r="CU18" s="50">
        <f t="shared" si="47"/>
        <v>79.533333333333331</v>
      </c>
      <c r="CV18" s="50">
        <f t="shared" si="48"/>
        <v>5.6659803505954125</v>
      </c>
      <c r="CW18" s="152"/>
      <c r="CZ18" s="145">
        <v>4</v>
      </c>
      <c r="DA18" s="141">
        <v>44.3</v>
      </c>
      <c r="DB18" s="141">
        <v>58.4</v>
      </c>
      <c r="DC18" s="141">
        <v>50.4</v>
      </c>
      <c r="DD18" s="50">
        <f t="shared" si="49"/>
        <v>51.033333333333331</v>
      </c>
      <c r="DE18" s="50">
        <f t="shared" si="50"/>
        <v>7.0713035101976462</v>
      </c>
      <c r="DI18" s="145">
        <v>1</v>
      </c>
      <c r="DJ18" s="141">
        <v>77.5</v>
      </c>
      <c r="DK18" s="141">
        <v>54.4</v>
      </c>
      <c r="DL18" s="141">
        <v>77.8</v>
      </c>
      <c r="DM18" s="50">
        <f t="shared" si="51"/>
        <v>69.899999999999991</v>
      </c>
      <c r="DN18" s="50">
        <f t="shared" si="52"/>
        <v>13.424231821597873</v>
      </c>
    </row>
    <row r="19" spans="2:119">
      <c r="B19" s="137">
        <v>100</v>
      </c>
      <c r="C19" s="141">
        <v>46.9</v>
      </c>
      <c r="D19" s="141">
        <v>50</v>
      </c>
      <c r="E19" s="141">
        <v>47.6</v>
      </c>
      <c r="F19" s="50">
        <f t="shared" si="31"/>
        <v>48.166666666666664</v>
      </c>
      <c r="G19" s="50">
        <f t="shared" si="53"/>
        <v>1.6258331197676268</v>
      </c>
      <c r="J19" s="137">
        <v>100</v>
      </c>
      <c r="K19" s="141">
        <v>30.73</v>
      </c>
      <c r="L19" s="141">
        <v>20.239999999999998</v>
      </c>
      <c r="M19" s="141">
        <v>16.600000000000001</v>
      </c>
      <c r="N19" s="50">
        <f t="shared" si="32"/>
        <v>22.52333333333333</v>
      </c>
      <c r="O19" s="50">
        <f t="shared" si="54"/>
        <v>7.3365137042967108</v>
      </c>
      <c r="P19" s="140"/>
      <c r="R19" s="139">
        <v>1</v>
      </c>
      <c r="S19" s="141">
        <v>79.3</v>
      </c>
      <c r="T19" s="141">
        <v>64.099999999999994</v>
      </c>
      <c r="U19" s="141">
        <v>64.459999999999994</v>
      </c>
      <c r="V19" s="50">
        <f t="shared" si="33"/>
        <v>69.286666666666648</v>
      </c>
      <c r="W19" s="50">
        <f t="shared" si="55"/>
        <v>8.6736689660913679</v>
      </c>
      <c r="Z19" s="139">
        <v>6</v>
      </c>
      <c r="AA19" s="139">
        <v>44.9</v>
      </c>
      <c r="AB19" s="139">
        <v>46.2</v>
      </c>
      <c r="AC19" s="139">
        <v>45.5</v>
      </c>
      <c r="AD19" s="50">
        <f t="shared" si="34"/>
        <v>45.533333333333331</v>
      </c>
      <c r="AE19" s="50">
        <f t="shared" si="56"/>
        <v>0.65064070986477329</v>
      </c>
      <c r="AH19" s="139">
        <v>50</v>
      </c>
      <c r="AI19" s="139">
        <v>36.200000000000003</v>
      </c>
      <c r="AJ19" s="139">
        <v>26.9</v>
      </c>
      <c r="AK19" s="139">
        <v>31.5</v>
      </c>
      <c r="AL19" s="50">
        <f t="shared" si="35"/>
        <v>31.533333333333331</v>
      </c>
      <c r="AM19" s="50">
        <f t="shared" si="57"/>
        <v>4.6500896048714671</v>
      </c>
      <c r="AP19" s="139">
        <v>2</v>
      </c>
      <c r="AQ19" s="139">
        <v>68.900000000000006</v>
      </c>
      <c r="AR19" s="139">
        <v>64.400000000000006</v>
      </c>
      <c r="AS19" s="139">
        <v>65.5</v>
      </c>
      <c r="AT19" s="50">
        <f t="shared" si="36"/>
        <v>66.266666666666666</v>
      </c>
      <c r="AU19" s="50">
        <f t="shared" si="58"/>
        <v>2.345918441321722</v>
      </c>
      <c r="AX19" s="139">
        <v>2</v>
      </c>
      <c r="AY19" s="141">
        <v>74.099999999999994</v>
      </c>
      <c r="AZ19" s="141">
        <v>61.8</v>
      </c>
      <c r="BA19" s="141">
        <v>64.8</v>
      </c>
      <c r="BB19" s="141">
        <v>79.5</v>
      </c>
      <c r="BC19" s="50">
        <f t="shared" si="37"/>
        <v>68.7</v>
      </c>
      <c r="BD19" s="50">
        <f t="shared" si="38"/>
        <v>9.4725920423081433</v>
      </c>
      <c r="BG19" s="145">
        <v>100</v>
      </c>
      <c r="BH19" s="141">
        <v>63.8</v>
      </c>
      <c r="BI19" s="141">
        <v>69.2</v>
      </c>
      <c r="BJ19" s="141">
        <v>62.6</v>
      </c>
      <c r="BK19" s="50">
        <f t="shared" si="39"/>
        <v>65.2</v>
      </c>
      <c r="BL19" s="50">
        <f t="shared" si="40"/>
        <v>3.5156791662493907</v>
      </c>
      <c r="BP19" s="145">
        <v>1</v>
      </c>
      <c r="BQ19" s="141">
        <v>37.9</v>
      </c>
      <c r="BR19" s="141">
        <v>30.65</v>
      </c>
      <c r="BS19" s="141">
        <v>39.83</v>
      </c>
      <c r="BT19" s="50">
        <f t="shared" si="41"/>
        <v>36.126666666666665</v>
      </c>
      <c r="BU19" s="50">
        <f t="shared" si="42"/>
        <v>4.8401067481341009</v>
      </c>
      <c r="BY19" s="145">
        <v>1</v>
      </c>
      <c r="BZ19" s="141">
        <v>30.48</v>
      </c>
      <c r="CA19" s="141">
        <v>25.7</v>
      </c>
      <c r="CB19" s="141">
        <v>25.09</v>
      </c>
      <c r="CC19" s="50">
        <f t="shared" si="43"/>
        <v>27.09</v>
      </c>
      <c r="CD19" s="50">
        <f t="shared" si="44"/>
        <v>2.9516266701600329</v>
      </c>
      <c r="CE19" s="152"/>
      <c r="CH19" s="141">
        <v>2</v>
      </c>
      <c r="CI19" s="141">
        <v>82.22</v>
      </c>
      <c r="CJ19" s="141">
        <v>74.8</v>
      </c>
      <c r="CK19" s="141">
        <v>80.58</v>
      </c>
      <c r="CL19" s="50">
        <f t="shared" si="45"/>
        <v>79.199999999999989</v>
      </c>
      <c r="CM19" s="50">
        <f t="shared" si="46"/>
        <v>3.897742936623708</v>
      </c>
      <c r="CO19" s="140"/>
      <c r="CQ19" s="145">
        <v>70</v>
      </c>
      <c r="CR19" s="141">
        <v>82.3</v>
      </c>
      <c r="CS19" s="141">
        <v>68.8</v>
      </c>
      <c r="CT19" s="141">
        <v>75.400000000000006</v>
      </c>
      <c r="CU19" s="50">
        <f t="shared" si="47"/>
        <v>75.5</v>
      </c>
      <c r="CV19" s="50">
        <f t="shared" si="48"/>
        <v>6.7505555326950688</v>
      </c>
      <c r="CZ19" s="145">
        <v>10</v>
      </c>
      <c r="DA19" s="141">
        <v>36.1</v>
      </c>
      <c r="DB19" s="141">
        <v>45.9</v>
      </c>
      <c r="DC19" s="141">
        <v>41.3</v>
      </c>
      <c r="DD19" s="50">
        <f t="shared" si="49"/>
        <v>41.1</v>
      </c>
      <c r="DE19" s="50">
        <f t="shared" si="50"/>
        <v>4.9030602688525038</v>
      </c>
      <c r="DI19" s="145">
        <v>2</v>
      </c>
      <c r="DJ19" s="141">
        <v>63.9</v>
      </c>
      <c r="DK19" s="141">
        <v>32.9</v>
      </c>
      <c r="DL19" s="141">
        <v>61.1</v>
      </c>
      <c r="DM19" s="50">
        <f t="shared" si="51"/>
        <v>52.633333333333333</v>
      </c>
      <c r="DN19" s="50">
        <f t="shared" si="52"/>
        <v>17.146817002969748</v>
      </c>
    </row>
    <row r="20" spans="2:119">
      <c r="B20" s="137">
        <v>120</v>
      </c>
      <c r="C20" s="141">
        <v>40.6</v>
      </c>
      <c r="D20" s="141">
        <v>47.9</v>
      </c>
      <c r="E20" s="141">
        <v>47.8</v>
      </c>
      <c r="F20" s="50">
        <f t="shared" si="31"/>
        <v>45.433333333333337</v>
      </c>
      <c r="G20" s="50">
        <f t="shared" si="53"/>
        <v>4.1860880704224694</v>
      </c>
      <c r="J20" s="137">
        <v>120</v>
      </c>
      <c r="K20" s="141">
        <v>22.48</v>
      </c>
      <c r="L20" s="141">
        <v>12.2</v>
      </c>
      <c r="M20" s="141">
        <v>14.94</v>
      </c>
      <c r="N20" s="50">
        <f t="shared" si="32"/>
        <v>16.54</v>
      </c>
      <c r="O20" s="50">
        <f t="shared" si="54"/>
        <v>5.3234950925120685</v>
      </c>
      <c r="P20" s="140"/>
      <c r="R20" s="139">
        <v>2</v>
      </c>
      <c r="S20" s="141">
        <v>50.1</v>
      </c>
      <c r="T20" s="141">
        <v>43.15</v>
      </c>
      <c r="U20" s="141">
        <v>45.64</v>
      </c>
      <c r="V20" s="50">
        <f t="shared" si="33"/>
        <v>46.29666666666666</v>
      </c>
      <c r="W20" s="50">
        <f t="shared" si="55"/>
        <v>3.5212261122133781</v>
      </c>
      <c r="Z20" s="139">
        <v>10</v>
      </c>
      <c r="AA20" s="139">
        <v>42.9</v>
      </c>
      <c r="AB20" s="139">
        <v>42.3</v>
      </c>
      <c r="AC20" s="139">
        <v>43.8</v>
      </c>
      <c r="AD20" s="50">
        <f t="shared" si="34"/>
        <v>43</v>
      </c>
      <c r="AE20" s="50">
        <f t="shared" si="56"/>
        <v>0.75498344352707492</v>
      </c>
      <c r="AH20" s="139">
        <v>60</v>
      </c>
      <c r="AI20" s="139">
        <v>33.700000000000003</v>
      </c>
      <c r="AJ20" s="139">
        <v>30.1</v>
      </c>
      <c r="AK20" s="139">
        <v>23.1</v>
      </c>
      <c r="AL20" s="50">
        <f t="shared" si="35"/>
        <v>28.966666666666669</v>
      </c>
      <c r="AM20" s="50">
        <f t="shared" si="57"/>
        <v>5.3901144081859256</v>
      </c>
      <c r="AP20" s="139">
        <v>4</v>
      </c>
      <c r="AQ20" s="139">
        <v>55.7</v>
      </c>
      <c r="AR20" s="139">
        <v>59.8</v>
      </c>
      <c r="AS20" s="139">
        <v>61.9</v>
      </c>
      <c r="AT20" s="50">
        <f t="shared" si="36"/>
        <v>59.133333333333333</v>
      </c>
      <c r="AU20" s="50">
        <f t="shared" si="58"/>
        <v>3.1533051443419358</v>
      </c>
      <c r="AX20" s="139">
        <v>6</v>
      </c>
      <c r="AY20" s="141">
        <v>55.6</v>
      </c>
      <c r="AZ20" s="141">
        <v>50.3</v>
      </c>
      <c r="BA20" s="141">
        <v>43.2</v>
      </c>
      <c r="BB20" s="141">
        <v>54.7</v>
      </c>
      <c r="BC20" s="50">
        <f t="shared" si="37"/>
        <v>49.4</v>
      </c>
      <c r="BD20" s="50">
        <f t="shared" si="38"/>
        <v>5.8025856305616026</v>
      </c>
      <c r="BG20" s="145">
        <v>120</v>
      </c>
      <c r="BH20" s="141">
        <v>55.6</v>
      </c>
      <c r="BI20" s="141">
        <v>66.900000000000006</v>
      </c>
      <c r="BJ20" s="141">
        <v>56.3</v>
      </c>
      <c r="BK20" s="50">
        <f t="shared" si="39"/>
        <v>59.6</v>
      </c>
      <c r="BL20" s="50">
        <f t="shared" si="40"/>
        <v>6.3316664473106954</v>
      </c>
      <c r="BP20" s="145">
        <v>2</v>
      </c>
      <c r="BQ20" s="141">
        <v>24.45</v>
      </c>
      <c r="BR20" s="141">
        <v>22.92</v>
      </c>
      <c r="BS20" s="141">
        <v>23.24</v>
      </c>
      <c r="BT20" s="50">
        <f t="shared" si="41"/>
        <v>23.536666666666665</v>
      </c>
      <c r="BU20" s="50">
        <f t="shared" si="42"/>
        <v>0.80699029320886639</v>
      </c>
      <c r="BY20" s="145">
        <v>2</v>
      </c>
      <c r="BZ20" s="141">
        <v>27.71</v>
      </c>
      <c r="CA20" s="141">
        <v>15.22</v>
      </c>
      <c r="CB20" s="141">
        <v>30.66</v>
      </c>
      <c r="CC20" s="50">
        <f t="shared" si="43"/>
        <v>24.53</v>
      </c>
      <c r="CD20" s="50">
        <f t="shared" si="44"/>
        <v>8.1965053528927783</v>
      </c>
      <c r="CE20" s="152"/>
      <c r="CH20" s="141">
        <v>6</v>
      </c>
      <c r="CI20" s="141">
        <v>80</v>
      </c>
      <c r="CJ20" s="141">
        <v>64.86</v>
      </c>
      <c r="CK20" s="141">
        <v>69.900000000000006</v>
      </c>
      <c r="CL20" s="50">
        <f t="shared" si="45"/>
        <v>71.586666666666673</v>
      </c>
      <c r="CM20" s="50">
        <f t="shared" si="46"/>
        <v>7.7096389885216627</v>
      </c>
      <c r="CO20" s="140"/>
      <c r="CQ20" s="145">
        <v>100</v>
      </c>
      <c r="CR20" s="141">
        <v>60</v>
      </c>
      <c r="CS20" s="141">
        <v>55.8</v>
      </c>
      <c r="CT20" s="141">
        <v>62.6</v>
      </c>
      <c r="CU20" s="50">
        <f t="shared" si="47"/>
        <v>59.466666666666669</v>
      </c>
      <c r="CV20" s="50">
        <f t="shared" si="48"/>
        <v>3.4312291286554077</v>
      </c>
      <c r="CW20" s="152"/>
      <c r="CX20" s="140"/>
      <c r="CZ20" s="145">
        <v>20</v>
      </c>
      <c r="DA20" s="141">
        <v>32.799999999999997</v>
      </c>
      <c r="DB20" s="141">
        <v>37.9</v>
      </c>
      <c r="DC20" s="141">
        <v>33.200000000000003</v>
      </c>
      <c r="DD20" s="50">
        <f t="shared" si="49"/>
        <v>34.633333333333333</v>
      </c>
      <c r="DE20" s="50">
        <f t="shared" si="50"/>
        <v>2.8360771028541043</v>
      </c>
      <c r="DI20" s="145">
        <v>4</v>
      </c>
      <c r="DJ20" s="141">
        <v>46.6</v>
      </c>
      <c r="DK20" s="141">
        <v>20.3</v>
      </c>
      <c r="DL20" s="141">
        <v>22.2</v>
      </c>
      <c r="DM20" s="50">
        <f t="shared" si="51"/>
        <v>29.700000000000003</v>
      </c>
      <c r="DN20" s="50">
        <f t="shared" si="52"/>
        <v>14.66662878782987</v>
      </c>
    </row>
    <row r="21" spans="2:119">
      <c r="B21" s="137">
        <v>140</v>
      </c>
      <c r="C21" s="141">
        <v>36.9</v>
      </c>
      <c r="D21" s="141">
        <v>45.5</v>
      </c>
      <c r="E21" s="141">
        <v>43.9</v>
      </c>
      <c r="F21" s="50">
        <f t="shared" si="31"/>
        <v>42.1</v>
      </c>
      <c r="G21" s="50">
        <f t="shared" si="53"/>
        <v>4.5738386504117088</v>
      </c>
      <c r="J21" s="137">
        <v>140</v>
      </c>
      <c r="K21" s="141">
        <v>18.350000000000001</v>
      </c>
      <c r="L21" s="141">
        <v>6.55</v>
      </c>
      <c r="M21" s="141">
        <v>9.9600000000000009</v>
      </c>
      <c r="N21" s="50">
        <f t="shared" si="32"/>
        <v>11.62</v>
      </c>
      <c r="O21" s="50">
        <f t="shared" si="54"/>
        <v>6.072618874917147</v>
      </c>
      <c r="P21" s="140"/>
      <c r="R21" s="139">
        <v>4</v>
      </c>
      <c r="S21" s="141">
        <v>31.5</v>
      </c>
      <c r="T21" s="141">
        <v>24.44</v>
      </c>
      <c r="U21" s="141">
        <v>33.450000000000003</v>
      </c>
      <c r="V21" s="50">
        <f t="shared" si="33"/>
        <v>29.796666666666667</v>
      </c>
      <c r="W21" s="50">
        <f t="shared" si="55"/>
        <v>4.7403621521285961</v>
      </c>
      <c r="Z21" s="139">
        <v>20</v>
      </c>
      <c r="AA21" s="139">
        <v>40.799999999999997</v>
      </c>
      <c r="AB21" s="139">
        <v>39.700000000000003</v>
      </c>
      <c r="AC21" s="139">
        <v>44.6</v>
      </c>
      <c r="AD21" s="50">
        <f t="shared" si="34"/>
        <v>41.699999999999996</v>
      </c>
      <c r="AE21" s="50">
        <f t="shared" si="56"/>
        <v>2.5709920264364881</v>
      </c>
      <c r="AH21" s="139">
        <v>70</v>
      </c>
      <c r="AI21" s="139">
        <v>31.3</v>
      </c>
      <c r="AJ21" s="139">
        <v>26.9</v>
      </c>
      <c r="AK21" s="139">
        <v>16.100000000000001</v>
      </c>
      <c r="AL21" s="50">
        <f t="shared" si="35"/>
        <v>24.766666666666669</v>
      </c>
      <c r="AM21" s="50">
        <f t="shared" si="57"/>
        <v>7.8213383338999636</v>
      </c>
      <c r="AP21" s="139">
        <v>10</v>
      </c>
      <c r="AQ21" s="139">
        <v>44.3</v>
      </c>
      <c r="AR21" s="139">
        <v>42.2</v>
      </c>
      <c r="AS21" s="139">
        <v>48.2</v>
      </c>
      <c r="AT21" s="50">
        <f t="shared" si="36"/>
        <v>44.9</v>
      </c>
      <c r="AU21" s="50">
        <f t="shared" si="58"/>
        <v>3.0446674695276665</v>
      </c>
      <c r="AX21" s="139">
        <v>10</v>
      </c>
      <c r="AY21" s="141">
        <v>42.6</v>
      </c>
      <c r="AZ21" s="141">
        <v>31</v>
      </c>
      <c r="BA21" s="141">
        <v>35.299999999999997</v>
      </c>
      <c r="BB21" s="141">
        <v>43.6</v>
      </c>
      <c r="BC21" s="50">
        <f t="shared" si="37"/>
        <v>36.633333333333333</v>
      </c>
      <c r="BD21" s="50">
        <f t="shared" si="38"/>
        <v>6.4049460054970506</v>
      </c>
      <c r="BG21" s="145">
        <v>140</v>
      </c>
      <c r="BH21" s="141">
        <v>55.6</v>
      </c>
      <c r="BI21" s="141">
        <v>61.4</v>
      </c>
      <c r="BJ21" s="141">
        <v>54.9</v>
      </c>
      <c r="BK21" s="50">
        <f t="shared" si="39"/>
        <v>57.300000000000004</v>
      </c>
      <c r="BL21" s="50">
        <f t="shared" si="40"/>
        <v>3.5679125549822537</v>
      </c>
      <c r="BP21" s="145">
        <v>4</v>
      </c>
      <c r="BQ21" s="141">
        <v>18.760000000000002</v>
      </c>
      <c r="BR21" s="141">
        <v>15.48</v>
      </c>
      <c r="BS21" s="141">
        <v>24.07</v>
      </c>
      <c r="BT21" s="50">
        <f t="shared" si="41"/>
        <v>19.436666666666667</v>
      </c>
      <c r="BU21" s="50">
        <f t="shared" si="42"/>
        <v>4.3347933437862229</v>
      </c>
      <c r="BY21" s="145">
        <v>6</v>
      </c>
      <c r="BZ21" s="141">
        <v>23.67</v>
      </c>
      <c r="CA21" s="141">
        <v>8.86</v>
      </c>
      <c r="CB21" s="141">
        <v>26.83</v>
      </c>
      <c r="CC21" s="50">
        <f t="shared" si="43"/>
        <v>19.786666666666665</v>
      </c>
      <c r="CD21" s="50">
        <f t="shared" si="44"/>
        <v>9.5937705482950477</v>
      </c>
      <c r="CE21" s="152"/>
      <c r="CH21" s="141">
        <v>10</v>
      </c>
      <c r="CI21" s="141">
        <v>60.4</v>
      </c>
      <c r="CJ21" s="141">
        <v>55.41</v>
      </c>
      <c r="CK21" s="141">
        <v>58.25</v>
      </c>
      <c r="CL21" s="50">
        <f t="shared" si="45"/>
        <v>58.02</v>
      </c>
      <c r="CM21" s="50">
        <f t="shared" si="46"/>
        <v>2.5029382733099923</v>
      </c>
      <c r="CO21" s="140"/>
      <c r="CQ21" s="145">
        <v>150</v>
      </c>
      <c r="CR21" s="141">
        <v>56</v>
      </c>
      <c r="CS21" s="141">
        <v>50</v>
      </c>
      <c r="CT21" s="141">
        <v>49.2</v>
      </c>
      <c r="CU21" s="50">
        <f t="shared" si="47"/>
        <v>51.733333333333327</v>
      </c>
      <c r="CV21" s="50">
        <f t="shared" si="48"/>
        <v>3.7166292972710271</v>
      </c>
      <c r="CW21" s="152"/>
      <c r="CX21" s="140"/>
      <c r="CZ21" s="145">
        <v>40</v>
      </c>
      <c r="DA21" s="141">
        <v>21.3</v>
      </c>
      <c r="DB21" s="141">
        <v>28.8</v>
      </c>
      <c r="DC21" s="141">
        <v>22.3</v>
      </c>
      <c r="DD21" s="50">
        <f t="shared" si="49"/>
        <v>24.133333333333336</v>
      </c>
      <c r="DE21" s="50">
        <f t="shared" si="50"/>
        <v>4.0722639076235154</v>
      </c>
      <c r="DI21" s="145">
        <v>10</v>
      </c>
      <c r="DJ21" s="141">
        <v>28.6</v>
      </c>
      <c r="DK21" s="141">
        <v>15.2</v>
      </c>
      <c r="DL21" s="141">
        <v>22.2</v>
      </c>
      <c r="DM21" s="50">
        <f t="shared" si="51"/>
        <v>22</v>
      </c>
      <c r="DN21" s="50">
        <f t="shared" si="52"/>
        <v>6.7022384320464132</v>
      </c>
    </row>
    <row r="22" spans="2:119">
      <c r="B22" s="137">
        <v>160</v>
      </c>
      <c r="C22" s="141">
        <v>34.9</v>
      </c>
      <c r="D22" s="141">
        <v>45.6</v>
      </c>
      <c r="E22" s="141">
        <v>39.9</v>
      </c>
      <c r="F22" s="50">
        <f t="shared" si="31"/>
        <v>40.133333333333333</v>
      </c>
      <c r="G22" s="50">
        <f t="shared" si="53"/>
        <v>5.3538148392835696</v>
      </c>
      <c r="J22" s="137">
        <v>160</v>
      </c>
      <c r="K22" s="141">
        <v>11.01</v>
      </c>
      <c r="L22" s="141">
        <v>5.0599999999999996</v>
      </c>
      <c r="M22" s="141">
        <v>7.47</v>
      </c>
      <c r="N22" s="50">
        <f t="shared" si="32"/>
        <v>7.8466666666666667</v>
      </c>
      <c r="O22" s="50">
        <f t="shared" si="54"/>
        <v>2.9928303215072756</v>
      </c>
      <c r="P22" s="140"/>
      <c r="R22" s="139">
        <v>6</v>
      </c>
      <c r="S22" s="141">
        <v>35.909999999999997</v>
      </c>
      <c r="T22" s="141">
        <v>31.2</v>
      </c>
      <c r="U22" s="141">
        <v>34.15</v>
      </c>
      <c r="V22" s="50">
        <f t="shared" si="33"/>
        <v>33.75333333333333</v>
      </c>
      <c r="W22" s="50">
        <f t="shared" si="55"/>
        <v>2.3799229679410483</v>
      </c>
      <c r="Z22" s="139">
        <v>40</v>
      </c>
      <c r="AA22" s="139">
        <v>30.6</v>
      </c>
      <c r="AB22" s="139">
        <v>33.299999999999997</v>
      </c>
      <c r="AC22" s="139">
        <v>33.9</v>
      </c>
      <c r="AD22" s="50">
        <f t="shared" si="34"/>
        <v>32.6</v>
      </c>
      <c r="AE22" s="50">
        <f t="shared" si="56"/>
        <v>1.7578395831246927</v>
      </c>
      <c r="AH22" s="139">
        <v>100</v>
      </c>
      <c r="AI22" s="139">
        <v>23.5</v>
      </c>
      <c r="AJ22" s="139">
        <v>16.7</v>
      </c>
      <c r="AK22" s="139">
        <v>16.399999999999999</v>
      </c>
      <c r="AL22" s="50">
        <f t="shared" si="35"/>
        <v>18.866666666666667</v>
      </c>
      <c r="AM22" s="50">
        <f t="shared" si="57"/>
        <v>4.0153870714208031</v>
      </c>
      <c r="AP22" s="139">
        <v>20</v>
      </c>
      <c r="AQ22" s="139">
        <v>32.799999999999997</v>
      </c>
      <c r="AR22" s="139">
        <v>33.299999999999997</v>
      </c>
      <c r="AS22" s="139">
        <v>34.700000000000003</v>
      </c>
      <c r="AT22" s="50">
        <f t="shared" si="36"/>
        <v>33.6</v>
      </c>
      <c r="AU22" s="50">
        <f t="shared" si="58"/>
        <v>0.98488578017961359</v>
      </c>
      <c r="AX22" s="139">
        <v>20</v>
      </c>
      <c r="AY22" s="141">
        <v>29.2</v>
      </c>
      <c r="AZ22" s="141">
        <v>21.1</v>
      </c>
      <c r="BA22" s="141">
        <v>25.3</v>
      </c>
      <c r="BB22" s="141">
        <v>27.3</v>
      </c>
      <c r="BC22" s="50">
        <f t="shared" si="37"/>
        <v>24.566666666666666</v>
      </c>
      <c r="BD22" s="50">
        <f t="shared" si="38"/>
        <v>3.1643851430148828</v>
      </c>
      <c r="BG22" s="145">
        <v>160</v>
      </c>
      <c r="BH22" s="141">
        <v>55.4</v>
      </c>
      <c r="BI22" s="141">
        <v>60.2</v>
      </c>
      <c r="BJ22" s="141">
        <v>55.3</v>
      </c>
      <c r="BK22" s="50">
        <f t="shared" si="39"/>
        <v>56.966666666666661</v>
      </c>
      <c r="BL22" s="50">
        <f t="shared" si="40"/>
        <v>2.8005951748393318</v>
      </c>
      <c r="BP22" s="145">
        <v>6</v>
      </c>
      <c r="BQ22" s="141">
        <v>17.059999999999999</v>
      </c>
      <c r="BR22" s="141">
        <v>15.48</v>
      </c>
      <c r="BS22" s="141">
        <v>16.600000000000001</v>
      </c>
      <c r="BT22" s="50">
        <f t="shared" si="41"/>
        <v>16.38</v>
      </c>
      <c r="BU22" s="50">
        <f t="shared" si="42"/>
        <v>0.81264998615640127</v>
      </c>
      <c r="BY22" s="145">
        <v>10</v>
      </c>
      <c r="BZ22" s="141">
        <v>17.899999999999999</v>
      </c>
      <c r="CA22" s="141">
        <v>6.71</v>
      </c>
      <c r="CB22" s="141">
        <v>23.69</v>
      </c>
      <c r="CC22" s="50">
        <f t="shared" si="43"/>
        <v>16.099999999999998</v>
      </c>
      <c r="CD22" s="50">
        <f t="shared" si="44"/>
        <v>8.6319233082784059</v>
      </c>
      <c r="CE22" s="152"/>
      <c r="CH22" s="141">
        <v>20</v>
      </c>
      <c r="CI22" s="141">
        <v>37.78</v>
      </c>
      <c r="CJ22" s="141">
        <v>47.3</v>
      </c>
      <c r="CK22" s="141">
        <v>46.6</v>
      </c>
      <c r="CL22" s="50">
        <f t="shared" si="45"/>
        <v>43.893333333333338</v>
      </c>
      <c r="CM22" s="50">
        <f t="shared" si="46"/>
        <v>5.3058583974069</v>
      </c>
      <c r="CO22" s="140"/>
      <c r="CQ22" s="145">
        <v>200</v>
      </c>
      <c r="CR22" s="141">
        <v>50.3</v>
      </c>
      <c r="CS22" s="141">
        <v>41.7</v>
      </c>
      <c r="CT22" s="141">
        <v>48.9</v>
      </c>
      <c r="CU22" s="50">
        <f t="shared" si="47"/>
        <v>46.966666666666669</v>
      </c>
      <c r="CV22" s="50">
        <f t="shared" si="48"/>
        <v>4.61446999484592</v>
      </c>
      <c r="DI22" s="145">
        <v>20</v>
      </c>
      <c r="DJ22" s="141">
        <v>18.399999999999999</v>
      </c>
      <c r="DK22" s="141">
        <v>15.2</v>
      </c>
      <c r="DL22" s="141">
        <v>16.7</v>
      </c>
      <c r="DM22" s="50">
        <f t="shared" si="51"/>
        <v>16.766666666666666</v>
      </c>
      <c r="DN22" s="50">
        <f t="shared" si="52"/>
        <v>1.6010413278030433</v>
      </c>
    </row>
    <row r="23" spans="2:119">
      <c r="B23" s="137">
        <v>180</v>
      </c>
      <c r="C23" s="141">
        <v>33.299999999999997</v>
      </c>
      <c r="D23" s="141">
        <v>38.6</v>
      </c>
      <c r="E23" s="141">
        <v>41.8</v>
      </c>
      <c r="F23" s="50">
        <f>AVERAGE(C23:E23)</f>
        <v>37.9</v>
      </c>
      <c r="G23" s="50">
        <f t="shared" si="53"/>
        <v>4.2930175867331366</v>
      </c>
      <c r="J23" s="137">
        <v>180</v>
      </c>
      <c r="K23" s="141">
        <v>11.93</v>
      </c>
      <c r="L23" s="141">
        <v>4.46</v>
      </c>
      <c r="M23" s="141">
        <v>5.81</v>
      </c>
      <c r="N23" s="50">
        <f>AVERAGE(K23:M23)</f>
        <v>7.3999999999999995</v>
      </c>
      <c r="O23" s="50">
        <f t="shared" si="54"/>
        <v>3.9807411370246117</v>
      </c>
      <c r="P23" s="140"/>
      <c r="R23" s="139">
        <v>10</v>
      </c>
      <c r="S23" s="141">
        <v>25.52</v>
      </c>
      <c r="T23" s="141">
        <v>10.6</v>
      </c>
      <c r="U23" s="141">
        <v>26.48</v>
      </c>
      <c r="V23" s="50">
        <f>AVERAGE(S23:U23)</f>
        <v>20.866666666666664</v>
      </c>
      <c r="W23" s="50">
        <f t="shared" si="55"/>
        <v>8.9041413585664415</v>
      </c>
      <c r="AH23" s="139">
        <v>150</v>
      </c>
      <c r="AI23" s="139">
        <v>16</v>
      </c>
      <c r="AJ23" s="139">
        <v>13.5</v>
      </c>
      <c r="AK23" s="139">
        <v>12.9</v>
      </c>
      <c r="AL23" s="50">
        <f t="shared" si="35"/>
        <v>14.133333333333333</v>
      </c>
      <c r="AM23" s="50">
        <f t="shared" si="57"/>
        <v>1.6441816606851363</v>
      </c>
      <c r="AP23" s="139">
        <v>40</v>
      </c>
      <c r="AQ23" s="139">
        <v>23</v>
      </c>
      <c r="AR23" s="139">
        <v>21.2</v>
      </c>
      <c r="AS23" s="139">
        <v>23.7</v>
      </c>
      <c r="AT23" s="50">
        <f t="shared" si="36"/>
        <v>22.633333333333336</v>
      </c>
      <c r="AU23" s="50">
        <f t="shared" si="58"/>
        <v>1.2897028081435402</v>
      </c>
      <c r="AX23" s="139">
        <v>40</v>
      </c>
      <c r="AY23" s="141">
        <v>18.3</v>
      </c>
      <c r="AZ23" s="141">
        <v>9.9</v>
      </c>
      <c r="BA23" s="141">
        <v>20</v>
      </c>
      <c r="BB23" s="141">
        <v>17.899999999999999</v>
      </c>
      <c r="BC23" s="50">
        <f t="shared" si="37"/>
        <v>15.933333333333332</v>
      </c>
      <c r="BD23" s="50">
        <f t="shared" si="38"/>
        <v>5.3294777730405594</v>
      </c>
      <c r="BG23" s="145">
        <v>180</v>
      </c>
      <c r="BH23" s="141">
        <v>55.4</v>
      </c>
      <c r="BI23" s="141">
        <v>61</v>
      </c>
      <c r="BJ23" s="141">
        <v>51.6</v>
      </c>
      <c r="BK23" s="50">
        <f t="shared" si="39"/>
        <v>56</v>
      </c>
      <c r="BL23" s="50">
        <f t="shared" si="40"/>
        <v>4.7286361670147556</v>
      </c>
      <c r="BP23" s="145">
        <v>10</v>
      </c>
      <c r="BQ23" s="141">
        <v>13.27</v>
      </c>
      <c r="BR23" s="141">
        <v>9.82</v>
      </c>
      <c r="BS23" s="141">
        <v>22.41</v>
      </c>
      <c r="BT23" s="50">
        <f t="shared" ref="BT23:BT24" si="59">AVERAGE(BQ23:BS23)</f>
        <v>15.166666666666666</v>
      </c>
      <c r="BU23" s="50">
        <f t="shared" ref="BU23:BU24" si="60">STDEV(BQ23:BS23)</f>
        <v>6.5057692345589198</v>
      </c>
      <c r="BY23" s="145">
        <v>20</v>
      </c>
      <c r="BZ23" s="141">
        <v>16.63</v>
      </c>
      <c r="CA23" s="141">
        <v>5.46</v>
      </c>
      <c r="CB23" s="141">
        <v>18.82</v>
      </c>
      <c r="CC23" s="50">
        <f t="shared" si="43"/>
        <v>13.636666666666665</v>
      </c>
      <c r="CD23" s="50">
        <f t="shared" si="44"/>
        <v>7.1653634473998151</v>
      </c>
      <c r="CE23" s="152"/>
      <c r="CH23" s="141">
        <v>40</v>
      </c>
      <c r="CI23" s="141">
        <v>31.11</v>
      </c>
      <c r="CJ23" s="141">
        <v>41.89</v>
      </c>
      <c r="CK23" s="141">
        <v>47.57</v>
      </c>
      <c r="CL23" s="50">
        <f t="shared" si="45"/>
        <v>40.19</v>
      </c>
      <c r="CM23" s="50">
        <f t="shared" si="46"/>
        <v>8.3606459080623932</v>
      </c>
      <c r="CO23" s="140"/>
      <c r="CQ23" s="145">
        <v>300</v>
      </c>
      <c r="CR23" s="141">
        <v>41.9</v>
      </c>
      <c r="CS23" s="141">
        <v>36.799999999999997</v>
      </c>
      <c r="CT23" s="141">
        <v>43.7</v>
      </c>
      <c r="CU23" s="50">
        <f t="shared" ref="CU23" si="61">AVERAGE(CR23:CT23)</f>
        <v>40.799999999999997</v>
      </c>
      <c r="CV23" s="50">
        <f t="shared" ref="CV23" si="62">STDEV(CR23:CT23)</f>
        <v>3.5791060336346585</v>
      </c>
      <c r="DI23" s="145">
        <v>40</v>
      </c>
      <c r="DJ23" s="141">
        <v>15</v>
      </c>
      <c r="DK23" s="141">
        <v>10.1</v>
      </c>
      <c r="DL23" s="141">
        <v>5.6</v>
      </c>
      <c r="DM23" s="50">
        <f t="shared" ref="DM23" si="63">AVERAGE(DJ23:DL23)</f>
        <v>10.233333333333334</v>
      </c>
      <c r="DN23" s="50">
        <f t="shared" ref="DN23" si="64">STDEV(DJ23:DL23)</f>
        <v>4.7014182257413903</v>
      </c>
    </row>
    <row r="24" spans="2:119">
      <c r="B24" s="137">
        <v>200</v>
      </c>
      <c r="C24" s="141">
        <v>27.8</v>
      </c>
      <c r="D24" s="141">
        <v>36.9</v>
      </c>
      <c r="E24" s="141">
        <v>31.7</v>
      </c>
      <c r="F24" s="50">
        <f>AVERAGE(C24:E24)</f>
        <v>32.133333333333333</v>
      </c>
      <c r="G24" s="50">
        <f t="shared" ref="G24" si="65">STDEV(C24:E24)</f>
        <v>4.5654499595694862</v>
      </c>
      <c r="J24" s="137">
        <v>200</v>
      </c>
      <c r="K24" s="141">
        <v>9.17</v>
      </c>
      <c r="L24" s="141">
        <v>2.08</v>
      </c>
      <c r="M24" s="141">
        <v>4.4000000000000004</v>
      </c>
      <c r="N24" s="50">
        <f>AVERAGE(K24:M24)</f>
        <v>5.2166666666666668</v>
      </c>
      <c r="O24" s="50">
        <f t="shared" si="54"/>
        <v>3.6148628374162874</v>
      </c>
      <c r="P24" s="140"/>
      <c r="R24" s="141">
        <v>20</v>
      </c>
      <c r="S24" s="141">
        <v>11.78</v>
      </c>
      <c r="T24" s="141">
        <v>6.71</v>
      </c>
      <c r="U24" s="141">
        <v>16.7</v>
      </c>
      <c r="V24" s="50">
        <f>AVERAGE(S24:U24)</f>
        <v>11.729999999999999</v>
      </c>
      <c r="W24" s="50">
        <f t="shared" si="55"/>
        <v>4.9951876841616327</v>
      </c>
      <c r="AH24" s="139">
        <v>200</v>
      </c>
      <c r="AI24" s="139">
        <v>16.5</v>
      </c>
      <c r="AJ24" s="139">
        <v>12.8</v>
      </c>
      <c r="AK24" s="139">
        <v>14.6</v>
      </c>
      <c r="AL24" s="50">
        <f t="shared" si="35"/>
        <v>14.633333333333333</v>
      </c>
      <c r="AM24" s="50">
        <f t="shared" si="57"/>
        <v>1.8502252115170592</v>
      </c>
      <c r="AP24" s="139">
        <v>80</v>
      </c>
      <c r="AQ24" s="139">
        <v>17.3</v>
      </c>
      <c r="AR24" s="139">
        <v>12.2</v>
      </c>
      <c r="AS24" s="139">
        <v>16</v>
      </c>
      <c r="AT24" s="50">
        <f t="shared" si="36"/>
        <v>15.166666666666666</v>
      </c>
      <c r="AU24" s="50">
        <f t="shared" si="58"/>
        <v>2.6501572280401238</v>
      </c>
      <c r="AX24" s="140"/>
      <c r="BG24" s="145">
        <v>200</v>
      </c>
      <c r="BH24" s="141">
        <v>49.2</v>
      </c>
      <c r="BI24" s="141">
        <v>50.1</v>
      </c>
      <c r="BJ24" s="141">
        <v>47.1</v>
      </c>
      <c r="BK24" s="50">
        <f t="shared" si="39"/>
        <v>48.800000000000004</v>
      </c>
      <c r="BL24" s="50">
        <f t="shared" si="40"/>
        <v>1.5394804318340654</v>
      </c>
      <c r="BP24" s="145">
        <v>20</v>
      </c>
      <c r="BQ24" s="141">
        <v>12.51</v>
      </c>
      <c r="BR24" s="141">
        <v>12.8</v>
      </c>
      <c r="BS24" s="141">
        <v>15.77</v>
      </c>
      <c r="BT24" s="50">
        <f t="shared" si="59"/>
        <v>13.693333333333333</v>
      </c>
      <c r="BU24" s="50">
        <f t="shared" si="60"/>
        <v>1.8042819439692266</v>
      </c>
      <c r="BY24" s="161"/>
      <c r="BZ24" s="161"/>
      <c r="CA24" s="161"/>
      <c r="CB24" s="161"/>
      <c r="CD24" s="153"/>
      <c r="CF24" s="161"/>
      <c r="CH24" s="140"/>
      <c r="CI24" s="140"/>
      <c r="CJ24" s="140"/>
      <c r="CK24" s="140"/>
      <c r="CM24" s="153"/>
      <c r="CO24" s="140"/>
      <c r="CQ24" s="140"/>
    </row>
    <row r="25" spans="2:119">
      <c r="J25" s="140"/>
      <c r="K25" s="140"/>
      <c r="L25" s="140"/>
      <c r="M25" s="140"/>
      <c r="N25" s="151"/>
      <c r="O25" s="151"/>
      <c r="P25" s="140"/>
      <c r="R25" s="140"/>
      <c r="S25" s="140"/>
      <c r="T25" s="140"/>
      <c r="U25" s="140"/>
      <c r="V25" s="151"/>
      <c r="W25" s="151"/>
      <c r="X25" s="140"/>
      <c r="AD25" s="151"/>
      <c r="AE25" s="151"/>
      <c r="AH25" s="139">
        <v>300</v>
      </c>
      <c r="AI25" s="139">
        <v>9.9</v>
      </c>
      <c r="AJ25" s="139">
        <v>8.3000000000000007</v>
      </c>
      <c r="AK25" s="139">
        <v>8.4</v>
      </c>
      <c r="AL25" s="50">
        <f t="shared" si="35"/>
        <v>8.8666666666666671</v>
      </c>
      <c r="AM25" s="50">
        <f t="shared" si="57"/>
        <v>0.89628864398325003</v>
      </c>
      <c r="AP25" s="140"/>
      <c r="AQ25" s="140"/>
      <c r="AX25" s="140"/>
      <c r="CM25" s="153"/>
    </row>
    <row r="26" spans="2:119">
      <c r="J26" s="140"/>
      <c r="K26" s="140"/>
      <c r="L26" s="140"/>
      <c r="M26" s="140"/>
      <c r="N26" s="151"/>
      <c r="O26" s="151"/>
      <c r="P26" s="140"/>
      <c r="R26" s="140"/>
      <c r="S26" s="140"/>
      <c r="T26" s="140"/>
      <c r="U26" s="140"/>
      <c r="V26" s="151"/>
      <c r="W26" s="151"/>
      <c r="X26" s="140"/>
      <c r="AD26" s="151"/>
      <c r="AE26" s="151"/>
      <c r="AL26" s="151"/>
      <c r="AM26" s="151"/>
      <c r="AP26" s="140"/>
      <c r="AQ26" s="140"/>
      <c r="AT26" s="151"/>
      <c r="AU26" s="151"/>
      <c r="CH26" s="150" t="s">
        <v>337</v>
      </c>
      <c r="CI26" s="219" t="s">
        <v>345</v>
      </c>
      <c r="CJ26" s="220"/>
      <c r="CK26" s="221"/>
      <c r="CQ26" s="150" t="s">
        <v>16</v>
      </c>
      <c r="CR26" s="219" t="s">
        <v>329</v>
      </c>
      <c r="CS26" s="220"/>
      <c r="CT26" s="221"/>
      <c r="CW26" s="152"/>
      <c r="CZ26" s="150" t="s">
        <v>16</v>
      </c>
      <c r="DA26" s="219" t="s">
        <v>375</v>
      </c>
      <c r="DB26" s="220"/>
      <c r="DC26" s="221"/>
      <c r="DI26" s="150" t="s">
        <v>16</v>
      </c>
      <c r="DJ26" s="222" t="s">
        <v>349</v>
      </c>
      <c r="DK26" s="222"/>
      <c r="DL26" s="222"/>
      <c r="DM26" s="222"/>
    </row>
    <row r="27" spans="2:119">
      <c r="B27" s="150" t="s">
        <v>23</v>
      </c>
      <c r="C27" s="219" t="s">
        <v>292</v>
      </c>
      <c r="D27" s="220"/>
      <c r="E27" s="221"/>
      <c r="J27" s="150" t="s">
        <v>23</v>
      </c>
      <c r="K27" s="219" t="s">
        <v>298</v>
      </c>
      <c r="L27" s="220"/>
      <c r="M27" s="221"/>
      <c r="P27" s="140"/>
      <c r="R27" s="150" t="s">
        <v>23</v>
      </c>
      <c r="S27" s="219" t="s">
        <v>299</v>
      </c>
      <c r="T27" s="220"/>
      <c r="U27" s="221"/>
      <c r="Z27" s="150" t="s">
        <v>23</v>
      </c>
      <c r="AA27" s="219" t="s">
        <v>302</v>
      </c>
      <c r="AB27" s="220"/>
      <c r="AC27" s="221"/>
      <c r="AH27" s="150" t="s">
        <v>328</v>
      </c>
      <c r="AI27" s="219" t="s">
        <v>329</v>
      </c>
      <c r="AJ27" s="220"/>
      <c r="AK27" s="221"/>
      <c r="AP27" s="150" t="s">
        <v>328</v>
      </c>
      <c r="AQ27" s="219" t="s">
        <v>331</v>
      </c>
      <c r="AR27" s="220"/>
      <c r="AS27" s="221"/>
      <c r="AX27" s="150" t="s">
        <v>328</v>
      </c>
      <c r="AY27" s="219" t="s">
        <v>333</v>
      </c>
      <c r="AZ27" s="220"/>
      <c r="BA27" s="221"/>
      <c r="BG27" s="150" t="s">
        <v>337</v>
      </c>
      <c r="BH27" s="222" t="s">
        <v>339</v>
      </c>
      <c r="BI27" s="222"/>
      <c r="BJ27" s="222"/>
      <c r="BP27" s="150" t="s">
        <v>337</v>
      </c>
      <c r="BQ27" s="222" t="s">
        <v>342</v>
      </c>
      <c r="BR27" s="222"/>
      <c r="BS27" s="222"/>
      <c r="BY27" s="160" t="s">
        <v>16</v>
      </c>
      <c r="BZ27" s="222" t="s">
        <v>299</v>
      </c>
      <c r="CA27" s="222"/>
      <c r="CB27" s="222"/>
      <c r="CH27" s="150" t="s">
        <v>293</v>
      </c>
      <c r="CI27" s="138" t="s">
        <v>294</v>
      </c>
      <c r="CJ27" s="138" t="s">
        <v>295</v>
      </c>
      <c r="CK27" s="138" t="s">
        <v>296</v>
      </c>
      <c r="CL27" s="46" t="s">
        <v>2</v>
      </c>
      <c r="CM27" s="46" t="s">
        <v>3</v>
      </c>
      <c r="CQ27" s="150" t="s">
        <v>293</v>
      </c>
      <c r="CR27" s="138" t="s">
        <v>294</v>
      </c>
      <c r="CS27" s="138" t="s">
        <v>295</v>
      </c>
      <c r="CT27" s="138" t="s">
        <v>296</v>
      </c>
      <c r="CU27" s="46" t="s">
        <v>2</v>
      </c>
      <c r="CV27" s="46" t="s">
        <v>3</v>
      </c>
      <c r="CZ27" s="150" t="s">
        <v>293</v>
      </c>
      <c r="DA27" s="138" t="s">
        <v>294</v>
      </c>
      <c r="DB27" s="138" t="s">
        <v>295</v>
      </c>
      <c r="DC27" s="138" t="s">
        <v>296</v>
      </c>
      <c r="DD27" s="46" t="s">
        <v>2</v>
      </c>
      <c r="DE27" s="46" t="s">
        <v>3</v>
      </c>
      <c r="DI27" s="150" t="s">
        <v>293</v>
      </c>
      <c r="DJ27" s="179" t="s">
        <v>294</v>
      </c>
      <c r="DK27" s="179" t="s">
        <v>295</v>
      </c>
      <c r="DL27" s="179" t="s">
        <v>296</v>
      </c>
      <c r="DM27" s="179" t="s">
        <v>334</v>
      </c>
      <c r="DN27" s="46" t="s">
        <v>2</v>
      </c>
      <c r="DO27" s="46" t="s">
        <v>3</v>
      </c>
    </row>
    <row r="28" spans="2:119">
      <c r="B28" s="150" t="s">
        <v>293</v>
      </c>
      <c r="C28" s="138" t="s">
        <v>294</v>
      </c>
      <c r="D28" s="138" t="s">
        <v>295</v>
      </c>
      <c r="E28" s="138" t="s">
        <v>296</v>
      </c>
      <c r="F28" s="50" t="s">
        <v>376</v>
      </c>
      <c r="G28" s="46" t="s">
        <v>3</v>
      </c>
      <c r="J28" s="150" t="s">
        <v>293</v>
      </c>
      <c r="K28" s="138" t="s">
        <v>294</v>
      </c>
      <c r="L28" s="138" t="s">
        <v>295</v>
      </c>
      <c r="M28" s="138" t="s">
        <v>296</v>
      </c>
      <c r="N28" s="50" t="s">
        <v>376</v>
      </c>
      <c r="O28" s="46" t="s">
        <v>3</v>
      </c>
      <c r="P28" s="140"/>
      <c r="R28" s="150" t="s">
        <v>293</v>
      </c>
      <c r="S28" s="138" t="s">
        <v>294</v>
      </c>
      <c r="T28" s="138" t="s">
        <v>295</v>
      </c>
      <c r="U28" s="138" t="s">
        <v>296</v>
      </c>
      <c r="V28" s="50" t="s">
        <v>376</v>
      </c>
      <c r="W28" s="46" t="s">
        <v>3</v>
      </c>
      <c r="Z28" s="150" t="s">
        <v>293</v>
      </c>
      <c r="AA28" s="138" t="s">
        <v>294</v>
      </c>
      <c r="AB28" s="138" t="s">
        <v>295</v>
      </c>
      <c r="AC28" s="138" t="s">
        <v>296</v>
      </c>
      <c r="AD28" s="50" t="s">
        <v>376</v>
      </c>
      <c r="AE28" s="46" t="s">
        <v>3</v>
      </c>
      <c r="AH28" s="150" t="s">
        <v>330</v>
      </c>
      <c r="AI28" s="138" t="s">
        <v>294</v>
      </c>
      <c r="AJ28" s="138" t="s">
        <v>295</v>
      </c>
      <c r="AK28" s="138" t="s">
        <v>296</v>
      </c>
      <c r="AL28" s="50" t="s">
        <v>376</v>
      </c>
      <c r="AM28" s="46" t="s">
        <v>3</v>
      </c>
      <c r="AN28" s="140"/>
      <c r="AP28" s="150" t="s">
        <v>330</v>
      </c>
      <c r="AQ28" s="138" t="s">
        <v>294</v>
      </c>
      <c r="AR28" s="138" t="s">
        <v>295</v>
      </c>
      <c r="AS28" s="138" t="s">
        <v>296</v>
      </c>
      <c r="AT28" s="50" t="s">
        <v>376</v>
      </c>
      <c r="AU28" s="46" t="s">
        <v>3</v>
      </c>
      <c r="AX28" s="150" t="s">
        <v>330</v>
      </c>
      <c r="AY28" s="138" t="s">
        <v>294</v>
      </c>
      <c r="AZ28" s="138" t="s">
        <v>295</v>
      </c>
      <c r="BA28" s="138" t="s">
        <v>296</v>
      </c>
      <c r="BB28" s="50" t="s">
        <v>376</v>
      </c>
      <c r="BC28" s="46" t="s">
        <v>3</v>
      </c>
      <c r="BG28" s="150" t="s">
        <v>293</v>
      </c>
      <c r="BH28" s="138" t="s">
        <v>294</v>
      </c>
      <c r="BI28" s="138" t="s">
        <v>295</v>
      </c>
      <c r="BJ28" s="138" t="s">
        <v>296</v>
      </c>
      <c r="BK28" s="50" t="s">
        <v>29</v>
      </c>
      <c r="BL28" s="46" t="s">
        <v>3</v>
      </c>
      <c r="BP28" s="150" t="s">
        <v>293</v>
      </c>
      <c r="BQ28" s="138" t="s">
        <v>294</v>
      </c>
      <c r="BR28" s="138" t="s">
        <v>295</v>
      </c>
      <c r="BS28" s="138" t="s">
        <v>296</v>
      </c>
      <c r="BT28" s="46" t="s">
        <v>2</v>
      </c>
      <c r="BU28" s="46" t="s">
        <v>3</v>
      </c>
      <c r="BY28" s="160" t="s">
        <v>377</v>
      </c>
      <c r="BZ28" s="138" t="s">
        <v>294</v>
      </c>
      <c r="CA28" s="138" t="s">
        <v>295</v>
      </c>
      <c r="CB28" s="138" t="s">
        <v>296</v>
      </c>
      <c r="CC28" s="46" t="s">
        <v>2</v>
      </c>
      <c r="CD28" s="46" t="s">
        <v>3</v>
      </c>
      <c r="CH28" s="145">
        <v>0</v>
      </c>
      <c r="CI28" s="141">
        <v>100</v>
      </c>
      <c r="CJ28" s="141">
        <v>100</v>
      </c>
      <c r="CK28" s="141">
        <v>100</v>
      </c>
      <c r="CL28" s="50">
        <f t="shared" ref="CL28:CL35" si="66">AVERAGE(CI28:CK28)</f>
        <v>100</v>
      </c>
      <c r="CM28" s="50">
        <f t="shared" ref="CM28:CM35" si="67">STDEV(CI28:CK28)</f>
        <v>0</v>
      </c>
      <c r="CQ28" s="145">
        <v>0</v>
      </c>
      <c r="CR28" s="141">
        <v>100</v>
      </c>
      <c r="CS28" s="141">
        <v>100</v>
      </c>
      <c r="CT28" s="141">
        <v>100</v>
      </c>
      <c r="CU28" s="50">
        <f t="shared" ref="CU28:CU34" si="68">AVERAGE(CR28:CT28)</f>
        <v>100</v>
      </c>
      <c r="CV28" s="50">
        <f t="shared" ref="CV28:CV34" si="69">STDEV(CR28:CT28)</f>
        <v>0</v>
      </c>
      <c r="CZ28" s="145">
        <v>0</v>
      </c>
      <c r="DA28" s="145">
        <v>100</v>
      </c>
      <c r="DB28" s="145">
        <v>100</v>
      </c>
      <c r="DC28" s="145">
        <v>100</v>
      </c>
      <c r="DD28" s="50">
        <f t="shared" ref="DD28:DD34" si="70">AVERAGE(DA28:DC28)</f>
        <v>100</v>
      </c>
      <c r="DE28" s="50">
        <f t="shared" ref="DE28:DE34" si="71">STDEV(DA28:DC28)</f>
        <v>0</v>
      </c>
      <c r="DI28" s="145">
        <v>0</v>
      </c>
      <c r="DJ28" s="145">
        <v>100</v>
      </c>
      <c r="DK28" s="145">
        <v>100</v>
      </c>
      <c r="DL28" s="145">
        <v>100</v>
      </c>
      <c r="DM28" s="145">
        <v>100</v>
      </c>
      <c r="DN28" s="50">
        <f t="shared" ref="DN28:DN34" si="72">AVERAGE(DK28:DM28)</f>
        <v>100</v>
      </c>
      <c r="DO28" s="50">
        <f t="shared" ref="DO28:DO34" si="73">STDEV(DK28:DM28)</f>
        <v>0</v>
      </c>
    </row>
    <row r="29" spans="2:119">
      <c r="B29" s="137">
        <v>0</v>
      </c>
      <c r="C29" s="137">
        <v>100</v>
      </c>
      <c r="D29" s="137">
        <v>100</v>
      </c>
      <c r="E29" s="137">
        <v>100</v>
      </c>
      <c r="F29" s="50">
        <f t="shared" ref="F29:F35" si="74">AVERAGE(C29:E29)</f>
        <v>100</v>
      </c>
      <c r="G29" s="50">
        <f>STDEV(C29:E29)</f>
        <v>0</v>
      </c>
      <c r="J29" s="137">
        <v>0</v>
      </c>
      <c r="K29" s="137">
        <v>100</v>
      </c>
      <c r="L29" s="137">
        <v>100</v>
      </c>
      <c r="M29" s="137">
        <v>100</v>
      </c>
      <c r="N29" s="50">
        <f t="shared" ref="N29:N35" si="75">AVERAGE(K29:M29)</f>
        <v>100</v>
      </c>
      <c r="O29" s="50">
        <f>STDEV(K29:M29)</f>
        <v>0</v>
      </c>
      <c r="P29" s="140"/>
      <c r="R29" s="137">
        <v>0</v>
      </c>
      <c r="S29" s="137">
        <v>100</v>
      </c>
      <c r="T29" s="137">
        <v>100</v>
      </c>
      <c r="U29" s="137">
        <v>100</v>
      </c>
      <c r="V29" s="50">
        <f t="shared" ref="V29:V35" si="76">AVERAGE(S29:U29)</f>
        <v>100</v>
      </c>
      <c r="W29" s="50">
        <f>STDEV(S29:U29)</f>
        <v>0</v>
      </c>
      <c r="Z29" s="139">
        <v>0</v>
      </c>
      <c r="AA29" s="137">
        <v>100</v>
      </c>
      <c r="AB29" s="137">
        <v>100</v>
      </c>
      <c r="AC29" s="137">
        <v>100</v>
      </c>
      <c r="AD29" s="50">
        <f t="shared" ref="AD29:AD35" si="77">AVERAGE(AA29:AC29)</f>
        <v>100</v>
      </c>
      <c r="AE29" s="50">
        <f>STDEV(AA29:AC29)</f>
        <v>0</v>
      </c>
      <c r="AH29" s="139">
        <v>0</v>
      </c>
      <c r="AI29" s="139">
        <v>100</v>
      </c>
      <c r="AJ29" s="139">
        <v>100</v>
      </c>
      <c r="AK29" s="139">
        <v>100</v>
      </c>
      <c r="AL29" s="50">
        <f t="shared" ref="AL29:AL35" si="78">AVERAGE(AI29:AK29)</f>
        <v>100</v>
      </c>
      <c r="AM29" s="50">
        <f>STDEV(AI29:AK29)</f>
        <v>0</v>
      </c>
      <c r="AN29" s="140"/>
      <c r="AP29" s="139">
        <v>0</v>
      </c>
      <c r="AQ29" s="139">
        <v>100</v>
      </c>
      <c r="AR29" s="139">
        <v>100</v>
      </c>
      <c r="AS29" s="139">
        <v>100</v>
      </c>
      <c r="AT29" s="50">
        <f t="shared" ref="AT29:AT35" si="79">AVERAGE(AQ29:AS29)</f>
        <v>100</v>
      </c>
      <c r="AU29" s="50">
        <f>STDEV(AQ29:AS29)</f>
        <v>0</v>
      </c>
      <c r="AX29" s="139">
        <v>0</v>
      </c>
      <c r="AY29" s="139">
        <v>100</v>
      </c>
      <c r="AZ29" s="139">
        <v>100</v>
      </c>
      <c r="BA29" s="139">
        <v>100</v>
      </c>
      <c r="BB29" s="50">
        <f t="shared" ref="BB29:BB35" si="80">AVERAGE(AY29:BA29)</f>
        <v>100</v>
      </c>
      <c r="BC29" s="50">
        <f>STDEV(AY29:BA29)</f>
        <v>0</v>
      </c>
      <c r="BD29" s="140"/>
      <c r="BE29" s="151"/>
      <c r="BG29" s="145">
        <v>0</v>
      </c>
      <c r="BH29" s="141">
        <v>100</v>
      </c>
      <c r="BI29" s="141">
        <v>100</v>
      </c>
      <c r="BJ29" s="141">
        <v>100</v>
      </c>
      <c r="BK29" s="50">
        <f t="shared" ref="BK29:BK34" si="81">AVERAGE(BH29:BJ29)</f>
        <v>100</v>
      </c>
      <c r="BL29" s="50">
        <f t="shared" ref="BL29:BL36" si="82">STDEV(BH29:BJ29)</f>
        <v>0</v>
      </c>
      <c r="BP29" s="145">
        <v>0</v>
      </c>
      <c r="BQ29" s="145">
        <v>100</v>
      </c>
      <c r="BR29" s="145">
        <v>100</v>
      </c>
      <c r="BS29" s="145">
        <v>100</v>
      </c>
      <c r="BT29" s="50">
        <f t="shared" ref="BT29:BT35" si="83">AVERAGE(BQ29:BS29)</f>
        <v>100</v>
      </c>
      <c r="BU29" s="50">
        <f t="shared" ref="BU29:BU35" si="84">STDEV(BQ29:BS29)</f>
        <v>0</v>
      </c>
      <c r="BY29" s="145">
        <v>0</v>
      </c>
      <c r="BZ29" s="145">
        <v>100</v>
      </c>
      <c r="CA29" s="145">
        <v>100</v>
      </c>
      <c r="CB29" s="145">
        <v>100</v>
      </c>
      <c r="CC29" s="50">
        <f t="shared" ref="CC29:CC37" si="85">AVERAGE(BZ29:CB29)</f>
        <v>100</v>
      </c>
      <c r="CD29" s="50">
        <f t="shared" ref="CD29:CD37" si="86">STDEV(BZ29:CB29)</f>
        <v>0</v>
      </c>
      <c r="CH29" s="145">
        <v>6</v>
      </c>
      <c r="CI29" s="141">
        <v>96</v>
      </c>
      <c r="CJ29" s="141">
        <v>80.599999999999994</v>
      </c>
      <c r="CK29" s="141">
        <v>88.8</v>
      </c>
      <c r="CL29" s="50">
        <f t="shared" si="66"/>
        <v>88.466666666666654</v>
      </c>
      <c r="CM29" s="50">
        <f t="shared" si="67"/>
        <v>7.7054093553381948</v>
      </c>
      <c r="CQ29" s="141">
        <v>0.2</v>
      </c>
      <c r="CR29" s="141">
        <v>91.7</v>
      </c>
      <c r="CS29" s="141">
        <v>88.4</v>
      </c>
      <c r="CT29" s="141">
        <v>98.8</v>
      </c>
      <c r="CU29" s="50">
        <f t="shared" si="68"/>
        <v>92.966666666666683</v>
      </c>
      <c r="CV29" s="50">
        <f t="shared" si="69"/>
        <v>5.3144457221175276</v>
      </c>
      <c r="CZ29" s="141">
        <v>0.6</v>
      </c>
      <c r="DA29" s="141">
        <v>63.1</v>
      </c>
      <c r="DB29" s="141">
        <v>81.8</v>
      </c>
      <c r="DC29" s="141">
        <v>76.599999999999994</v>
      </c>
      <c r="DD29" s="50">
        <f t="shared" si="70"/>
        <v>73.833333333333329</v>
      </c>
      <c r="DE29" s="50">
        <f t="shared" si="71"/>
        <v>9.6521154848734039</v>
      </c>
      <c r="DI29" s="145">
        <v>40</v>
      </c>
      <c r="DJ29" s="141">
        <v>46</v>
      </c>
      <c r="DK29" s="141">
        <v>50.2</v>
      </c>
      <c r="DL29" s="141">
        <v>55.3</v>
      </c>
      <c r="DM29" s="141">
        <v>48.1</v>
      </c>
      <c r="DN29" s="50">
        <f t="shared" si="72"/>
        <v>51.199999999999996</v>
      </c>
      <c r="DO29" s="50">
        <f t="shared" si="73"/>
        <v>3.7027017163147211</v>
      </c>
    </row>
    <row r="30" spans="2:119">
      <c r="B30" s="137">
        <v>1</v>
      </c>
      <c r="C30" s="141">
        <v>78.099999999999994</v>
      </c>
      <c r="D30" s="141">
        <v>74.921300000000002</v>
      </c>
      <c r="E30" s="141">
        <v>74.900000000000006</v>
      </c>
      <c r="F30" s="50">
        <f t="shared" si="74"/>
        <v>75.973766666666663</v>
      </c>
      <c r="G30" s="50">
        <f t="shared" ref="G30:G36" si="87">STDEV(C30:E30)</f>
        <v>1.8414028791476655</v>
      </c>
      <c r="J30" s="137">
        <v>0.2</v>
      </c>
      <c r="K30" s="137">
        <v>90.4</v>
      </c>
      <c r="L30" s="137">
        <v>79.2</v>
      </c>
      <c r="M30" s="137">
        <v>61.1</v>
      </c>
      <c r="N30" s="50">
        <f t="shared" si="75"/>
        <v>76.900000000000006</v>
      </c>
      <c r="O30" s="50">
        <f t="shared" ref="O30:O36" si="88">STDEV(K30:M30)</f>
        <v>14.784789481084948</v>
      </c>
      <c r="P30" s="140"/>
      <c r="R30" s="137">
        <v>0.2</v>
      </c>
      <c r="S30" s="137">
        <v>82.4</v>
      </c>
      <c r="T30" s="137">
        <v>90.6</v>
      </c>
      <c r="U30" s="137">
        <v>80.099999999999994</v>
      </c>
      <c r="V30" s="50">
        <f t="shared" si="76"/>
        <v>84.36666666666666</v>
      </c>
      <c r="W30" s="50">
        <f t="shared" ref="W30:W37" si="89">STDEV(S30:U30)</f>
        <v>5.5193598662646837</v>
      </c>
      <c r="Z30" s="139">
        <v>1</v>
      </c>
      <c r="AA30" s="137">
        <v>97.3</v>
      </c>
      <c r="AB30" s="137">
        <v>88.1</v>
      </c>
      <c r="AC30" s="137">
        <v>91.4</v>
      </c>
      <c r="AD30" s="50">
        <f t="shared" si="77"/>
        <v>92.266666666666652</v>
      </c>
      <c r="AE30" s="50">
        <f t="shared" ref="AE30:AE36" si="90">STDEV(AA30:AC30)</f>
        <v>4.6608296829355753</v>
      </c>
      <c r="AH30" s="139">
        <v>0.6</v>
      </c>
      <c r="AI30" s="139">
        <v>92.1</v>
      </c>
      <c r="AJ30" s="139">
        <v>107.3</v>
      </c>
      <c r="AK30" s="139">
        <v>102.7</v>
      </c>
      <c r="AL30" s="50">
        <f t="shared" si="78"/>
        <v>100.69999999999999</v>
      </c>
      <c r="AM30" s="50">
        <f t="shared" ref="AM30:AM36" si="91">STDEV(AI30:AK30)</f>
        <v>7.7948701079620335</v>
      </c>
      <c r="AN30" s="140"/>
      <c r="AP30" s="139">
        <v>0.6</v>
      </c>
      <c r="AQ30" s="139">
        <v>63.9</v>
      </c>
      <c r="AR30" s="139">
        <v>74.7</v>
      </c>
      <c r="AS30" s="139">
        <v>71.099999999999994</v>
      </c>
      <c r="AT30" s="50">
        <f t="shared" si="79"/>
        <v>69.899999999999991</v>
      </c>
      <c r="AU30" s="50">
        <f t="shared" ref="AU30:AU36" si="92">STDEV(AQ30:AS30)</f>
        <v>5.499090833947009</v>
      </c>
      <c r="AX30" s="139">
        <v>20</v>
      </c>
      <c r="AY30" s="139">
        <v>68.599999999999994</v>
      </c>
      <c r="AZ30" s="139">
        <v>68.900000000000006</v>
      </c>
      <c r="BA30" s="139">
        <v>66.099999999999994</v>
      </c>
      <c r="BB30" s="50">
        <f t="shared" si="80"/>
        <v>67.86666666666666</v>
      </c>
      <c r="BC30" s="50">
        <f t="shared" ref="BC30:BC36" si="93">STDEV(AY30:BA30)</f>
        <v>1.5373136743466977</v>
      </c>
      <c r="BG30" s="145">
        <v>1</v>
      </c>
      <c r="BH30" s="141">
        <v>89.2</v>
      </c>
      <c r="BI30" s="141">
        <v>84.2</v>
      </c>
      <c r="BJ30" s="141">
        <v>75.400000000000006</v>
      </c>
      <c r="BK30" s="50">
        <f t="shared" si="81"/>
        <v>82.933333333333337</v>
      </c>
      <c r="BL30" s="50">
        <f t="shared" si="82"/>
        <v>6.9866539440087703</v>
      </c>
      <c r="BP30" s="141">
        <v>0.2</v>
      </c>
      <c r="BQ30" s="141">
        <v>71.900000000000006</v>
      </c>
      <c r="BR30" s="141">
        <v>63.9</v>
      </c>
      <c r="BS30" s="141">
        <v>52.4</v>
      </c>
      <c r="BT30" s="50">
        <f t="shared" si="83"/>
        <v>62.733333333333341</v>
      </c>
      <c r="BU30" s="50">
        <f t="shared" si="84"/>
        <v>9.8022106350216802</v>
      </c>
      <c r="BY30" s="145">
        <v>0.2</v>
      </c>
      <c r="BZ30" s="141">
        <v>71.400000000000006</v>
      </c>
      <c r="CA30" s="141">
        <v>72</v>
      </c>
      <c r="CB30" s="141">
        <v>67.099999999999994</v>
      </c>
      <c r="CC30" s="50">
        <f t="shared" si="85"/>
        <v>70.166666666666671</v>
      </c>
      <c r="CD30" s="50">
        <f t="shared" si="86"/>
        <v>2.6727015047201506</v>
      </c>
      <c r="CH30" s="145">
        <v>20</v>
      </c>
      <c r="CI30" s="141">
        <v>76.599999999999994</v>
      </c>
      <c r="CJ30" s="141">
        <v>70.5</v>
      </c>
      <c r="CK30" s="141">
        <v>83.4</v>
      </c>
      <c r="CL30" s="50">
        <f t="shared" si="66"/>
        <v>76.833333333333329</v>
      </c>
      <c r="CM30" s="50">
        <f t="shared" si="67"/>
        <v>6.4531645983450145</v>
      </c>
      <c r="CQ30" s="141">
        <v>0.6</v>
      </c>
      <c r="CR30" s="141">
        <v>71.7</v>
      </c>
      <c r="CS30" s="141">
        <v>69</v>
      </c>
      <c r="CT30" s="141">
        <v>82.2</v>
      </c>
      <c r="CU30" s="50">
        <f t="shared" si="68"/>
        <v>74.3</v>
      </c>
      <c r="CV30" s="50">
        <f t="shared" si="69"/>
        <v>6.9735213486444581</v>
      </c>
      <c r="CW30" s="152"/>
      <c r="CZ30" s="145">
        <v>1</v>
      </c>
      <c r="DA30" s="141">
        <v>40.200000000000003</v>
      </c>
      <c r="DB30" s="141">
        <v>70.099999999999994</v>
      </c>
      <c r="DC30" s="141">
        <v>55.1</v>
      </c>
      <c r="DD30" s="50">
        <f t="shared" si="70"/>
        <v>55.133333333333333</v>
      </c>
      <c r="DE30" s="50">
        <f t="shared" si="71"/>
        <v>14.950027870654027</v>
      </c>
      <c r="DI30" s="145">
        <v>80</v>
      </c>
      <c r="DJ30" s="141">
        <v>37.9</v>
      </c>
      <c r="DK30" s="141">
        <v>33.200000000000003</v>
      </c>
      <c r="DL30" s="141">
        <v>43.9</v>
      </c>
      <c r="DM30" s="141">
        <v>40.299999999999997</v>
      </c>
      <c r="DN30" s="50">
        <f t="shared" si="72"/>
        <v>39.133333333333333</v>
      </c>
      <c r="DO30" s="50">
        <f t="shared" si="73"/>
        <v>5.4445691595692836</v>
      </c>
    </row>
    <row r="31" spans="2:119">
      <c r="B31" s="137">
        <v>2</v>
      </c>
      <c r="C31" s="141">
        <v>80.3</v>
      </c>
      <c r="D31" s="141">
        <v>72.962569999999999</v>
      </c>
      <c r="E31" s="141">
        <v>73</v>
      </c>
      <c r="F31" s="50">
        <f t="shared" si="74"/>
        <v>75.420856666666666</v>
      </c>
      <c r="G31" s="50">
        <f t="shared" si="87"/>
        <v>4.2255035204852591</v>
      </c>
      <c r="J31" s="137">
        <v>0.6</v>
      </c>
      <c r="K31" s="137">
        <v>59.9</v>
      </c>
      <c r="L31" s="137">
        <v>49.2</v>
      </c>
      <c r="M31" s="137">
        <v>46</v>
      </c>
      <c r="N31" s="50">
        <f t="shared" si="75"/>
        <v>51.699999999999996</v>
      </c>
      <c r="O31" s="50">
        <f t="shared" si="88"/>
        <v>7.2794230540613754</v>
      </c>
      <c r="P31" s="140"/>
      <c r="R31" s="137">
        <v>0.6</v>
      </c>
      <c r="S31" s="137">
        <v>81.2</v>
      </c>
      <c r="T31" s="137">
        <v>73</v>
      </c>
      <c r="U31" s="137">
        <v>78</v>
      </c>
      <c r="V31" s="50">
        <f t="shared" si="76"/>
        <v>77.399999999999991</v>
      </c>
      <c r="W31" s="50">
        <f t="shared" si="89"/>
        <v>4.1327956639543668</v>
      </c>
      <c r="Z31" s="139">
        <v>4</v>
      </c>
      <c r="AA31" s="137">
        <v>107.8</v>
      </c>
      <c r="AB31" s="137">
        <v>87.7</v>
      </c>
      <c r="AC31" s="137">
        <v>95.5</v>
      </c>
      <c r="AD31" s="50">
        <f t="shared" si="77"/>
        <v>97</v>
      </c>
      <c r="AE31" s="50">
        <f t="shared" si="90"/>
        <v>10.133607452432718</v>
      </c>
      <c r="AH31" s="139">
        <v>1</v>
      </c>
      <c r="AI31" s="139">
        <v>87.3</v>
      </c>
      <c r="AJ31" s="139">
        <v>103.9</v>
      </c>
      <c r="AK31" s="139">
        <v>92.6</v>
      </c>
      <c r="AL31" s="50">
        <f t="shared" si="78"/>
        <v>94.59999999999998</v>
      </c>
      <c r="AM31" s="50">
        <f t="shared" si="91"/>
        <v>8.4787970844925926</v>
      </c>
      <c r="AN31" s="140"/>
      <c r="AP31" s="139">
        <v>1</v>
      </c>
      <c r="AQ31" s="139">
        <v>61.4</v>
      </c>
      <c r="AR31" s="139">
        <v>70.7</v>
      </c>
      <c r="AS31" s="139">
        <v>66.599999999999994</v>
      </c>
      <c r="AT31" s="50">
        <f t="shared" si="79"/>
        <v>66.233333333333334</v>
      </c>
      <c r="AU31" s="50">
        <f t="shared" si="92"/>
        <v>4.6608296829355771</v>
      </c>
      <c r="AX31" s="139">
        <v>40</v>
      </c>
      <c r="AY31" s="139">
        <v>51.5</v>
      </c>
      <c r="AZ31" s="139">
        <v>54.4</v>
      </c>
      <c r="BA31" s="139">
        <v>59.5</v>
      </c>
      <c r="BB31" s="50">
        <f t="shared" si="80"/>
        <v>55.133333333333333</v>
      </c>
      <c r="BC31" s="50">
        <f t="shared" si="93"/>
        <v>4.0501028793517495</v>
      </c>
      <c r="BD31" s="140"/>
      <c r="BE31" s="151"/>
      <c r="BG31" s="145">
        <v>2</v>
      </c>
      <c r="BH31" s="141">
        <v>76.5</v>
      </c>
      <c r="BI31" s="141">
        <v>80.3</v>
      </c>
      <c r="BJ31" s="141">
        <v>72.400000000000006</v>
      </c>
      <c r="BK31" s="50">
        <f t="shared" si="81"/>
        <v>76.400000000000006</v>
      </c>
      <c r="BL31" s="50">
        <f t="shared" si="82"/>
        <v>3.950949253027678</v>
      </c>
      <c r="BP31" s="141">
        <v>0.4</v>
      </c>
      <c r="BQ31" s="141">
        <v>38.9</v>
      </c>
      <c r="BR31" s="141">
        <v>34.700000000000003</v>
      </c>
      <c r="BS31" s="141">
        <v>25.5</v>
      </c>
      <c r="BT31" s="50">
        <f t="shared" si="83"/>
        <v>33.033333333333331</v>
      </c>
      <c r="BU31" s="50">
        <f t="shared" si="84"/>
        <v>6.8537094579018731</v>
      </c>
      <c r="BY31" s="145">
        <v>0.4</v>
      </c>
      <c r="BZ31" s="141">
        <v>58.4</v>
      </c>
      <c r="CA31" s="141">
        <v>62.7</v>
      </c>
      <c r="CB31" s="141">
        <v>65.2</v>
      </c>
      <c r="CC31" s="50">
        <f t="shared" si="85"/>
        <v>62.1</v>
      </c>
      <c r="CD31" s="50">
        <f t="shared" si="86"/>
        <v>3.4394767043839702</v>
      </c>
      <c r="CH31" s="145">
        <v>40</v>
      </c>
      <c r="CI31" s="141">
        <v>65.2</v>
      </c>
      <c r="CJ31" s="141">
        <v>68</v>
      </c>
      <c r="CK31" s="141">
        <v>66.7</v>
      </c>
      <c r="CL31" s="50">
        <f t="shared" si="66"/>
        <v>66.633333333333326</v>
      </c>
      <c r="CM31" s="50">
        <f t="shared" si="67"/>
        <v>1.4011899704655788</v>
      </c>
      <c r="CQ31" s="145">
        <v>1</v>
      </c>
      <c r="CR31" s="141">
        <v>77.900000000000006</v>
      </c>
      <c r="CS31" s="141">
        <v>60.5</v>
      </c>
      <c r="CT31" s="141">
        <v>73</v>
      </c>
      <c r="CU31" s="50">
        <f t="shared" si="68"/>
        <v>70.466666666666669</v>
      </c>
      <c r="CV31" s="50">
        <f t="shared" si="69"/>
        <v>8.9723649799444232</v>
      </c>
      <c r="CW31" s="152"/>
      <c r="CZ31" s="145">
        <v>2</v>
      </c>
      <c r="DA31" s="141">
        <v>28.9</v>
      </c>
      <c r="DB31" s="141">
        <v>46.5</v>
      </c>
      <c r="DC31" s="141">
        <v>33.5</v>
      </c>
      <c r="DD31" s="50">
        <f t="shared" si="70"/>
        <v>36.300000000000004</v>
      </c>
      <c r="DE31" s="50">
        <f t="shared" si="71"/>
        <v>9.1279789657952186</v>
      </c>
      <c r="DI31" s="145">
        <v>100</v>
      </c>
      <c r="DJ31" s="141">
        <v>35</v>
      </c>
      <c r="DK31" s="141">
        <v>33.200000000000003</v>
      </c>
      <c r="DL31" s="141">
        <v>45.9</v>
      </c>
      <c r="DM31" s="141">
        <v>36</v>
      </c>
      <c r="DN31" s="50">
        <f t="shared" si="72"/>
        <v>38.366666666666667</v>
      </c>
      <c r="DO31" s="50">
        <f t="shared" si="73"/>
        <v>6.6725807101400836</v>
      </c>
    </row>
    <row r="32" spans="2:119">
      <c r="B32" s="137">
        <v>6</v>
      </c>
      <c r="C32" s="141">
        <v>57.1</v>
      </c>
      <c r="D32" s="141">
        <v>65.127669999999995</v>
      </c>
      <c r="E32" s="141">
        <v>65.099999999999994</v>
      </c>
      <c r="F32" s="50">
        <f t="shared" si="74"/>
        <v>62.442556666666661</v>
      </c>
      <c r="G32" s="50">
        <f t="shared" si="87"/>
        <v>4.6268104791133702</v>
      </c>
      <c r="J32" s="137">
        <v>1</v>
      </c>
      <c r="K32" s="137">
        <v>44.4</v>
      </c>
      <c r="L32" s="137">
        <v>33</v>
      </c>
      <c r="M32" s="137">
        <v>36.5</v>
      </c>
      <c r="N32" s="50">
        <f t="shared" si="75"/>
        <v>37.966666666666669</v>
      </c>
      <c r="O32" s="50">
        <f t="shared" si="88"/>
        <v>5.8398059328485408</v>
      </c>
      <c r="P32" s="140"/>
      <c r="R32" s="137">
        <v>1</v>
      </c>
      <c r="S32" s="137">
        <v>73.3</v>
      </c>
      <c r="T32" s="137">
        <v>78.599999999999994</v>
      </c>
      <c r="U32" s="137">
        <v>67.400000000000006</v>
      </c>
      <c r="V32" s="50">
        <f t="shared" si="76"/>
        <v>73.099999999999994</v>
      </c>
      <c r="W32" s="50">
        <f t="shared" si="89"/>
        <v>5.6026779311325701</v>
      </c>
      <c r="Z32" s="139">
        <v>6</v>
      </c>
      <c r="AA32" s="137">
        <v>86.6</v>
      </c>
      <c r="AB32" s="137">
        <v>83.2</v>
      </c>
      <c r="AC32" s="137">
        <v>94.7</v>
      </c>
      <c r="AD32" s="50">
        <f t="shared" si="77"/>
        <v>88.166666666666671</v>
      </c>
      <c r="AE32" s="50">
        <f t="shared" si="90"/>
        <v>5.9079043097644481</v>
      </c>
      <c r="AH32" s="139">
        <v>2</v>
      </c>
      <c r="AI32" s="139">
        <v>83.1</v>
      </c>
      <c r="AJ32" s="139">
        <v>80.8</v>
      </c>
      <c r="AK32" s="139">
        <v>83.2</v>
      </c>
      <c r="AL32" s="50">
        <f t="shared" si="78"/>
        <v>82.36666666666666</v>
      </c>
      <c r="AM32" s="50">
        <f t="shared" si="91"/>
        <v>1.3576941236277544</v>
      </c>
      <c r="AN32" s="140"/>
      <c r="AP32" s="139">
        <v>2</v>
      </c>
      <c r="AQ32" s="139">
        <v>49.3</v>
      </c>
      <c r="AR32" s="139">
        <v>53.1</v>
      </c>
      <c r="AS32" s="139">
        <v>52.5</v>
      </c>
      <c r="AT32" s="50">
        <f t="shared" si="79"/>
        <v>51.633333333333333</v>
      </c>
      <c r="AU32" s="50">
        <f t="shared" si="92"/>
        <v>2.0428737928059437</v>
      </c>
      <c r="AX32" s="139">
        <v>60</v>
      </c>
      <c r="AY32" s="139">
        <v>55.6</v>
      </c>
      <c r="AZ32" s="139">
        <v>41.7</v>
      </c>
      <c r="BA32" s="139">
        <v>39.299999999999997</v>
      </c>
      <c r="BB32" s="50">
        <f t="shared" si="80"/>
        <v>45.533333333333339</v>
      </c>
      <c r="BC32" s="50">
        <f t="shared" si="93"/>
        <v>8.8001893919013039</v>
      </c>
      <c r="BG32" s="145">
        <v>6</v>
      </c>
      <c r="BH32" s="141">
        <v>62.8</v>
      </c>
      <c r="BI32" s="141">
        <v>70.099999999999994</v>
      </c>
      <c r="BJ32" s="141">
        <v>68.400000000000006</v>
      </c>
      <c r="BK32" s="50">
        <f t="shared" si="81"/>
        <v>67.099999999999994</v>
      </c>
      <c r="BL32" s="50">
        <f t="shared" si="82"/>
        <v>3.8196858509568563</v>
      </c>
      <c r="BP32" s="145">
        <v>0.6</v>
      </c>
      <c r="BQ32" s="141">
        <v>41</v>
      </c>
      <c r="BR32" s="141">
        <v>24.6</v>
      </c>
      <c r="BS32" s="141">
        <v>18.399999999999999</v>
      </c>
      <c r="BT32" s="50">
        <f t="shared" si="83"/>
        <v>28</v>
      </c>
      <c r="BU32" s="50">
        <f t="shared" si="84"/>
        <v>11.677328461595996</v>
      </c>
      <c r="BY32" s="145">
        <v>0.6</v>
      </c>
      <c r="BZ32" s="141">
        <v>38.9</v>
      </c>
      <c r="CA32" s="141">
        <v>44.3</v>
      </c>
      <c r="CB32" s="141">
        <v>41.2</v>
      </c>
      <c r="CC32" s="50">
        <f t="shared" si="85"/>
        <v>41.466666666666661</v>
      </c>
      <c r="CD32" s="50">
        <f t="shared" si="86"/>
        <v>2.7098585448936863</v>
      </c>
      <c r="CH32" s="145">
        <v>50</v>
      </c>
      <c r="CI32" s="141">
        <v>51.8</v>
      </c>
      <c r="CJ32" s="141">
        <v>59.1</v>
      </c>
      <c r="CK32" s="141">
        <v>61.1</v>
      </c>
      <c r="CL32" s="50">
        <f t="shared" si="66"/>
        <v>57.333333333333336</v>
      </c>
      <c r="CM32" s="50">
        <f t="shared" si="67"/>
        <v>4.8952357791360122</v>
      </c>
      <c r="CQ32" s="145">
        <v>2</v>
      </c>
      <c r="CR32" s="141">
        <v>55.2</v>
      </c>
      <c r="CS32" s="141">
        <v>49.4</v>
      </c>
      <c r="CT32" s="141">
        <v>48.5</v>
      </c>
      <c r="CU32" s="50">
        <f t="shared" si="68"/>
        <v>51.033333333333331</v>
      </c>
      <c r="CV32" s="50">
        <f t="shared" si="69"/>
        <v>3.6363901514184844</v>
      </c>
      <c r="CZ32" s="145">
        <v>4</v>
      </c>
      <c r="DA32" s="141">
        <v>21.8</v>
      </c>
      <c r="DB32" s="141">
        <v>16.5</v>
      </c>
      <c r="DC32" s="141">
        <v>20.100000000000001</v>
      </c>
      <c r="DD32" s="50">
        <f t="shared" si="70"/>
        <v>19.466666666666665</v>
      </c>
      <c r="DE32" s="50">
        <f t="shared" si="71"/>
        <v>2.7061657993059813</v>
      </c>
      <c r="DI32" s="145">
        <v>140</v>
      </c>
      <c r="DJ32" s="141">
        <v>34.200000000000003</v>
      </c>
      <c r="DK32" s="141">
        <v>28.7</v>
      </c>
      <c r="DL32" s="141">
        <v>39.799999999999997</v>
      </c>
      <c r="DM32" s="141">
        <v>28.4</v>
      </c>
      <c r="DN32" s="50">
        <f t="shared" si="72"/>
        <v>32.300000000000004</v>
      </c>
      <c r="DO32" s="50">
        <f t="shared" si="73"/>
        <v>6.4969223483122827</v>
      </c>
    </row>
    <row r="33" spans="2:119">
      <c r="B33" s="137">
        <v>10</v>
      </c>
      <c r="C33" s="141">
        <v>49.6</v>
      </c>
      <c r="D33" s="141">
        <v>50.437220000000003</v>
      </c>
      <c r="E33" s="141">
        <v>50.4</v>
      </c>
      <c r="F33" s="50">
        <f t="shared" si="74"/>
        <v>50.145739999999996</v>
      </c>
      <c r="G33" s="50">
        <f t="shared" si="87"/>
        <v>0.47299095424754151</v>
      </c>
      <c r="J33" s="137">
        <v>2</v>
      </c>
      <c r="K33" s="137">
        <v>26.8</v>
      </c>
      <c r="L33" s="137">
        <v>24.9</v>
      </c>
      <c r="M33" s="137">
        <v>30.3</v>
      </c>
      <c r="N33" s="50">
        <f t="shared" si="75"/>
        <v>27.333333333333332</v>
      </c>
      <c r="O33" s="50">
        <f t="shared" si="88"/>
        <v>2.7392213005402355</v>
      </c>
      <c r="P33" s="140"/>
      <c r="R33" s="137">
        <v>2</v>
      </c>
      <c r="S33" s="137">
        <v>60.4</v>
      </c>
      <c r="T33" s="137">
        <v>58.9</v>
      </c>
      <c r="U33" s="137">
        <v>56</v>
      </c>
      <c r="V33" s="50">
        <f t="shared" si="76"/>
        <v>58.433333333333337</v>
      </c>
      <c r="W33" s="50">
        <f t="shared" si="89"/>
        <v>2.2368132093076816</v>
      </c>
      <c r="Z33" s="139">
        <v>10</v>
      </c>
      <c r="AA33" s="137">
        <v>87.5</v>
      </c>
      <c r="AB33" s="137">
        <v>73.7</v>
      </c>
      <c r="AC33" s="137">
        <v>79.400000000000006</v>
      </c>
      <c r="AD33" s="50">
        <f t="shared" si="77"/>
        <v>80.2</v>
      </c>
      <c r="AE33" s="50">
        <f t="shared" si="90"/>
        <v>6.9346953790343226</v>
      </c>
      <c r="AH33" s="139">
        <v>6</v>
      </c>
      <c r="AI33" s="139">
        <v>52.2</v>
      </c>
      <c r="AJ33" s="139">
        <v>62.7</v>
      </c>
      <c r="AK33" s="139">
        <v>54.9</v>
      </c>
      <c r="AL33" s="50">
        <f t="shared" si="78"/>
        <v>56.6</v>
      </c>
      <c r="AM33" s="50">
        <f t="shared" si="91"/>
        <v>5.4525223520862349</v>
      </c>
      <c r="AN33" s="140"/>
      <c r="AP33" s="139">
        <v>6</v>
      </c>
      <c r="AQ33" s="139">
        <v>17.5</v>
      </c>
      <c r="AR33" s="139">
        <v>21.1</v>
      </c>
      <c r="AS33" s="139">
        <v>18.100000000000001</v>
      </c>
      <c r="AT33" s="50">
        <f t="shared" si="79"/>
        <v>18.900000000000002</v>
      </c>
      <c r="AU33" s="50">
        <f t="shared" si="92"/>
        <v>1.9287301521985916</v>
      </c>
      <c r="AX33" s="139">
        <v>100</v>
      </c>
      <c r="AY33" s="139">
        <v>26.1</v>
      </c>
      <c r="AZ33" s="139">
        <v>28</v>
      </c>
      <c r="BA33" s="139">
        <v>38.799999999999997</v>
      </c>
      <c r="BB33" s="50">
        <f t="shared" si="80"/>
        <v>30.966666666666669</v>
      </c>
      <c r="BC33" s="50">
        <f t="shared" si="93"/>
        <v>6.8500608269805126</v>
      </c>
      <c r="BG33" s="145">
        <v>10</v>
      </c>
      <c r="BH33" s="141">
        <v>56.9</v>
      </c>
      <c r="BI33" s="141">
        <v>54.2</v>
      </c>
      <c r="BJ33" s="141">
        <v>57.4</v>
      </c>
      <c r="BK33" s="50">
        <f t="shared" si="81"/>
        <v>56.166666666666664</v>
      </c>
      <c r="BL33" s="50">
        <f t="shared" si="82"/>
        <v>1.7214335111567118</v>
      </c>
      <c r="BP33" s="145">
        <v>1</v>
      </c>
      <c r="BQ33" s="141">
        <v>18.899999999999999</v>
      </c>
      <c r="BR33" s="141">
        <v>13.8</v>
      </c>
      <c r="BS33" s="141">
        <v>12.1</v>
      </c>
      <c r="BT33" s="50">
        <f t="shared" si="83"/>
        <v>14.933333333333335</v>
      </c>
      <c r="BU33" s="50">
        <f t="shared" si="84"/>
        <v>3.5388321990924148</v>
      </c>
      <c r="BY33" s="145">
        <v>1</v>
      </c>
      <c r="BZ33" s="141">
        <v>34</v>
      </c>
      <c r="CA33" s="141">
        <v>24.6</v>
      </c>
      <c r="CB33" s="141">
        <v>33.1</v>
      </c>
      <c r="CC33" s="50">
        <f t="shared" si="85"/>
        <v>30.566666666666666</v>
      </c>
      <c r="CD33" s="50">
        <f t="shared" si="86"/>
        <v>5.1868423277880176</v>
      </c>
      <c r="CH33" s="145">
        <v>80</v>
      </c>
      <c r="CI33" s="141">
        <v>50.3</v>
      </c>
      <c r="CJ33" s="141">
        <v>47.3</v>
      </c>
      <c r="CK33" s="141">
        <v>52.4</v>
      </c>
      <c r="CL33" s="50">
        <f t="shared" si="66"/>
        <v>50</v>
      </c>
      <c r="CM33" s="50">
        <f t="shared" si="67"/>
        <v>2.5632011235952601</v>
      </c>
      <c r="CQ33" s="145">
        <v>6</v>
      </c>
      <c r="CR33" s="141">
        <v>39.5</v>
      </c>
      <c r="CS33" s="141">
        <v>31.2</v>
      </c>
      <c r="CT33" s="141">
        <v>28.7</v>
      </c>
      <c r="CU33" s="50">
        <f t="shared" si="68"/>
        <v>33.133333333333333</v>
      </c>
      <c r="CV33" s="50">
        <f t="shared" si="69"/>
        <v>5.6536124144951225</v>
      </c>
      <c r="CZ33" s="145">
        <v>10</v>
      </c>
      <c r="DA33" s="141">
        <v>13.4</v>
      </c>
      <c r="DB33" s="141">
        <v>10.1</v>
      </c>
      <c r="DC33" s="141">
        <v>15.2</v>
      </c>
      <c r="DD33" s="50">
        <f t="shared" si="70"/>
        <v>12.9</v>
      </c>
      <c r="DE33" s="50">
        <f t="shared" si="71"/>
        <v>2.5865034312755064</v>
      </c>
      <c r="DI33" s="145">
        <v>180</v>
      </c>
      <c r="DJ33" s="141">
        <v>31.8</v>
      </c>
      <c r="DK33" s="141">
        <v>24.9</v>
      </c>
      <c r="DL33" s="141">
        <v>33.6</v>
      </c>
      <c r="DM33" s="141">
        <v>22.6</v>
      </c>
      <c r="DN33" s="50">
        <f t="shared" si="72"/>
        <v>27.033333333333331</v>
      </c>
      <c r="DO33" s="50">
        <f t="shared" si="73"/>
        <v>5.8020111455712851</v>
      </c>
    </row>
    <row r="34" spans="2:119">
      <c r="B34" s="137">
        <v>20</v>
      </c>
      <c r="C34" s="141">
        <v>31.9</v>
      </c>
      <c r="D34" s="141">
        <v>44.316189999999999</v>
      </c>
      <c r="E34" s="141">
        <v>44.3</v>
      </c>
      <c r="F34" s="50">
        <f t="shared" si="74"/>
        <v>40.172063333333334</v>
      </c>
      <c r="G34" s="50">
        <f t="shared" si="87"/>
        <v>7.1638215619900274</v>
      </c>
      <c r="J34" s="137">
        <v>4</v>
      </c>
      <c r="K34" s="137">
        <v>21.7</v>
      </c>
      <c r="L34" s="137">
        <v>21.1</v>
      </c>
      <c r="M34" s="137">
        <v>31.1</v>
      </c>
      <c r="N34" s="50">
        <f t="shared" si="75"/>
        <v>24.633333333333336</v>
      </c>
      <c r="O34" s="50">
        <f t="shared" si="88"/>
        <v>5.6083271421461456</v>
      </c>
      <c r="P34" s="140"/>
      <c r="R34" s="137">
        <v>4</v>
      </c>
      <c r="S34" s="137">
        <v>49.2</v>
      </c>
      <c r="T34" s="137">
        <v>43.3</v>
      </c>
      <c r="U34" s="137">
        <v>40.700000000000003</v>
      </c>
      <c r="V34" s="50">
        <f t="shared" si="76"/>
        <v>44.4</v>
      </c>
      <c r="W34" s="50">
        <f t="shared" si="89"/>
        <v>4.3554563480765145</v>
      </c>
      <c r="Z34" s="139">
        <v>20</v>
      </c>
      <c r="AA34" s="137">
        <v>71.400000000000006</v>
      </c>
      <c r="AB34" s="137">
        <v>65</v>
      </c>
      <c r="AC34" s="137">
        <v>70.2</v>
      </c>
      <c r="AD34" s="50">
        <f t="shared" si="77"/>
        <v>68.866666666666674</v>
      </c>
      <c r="AE34" s="50">
        <f t="shared" si="90"/>
        <v>3.4019602192461558</v>
      </c>
      <c r="AH34" s="139">
        <v>10</v>
      </c>
      <c r="AI34" s="139">
        <v>39.799999999999997</v>
      </c>
      <c r="AJ34" s="139">
        <v>48.9</v>
      </c>
      <c r="AK34" s="139">
        <v>36.6</v>
      </c>
      <c r="AL34" s="50">
        <f t="shared" si="78"/>
        <v>41.766666666666659</v>
      </c>
      <c r="AM34" s="50">
        <f t="shared" si="91"/>
        <v>6.3814836310480549</v>
      </c>
      <c r="AN34" s="140"/>
      <c r="AP34" s="139">
        <v>10</v>
      </c>
      <c r="AQ34" s="139">
        <v>17.100000000000001</v>
      </c>
      <c r="AR34" s="139">
        <v>13.5</v>
      </c>
      <c r="AS34" s="139">
        <v>15.5</v>
      </c>
      <c r="AT34" s="50">
        <f t="shared" si="79"/>
        <v>15.366666666666667</v>
      </c>
      <c r="AU34" s="50">
        <f t="shared" si="92"/>
        <v>1.8036999011291586</v>
      </c>
      <c r="AX34" s="139">
        <v>140</v>
      </c>
      <c r="AY34" s="139">
        <v>21.9</v>
      </c>
      <c r="AZ34" s="139">
        <v>28.8</v>
      </c>
      <c r="BA34" s="139">
        <v>27.9</v>
      </c>
      <c r="BB34" s="50">
        <f t="shared" si="80"/>
        <v>26.2</v>
      </c>
      <c r="BC34" s="50">
        <f t="shared" si="93"/>
        <v>3.7509998667022324</v>
      </c>
      <c r="BD34" s="140"/>
      <c r="BE34" s="151"/>
      <c r="BG34" s="145">
        <v>20</v>
      </c>
      <c r="BH34" s="141">
        <v>49.3</v>
      </c>
      <c r="BI34" s="141">
        <v>49.3</v>
      </c>
      <c r="BJ34" s="141">
        <v>49.5</v>
      </c>
      <c r="BK34" s="50">
        <f t="shared" si="81"/>
        <v>49.366666666666667</v>
      </c>
      <c r="BL34" s="50">
        <f t="shared" si="82"/>
        <v>0.1154700538379268</v>
      </c>
      <c r="BP34" s="145">
        <v>2</v>
      </c>
      <c r="BQ34" s="141">
        <v>13.1</v>
      </c>
      <c r="BR34" s="141">
        <v>11.6</v>
      </c>
      <c r="BS34" s="141">
        <v>10.1</v>
      </c>
      <c r="BT34" s="50">
        <f t="shared" si="83"/>
        <v>11.6</v>
      </c>
      <c r="BU34" s="50">
        <f t="shared" si="84"/>
        <v>1.5000000000000095</v>
      </c>
      <c r="BY34" s="145">
        <v>2</v>
      </c>
      <c r="BZ34" s="141">
        <v>30.1</v>
      </c>
      <c r="CA34" s="141">
        <v>21.1</v>
      </c>
      <c r="CB34" s="141">
        <v>20.8</v>
      </c>
      <c r="CC34" s="50">
        <f t="shared" si="85"/>
        <v>24</v>
      </c>
      <c r="CD34" s="50">
        <f t="shared" si="86"/>
        <v>5.2848841046895414</v>
      </c>
      <c r="CH34" s="145">
        <v>100</v>
      </c>
      <c r="CI34" s="141">
        <v>45.4</v>
      </c>
      <c r="CJ34" s="141">
        <v>52.4</v>
      </c>
      <c r="CK34" s="141">
        <v>54.8</v>
      </c>
      <c r="CL34" s="50">
        <f t="shared" si="66"/>
        <v>50.866666666666667</v>
      </c>
      <c r="CM34" s="50">
        <f t="shared" si="67"/>
        <v>4.8839874419712963</v>
      </c>
      <c r="CQ34" s="145">
        <v>10</v>
      </c>
      <c r="CR34" s="141">
        <v>31.2</v>
      </c>
      <c r="CS34" s="141">
        <v>25.6</v>
      </c>
      <c r="CT34" s="141">
        <v>34.299999999999997</v>
      </c>
      <c r="CU34" s="50">
        <f t="shared" si="68"/>
        <v>30.366666666666664</v>
      </c>
      <c r="CV34" s="50">
        <f t="shared" si="69"/>
        <v>4.4094595284834384</v>
      </c>
      <c r="CZ34" s="145">
        <v>30</v>
      </c>
      <c r="DA34" s="141">
        <v>13.2</v>
      </c>
      <c r="DB34" s="141">
        <v>4.3</v>
      </c>
      <c r="DC34" s="141">
        <v>10.1</v>
      </c>
      <c r="DD34" s="50">
        <f t="shared" si="70"/>
        <v>9.2000000000000011</v>
      </c>
      <c r="DE34" s="50">
        <f t="shared" si="71"/>
        <v>4.5177427992306054</v>
      </c>
      <c r="DI34" s="145">
        <v>200</v>
      </c>
      <c r="DJ34" s="141">
        <v>26.8</v>
      </c>
      <c r="DK34" s="141">
        <v>22.7</v>
      </c>
      <c r="DL34" s="141">
        <v>33.200000000000003</v>
      </c>
      <c r="DM34" s="141">
        <v>17.8</v>
      </c>
      <c r="DN34" s="50">
        <f t="shared" si="72"/>
        <v>24.566666666666666</v>
      </c>
      <c r="DO34" s="50">
        <f t="shared" si="73"/>
        <v>7.8678671400407758</v>
      </c>
    </row>
    <row r="35" spans="2:119">
      <c r="B35" s="137">
        <v>30</v>
      </c>
      <c r="C35" s="141">
        <v>24.8</v>
      </c>
      <c r="D35" s="141">
        <v>39.559289999999997</v>
      </c>
      <c r="E35" s="141">
        <v>39.6</v>
      </c>
      <c r="F35" s="50">
        <f t="shared" si="74"/>
        <v>34.65309666666667</v>
      </c>
      <c r="G35" s="50">
        <f t="shared" si="87"/>
        <v>8.5330562970153512</v>
      </c>
      <c r="J35" s="137">
        <v>6</v>
      </c>
      <c r="K35" s="137">
        <v>19.100000000000001</v>
      </c>
      <c r="L35" s="137">
        <v>20.399999999999999</v>
      </c>
      <c r="M35" s="137">
        <v>27.9</v>
      </c>
      <c r="N35" s="50">
        <f t="shared" si="75"/>
        <v>22.466666666666669</v>
      </c>
      <c r="O35" s="50">
        <f t="shared" si="88"/>
        <v>4.7500877184882766</v>
      </c>
      <c r="R35" s="137">
        <v>6</v>
      </c>
      <c r="S35" s="137">
        <v>44.1</v>
      </c>
      <c r="T35" s="137">
        <v>36.6</v>
      </c>
      <c r="U35" s="137">
        <v>36.1</v>
      </c>
      <c r="V35" s="50">
        <f t="shared" si="76"/>
        <v>38.933333333333337</v>
      </c>
      <c r="W35" s="50">
        <f t="shared" si="89"/>
        <v>4.4814432199162511</v>
      </c>
      <c r="Z35" s="139">
        <v>30</v>
      </c>
      <c r="AA35" s="137">
        <v>58.1</v>
      </c>
      <c r="AB35" s="137">
        <v>54.1</v>
      </c>
      <c r="AC35" s="137">
        <v>60.9</v>
      </c>
      <c r="AD35" s="50">
        <f t="shared" si="77"/>
        <v>57.699999999999996</v>
      </c>
      <c r="AE35" s="50">
        <f t="shared" si="90"/>
        <v>3.4176014981270111</v>
      </c>
      <c r="AH35" s="139">
        <v>20</v>
      </c>
      <c r="AI35" s="139">
        <v>21.8</v>
      </c>
      <c r="AJ35" s="139">
        <v>38.1</v>
      </c>
      <c r="AK35" s="139">
        <v>26.5</v>
      </c>
      <c r="AL35" s="50">
        <f t="shared" si="78"/>
        <v>28.8</v>
      </c>
      <c r="AM35" s="50">
        <f t="shared" si="91"/>
        <v>8.389874850079714</v>
      </c>
      <c r="AN35" s="140"/>
      <c r="AP35" s="139">
        <v>30</v>
      </c>
      <c r="AQ35" s="139">
        <v>10.8</v>
      </c>
      <c r="AR35" s="139">
        <v>3.8</v>
      </c>
      <c r="AS35" s="139">
        <v>8.8000000000000007</v>
      </c>
      <c r="AT35" s="50">
        <f t="shared" si="79"/>
        <v>7.8000000000000007</v>
      </c>
      <c r="AU35" s="50">
        <f t="shared" si="92"/>
        <v>3.6055512754639913</v>
      </c>
      <c r="AX35" s="139">
        <v>160</v>
      </c>
      <c r="AY35" s="139">
        <v>13.9</v>
      </c>
      <c r="AZ35" s="139">
        <v>26.3</v>
      </c>
      <c r="BA35" s="139">
        <v>21.4</v>
      </c>
      <c r="BB35" s="50">
        <f t="shared" si="80"/>
        <v>20.533333333333335</v>
      </c>
      <c r="BC35" s="50">
        <f t="shared" si="93"/>
        <v>6.2452648729524141</v>
      </c>
      <c r="BD35" s="140"/>
      <c r="BE35" s="151"/>
      <c r="BG35" s="145">
        <v>30</v>
      </c>
      <c r="BH35" s="141">
        <v>41.9</v>
      </c>
      <c r="BI35" s="141">
        <v>42.1</v>
      </c>
      <c r="BJ35" s="141">
        <v>47.8</v>
      </c>
      <c r="BK35" s="50">
        <f>AVERAGE(BH35:BJ35)</f>
        <v>43.933333333333337</v>
      </c>
      <c r="BL35" s="50">
        <f t="shared" si="82"/>
        <v>3.3501243758005943</v>
      </c>
      <c r="BP35" s="145">
        <v>4</v>
      </c>
      <c r="BQ35" s="141">
        <v>13.3</v>
      </c>
      <c r="BR35" s="141">
        <v>10.1</v>
      </c>
      <c r="BS35" s="141">
        <v>8.6</v>
      </c>
      <c r="BT35" s="50">
        <f t="shared" si="83"/>
        <v>10.666666666666666</v>
      </c>
      <c r="BU35" s="50">
        <f t="shared" si="84"/>
        <v>2.4006943440041093</v>
      </c>
      <c r="BY35" s="145">
        <v>6</v>
      </c>
      <c r="BZ35" s="141">
        <v>20.7</v>
      </c>
      <c r="CA35" s="141">
        <v>12.9</v>
      </c>
      <c r="CB35" s="141">
        <v>14.7</v>
      </c>
      <c r="CC35" s="50">
        <f t="shared" si="85"/>
        <v>16.099999999999998</v>
      </c>
      <c r="CD35" s="50">
        <f t="shared" si="86"/>
        <v>4.0841155713324282</v>
      </c>
      <c r="CH35" s="145">
        <v>140</v>
      </c>
      <c r="CI35" s="141">
        <v>38.799999999999997</v>
      </c>
      <c r="CJ35" s="141">
        <v>32.9</v>
      </c>
      <c r="CK35" s="141">
        <v>43.7</v>
      </c>
      <c r="CL35" s="50">
        <f t="shared" si="66"/>
        <v>38.466666666666661</v>
      </c>
      <c r="CM35" s="50">
        <f t="shared" si="67"/>
        <v>5.407710544521942</v>
      </c>
      <c r="CQ35" s="145">
        <v>20</v>
      </c>
      <c r="CR35" s="141">
        <v>26.2</v>
      </c>
      <c r="CS35" s="141">
        <v>18.8</v>
      </c>
      <c r="CT35" s="141">
        <v>25.4</v>
      </c>
      <c r="CU35" s="50">
        <f t="shared" ref="CU35:CU36" si="94">AVERAGE(CR35:CT35)</f>
        <v>23.466666666666669</v>
      </c>
      <c r="CV35" s="50">
        <f t="shared" ref="CV35:CV36" si="95">STDEV(CR35:CT35)</f>
        <v>4.0611985094714624</v>
      </c>
      <c r="CZ35" s="145">
        <v>40</v>
      </c>
      <c r="DA35" s="141">
        <v>11.7</v>
      </c>
      <c r="DB35" s="141">
        <v>2.9</v>
      </c>
      <c r="DC35" s="141">
        <v>5.8</v>
      </c>
      <c r="DD35" s="50">
        <f t="shared" ref="DD35" si="96">AVERAGE(DA35:DC35)</f>
        <v>6.8</v>
      </c>
      <c r="DE35" s="50">
        <f t="shared" ref="DE35" si="97">STDEV(DA35:DC35)</f>
        <v>4.4844174649557322</v>
      </c>
    </row>
    <row r="36" spans="2:119">
      <c r="B36" s="137">
        <v>40</v>
      </c>
      <c r="C36" s="141">
        <v>21.1</v>
      </c>
      <c r="D36" s="141">
        <v>37.565579999999997</v>
      </c>
      <c r="E36" s="141">
        <v>37.6</v>
      </c>
      <c r="F36" s="50">
        <f>AVERAGE(C36:E36)</f>
        <v>32.088526666666667</v>
      </c>
      <c r="G36" s="50">
        <f t="shared" si="87"/>
        <v>9.5163588053484798</v>
      </c>
      <c r="J36" s="137">
        <v>10</v>
      </c>
      <c r="K36" s="137">
        <v>19.7</v>
      </c>
      <c r="L36" s="137">
        <v>16</v>
      </c>
      <c r="M36" s="137">
        <v>23.3</v>
      </c>
      <c r="N36" s="50">
        <f>AVERAGE(K36:M36)</f>
        <v>19.666666666666668</v>
      </c>
      <c r="O36" s="50">
        <f t="shared" si="88"/>
        <v>3.6501141534660775</v>
      </c>
      <c r="R36" s="137">
        <v>10</v>
      </c>
      <c r="S36" s="137">
        <v>33.4</v>
      </c>
      <c r="T36" s="137">
        <v>31.8</v>
      </c>
      <c r="U36" s="137">
        <v>28.8</v>
      </c>
      <c r="V36" s="50">
        <f>AVERAGE(S36:U36)</f>
        <v>31.333333333333332</v>
      </c>
      <c r="W36" s="50">
        <f t="shared" si="89"/>
        <v>2.3352373184182649</v>
      </c>
      <c r="Z36" s="139">
        <v>40</v>
      </c>
      <c r="AA36" s="137">
        <v>50.3</v>
      </c>
      <c r="AB36" s="137">
        <v>48.5</v>
      </c>
      <c r="AC36" s="137">
        <v>54.6</v>
      </c>
      <c r="AD36" s="50">
        <f>AVERAGE(AA36:AC36)</f>
        <v>51.133333333333333</v>
      </c>
      <c r="AE36" s="50">
        <f t="shared" si="90"/>
        <v>3.1342197327777357</v>
      </c>
      <c r="AH36" s="139">
        <v>40</v>
      </c>
      <c r="AI36" s="139">
        <v>15.7</v>
      </c>
      <c r="AJ36" s="139">
        <v>20</v>
      </c>
      <c r="AK36" s="139">
        <v>13.6</v>
      </c>
      <c r="AL36" s="50">
        <f>AVERAGE(AI36:AK36)</f>
        <v>16.433333333333334</v>
      </c>
      <c r="AM36" s="50">
        <f t="shared" si="91"/>
        <v>3.2624121954978831</v>
      </c>
      <c r="AP36" s="139">
        <v>40</v>
      </c>
      <c r="AQ36" s="139">
        <v>7.6</v>
      </c>
      <c r="AR36" s="139">
        <v>3</v>
      </c>
      <c r="AS36" s="139">
        <v>6.4</v>
      </c>
      <c r="AT36" s="50">
        <f>AVERAGE(AQ36:AS36)</f>
        <v>5.666666666666667</v>
      </c>
      <c r="AU36" s="50">
        <f t="shared" si="92"/>
        <v>2.3860706890897712</v>
      </c>
      <c r="AX36" s="139">
        <v>180</v>
      </c>
      <c r="AY36" s="139">
        <v>16.7</v>
      </c>
      <c r="AZ36" s="139">
        <v>18.100000000000001</v>
      </c>
      <c r="BA36" s="139">
        <v>14.7</v>
      </c>
      <c r="BB36" s="50">
        <f>AVERAGE(AY36:BA36)</f>
        <v>16.5</v>
      </c>
      <c r="BC36" s="50">
        <f t="shared" si="93"/>
        <v>1.7088007490635073</v>
      </c>
      <c r="BD36" s="140"/>
      <c r="BE36" s="151"/>
      <c r="BG36" s="145">
        <v>40</v>
      </c>
      <c r="BH36" s="141">
        <v>39</v>
      </c>
      <c r="BI36" s="141">
        <v>40.299999999999997</v>
      </c>
      <c r="BJ36" s="141">
        <v>47</v>
      </c>
      <c r="BK36" s="50">
        <f t="shared" ref="BK36" si="98">AVERAGE(BH36:BJ36)</f>
        <v>42.1</v>
      </c>
      <c r="BL36" s="50">
        <f t="shared" si="82"/>
        <v>4.2930175867331366</v>
      </c>
      <c r="BP36" s="145">
        <v>6</v>
      </c>
      <c r="BQ36" s="141">
        <v>10.9</v>
      </c>
      <c r="BR36" s="141">
        <v>8.5</v>
      </c>
      <c r="BS36" s="141">
        <v>8.4</v>
      </c>
      <c r="BT36" s="50">
        <f t="shared" ref="BT36:BT37" si="99">AVERAGE(BQ36:BS36)</f>
        <v>9.2666666666666657</v>
      </c>
      <c r="BU36" s="50">
        <f t="shared" ref="BU36:BU37" si="100">STDEV(BQ36:BS36)</f>
        <v>1.4153915830374852</v>
      </c>
      <c r="BY36" s="145">
        <v>10</v>
      </c>
      <c r="BZ36" s="141">
        <v>17.899999999999999</v>
      </c>
      <c r="CA36" s="141">
        <v>12.5</v>
      </c>
      <c r="CB36" s="141">
        <v>12.5</v>
      </c>
      <c r="CC36" s="50">
        <f t="shared" si="85"/>
        <v>14.299999999999999</v>
      </c>
      <c r="CD36" s="50">
        <f t="shared" si="86"/>
        <v>3.1176914536239835</v>
      </c>
      <c r="CH36" s="145">
        <v>200</v>
      </c>
      <c r="CI36" s="141">
        <v>39.200000000000003</v>
      </c>
      <c r="CJ36" s="141">
        <v>38</v>
      </c>
      <c r="CK36" s="141">
        <v>44.2</v>
      </c>
      <c r="CL36" s="50">
        <f>AVERAGE(CI36:CK36)</f>
        <v>40.466666666666669</v>
      </c>
      <c r="CM36" s="50">
        <f t="shared" ref="CM36" si="101">STDEV(CI36:CK36)</f>
        <v>3.2883633213702739</v>
      </c>
      <c r="CQ36" s="145">
        <v>40</v>
      </c>
      <c r="CR36" s="141">
        <v>15.1</v>
      </c>
      <c r="CS36" s="141">
        <v>17.5</v>
      </c>
      <c r="CT36" s="141">
        <v>21.4</v>
      </c>
      <c r="CU36" s="50">
        <f t="shared" si="94"/>
        <v>18</v>
      </c>
      <c r="CV36" s="50">
        <f t="shared" si="95"/>
        <v>3.1796226191169223</v>
      </c>
    </row>
    <row r="37" spans="2:119">
      <c r="J37" s="137">
        <v>20</v>
      </c>
      <c r="K37" s="137">
        <v>15.4</v>
      </c>
      <c r="L37" s="137">
        <v>14.7</v>
      </c>
      <c r="M37" s="137">
        <v>20.6</v>
      </c>
      <c r="N37" s="50">
        <f t="shared" ref="N37:N40" si="102">AVERAGE(K37:M37)</f>
        <v>16.900000000000002</v>
      </c>
      <c r="O37" s="50">
        <f t="shared" ref="O37:O40" si="103">STDEV(K37:M37)</f>
        <v>3.2233522922572462</v>
      </c>
      <c r="R37" s="137">
        <v>20</v>
      </c>
      <c r="S37" s="137">
        <v>26.7</v>
      </c>
      <c r="T37" s="137">
        <v>25.3</v>
      </c>
      <c r="U37" s="159">
        <v>24.4</v>
      </c>
      <c r="V37" s="50">
        <f t="shared" ref="V37" si="104">AVERAGE(S37:U37)</f>
        <v>25.466666666666669</v>
      </c>
      <c r="W37" s="50">
        <f t="shared" si="89"/>
        <v>1.1590225767142475</v>
      </c>
      <c r="Z37" s="140"/>
      <c r="AA37" s="140"/>
      <c r="AB37" s="140"/>
      <c r="AC37" s="140"/>
      <c r="AH37" s="140"/>
      <c r="AI37" s="140"/>
      <c r="AJ37" s="140"/>
      <c r="AK37" s="140"/>
      <c r="AN37" s="140"/>
      <c r="AP37" s="140"/>
      <c r="AQ37" s="140"/>
      <c r="AR37" s="140"/>
      <c r="AS37" s="140"/>
      <c r="AX37" s="139">
        <v>200</v>
      </c>
      <c r="AY37" s="139">
        <v>10.9</v>
      </c>
      <c r="AZ37" s="139">
        <v>11</v>
      </c>
      <c r="BA37" s="139">
        <v>8.1999999999999993</v>
      </c>
      <c r="BB37" s="50">
        <f t="shared" ref="BB37" si="105">AVERAGE(AY37:BA37)</f>
        <v>10.033333333333333</v>
      </c>
      <c r="BC37" s="50">
        <f t="shared" ref="BC37" si="106">STDEV(AY37:BA37)</f>
        <v>1.5885003409925251</v>
      </c>
      <c r="BD37" s="140"/>
      <c r="BE37" s="151"/>
      <c r="BG37" s="140"/>
      <c r="BH37" s="140"/>
      <c r="BI37" s="140"/>
      <c r="BJ37" s="140"/>
      <c r="BP37" s="145">
        <v>10</v>
      </c>
      <c r="BQ37" s="141">
        <v>11.6</v>
      </c>
      <c r="BR37" s="141">
        <v>7.5</v>
      </c>
      <c r="BS37" s="141">
        <v>8.5</v>
      </c>
      <c r="BT37" s="50">
        <f t="shared" si="99"/>
        <v>9.2000000000000011</v>
      </c>
      <c r="BU37" s="50">
        <f t="shared" si="100"/>
        <v>2.1377558326431902</v>
      </c>
      <c r="BY37" s="145">
        <v>20</v>
      </c>
      <c r="BZ37" s="141">
        <v>14.6</v>
      </c>
      <c r="CA37" s="141">
        <v>7</v>
      </c>
      <c r="CB37" s="141">
        <v>10.1</v>
      </c>
      <c r="CC37" s="50">
        <f t="shared" si="85"/>
        <v>10.566666666666668</v>
      </c>
      <c r="CD37" s="50">
        <f t="shared" si="86"/>
        <v>3.8214307966170562</v>
      </c>
      <c r="CM37" s="153"/>
    </row>
    <row r="38" spans="2:119">
      <c r="J38" s="137">
        <v>30</v>
      </c>
      <c r="K38" s="137">
        <v>13</v>
      </c>
      <c r="L38" s="137">
        <v>12.5</v>
      </c>
      <c r="M38" s="137">
        <v>18.399999999999999</v>
      </c>
      <c r="N38" s="50">
        <f t="shared" si="102"/>
        <v>14.633333333333333</v>
      </c>
      <c r="O38" s="50">
        <f t="shared" si="103"/>
        <v>3.2715949219506562</v>
      </c>
      <c r="Z38" s="140"/>
      <c r="AA38" s="140"/>
      <c r="AH38" s="140"/>
      <c r="AI38" s="140"/>
      <c r="AJ38" s="140"/>
      <c r="AK38" s="140"/>
      <c r="AN38" s="140"/>
      <c r="BG38" s="140"/>
      <c r="BH38" s="140"/>
      <c r="BI38" s="140"/>
      <c r="BJ38" s="140"/>
    </row>
    <row r="39" spans="2:119">
      <c r="B39" s="150" t="s">
        <v>124</v>
      </c>
      <c r="C39" s="219" t="s">
        <v>340</v>
      </c>
      <c r="D39" s="220"/>
      <c r="E39" s="221"/>
      <c r="J39" s="137">
        <v>40</v>
      </c>
      <c r="K39" s="137">
        <v>11.7</v>
      </c>
      <c r="L39" s="137">
        <v>9.4</v>
      </c>
      <c r="M39" s="137">
        <v>16.5</v>
      </c>
      <c r="N39" s="50">
        <f t="shared" si="102"/>
        <v>12.533333333333333</v>
      </c>
      <c r="O39" s="50">
        <f t="shared" si="103"/>
        <v>3.6226141573914972</v>
      </c>
      <c r="Z39" s="150" t="s">
        <v>23</v>
      </c>
      <c r="AA39" s="219" t="s">
        <v>303</v>
      </c>
      <c r="AB39" s="220"/>
      <c r="AC39" s="221"/>
      <c r="BG39" s="150" t="s">
        <v>16</v>
      </c>
      <c r="BH39" s="222" t="s">
        <v>340</v>
      </c>
      <c r="BI39" s="222"/>
      <c r="BJ39" s="222"/>
      <c r="CH39" s="150" t="s">
        <v>16</v>
      </c>
      <c r="CI39" s="219" t="s">
        <v>346</v>
      </c>
      <c r="CJ39" s="220"/>
      <c r="CK39" s="221"/>
    </row>
    <row r="40" spans="2:119">
      <c r="B40" s="150" t="s">
        <v>293</v>
      </c>
      <c r="C40" s="138" t="s">
        <v>294</v>
      </c>
      <c r="D40" s="138" t="s">
        <v>295</v>
      </c>
      <c r="E40" s="138" t="s">
        <v>296</v>
      </c>
      <c r="F40" s="50" t="s">
        <v>376</v>
      </c>
      <c r="G40" s="46" t="s">
        <v>3</v>
      </c>
      <c r="J40" s="137">
        <v>50</v>
      </c>
      <c r="K40" s="137">
        <v>8.5</v>
      </c>
      <c r="L40" s="137">
        <v>10.4</v>
      </c>
      <c r="M40" s="137">
        <v>11.1</v>
      </c>
      <c r="N40" s="50">
        <f t="shared" si="102"/>
        <v>10</v>
      </c>
      <c r="O40" s="50">
        <f t="shared" si="103"/>
        <v>1.3453624047073718</v>
      </c>
      <c r="Z40" s="150" t="s">
        <v>293</v>
      </c>
      <c r="AA40" s="138" t="s">
        <v>294</v>
      </c>
      <c r="AB40" s="138" t="s">
        <v>295</v>
      </c>
      <c r="AC40" s="138" t="s">
        <v>296</v>
      </c>
      <c r="AD40" s="50" t="s">
        <v>376</v>
      </c>
      <c r="AE40" s="46" t="s">
        <v>3</v>
      </c>
      <c r="BG40" s="150" t="s">
        <v>293</v>
      </c>
      <c r="BH40" s="138" t="s">
        <v>294</v>
      </c>
      <c r="BI40" s="138" t="s">
        <v>295</v>
      </c>
      <c r="BJ40" s="138" t="s">
        <v>296</v>
      </c>
      <c r="BK40" s="50" t="s">
        <v>29</v>
      </c>
      <c r="BL40" s="46" t="s">
        <v>3</v>
      </c>
      <c r="BT40" s="140"/>
      <c r="BU40" s="152"/>
      <c r="BV40" s="152"/>
      <c r="BW40" s="140"/>
      <c r="BY40" s="140"/>
      <c r="BZ40" s="140"/>
      <c r="CA40" s="140"/>
      <c r="CH40" s="150" t="s">
        <v>293</v>
      </c>
      <c r="CI40" s="138" t="s">
        <v>294</v>
      </c>
      <c r="CJ40" s="138" t="s">
        <v>295</v>
      </c>
      <c r="CK40" s="138" t="s">
        <v>296</v>
      </c>
      <c r="CL40" s="50" t="s">
        <v>29</v>
      </c>
      <c r="CM40" s="46" t="s">
        <v>3</v>
      </c>
    </row>
    <row r="41" spans="2:119">
      <c r="B41" s="137">
        <v>0</v>
      </c>
      <c r="C41" s="137">
        <v>100</v>
      </c>
      <c r="D41" s="137">
        <v>100</v>
      </c>
      <c r="E41" s="137">
        <v>100</v>
      </c>
      <c r="F41" s="50">
        <f t="shared" ref="F41:F47" si="107">AVERAGE(C41:E41)</f>
        <v>100</v>
      </c>
      <c r="G41" s="50">
        <f>STDEV(C41:E41)</f>
        <v>0</v>
      </c>
      <c r="Z41" s="137">
        <v>0</v>
      </c>
      <c r="AA41" s="137">
        <v>100</v>
      </c>
      <c r="AB41" s="137">
        <v>100</v>
      </c>
      <c r="AC41" s="137">
        <v>100</v>
      </c>
      <c r="AD41" s="50">
        <f t="shared" ref="AD41:AD47" si="108">AVERAGE(AA41:AC41)</f>
        <v>100</v>
      </c>
      <c r="AE41" s="50">
        <f>STDEV(AA41:AC41)</f>
        <v>0</v>
      </c>
      <c r="BG41" s="145">
        <v>0</v>
      </c>
      <c r="BH41" s="141">
        <v>100</v>
      </c>
      <c r="BI41" s="141">
        <v>100</v>
      </c>
      <c r="BJ41" s="141">
        <v>100</v>
      </c>
      <c r="BK41" s="50">
        <f t="shared" ref="BK41:BK46" si="109">AVERAGE(BH41:BJ41)</f>
        <v>100</v>
      </c>
      <c r="BL41" s="50">
        <f t="shared" ref="BL41:BL48" si="110">STDEV(BH41:BJ41)</f>
        <v>0</v>
      </c>
      <c r="BT41" s="140"/>
      <c r="BU41" s="152"/>
      <c r="BV41" s="152"/>
      <c r="BW41" s="140"/>
      <c r="BY41" s="140"/>
      <c r="BZ41" s="140"/>
      <c r="CA41" s="140"/>
      <c r="CH41" s="145">
        <v>0</v>
      </c>
      <c r="CI41" s="141">
        <v>100</v>
      </c>
      <c r="CJ41" s="141">
        <v>100</v>
      </c>
      <c r="CK41" s="141">
        <v>100</v>
      </c>
      <c r="CL41" s="50">
        <f>AVERAGE(CI41:CK41)</f>
        <v>100</v>
      </c>
      <c r="CM41" s="50">
        <f t="shared" ref="CM41:CM50" si="111">STDEV(CI41:CK41)</f>
        <v>0</v>
      </c>
    </row>
    <row r="42" spans="2:119">
      <c r="B42" s="137">
        <v>80</v>
      </c>
      <c r="C42" s="137">
        <v>75.599999999999994</v>
      </c>
      <c r="D42" s="141">
        <v>77</v>
      </c>
      <c r="E42" s="137">
        <v>71.3</v>
      </c>
      <c r="F42" s="50">
        <f t="shared" si="107"/>
        <v>74.633333333333326</v>
      </c>
      <c r="G42" s="50">
        <f t="shared" ref="G42:G48" si="112">STDEV(C42:E42)</f>
        <v>2.9704096238285618</v>
      </c>
      <c r="Z42" s="137">
        <v>1</v>
      </c>
      <c r="AA42" s="137">
        <v>80.2</v>
      </c>
      <c r="AB42" s="137">
        <v>85.7</v>
      </c>
      <c r="AC42" s="137">
        <v>87.5</v>
      </c>
      <c r="AD42" s="50">
        <f t="shared" si="108"/>
        <v>84.466666666666669</v>
      </c>
      <c r="AE42" s="50">
        <f t="shared" ref="AE42:AE47" si="113">STDEV(AA42:AC42)</f>
        <v>3.8030689361794807</v>
      </c>
      <c r="BG42" s="145">
        <v>80</v>
      </c>
      <c r="BH42" s="141">
        <v>99.5</v>
      </c>
      <c r="BI42" s="141">
        <v>101.9</v>
      </c>
      <c r="BJ42" s="141">
        <v>99.2</v>
      </c>
      <c r="BK42" s="50">
        <f t="shared" si="109"/>
        <v>100.2</v>
      </c>
      <c r="BL42" s="50">
        <f t="shared" si="110"/>
        <v>1.4798648586948764</v>
      </c>
      <c r="BT42" s="140"/>
      <c r="BU42" s="152"/>
      <c r="BV42" s="152"/>
      <c r="BW42" s="140"/>
      <c r="BY42" s="140"/>
      <c r="BZ42" s="140"/>
      <c r="CA42" s="140"/>
      <c r="CH42" s="145">
        <v>1</v>
      </c>
      <c r="CI42" s="141">
        <v>93.3</v>
      </c>
      <c r="CJ42" s="141">
        <v>92.1</v>
      </c>
      <c r="CK42" s="141">
        <v>96.3</v>
      </c>
      <c r="CL42" s="50">
        <f t="shared" ref="CL42:CL50" si="114">AVERAGE(CI42:CK42)</f>
        <v>93.899999999999991</v>
      </c>
      <c r="CM42" s="50">
        <f t="shared" si="111"/>
        <v>2.1633307652783946</v>
      </c>
    </row>
    <row r="43" spans="2:119">
      <c r="B43" s="137">
        <v>120</v>
      </c>
      <c r="C43" s="137">
        <v>66.8</v>
      </c>
      <c r="D43" s="137">
        <v>63.5</v>
      </c>
      <c r="E43" s="137">
        <v>64.599999999999994</v>
      </c>
      <c r="F43" s="50">
        <f t="shared" si="107"/>
        <v>64.966666666666669</v>
      </c>
      <c r="G43" s="50">
        <f t="shared" si="112"/>
        <v>1.6802777548171404</v>
      </c>
      <c r="Z43" s="137">
        <v>6</v>
      </c>
      <c r="AA43" s="141">
        <v>74</v>
      </c>
      <c r="AB43" s="137">
        <v>77.8</v>
      </c>
      <c r="AC43" s="137">
        <v>85.4</v>
      </c>
      <c r="AD43" s="50">
        <f t="shared" si="108"/>
        <v>79.066666666666677</v>
      </c>
      <c r="AE43" s="50">
        <f t="shared" si="113"/>
        <v>5.8045958802774003</v>
      </c>
      <c r="BG43" s="145">
        <v>120</v>
      </c>
      <c r="BH43" s="141">
        <v>94.2</v>
      </c>
      <c r="BI43" s="141">
        <v>99.8</v>
      </c>
      <c r="BJ43" s="141">
        <v>97.9</v>
      </c>
      <c r="BK43" s="50">
        <f t="shared" si="109"/>
        <v>97.3</v>
      </c>
      <c r="BL43" s="50">
        <f t="shared" si="110"/>
        <v>2.847806173179626</v>
      </c>
      <c r="BT43" s="140"/>
      <c r="BU43" s="152"/>
      <c r="BV43" s="152"/>
      <c r="BW43" s="140"/>
      <c r="BY43" s="140"/>
      <c r="BZ43" s="140"/>
      <c r="CA43" s="140"/>
      <c r="CH43" s="145">
        <v>6</v>
      </c>
      <c r="CI43" s="141">
        <v>70.8</v>
      </c>
      <c r="CJ43" s="141">
        <v>76.2</v>
      </c>
      <c r="CK43" s="141">
        <v>81.5</v>
      </c>
      <c r="CL43" s="50">
        <f t="shared" si="114"/>
        <v>76.166666666666671</v>
      </c>
      <c r="CM43" s="50">
        <f t="shared" si="111"/>
        <v>5.3500778810530738</v>
      </c>
    </row>
    <row r="44" spans="2:119">
      <c r="B44" s="137">
        <v>160</v>
      </c>
      <c r="C44" s="137">
        <v>58</v>
      </c>
      <c r="D44" s="137">
        <v>61.6</v>
      </c>
      <c r="E44" s="137">
        <v>54.4</v>
      </c>
      <c r="F44" s="50">
        <f t="shared" si="107"/>
        <v>58</v>
      </c>
      <c r="G44" s="50">
        <f t="shared" si="112"/>
        <v>3.6000000000000014</v>
      </c>
      <c r="Z44" s="137">
        <v>10</v>
      </c>
      <c r="AA44" s="137">
        <v>67.7</v>
      </c>
      <c r="AB44" s="137">
        <v>65.099999999999994</v>
      </c>
      <c r="AC44" s="137">
        <v>75</v>
      </c>
      <c r="AD44" s="50">
        <f t="shared" si="108"/>
        <v>69.266666666666666</v>
      </c>
      <c r="AE44" s="50">
        <f t="shared" si="113"/>
        <v>5.1325757016661093</v>
      </c>
      <c r="BG44" s="145">
        <v>160</v>
      </c>
      <c r="BH44" s="141">
        <v>82.9</v>
      </c>
      <c r="BI44" s="141">
        <v>93.5</v>
      </c>
      <c r="BJ44" s="141">
        <v>83.2</v>
      </c>
      <c r="BK44" s="50">
        <f t="shared" si="109"/>
        <v>86.533333333333346</v>
      </c>
      <c r="BL44" s="50">
        <f t="shared" si="110"/>
        <v>6.0351746729761935</v>
      </c>
      <c r="BT44" s="140"/>
      <c r="BU44" s="152"/>
      <c r="BV44" s="152"/>
      <c r="BW44" s="140"/>
      <c r="BY44" s="140"/>
      <c r="BZ44" s="140"/>
      <c r="CA44" s="140"/>
      <c r="CH44" s="145">
        <v>20</v>
      </c>
      <c r="CI44" s="141">
        <v>66.7</v>
      </c>
      <c r="CJ44" s="141">
        <v>61.9</v>
      </c>
      <c r="CK44" s="141">
        <v>77.8</v>
      </c>
      <c r="CL44" s="50">
        <f t="shared" si="114"/>
        <v>68.8</v>
      </c>
      <c r="CM44" s="50">
        <f t="shared" si="111"/>
        <v>8.1553663314409111</v>
      </c>
    </row>
    <row r="45" spans="2:119">
      <c r="B45" s="137">
        <v>180</v>
      </c>
      <c r="C45" s="137">
        <v>53.1</v>
      </c>
      <c r="D45" s="137">
        <v>57.5</v>
      </c>
      <c r="E45" s="137">
        <v>52</v>
      </c>
      <c r="F45" s="50">
        <f t="shared" si="107"/>
        <v>54.199999999999996</v>
      </c>
      <c r="G45" s="50">
        <f t="shared" si="112"/>
        <v>2.9103264421710495</v>
      </c>
      <c r="Z45" s="137">
        <v>20</v>
      </c>
      <c r="AA45" s="137">
        <v>58.3</v>
      </c>
      <c r="AB45" s="137">
        <v>57.1</v>
      </c>
      <c r="AC45" s="137">
        <v>64.599999999999994</v>
      </c>
      <c r="AD45" s="50">
        <f t="shared" si="108"/>
        <v>60</v>
      </c>
      <c r="AE45" s="50">
        <f t="shared" si="113"/>
        <v>4.0286474156967342</v>
      </c>
      <c r="BG45" s="145">
        <v>200</v>
      </c>
      <c r="BH45" s="141">
        <v>73.5</v>
      </c>
      <c r="BI45" s="141">
        <v>83.1</v>
      </c>
      <c r="BJ45" s="141">
        <v>75.7</v>
      </c>
      <c r="BK45" s="50">
        <f t="shared" si="109"/>
        <v>77.433333333333337</v>
      </c>
      <c r="BL45" s="50">
        <f t="shared" si="110"/>
        <v>5.0292477900112749</v>
      </c>
      <c r="BT45" s="140"/>
      <c r="BU45" s="152"/>
      <c r="BV45" s="152"/>
      <c r="BW45" s="140"/>
      <c r="BY45" s="140"/>
      <c r="BZ45" s="140"/>
      <c r="CA45" s="140"/>
      <c r="CH45" s="145">
        <v>30</v>
      </c>
      <c r="CI45" s="141">
        <v>52.2</v>
      </c>
      <c r="CJ45" s="141">
        <v>50.8</v>
      </c>
      <c r="CK45" s="141">
        <v>59.3</v>
      </c>
      <c r="CL45" s="50">
        <f t="shared" si="114"/>
        <v>54.1</v>
      </c>
      <c r="CM45" s="50">
        <f t="shared" si="111"/>
        <v>4.557411546042335</v>
      </c>
    </row>
    <row r="46" spans="2:119">
      <c r="B46" s="137">
        <v>200</v>
      </c>
      <c r="C46" s="137">
        <v>51.7</v>
      </c>
      <c r="D46" s="137">
        <v>53.3</v>
      </c>
      <c r="E46" s="137">
        <v>47.7</v>
      </c>
      <c r="F46" s="50">
        <f t="shared" si="107"/>
        <v>50.9</v>
      </c>
      <c r="G46" s="50">
        <f t="shared" si="112"/>
        <v>2.884441020371189</v>
      </c>
      <c r="Z46" s="137">
        <v>30</v>
      </c>
      <c r="AA46" s="137">
        <v>56.3</v>
      </c>
      <c r="AB46" s="137">
        <v>49.2</v>
      </c>
      <c r="AC46" s="137">
        <v>58.3</v>
      </c>
      <c r="AD46" s="50">
        <f t="shared" si="108"/>
        <v>54.6</v>
      </c>
      <c r="AE46" s="50">
        <f t="shared" si="113"/>
        <v>4.7822588804873343</v>
      </c>
      <c r="BG46" s="145">
        <v>300</v>
      </c>
      <c r="BH46" s="141">
        <v>64.3</v>
      </c>
      <c r="BI46" s="141">
        <v>78</v>
      </c>
      <c r="BJ46" s="141">
        <v>76</v>
      </c>
      <c r="BK46" s="50">
        <f t="shared" si="109"/>
        <v>72.766666666666666</v>
      </c>
      <c r="BL46" s="50">
        <f t="shared" si="110"/>
        <v>7.4002252217978715</v>
      </c>
      <c r="BT46" s="140"/>
      <c r="BU46" s="152"/>
      <c r="BV46" s="152"/>
      <c r="BW46" s="140"/>
      <c r="BY46" s="140"/>
      <c r="BZ46" s="140"/>
      <c r="CA46" s="140"/>
      <c r="CH46" s="145">
        <v>50</v>
      </c>
      <c r="CI46" s="141">
        <v>49.4</v>
      </c>
      <c r="CJ46" s="141">
        <v>55.4</v>
      </c>
      <c r="CK46" s="141">
        <v>61.7</v>
      </c>
      <c r="CL46" s="50">
        <f t="shared" si="114"/>
        <v>55.5</v>
      </c>
      <c r="CM46" s="50">
        <f t="shared" si="111"/>
        <v>6.1506097258727142</v>
      </c>
    </row>
    <row r="47" spans="2:119">
      <c r="B47" s="137">
        <v>300</v>
      </c>
      <c r="C47" s="137">
        <v>28.2</v>
      </c>
      <c r="D47" s="137">
        <v>39.200000000000003</v>
      </c>
      <c r="E47" s="137">
        <v>33.200000000000003</v>
      </c>
      <c r="F47" s="50">
        <f t="shared" si="107"/>
        <v>33.533333333333339</v>
      </c>
      <c r="G47" s="50">
        <f t="shared" si="112"/>
        <v>5.5075705472860745</v>
      </c>
      <c r="Z47" s="137">
        <v>40</v>
      </c>
      <c r="AA47" s="137">
        <v>46.9</v>
      </c>
      <c r="AB47" s="137">
        <v>46</v>
      </c>
      <c r="AC47" s="137">
        <v>45.8</v>
      </c>
      <c r="AD47" s="50">
        <f t="shared" si="108"/>
        <v>46.233333333333327</v>
      </c>
      <c r="AE47" s="50">
        <f t="shared" si="113"/>
        <v>0.58594652770823175</v>
      </c>
      <c r="BG47" s="145">
        <v>400</v>
      </c>
      <c r="BH47" s="141">
        <v>55.8</v>
      </c>
      <c r="BI47" s="141">
        <v>62.1</v>
      </c>
      <c r="BJ47" s="141">
        <v>66.099999999999994</v>
      </c>
      <c r="BK47" s="50">
        <f>AVERAGE(BH47:BJ47)</f>
        <v>61.333333333333336</v>
      </c>
      <c r="BL47" s="50">
        <f t="shared" si="110"/>
        <v>5.1926229723843154</v>
      </c>
      <c r="BT47" s="140"/>
      <c r="BU47" s="152"/>
      <c r="BV47" s="152"/>
      <c r="BW47" s="140"/>
      <c r="BY47" s="140"/>
      <c r="BZ47" s="140"/>
      <c r="CA47" s="140"/>
      <c r="CH47" s="145">
        <v>80</v>
      </c>
      <c r="CI47" s="141">
        <v>46.4</v>
      </c>
      <c r="CJ47" s="141">
        <v>52.1</v>
      </c>
      <c r="CK47" s="141">
        <v>45</v>
      </c>
      <c r="CL47" s="50">
        <f t="shared" si="114"/>
        <v>47.833333333333336</v>
      </c>
      <c r="CM47" s="50">
        <f t="shared" si="111"/>
        <v>3.7607623340665044</v>
      </c>
    </row>
    <row r="48" spans="2:119">
      <c r="B48" s="137">
        <v>400</v>
      </c>
      <c r="C48" s="137">
        <v>16</v>
      </c>
      <c r="D48" s="137">
        <v>22.2</v>
      </c>
      <c r="E48" s="137">
        <v>24.4</v>
      </c>
      <c r="F48" s="50">
        <f>AVERAGE(C48:E48)</f>
        <v>20.866666666666667</v>
      </c>
      <c r="G48" s="50">
        <f t="shared" si="112"/>
        <v>4.3558389930452259</v>
      </c>
      <c r="BG48" s="145">
        <v>500</v>
      </c>
      <c r="BH48" s="141">
        <v>49.7</v>
      </c>
      <c r="BI48" s="141">
        <v>52.1</v>
      </c>
      <c r="BJ48" s="141">
        <v>52.3</v>
      </c>
      <c r="BK48" s="50">
        <f t="shared" ref="BK48" si="115">AVERAGE(BH48:BJ48)</f>
        <v>51.366666666666674</v>
      </c>
      <c r="BL48" s="50">
        <f t="shared" si="110"/>
        <v>1.4468356276140448</v>
      </c>
      <c r="BT48" s="140"/>
      <c r="BU48" s="152"/>
      <c r="BV48" s="152"/>
      <c r="BW48" s="140"/>
      <c r="BY48" s="140"/>
      <c r="BZ48" s="140"/>
      <c r="CA48" s="140"/>
      <c r="CH48" s="145">
        <v>100</v>
      </c>
      <c r="CI48" s="141">
        <v>40.299999999999997</v>
      </c>
      <c r="CJ48" s="141">
        <v>48.1</v>
      </c>
      <c r="CK48" s="141">
        <v>39.5</v>
      </c>
      <c r="CL48" s="50">
        <f t="shared" si="114"/>
        <v>42.633333333333333</v>
      </c>
      <c r="CM48" s="50">
        <f t="shared" si="111"/>
        <v>4.7511402140258232</v>
      </c>
    </row>
    <row r="49" spans="70:91">
      <c r="CH49" s="145">
        <v>140</v>
      </c>
      <c r="CI49" s="141">
        <v>38.1</v>
      </c>
      <c r="CJ49" s="141">
        <v>38.6</v>
      </c>
      <c r="CK49" s="141">
        <v>33</v>
      </c>
      <c r="CL49" s="50">
        <f t="shared" si="114"/>
        <v>36.56666666666667</v>
      </c>
      <c r="CM49" s="50">
        <f t="shared" si="111"/>
        <v>3.098924544633725</v>
      </c>
    </row>
    <row r="50" spans="70:91">
      <c r="CH50" s="145">
        <v>200</v>
      </c>
      <c r="CI50" s="141">
        <v>32.1</v>
      </c>
      <c r="CJ50" s="141">
        <v>36.5</v>
      </c>
      <c r="CK50" s="141">
        <v>29.6</v>
      </c>
      <c r="CL50" s="50">
        <f t="shared" si="114"/>
        <v>32.733333333333327</v>
      </c>
      <c r="CM50" s="50">
        <f t="shared" si="111"/>
        <v>3.4933269720043856</v>
      </c>
    </row>
    <row r="58" spans="70:91">
      <c r="BR58" s="29"/>
      <c r="BS58" s="29"/>
      <c r="BT58" s="29"/>
      <c r="BU58" s="29"/>
      <c r="BV58" s="29"/>
      <c r="BW58" s="29"/>
      <c r="BY58" s="29"/>
      <c r="BZ58" s="29"/>
      <c r="CA58" s="29"/>
      <c r="CB58" s="29"/>
    </row>
    <row r="59" spans="70:91">
      <c r="BR59" s="29"/>
      <c r="BS59" s="29"/>
      <c r="BT59" s="29"/>
      <c r="BU59" s="29"/>
      <c r="BV59" s="29"/>
      <c r="BW59" s="29"/>
      <c r="BY59" s="29"/>
      <c r="BZ59" s="29"/>
      <c r="CA59" s="29"/>
      <c r="CB59" s="29"/>
    </row>
    <row r="60" spans="70:91">
      <c r="BR60" s="29"/>
      <c r="BS60" s="29"/>
      <c r="BT60" s="29"/>
      <c r="BU60" s="29"/>
      <c r="BV60" s="29"/>
      <c r="BW60" s="29"/>
      <c r="BY60" s="29"/>
      <c r="BZ60" s="29"/>
      <c r="CA60" s="29"/>
      <c r="CB60" s="29"/>
    </row>
    <row r="61" spans="70:91">
      <c r="BR61" s="29"/>
      <c r="BS61" s="29"/>
      <c r="BT61" s="29"/>
      <c r="BU61" s="29"/>
      <c r="BV61" s="29"/>
      <c r="BW61" s="29"/>
      <c r="BY61" s="29"/>
      <c r="BZ61" s="29"/>
      <c r="CA61" s="29"/>
      <c r="CB61" s="29"/>
    </row>
    <row r="62" spans="70:91">
      <c r="BR62" s="29"/>
      <c r="BS62" s="29"/>
      <c r="BT62" s="29"/>
      <c r="BU62" s="29"/>
      <c r="BV62" s="29"/>
      <c r="BW62" s="29"/>
      <c r="BY62" s="29"/>
      <c r="BZ62" s="29"/>
      <c r="CA62" s="29"/>
      <c r="CB62" s="29"/>
    </row>
    <row r="63" spans="70:91">
      <c r="BR63" s="29"/>
      <c r="BS63" s="29"/>
      <c r="BT63" s="29"/>
      <c r="BU63" s="29"/>
      <c r="BV63" s="29"/>
      <c r="BW63" s="29"/>
      <c r="BY63" s="29"/>
      <c r="BZ63" s="29"/>
      <c r="CA63" s="29"/>
      <c r="CB63" s="29"/>
    </row>
    <row r="64" spans="70:91">
      <c r="BR64" s="29"/>
      <c r="BS64" s="29"/>
      <c r="BT64" s="29"/>
      <c r="BU64" s="29"/>
      <c r="BV64" s="29"/>
      <c r="BW64" s="29"/>
      <c r="BY64" s="29"/>
      <c r="BZ64" s="29"/>
      <c r="CA64" s="29"/>
      <c r="CB64" s="29"/>
    </row>
    <row r="65" spans="64:80">
      <c r="BR65" s="29"/>
      <c r="BS65" s="29"/>
      <c r="BT65" s="29"/>
      <c r="BU65" s="29"/>
      <c r="BV65" s="29"/>
      <c r="BW65" s="29"/>
      <c r="BY65" s="29"/>
      <c r="BZ65" s="29"/>
      <c r="CA65" s="29"/>
      <c r="CB65" s="29"/>
    </row>
    <row r="66" spans="64:80">
      <c r="BL66" s="29"/>
      <c r="BM66" s="29"/>
      <c r="BN66" s="29"/>
    </row>
    <row r="67" spans="64:80">
      <c r="BL67" s="29"/>
      <c r="BM67" s="29"/>
      <c r="BN67" s="29"/>
    </row>
    <row r="68" spans="64:80">
      <c r="BL68" s="29"/>
      <c r="BM68" s="29"/>
      <c r="BN68" s="29"/>
    </row>
    <row r="69" spans="64:80">
      <c r="BL69" s="29"/>
      <c r="BM69" s="29"/>
      <c r="BN69" s="29"/>
      <c r="BY69" s="29"/>
      <c r="BZ69" s="29"/>
      <c r="CA69" s="29"/>
      <c r="CB69" s="29"/>
    </row>
    <row r="70" spans="64:80">
      <c r="BL70" s="29"/>
      <c r="BM70" s="29"/>
      <c r="BN70" s="29"/>
      <c r="BY70" s="29"/>
      <c r="BZ70" s="29"/>
      <c r="CA70" s="29"/>
      <c r="CB70" s="29"/>
    </row>
    <row r="71" spans="64:80">
      <c r="BL71" s="29"/>
      <c r="BM71" s="29"/>
      <c r="BN71" s="29"/>
      <c r="BY71" s="29"/>
      <c r="BZ71" s="29"/>
      <c r="CA71" s="29"/>
      <c r="CB71" s="29"/>
    </row>
    <row r="72" spans="64:80">
      <c r="BL72" s="29"/>
      <c r="BM72" s="29"/>
      <c r="BN72" s="29"/>
      <c r="BY72" s="29"/>
      <c r="BZ72" s="29"/>
      <c r="CA72" s="29"/>
      <c r="CB72" s="29"/>
    </row>
    <row r="73" spans="64:80">
      <c r="BL73" s="29"/>
      <c r="BM73" s="29"/>
      <c r="BN73" s="29"/>
      <c r="BY73" s="29"/>
      <c r="BZ73" s="29"/>
      <c r="CA73" s="29"/>
      <c r="CB73" s="29"/>
    </row>
    <row r="74" spans="64:80">
      <c r="BL74" s="29"/>
      <c r="BM74" s="29"/>
      <c r="BN74" s="29"/>
      <c r="BY74" s="29"/>
      <c r="BZ74" s="29"/>
      <c r="CA74" s="29"/>
      <c r="CB74" s="29"/>
    </row>
    <row r="75" spans="64:80">
      <c r="BL75" s="29"/>
      <c r="BM75" s="29"/>
      <c r="BN75" s="29"/>
      <c r="BY75" s="29"/>
      <c r="BZ75" s="29"/>
      <c r="CA75" s="29"/>
      <c r="CB75" s="29"/>
    </row>
    <row r="76" spans="64:80">
      <c r="BY76" s="29"/>
      <c r="BZ76" s="29"/>
      <c r="CA76" s="29"/>
      <c r="CB76" s="29"/>
    </row>
  </sheetData>
  <mergeCells count="47">
    <mergeCell ref="DA2:DD2"/>
    <mergeCell ref="DJ2:DM2"/>
    <mergeCell ref="DJ14:DL14"/>
    <mergeCell ref="CI26:CK26"/>
    <mergeCell ref="CI14:CK14"/>
    <mergeCell ref="CR2:CU2"/>
    <mergeCell ref="CR14:CT14"/>
    <mergeCell ref="CR26:CT26"/>
    <mergeCell ref="CI2:CL2"/>
    <mergeCell ref="DA14:DC14"/>
    <mergeCell ref="DA26:DC26"/>
    <mergeCell ref="DJ26:DM26"/>
    <mergeCell ref="C39:E39"/>
    <mergeCell ref="AA39:AC39"/>
    <mergeCell ref="S27:U27"/>
    <mergeCell ref="S14:U14"/>
    <mergeCell ref="S2:U2"/>
    <mergeCell ref="AA14:AC14"/>
    <mergeCell ref="AA2:AC2"/>
    <mergeCell ref="AA27:AC27"/>
    <mergeCell ref="K1:P1"/>
    <mergeCell ref="K2:M2"/>
    <mergeCell ref="K14:M14"/>
    <mergeCell ref="K27:M27"/>
    <mergeCell ref="C2:E2"/>
    <mergeCell ref="C14:E14"/>
    <mergeCell ref="C27:E27"/>
    <mergeCell ref="AQ27:AS27"/>
    <mergeCell ref="AY27:BA27"/>
    <mergeCell ref="AY14:BB14"/>
    <mergeCell ref="AY2:BA2"/>
    <mergeCell ref="AI14:AK14"/>
    <mergeCell ref="AI2:AK2"/>
    <mergeCell ref="AI27:AK27"/>
    <mergeCell ref="AQ2:AS2"/>
    <mergeCell ref="AQ14:AS14"/>
    <mergeCell ref="CI39:CK39"/>
    <mergeCell ref="BH39:BJ39"/>
    <mergeCell ref="BQ2:BT2"/>
    <mergeCell ref="BQ14:BS14"/>
    <mergeCell ref="BQ27:BS27"/>
    <mergeCell ref="BZ14:CB14"/>
    <mergeCell ref="BZ2:CC2"/>
    <mergeCell ref="BZ27:CB27"/>
    <mergeCell ref="BH2:BK2"/>
    <mergeCell ref="BH14:BJ14"/>
    <mergeCell ref="BH27:BJ27"/>
  </mergeCells>
  <phoneticPr fontId="1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M58"/>
  <sheetViews>
    <sheetView topLeftCell="AN1" zoomScaleNormal="100" workbookViewId="0">
      <selection activeCell="BA3" sqref="BA3"/>
    </sheetView>
  </sheetViews>
  <sheetFormatPr defaultColWidth="8.875" defaultRowHeight="16.5"/>
  <cols>
    <col min="1" max="1" width="8.875" style="105"/>
    <col min="2" max="2" width="7.875" style="134"/>
    <col min="3" max="6" width="8.75" style="129"/>
    <col min="7" max="8" width="8.875" style="175"/>
    <col min="9" max="9" width="8.875" style="105"/>
    <col min="10" max="10" width="8.875" style="134"/>
    <col min="11" max="17" width="8.875" style="105"/>
    <col min="18" max="18" width="8.875" style="134"/>
    <col min="19" max="25" width="8.875" style="105"/>
    <col min="26" max="26" width="8.875" style="134"/>
    <col min="27" max="34" width="8.875" style="105"/>
    <col min="35" max="35" width="8.875" style="134"/>
    <col min="36" max="43" width="8.875" style="105"/>
    <col min="44" max="44" width="8.875" style="134"/>
    <col min="45" max="52" width="8.875" style="105"/>
    <col min="53" max="53" width="8.875" style="134"/>
    <col min="54" max="16384" width="8.875" style="105"/>
  </cols>
  <sheetData>
    <row r="2" spans="2:60" ht="15.75">
      <c r="B2" s="129" t="s">
        <v>457</v>
      </c>
      <c r="C2" s="163" t="s">
        <v>350</v>
      </c>
      <c r="D2" s="224" t="s">
        <v>352</v>
      </c>
      <c r="E2" s="225"/>
      <c r="F2" s="226"/>
      <c r="J2" s="129" t="s">
        <v>458</v>
      </c>
      <c r="K2" s="163" t="s">
        <v>378</v>
      </c>
      <c r="L2" s="224" t="s">
        <v>379</v>
      </c>
      <c r="M2" s="225"/>
      <c r="N2" s="226"/>
      <c r="R2" s="129" t="s">
        <v>459</v>
      </c>
      <c r="S2" s="163" t="s">
        <v>378</v>
      </c>
      <c r="T2" s="224" t="s">
        <v>379</v>
      </c>
      <c r="U2" s="225"/>
      <c r="V2" s="226"/>
      <c r="Z2" s="129" t="s">
        <v>460</v>
      </c>
      <c r="AA2" s="163" t="s">
        <v>378</v>
      </c>
      <c r="AB2" s="224" t="s">
        <v>379</v>
      </c>
      <c r="AC2" s="225"/>
      <c r="AD2" s="226"/>
      <c r="AI2" s="129" t="s">
        <v>461</v>
      </c>
      <c r="AJ2" s="163" t="s">
        <v>378</v>
      </c>
      <c r="AK2" s="224" t="s">
        <v>379</v>
      </c>
      <c r="AL2" s="225"/>
      <c r="AM2" s="226"/>
      <c r="AR2" s="129" t="s">
        <v>462</v>
      </c>
      <c r="AS2" s="163" t="s">
        <v>378</v>
      </c>
      <c r="AT2" s="224" t="s">
        <v>379</v>
      </c>
      <c r="AU2" s="225"/>
      <c r="AV2" s="226"/>
      <c r="BA2" s="129" t="s">
        <v>463</v>
      </c>
      <c r="BB2" s="163" t="s">
        <v>378</v>
      </c>
      <c r="BC2" s="224" t="s">
        <v>379</v>
      </c>
      <c r="BD2" s="225"/>
      <c r="BE2" s="226"/>
    </row>
    <row r="3" spans="2:60" ht="15.75">
      <c r="B3" s="162"/>
      <c r="C3" s="163" t="s">
        <v>351</v>
      </c>
      <c r="D3" s="164" t="s">
        <v>294</v>
      </c>
      <c r="E3" s="164" t="s">
        <v>295</v>
      </c>
      <c r="F3" s="164" t="s">
        <v>296</v>
      </c>
      <c r="G3" s="173" t="s">
        <v>2</v>
      </c>
      <c r="H3" s="173" t="s">
        <v>3</v>
      </c>
      <c r="J3" s="162"/>
      <c r="K3" s="163" t="s">
        <v>380</v>
      </c>
      <c r="L3" s="164" t="s">
        <v>294</v>
      </c>
      <c r="M3" s="164" t="s">
        <v>295</v>
      </c>
      <c r="N3" s="164" t="s">
        <v>296</v>
      </c>
      <c r="O3" s="46" t="s">
        <v>2</v>
      </c>
      <c r="P3" s="46" t="s">
        <v>3</v>
      </c>
      <c r="R3" s="162"/>
      <c r="S3" s="163" t="s">
        <v>380</v>
      </c>
      <c r="T3" s="164" t="s">
        <v>294</v>
      </c>
      <c r="U3" s="164" t="s">
        <v>295</v>
      </c>
      <c r="V3" s="164" t="s">
        <v>296</v>
      </c>
      <c r="W3" s="46" t="s">
        <v>2</v>
      </c>
      <c r="X3" s="46" t="s">
        <v>3</v>
      </c>
      <c r="Z3" s="162"/>
      <c r="AA3" s="163" t="s">
        <v>380</v>
      </c>
      <c r="AB3" s="164" t="s">
        <v>294</v>
      </c>
      <c r="AC3" s="164" t="s">
        <v>295</v>
      </c>
      <c r="AD3" s="164" t="s">
        <v>296</v>
      </c>
      <c r="AE3" s="46" t="s">
        <v>2</v>
      </c>
      <c r="AF3" s="46" t="s">
        <v>3</v>
      </c>
      <c r="AI3" s="162"/>
      <c r="AJ3" s="163" t="s">
        <v>380</v>
      </c>
      <c r="AK3" s="164" t="s">
        <v>294</v>
      </c>
      <c r="AL3" s="164" t="s">
        <v>295</v>
      </c>
      <c r="AM3" s="164" t="s">
        <v>296</v>
      </c>
      <c r="AN3" s="46" t="s">
        <v>2</v>
      </c>
      <c r="AO3" s="46" t="s">
        <v>3</v>
      </c>
      <c r="AR3" s="162"/>
      <c r="AS3" s="163" t="s">
        <v>380</v>
      </c>
      <c r="AT3" s="164" t="s">
        <v>294</v>
      </c>
      <c r="AU3" s="164" t="s">
        <v>295</v>
      </c>
      <c r="AV3" s="164" t="s">
        <v>296</v>
      </c>
      <c r="AW3" s="46" t="s">
        <v>2</v>
      </c>
      <c r="AX3" s="46" t="s">
        <v>3</v>
      </c>
      <c r="BA3" s="162"/>
      <c r="BB3" s="163" t="s">
        <v>380</v>
      </c>
      <c r="BC3" s="164" t="s">
        <v>294</v>
      </c>
      <c r="BD3" s="164" t="s">
        <v>295</v>
      </c>
      <c r="BE3" s="164" t="s">
        <v>296</v>
      </c>
      <c r="BF3" s="46" t="s">
        <v>2</v>
      </c>
      <c r="BG3" s="46" t="s">
        <v>3</v>
      </c>
    </row>
    <row r="4" spans="2:60">
      <c r="C4" s="165">
        <v>0</v>
      </c>
      <c r="D4" s="166">
        <v>1</v>
      </c>
      <c r="E4" s="166">
        <v>1</v>
      </c>
      <c r="F4" s="166">
        <v>1</v>
      </c>
      <c r="G4" s="173">
        <f t="shared" ref="G4:G11" si="0">AVERAGE(D4:F4)</f>
        <v>1</v>
      </c>
      <c r="H4" s="173">
        <f t="shared" ref="H4:H11" si="1">STDEV(D4:F4)</f>
        <v>0</v>
      </c>
      <c r="K4" s="165">
        <v>0</v>
      </c>
      <c r="L4" s="166">
        <v>1</v>
      </c>
      <c r="M4" s="166">
        <v>1</v>
      </c>
      <c r="N4" s="166">
        <v>1</v>
      </c>
      <c r="O4" s="173">
        <f t="shared" ref="O4:O11" si="2">AVERAGE(L4:N4)</f>
        <v>1</v>
      </c>
      <c r="P4" s="173">
        <f t="shared" ref="P4:P11" si="3">STDEV(L4:N4)</f>
        <v>0</v>
      </c>
      <c r="S4" s="165">
        <v>0</v>
      </c>
      <c r="T4" s="166">
        <v>1</v>
      </c>
      <c r="U4" s="166">
        <v>1</v>
      </c>
      <c r="V4" s="166">
        <v>1</v>
      </c>
      <c r="W4" s="173">
        <f t="shared" ref="W4:W11" si="4">AVERAGE(T4:V4)</f>
        <v>1</v>
      </c>
      <c r="X4" s="173">
        <f t="shared" ref="X4:X11" si="5">STDEV(T4:V4)</f>
        <v>0</v>
      </c>
      <c r="AA4" s="165">
        <v>0</v>
      </c>
      <c r="AB4" s="166">
        <v>1</v>
      </c>
      <c r="AC4" s="166">
        <v>1</v>
      </c>
      <c r="AD4" s="166">
        <v>1</v>
      </c>
      <c r="AE4" s="173">
        <f t="shared" ref="AE4:AE11" si="6">AVERAGE(AB4:AD4)</f>
        <v>1</v>
      </c>
      <c r="AF4" s="173">
        <f t="shared" ref="AF4:AF11" si="7">STDEV(AB4:AD4)</f>
        <v>0</v>
      </c>
      <c r="AJ4" s="165">
        <v>0</v>
      </c>
      <c r="AK4" s="166">
        <v>1</v>
      </c>
      <c r="AL4" s="166">
        <v>1</v>
      </c>
      <c r="AM4" s="166">
        <v>1</v>
      </c>
      <c r="AN4" s="173">
        <f t="shared" ref="AN4:AN11" si="8">AVERAGE(AK4:AM4)</f>
        <v>1</v>
      </c>
      <c r="AO4" s="173">
        <f t="shared" ref="AO4:AO11" si="9">STDEV(AK4:AM4)</f>
        <v>0</v>
      </c>
      <c r="AS4" s="165">
        <v>0</v>
      </c>
      <c r="AT4" s="166">
        <v>1</v>
      </c>
      <c r="AU4" s="166">
        <v>1</v>
      </c>
      <c r="AV4" s="166">
        <v>1</v>
      </c>
      <c r="AW4" s="173">
        <f t="shared" ref="AW4:AW11" si="10">AVERAGE(AT4:AV4)</f>
        <v>1</v>
      </c>
      <c r="AX4" s="173">
        <f t="shared" ref="AX4:AX11" si="11">STDEV(AT4:AV4)</f>
        <v>0</v>
      </c>
      <c r="BB4" s="165">
        <v>0</v>
      </c>
      <c r="BC4" s="166">
        <v>1</v>
      </c>
      <c r="BD4" s="166">
        <v>1</v>
      </c>
      <c r="BE4" s="166">
        <v>1</v>
      </c>
      <c r="BF4" s="173">
        <f t="shared" ref="BF4:BF11" si="12">AVERAGE(BC4:BE4)</f>
        <v>1</v>
      </c>
      <c r="BG4" s="173">
        <f t="shared" ref="BG4:BG11" si="13">STDEV(BC4:BE4)</f>
        <v>0</v>
      </c>
    </row>
    <row r="5" spans="2:60">
      <c r="C5" s="165">
        <v>0.5</v>
      </c>
      <c r="D5" s="166">
        <v>1.4832000000000001</v>
      </c>
      <c r="E5" s="166">
        <v>1.4689000000000001</v>
      </c>
      <c r="F5" s="166">
        <v>1.446</v>
      </c>
      <c r="G5" s="173">
        <f t="shared" si="0"/>
        <v>1.4660333333333335</v>
      </c>
      <c r="H5" s="173">
        <f t="shared" si="1"/>
        <v>1.8764949595811226E-2</v>
      </c>
      <c r="K5" s="165">
        <v>0.5</v>
      </c>
      <c r="L5" s="166">
        <v>1.4832000000000001</v>
      </c>
      <c r="M5" s="166">
        <v>1.4689000000000001</v>
      </c>
      <c r="N5" s="166">
        <v>1.446</v>
      </c>
      <c r="O5" s="173">
        <f t="shared" si="2"/>
        <v>1.4660333333333335</v>
      </c>
      <c r="P5" s="173">
        <f t="shared" si="3"/>
        <v>1.8764949595811226E-2</v>
      </c>
      <c r="S5" s="165">
        <v>0.5</v>
      </c>
      <c r="T5" s="166">
        <v>1.4832000000000001</v>
      </c>
      <c r="U5" s="166">
        <v>1.4689000000000001</v>
      </c>
      <c r="V5" s="166">
        <v>1.446</v>
      </c>
      <c r="W5" s="173">
        <f t="shared" si="4"/>
        <v>1.4660333333333335</v>
      </c>
      <c r="X5" s="173">
        <f t="shared" si="5"/>
        <v>1.8764949595811226E-2</v>
      </c>
      <c r="AA5" s="165">
        <v>0.5</v>
      </c>
      <c r="AB5" s="166">
        <v>1.4832000000000001</v>
      </c>
      <c r="AC5" s="166">
        <v>1.4689000000000001</v>
      </c>
      <c r="AD5" s="166">
        <v>1.446</v>
      </c>
      <c r="AE5" s="173">
        <f t="shared" si="6"/>
        <v>1.4660333333333335</v>
      </c>
      <c r="AF5" s="173">
        <f t="shared" si="7"/>
        <v>1.8764949595811226E-2</v>
      </c>
      <c r="AJ5" s="165">
        <v>0.5</v>
      </c>
      <c r="AK5" s="166">
        <v>1.4832000000000001</v>
      </c>
      <c r="AL5" s="166">
        <v>1.4689000000000001</v>
      </c>
      <c r="AM5" s="166">
        <v>1.446</v>
      </c>
      <c r="AN5" s="173">
        <f t="shared" si="8"/>
        <v>1.4660333333333335</v>
      </c>
      <c r="AO5" s="173">
        <f t="shared" si="9"/>
        <v>1.8764949595811226E-2</v>
      </c>
      <c r="AS5" s="165">
        <v>0.5</v>
      </c>
      <c r="AT5" s="166">
        <v>1.4832000000000001</v>
      </c>
      <c r="AU5" s="166">
        <v>1.4689000000000001</v>
      </c>
      <c r="AV5" s="166">
        <v>1.446</v>
      </c>
      <c r="AW5" s="173">
        <f t="shared" si="10"/>
        <v>1.4660333333333335</v>
      </c>
      <c r="AX5" s="173">
        <f t="shared" si="11"/>
        <v>1.8764949595811226E-2</v>
      </c>
      <c r="BB5" s="165">
        <v>0.5</v>
      </c>
      <c r="BC5" s="166">
        <v>1.4832000000000001</v>
      </c>
      <c r="BD5" s="166">
        <v>1.4689000000000001</v>
      </c>
      <c r="BE5" s="166">
        <v>1.446</v>
      </c>
      <c r="BF5" s="173">
        <f t="shared" si="12"/>
        <v>1.4660333333333335</v>
      </c>
      <c r="BG5" s="173">
        <f t="shared" si="13"/>
        <v>1.8764949595811226E-2</v>
      </c>
    </row>
    <row r="6" spans="2:60">
      <c r="C6" s="165">
        <v>1</v>
      </c>
      <c r="D6" s="166">
        <v>1.5726</v>
      </c>
      <c r="E6" s="166">
        <v>1.6801999999999999</v>
      </c>
      <c r="F6" s="166">
        <v>1.631</v>
      </c>
      <c r="G6" s="173">
        <f t="shared" si="0"/>
        <v>1.6279333333333332</v>
      </c>
      <c r="H6" s="173">
        <f t="shared" si="1"/>
        <v>5.3865511538769673E-2</v>
      </c>
      <c r="K6" s="165">
        <v>1</v>
      </c>
      <c r="L6" s="166">
        <v>1.5726</v>
      </c>
      <c r="M6" s="166">
        <v>1.6801999999999999</v>
      </c>
      <c r="N6" s="166">
        <v>1.631</v>
      </c>
      <c r="O6" s="173">
        <f t="shared" si="2"/>
        <v>1.6279333333333332</v>
      </c>
      <c r="P6" s="173">
        <f t="shared" si="3"/>
        <v>5.3865511538769673E-2</v>
      </c>
      <c r="S6" s="165">
        <v>1</v>
      </c>
      <c r="T6" s="166">
        <v>1.5726</v>
      </c>
      <c r="U6" s="166">
        <v>1.6801999999999999</v>
      </c>
      <c r="V6" s="166">
        <v>1.631</v>
      </c>
      <c r="W6" s="173">
        <f t="shared" si="4"/>
        <v>1.6279333333333332</v>
      </c>
      <c r="X6" s="173">
        <f t="shared" si="5"/>
        <v>5.3865511538769673E-2</v>
      </c>
      <c r="AA6" s="165">
        <v>1</v>
      </c>
      <c r="AB6" s="166">
        <v>1.5726</v>
      </c>
      <c r="AC6" s="166">
        <v>1.6801999999999999</v>
      </c>
      <c r="AD6" s="166">
        <v>1.631</v>
      </c>
      <c r="AE6" s="173">
        <f t="shared" si="6"/>
        <v>1.6279333333333332</v>
      </c>
      <c r="AF6" s="173">
        <f t="shared" si="7"/>
        <v>5.3865511538769673E-2</v>
      </c>
      <c r="AJ6" s="165">
        <v>1</v>
      </c>
      <c r="AK6" s="166">
        <v>1.5726</v>
      </c>
      <c r="AL6" s="166">
        <v>1.6801999999999999</v>
      </c>
      <c r="AM6" s="166">
        <v>1.631</v>
      </c>
      <c r="AN6" s="173">
        <f t="shared" si="8"/>
        <v>1.6279333333333332</v>
      </c>
      <c r="AO6" s="173">
        <f t="shared" si="9"/>
        <v>5.3865511538769673E-2</v>
      </c>
      <c r="AS6" s="165">
        <v>1</v>
      </c>
      <c r="AT6" s="166">
        <v>1.5726</v>
      </c>
      <c r="AU6" s="166">
        <v>1.6801999999999999</v>
      </c>
      <c r="AV6" s="166">
        <v>1.631</v>
      </c>
      <c r="AW6" s="173">
        <f t="shared" si="10"/>
        <v>1.6279333333333332</v>
      </c>
      <c r="AX6" s="173">
        <f t="shared" si="11"/>
        <v>5.3865511538769673E-2</v>
      </c>
      <c r="BB6" s="165">
        <v>1</v>
      </c>
      <c r="BC6" s="166">
        <v>1.5726</v>
      </c>
      <c r="BD6" s="166">
        <v>1.6801999999999999</v>
      </c>
      <c r="BE6" s="166">
        <v>1.631</v>
      </c>
      <c r="BF6" s="173">
        <f t="shared" si="12"/>
        <v>1.6279333333333332</v>
      </c>
      <c r="BG6" s="173">
        <f t="shared" si="13"/>
        <v>5.3865511538769673E-2</v>
      </c>
    </row>
    <row r="7" spans="2:60" ht="15.75">
      <c r="B7" s="162"/>
      <c r="C7" s="165">
        <v>2</v>
      </c>
      <c r="D7" s="166">
        <v>1.8562000000000001</v>
      </c>
      <c r="E7" s="166">
        <v>1.8597999999999999</v>
      </c>
      <c r="F7" s="166">
        <v>1.6779999999999999</v>
      </c>
      <c r="G7" s="173">
        <f t="shared" si="0"/>
        <v>1.798</v>
      </c>
      <c r="H7" s="173">
        <f t="shared" si="1"/>
        <v>0.10393863574244183</v>
      </c>
      <c r="J7" s="162"/>
      <c r="K7" s="165">
        <v>2</v>
      </c>
      <c r="L7" s="166">
        <v>1.8562000000000001</v>
      </c>
      <c r="M7" s="166">
        <v>1.8597999999999999</v>
      </c>
      <c r="N7" s="166">
        <v>1.6779999999999999</v>
      </c>
      <c r="O7" s="173">
        <f t="shared" si="2"/>
        <v>1.798</v>
      </c>
      <c r="P7" s="173">
        <f t="shared" si="3"/>
        <v>0.10393863574244183</v>
      </c>
      <c r="R7" s="162"/>
      <c r="S7" s="165">
        <v>2</v>
      </c>
      <c r="T7" s="166">
        <v>1.8562000000000001</v>
      </c>
      <c r="U7" s="166">
        <v>1.8597999999999999</v>
      </c>
      <c r="V7" s="166">
        <v>1.6779999999999999</v>
      </c>
      <c r="W7" s="173">
        <f t="shared" si="4"/>
        <v>1.798</v>
      </c>
      <c r="X7" s="173">
        <f t="shared" si="5"/>
        <v>0.10393863574244183</v>
      </c>
      <c r="Z7" s="162"/>
      <c r="AA7" s="165">
        <v>2</v>
      </c>
      <c r="AB7" s="166">
        <v>1.8562000000000001</v>
      </c>
      <c r="AC7" s="166">
        <v>1.8597999999999999</v>
      </c>
      <c r="AD7" s="166">
        <v>1.6779999999999999</v>
      </c>
      <c r="AE7" s="173">
        <f t="shared" si="6"/>
        <v>1.798</v>
      </c>
      <c r="AF7" s="173">
        <f t="shared" si="7"/>
        <v>0.10393863574244183</v>
      </c>
      <c r="AI7" s="162"/>
      <c r="AJ7" s="165">
        <v>2</v>
      </c>
      <c r="AK7" s="166">
        <v>1.8562000000000001</v>
      </c>
      <c r="AL7" s="166">
        <v>1.8597999999999999</v>
      </c>
      <c r="AM7" s="166">
        <v>1.6779999999999999</v>
      </c>
      <c r="AN7" s="173">
        <f t="shared" si="8"/>
        <v>1.798</v>
      </c>
      <c r="AO7" s="173">
        <f t="shared" si="9"/>
        <v>0.10393863574244183</v>
      </c>
      <c r="AR7" s="162"/>
      <c r="AS7" s="165">
        <v>2</v>
      </c>
      <c r="AT7" s="166">
        <v>1.8562000000000001</v>
      </c>
      <c r="AU7" s="166">
        <v>1.8597999999999999</v>
      </c>
      <c r="AV7" s="166">
        <v>1.6779999999999999</v>
      </c>
      <c r="AW7" s="173">
        <f t="shared" si="10"/>
        <v>1.798</v>
      </c>
      <c r="AX7" s="173">
        <f t="shared" si="11"/>
        <v>0.10393863574244183</v>
      </c>
      <c r="BA7" s="162"/>
      <c r="BB7" s="165">
        <v>2</v>
      </c>
      <c r="BC7" s="166">
        <v>1.8562000000000001</v>
      </c>
      <c r="BD7" s="166">
        <v>1.8597999999999999</v>
      </c>
      <c r="BE7" s="166">
        <v>1.6779999999999999</v>
      </c>
      <c r="BF7" s="173">
        <f t="shared" si="12"/>
        <v>1.798</v>
      </c>
      <c r="BG7" s="173">
        <f t="shared" si="13"/>
        <v>0.10393863574244183</v>
      </c>
    </row>
    <row r="8" spans="2:60" ht="15.75">
      <c r="B8" s="162"/>
      <c r="C8" s="165">
        <v>3</v>
      </c>
      <c r="D8" s="166">
        <v>1.8574999999999999</v>
      </c>
      <c r="E8" s="166">
        <v>1.8391</v>
      </c>
      <c r="F8" s="166">
        <v>1.696</v>
      </c>
      <c r="G8" s="173">
        <f t="shared" si="0"/>
        <v>1.7975333333333332</v>
      </c>
      <c r="H8" s="173">
        <f t="shared" si="1"/>
        <v>8.8410425478748444E-2</v>
      </c>
      <c r="J8" s="162"/>
      <c r="K8" s="165">
        <v>3</v>
      </c>
      <c r="L8" s="166">
        <v>1.8574999999999999</v>
      </c>
      <c r="M8" s="166">
        <v>1.8391</v>
      </c>
      <c r="N8" s="166">
        <v>1.696</v>
      </c>
      <c r="O8" s="173">
        <f t="shared" si="2"/>
        <v>1.7975333333333332</v>
      </c>
      <c r="P8" s="173">
        <f t="shared" si="3"/>
        <v>8.8410425478748444E-2</v>
      </c>
      <c r="R8" s="162"/>
      <c r="S8" s="165">
        <v>3</v>
      </c>
      <c r="T8" s="166">
        <v>1.8574999999999999</v>
      </c>
      <c r="U8" s="166">
        <v>1.8391</v>
      </c>
      <c r="V8" s="166">
        <v>1.696</v>
      </c>
      <c r="W8" s="173">
        <f t="shared" si="4"/>
        <v>1.7975333333333332</v>
      </c>
      <c r="X8" s="173">
        <f t="shared" si="5"/>
        <v>8.8410425478748444E-2</v>
      </c>
      <c r="Z8" s="162"/>
      <c r="AA8" s="165">
        <v>3</v>
      </c>
      <c r="AB8" s="166">
        <v>1.8574999999999999</v>
      </c>
      <c r="AC8" s="166">
        <v>1.8391</v>
      </c>
      <c r="AD8" s="166">
        <v>1.696</v>
      </c>
      <c r="AE8" s="173">
        <f t="shared" si="6"/>
        <v>1.7975333333333332</v>
      </c>
      <c r="AF8" s="173">
        <f t="shared" si="7"/>
        <v>8.8410425478748444E-2</v>
      </c>
      <c r="AI8" s="162"/>
      <c r="AJ8" s="165">
        <v>3</v>
      </c>
      <c r="AK8" s="166">
        <v>1.8574999999999999</v>
      </c>
      <c r="AL8" s="166">
        <v>1.8391</v>
      </c>
      <c r="AM8" s="166">
        <v>1.696</v>
      </c>
      <c r="AN8" s="173">
        <f t="shared" si="8"/>
        <v>1.7975333333333332</v>
      </c>
      <c r="AO8" s="173">
        <f t="shared" si="9"/>
        <v>8.8410425478748444E-2</v>
      </c>
      <c r="AR8" s="162"/>
      <c r="AS8" s="165">
        <v>3</v>
      </c>
      <c r="AT8" s="166">
        <v>1.8574999999999999</v>
      </c>
      <c r="AU8" s="166">
        <v>1.8391</v>
      </c>
      <c r="AV8" s="166">
        <v>1.696</v>
      </c>
      <c r="AW8" s="173">
        <f t="shared" si="10"/>
        <v>1.7975333333333332</v>
      </c>
      <c r="AX8" s="173">
        <f t="shared" si="11"/>
        <v>8.8410425478748444E-2</v>
      </c>
      <c r="BA8" s="162"/>
      <c r="BB8" s="165">
        <v>3</v>
      </c>
      <c r="BC8" s="166">
        <v>1.8574999999999999</v>
      </c>
      <c r="BD8" s="166">
        <v>1.8391</v>
      </c>
      <c r="BE8" s="166">
        <v>1.696</v>
      </c>
      <c r="BF8" s="173">
        <f t="shared" si="12"/>
        <v>1.7975333333333332</v>
      </c>
      <c r="BG8" s="173">
        <f t="shared" si="13"/>
        <v>8.8410425478748444E-2</v>
      </c>
    </row>
    <row r="9" spans="2:60">
      <c r="C9" s="165">
        <v>4</v>
      </c>
      <c r="D9" s="166">
        <v>1.9315</v>
      </c>
      <c r="E9" s="166">
        <v>1.8314999999999999</v>
      </c>
      <c r="F9" s="166">
        <v>1.722</v>
      </c>
      <c r="G9" s="173">
        <f t="shared" si="0"/>
        <v>1.8283333333333331</v>
      </c>
      <c r="H9" s="173">
        <f t="shared" si="1"/>
        <v>0.10478589281641558</v>
      </c>
      <c r="K9" s="165">
        <v>4</v>
      </c>
      <c r="L9" s="166">
        <v>1.9315</v>
      </c>
      <c r="M9" s="166">
        <v>1.8314999999999999</v>
      </c>
      <c r="N9" s="166">
        <v>1.722</v>
      </c>
      <c r="O9" s="173">
        <f t="shared" si="2"/>
        <v>1.8283333333333331</v>
      </c>
      <c r="P9" s="173">
        <f t="shared" si="3"/>
        <v>0.10478589281641558</v>
      </c>
      <c r="S9" s="165">
        <v>4</v>
      </c>
      <c r="T9" s="166">
        <v>1.9315</v>
      </c>
      <c r="U9" s="166">
        <v>1.8314999999999999</v>
      </c>
      <c r="V9" s="166">
        <v>1.722</v>
      </c>
      <c r="W9" s="173">
        <f t="shared" si="4"/>
        <v>1.8283333333333331</v>
      </c>
      <c r="X9" s="173">
        <f t="shared" si="5"/>
        <v>0.10478589281641558</v>
      </c>
      <c r="AA9" s="165">
        <v>4</v>
      </c>
      <c r="AB9" s="166">
        <v>1.9315</v>
      </c>
      <c r="AC9" s="166">
        <v>1.8314999999999999</v>
      </c>
      <c r="AD9" s="166">
        <v>1.722</v>
      </c>
      <c r="AE9" s="173">
        <f t="shared" si="6"/>
        <v>1.8283333333333331</v>
      </c>
      <c r="AF9" s="173">
        <f t="shared" si="7"/>
        <v>0.10478589281641558</v>
      </c>
      <c r="AJ9" s="165">
        <v>4</v>
      </c>
      <c r="AK9" s="166">
        <v>1.9315</v>
      </c>
      <c r="AL9" s="166">
        <v>1.8314999999999999</v>
      </c>
      <c r="AM9" s="166">
        <v>1.722</v>
      </c>
      <c r="AN9" s="173">
        <f t="shared" si="8"/>
        <v>1.8283333333333331</v>
      </c>
      <c r="AO9" s="173">
        <f t="shared" si="9"/>
        <v>0.10478589281641558</v>
      </c>
      <c r="AS9" s="165">
        <v>4</v>
      </c>
      <c r="AT9" s="166">
        <v>1.9315</v>
      </c>
      <c r="AU9" s="166">
        <v>1.8314999999999999</v>
      </c>
      <c r="AV9" s="166">
        <v>1.722</v>
      </c>
      <c r="AW9" s="173">
        <f t="shared" si="10"/>
        <v>1.8283333333333331</v>
      </c>
      <c r="AX9" s="173">
        <f t="shared" si="11"/>
        <v>0.10478589281641558</v>
      </c>
      <c r="BB9" s="165">
        <v>4</v>
      </c>
      <c r="BC9" s="166">
        <v>1.9315</v>
      </c>
      <c r="BD9" s="166">
        <v>1.8314999999999999</v>
      </c>
      <c r="BE9" s="166">
        <v>1.722</v>
      </c>
      <c r="BF9" s="173">
        <f t="shared" si="12"/>
        <v>1.8283333333333331</v>
      </c>
      <c r="BG9" s="173">
        <f t="shared" si="13"/>
        <v>0.10478589281641558</v>
      </c>
    </row>
    <row r="10" spans="2:60">
      <c r="C10" s="165">
        <v>5</v>
      </c>
      <c r="D10" s="166">
        <v>1.9400999999999999</v>
      </c>
      <c r="E10" s="166">
        <v>1.9410000000000001</v>
      </c>
      <c r="F10" s="166">
        <v>1.79</v>
      </c>
      <c r="G10" s="173">
        <f t="shared" si="0"/>
        <v>1.8903666666666668</v>
      </c>
      <c r="H10" s="173">
        <f t="shared" si="1"/>
        <v>8.6921247881823066E-2</v>
      </c>
      <c r="K10" s="165">
        <v>5</v>
      </c>
      <c r="L10" s="166">
        <v>1.9400999999999999</v>
      </c>
      <c r="M10" s="166">
        <v>1.9410000000000001</v>
      </c>
      <c r="N10" s="166">
        <v>1.79</v>
      </c>
      <c r="O10" s="173">
        <f t="shared" si="2"/>
        <v>1.8903666666666668</v>
      </c>
      <c r="P10" s="173">
        <f t="shared" si="3"/>
        <v>8.6921247881823066E-2</v>
      </c>
      <c r="S10" s="165">
        <v>5</v>
      </c>
      <c r="T10" s="166">
        <v>1.9400999999999999</v>
      </c>
      <c r="U10" s="166">
        <v>1.9410000000000001</v>
      </c>
      <c r="V10" s="166">
        <v>1.79</v>
      </c>
      <c r="W10" s="173">
        <f t="shared" si="4"/>
        <v>1.8903666666666668</v>
      </c>
      <c r="X10" s="173">
        <f t="shared" si="5"/>
        <v>8.6921247881823066E-2</v>
      </c>
      <c r="AA10" s="165">
        <v>5</v>
      </c>
      <c r="AB10" s="166">
        <v>1.9400999999999999</v>
      </c>
      <c r="AC10" s="166">
        <v>1.9410000000000001</v>
      </c>
      <c r="AD10" s="166">
        <v>1.79</v>
      </c>
      <c r="AE10" s="173">
        <f t="shared" si="6"/>
        <v>1.8903666666666668</v>
      </c>
      <c r="AF10" s="173">
        <f t="shared" si="7"/>
        <v>8.6921247881823066E-2</v>
      </c>
      <c r="AJ10" s="165">
        <v>5</v>
      </c>
      <c r="AK10" s="166">
        <v>1.9400999999999999</v>
      </c>
      <c r="AL10" s="166">
        <v>1.9410000000000001</v>
      </c>
      <c r="AM10" s="166">
        <v>1.79</v>
      </c>
      <c r="AN10" s="173">
        <f t="shared" si="8"/>
        <v>1.8903666666666668</v>
      </c>
      <c r="AO10" s="173">
        <f t="shared" si="9"/>
        <v>8.6921247881823066E-2</v>
      </c>
      <c r="AS10" s="165">
        <v>5</v>
      </c>
      <c r="AT10" s="166">
        <v>1.9400999999999999</v>
      </c>
      <c r="AU10" s="166">
        <v>1.9410000000000001</v>
      </c>
      <c r="AV10" s="166">
        <v>1.79</v>
      </c>
      <c r="AW10" s="173">
        <f t="shared" si="10"/>
        <v>1.8903666666666668</v>
      </c>
      <c r="AX10" s="173">
        <f t="shared" si="11"/>
        <v>8.6921247881823066E-2</v>
      </c>
      <c r="BB10" s="165">
        <v>5</v>
      </c>
      <c r="BC10" s="166">
        <v>1.9400999999999999</v>
      </c>
      <c r="BD10" s="166">
        <v>1.9410000000000001</v>
      </c>
      <c r="BE10" s="166">
        <v>1.79</v>
      </c>
      <c r="BF10" s="173">
        <f t="shared" si="12"/>
        <v>1.8903666666666668</v>
      </c>
      <c r="BG10" s="173">
        <f t="shared" si="13"/>
        <v>8.6921247881823066E-2</v>
      </c>
    </row>
    <row r="11" spans="2:60" ht="15.75">
      <c r="B11" s="162"/>
      <c r="C11" s="165">
        <v>6</v>
      </c>
      <c r="D11" s="166">
        <v>1.9469000000000001</v>
      </c>
      <c r="E11" s="166">
        <v>2.0108000000000001</v>
      </c>
      <c r="F11" s="166">
        <v>1.837</v>
      </c>
      <c r="G11" s="173">
        <f t="shared" si="0"/>
        <v>1.9315666666666667</v>
      </c>
      <c r="H11" s="173">
        <f t="shared" si="1"/>
        <v>8.7908721599926298E-2</v>
      </c>
      <c r="J11" s="162"/>
      <c r="K11" s="165">
        <v>6</v>
      </c>
      <c r="L11" s="166">
        <v>1.9469000000000001</v>
      </c>
      <c r="M11" s="166">
        <v>2.0108000000000001</v>
      </c>
      <c r="N11" s="166">
        <v>1.837</v>
      </c>
      <c r="O11" s="173">
        <f t="shared" si="2"/>
        <v>1.9315666666666667</v>
      </c>
      <c r="P11" s="173">
        <f t="shared" si="3"/>
        <v>8.7908721599926298E-2</v>
      </c>
      <c r="R11" s="162"/>
      <c r="S11" s="165">
        <v>6</v>
      </c>
      <c r="T11" s="166">
        <v>1.9469000000000001</v>
      </c>
      <c r="U11" s="166">
        <v>2.0108000000000001</v>
      </c>
      <c r="V11" s="166">
        <v>1.837</v>
      </c>
      <c r="W11" s="173">
        <f t="shared" si="4"/>
        <v>1.9315666666666667</v>
      </c>
      <c r="X11" s="173">
        <f t="shared" si="5"/>
        <v>8.7908721599926298E-2</v>
      </c>
      <c r="Z11" s="162"/>
      <c r="AA11" s="165">
        <v>6</v>
      </c>
      <c r="AB11" s="166">
        <v>1.9469000000000001</v>
      </c>
      <c r="AC11" s="166">
        <v>2.0108000000000001</v>
      </c>
      <c r="AD11" s="166">
        <v>1.837</v>
      </c>
      <c r="AE11" s="173">
        <f t="shared" si="6"/>
        <v>1.9315666666666667</v>
      </c>
      <c r="AF11" s="173">
        <f t="shared" si="7"/>
        <v>8.7908721599926298E-2</v>
      </c>
      <c r="AI11" s="162"/>
      <c r="AJ11" s="165">
        <v>6</v>
      </c>
      <c r="AK11" s="166">
        <v>1.9469000000000001</v>
      </c>
      <c r="AL11" s="166">
        <v>2.0108000000000001</v>
      </c>
      <c r="AM11" s="166">
        <v>1.837</v>
      </c>
      <c r="AN11" s="173">
        <f t="shared" si="8"/>
        <v>1.9315666666666667</v>
      </c>
      <c r="AO11" s="173">
        <f t="shared" si="9"/>
        <v>8.7908721599926298E-2</v>
      </c>
      <c r="AR11" s="162"/>
      <c r="AS11" s="165">
        <v>6</v>
      </c>
      <c r="AT11" s="166">
        <v>1.9469000000000001</v>
      </c>
      <c r="AU11" s="166">
        <v>2.0108000000000001</v>
      </c>
      <c r="AV11" s="166">
        <v>1.837</v>
      </c>
      <c r="AW11" s="173">
        <f t="shared" si="10"/>
        <v>1.9315666666666667</v>
      </c>
      <c r="AX11" s="173">
        <f t="shared" si="11"/>
        <v>8.7908721599926298E-2</v>
      </c>
      <c r="BA11" s="162"/>
      <c r="BB11" s="165">
        <v>6</v>
      </c>
      <c r="BC11" s="166">
        <v>1.9469000000000001</v>
      </c>
      <c r="BD11" s="166">
        <v>2.0108000000000001</v>
      </c>
      <c r="BE11" s="166">
        <v>1.837</v>
      </c>
      <c r="BF11" s="173">
        <f t="shared" si="12"/>
        <v>1.9315666666666667</v>
      </c>
      <c r="BG11" s="173">
        <f t="shared" si="13"/>
        <v>8.7908721599926298E-2</v>
      </c>
    </row>
    <row r="12" spans="2:60">
      <c r="C12" s="167"/>
      <c r="D12" s="168"/>
      <c r="E12" s="168"/>
      <c r="F12" s="168"/>
      <c r="K12" s="167"/>
      <c r="L12" s="168"/>
      <c r="M12" s="168"/>
      <c r="N12" s="168"/>
    </row>
    <row r="14" spans="2:60">
      <c r="C14" s="163" t="s">
        <v>350</v>
      </c>
      <c r="D14" s="224" t="s">
        <v>353</v>
      </c>
      <c r="E14" s="225"/>
      <c r="F14" s="226"/>
      <c r="K14" s="163" t="s">
        <v>350</v>
      </c>
      <c r="L14" s="224" t="s">
        <v>382</v>
      </c>
      <c r="M14" s="225"/>
      <c r="N14" s="226"/>
      <c r="S14" s="163" t="s">
        <v>350</v>
      </c>
      <c r="T14" s="224" t="s">
        <v>383</v>
      </c>
      <c r="U14" s="225"/>
      <c r="V14" s="226"/>
      <c r="AA14" s="163" t="s">
        <v>378</v>
      </c>
      <c r="AB14" s="227" t="s">
        <v>386</v>
      </c>
      <c r="AC14" s="227"/>
      <c r="AD14" s="227"/>
      <c r="AE14" s="227"/>
      <c r="AJ14" s="163" t="s">
        <v>378</v>
      </c>
      <c r="AK14" s="227" t="s">
        <v>390</v>
      </c>
      <c r="AL14" s="227"/>
      <c r="AM14" s="227"/>
      <c r="AN14" s="227"/>
      <c r="AS14" s="163" t="s">
        <v>378</v>
      </c>
      <c r="AT14" s="227" t="s">
        <v>392</v>
      </c>
      <c r="AU14" s="227"/>
      <c r="AV14" s="227"/>
      <c r="AW14" s="227"/>
      <c r="AX14" s="175"/>
      <c r="AY14" s="175"/>
      <c r="BB14" s="163" t="s">
        <v>378</v>
      </c>
      <c r="BC14" s="227" t="s">
        <v>394</v>
      </c>
      <c r="BD14" s="227"/>
      <c r="BE14" s="227"/>
      <c r="BF14" s="227"/>
      <c r="BG14" s="175"/>
      <c r="BH14" s="175"/>
    </row>
    <row r="15" spans="2:60">
      <c r="C15" s="163" t="s">
        <v>351</v>
      </c>
      <c r="D15" s="164" t="s">
        <v>294</v>
      </c>
      <c r="E15" s="164" t="s">
        <v>295</v>
      </c>
      <c r="F15" s="164" t="s">
        <v>296</v>
      </c>
      <c r="G15" s="173" t="s">
        <v>2</v>
      </c>
      <c r="H15" s="173" t="s">
        <v>3</v>
      </c>
      <c r="K15" s="163" t="s">
        <v>351</v>
      </c>
      <c r="L15" s="164" t="s">
        <v>294</v>
      </c>
      <c r="M15" s="164" t="s">
        <v>295</v>
      </c>
      <c r="N15" s="164" t="s">
        <v>296</v>
      </c>
      <c r="O15" s="46" t="s">
        <v>2</v>
      </c>
      <c r="P15" s="46" t="s">
        <v>3</v>
      </c>
      <c r="S15" s="163" t="s">
        <v>351</v>
      </c>
      <c r="T15" s="164" t="s">
        <v>294</v>
      </c>
      <c r="U15" s="164" t="s">
        <v>295</v>
      </c>
      <c r="V15" s="164" t="s">
        <v>296</v>
      </c>
      <c r="W15" s="46" t="s">
        <v>2</v>
      </c>
      <c r="X15" s="46" t="s">
        <v>3</v>
      </c>
      <c r="AA15" s="163" t="s">
        <v>380</v>
      </c>
      <c r="AB15" s="164" t="s">
        <v>294</v>
      </c>
      <c r="AC15" s="164" t="s">
        <v>295</v>
      </c>
      <c r="AD15" s="164" t="s">
        <v>296</v>
      </c>
      <c r="AE15" s="164" t="s">
        <v>334</v>
      </c>
      <c r="AF15" s="46" t="s">
        <v>2</v>
      </c>
      <c r="AG15" s="46" t="s">
        <v>3</v>
      </c>
      <c r="AJ15" s="163" t="s">
        <v>380</v>
      </c>
      <c r="AK15" s="164" t="s">
        <v>294</v>
      </c>
      <c r="AL15" s="164" t="s">
        <v>295</v>
      </c>
      <c r="AM15" s="164" t="s">
        <v>296</v>
      </c>
      <c r="AN15" s="164" t="s">
        <v>334</v>
      </c>
      <c r="AO15" s="46" t="s">
        <v>2</v>
      </c>
      <c r="AP15" s="46" t="s">
        <v>3</v>
      </c>
      <c r="AS15" s="163" t="s">
        <v>380</v>
      </c>
      <c r="AT15" s="164" t="s">
        <v>294</v>
      </c>
      <c r="AU15" s="164" t="s">
        <v>295</v>
      </c>
      <c r="AV15" s="164" t="s">
        <v>296</v>
      </c>
      <c r="AW15" s="164" t="s">
        <v>334</v>
      </c>
      <c r="AX15" s="173" t="s">
        <v>2</v>
      </c>
      <c r="AY15" s="173" t="s">
        <v>3</v>
      </c>
      <c r="BB15" s="163" t="s">
        <v>380</v>
      </c>
      <c r="BC15" s="164" t="s">
        <v>294</v>
      </c>
      <c r="BD15" s="164" t="s">
        <v>295</v>
      </c>
      <c r="BE15" s="164" t="s">
        <v>296</v>
      </c>
      <c r="BF15" s="164" t="s">
        <v>334</v>
      </c>
      <c r="BG15" s="173" t="s">
        <v>2</v>
      </c>
      <c r="BH15" s="173" t="s">
        <v>3</v>
      </c>
    </row>
    <row r="16" spans="2:60">
      <c r="C16" s="165">
        <v>0</v>
      </c>
      <c r="D16" s="166">
        <v>1</v>
      </c>
      <c r="E16" s="166">
        <v>1</v>
      </c>
      <c r="F16" s="166">
        <v>1</v>
      </c>
      <c r="G16" s="173">
        <f t="shared" ref="G16:G23" si="14">AVERAGE(D16:F16)</f>
        <v>1</v>
      </c>
      <c r="H16" s="173">
        <f t="shared" ref="H16:H23" si="15">STDEV(D16:F16)</f>
        <v>0</v>
      </c>
      <c r="K16" s="166">
        <v>0</v>
      </c>
      <c r="L16" s="166">
        <v>1</v>
      </c>
      <c r="M16" s="166">
        <v>1</v>
      </c>
      <c r="N16" s="166">
        <v>1</v>
      </c>
      <c r="O16" s="173">
        <f t="shared" ref="O16:O21" si="16">AVERAGE(L16:N16)</f>
        <v>1</v>
      </c>
      <c r="P16" s="173">
        <f t="shared" ref="P16:P21" si="17">STDEV(L16:N16)</f>
        <v>0</v>
      </c>
      <c r="S16" s="169">
        <v>0.5</v>
      </c>
      <c r="T16" s="166">
        <v>0.9919</v>
      </c>
      <c r="U16" s="166">
        <v>0.96189999999999998</v>
      </c>
      <c r="V16" s="166">
        <v>0.98229999999999995</v>
      </c>
      <c r="W16" s="50">
        <f t="shared" ref="W16:W20" si="18">AVERAGE(T16:V16)</f>
        <v>0.9786999999999999</v>
      </c>
      <c r="X16" s="50">
        <f t="shared" ref="X16:X20" si="19">STDEV(T16:V16)</f>
        <v>1.5320574401764453E-2</v>
      </c>
      <c r="AA16" s="165">
        <v>0</v>
      </c>
      <c r="AB16" s="166">
        <v>1</v>
      </c>
      <c r="AC16" s="166">
        <v>1</v>
      </c>
      <c r="AD16" s="166">
        <v>1</v>
      </c>
      <c r="AE16" s="166">
        <v>1</v>
      </c>
      <c r="AF16" s="173">
        <f t="shared" ref="AF16:AF23" si="20">AVERAGE(AB16:AD16)</f>
        <v>1</v>
      </c>
      <c r="AG16" s="173">
        <f t="shared" ref="AG16:AG23" si="21">STDEV(AB16:AD16)</f>
        <v>0</v>
      </c>
      <c r="AJ16" s="165">
        <v>0</v>
      </c>
      <c r="AK16" s="166">
        <v>1</v>
      </c>
      <c r="AL16" s="166">
        <v>1</v>
      </c>
      <c r="AM16" s="166">
        <v>1</v>
      </c>
      <c r="AN16" s="166">
        <v>1</v>
      </c>
      <c r="AO16" s="173">
        <f t="shared" ref="AO16:AO22" si="22">AVERAGE(AK16:AM16)</f>
        <v>1</v>
      </c>
      <c r="AP16" s="173">
        <f t="shared" ref="AP16:AP22" si="23">STDEV(AK16:AM16)</f>
        <v>0</v>
      </c>
      <c r="AS16" s="165">
        <v>0</v>
      </c>
      <c r="AT16" s="166">
        <v>1</v>
      </c>
      <c r="AU16" s="166">
        <v>1</v>
      </c>
      <c r="AV16" s="166">
        <v>1</v>
      </c>
      <c r="AW16" s="166">
        <v>1</v>
      </c>
      <c r="AX16" s="173">
        <f t="shared" ref="AX16:AX23" si="24">AVERAGE(AT16:AV16)</f>
        <v>1</v>
      </c>
      <c r="AY16" s="173">
        <f t="shared" ref="AY16:AY23" si="25">STDEV(AT16:AV16)</f>
        <v>0</v>
      </c>
      <c r="BB16" s="165">
        <v>0</v>
      </c>
      <c r="BC16" s="166">
        <v>1</v>
      </c>
      <c r="BD16" s="166">
        <v>1</v>
      </c>
      <c r="BE16" s="166">
        <v>1</v>
      </c>
      <c r="BF16" s="166">
        <v>1</v>
      </c>
      <c r="BG16" s="173">
        <f t="shared" ref="BG16:BG23" si="26">AVERAGE(BC16:BE16)</f>
        <v>1</v>
      </c>
      <c r="BH16" s="173">
        <f t="shared" ref="BH16:BH23" si="27">STDEV(BC16:BE16)</f>
        <v>0</v>
      </c>
    </row>
    <row r="17" spans="3:65">
      <c r="C17" s="165">
        <v>0.5</v>
      </c>
      <c r="D17" s="166">
        <v>1.5102</v>
      </c>
      <c r="E17" s="166">
        <v>1.6411</v>
      </c>
      <c r="F17" s="166">
        <v>1.4282999999999999</v>
      </c>
      <c r="G17" s="173">
        <f t="shared" si="14"/>
        <v>1.5265333333333333</v>
      </c>
      <c r="H17" s="173">
        <f t="shared" si="15"/>
        <v>0.10733612315214922</v>
      </c>
      <c r="K17" s="166">
        <v>0.5</v>
      </c>
      <c r="L17" s="166">
        <v>1.3164</v>
      </c>
      <c r="M17" s="166">
        <v>1.4762999999999999</v>
      </c>
      <c r="N17" s="166">
        <v>1.5339</v>
      </c>
      <c r="O17" s="173">
        <f t="shared" si="16"/>
        <v>1.4421999999999999</v>
      </c>
      <c r="P17" s="173">
        <f t="shared" si="17"/>
        <v>0.11268837562055813</v>
      </c>
      <c r="S17" s="169">
        <v>1</v>
      </c>
      <c r="T17" s="166">
        <v>1.0021</v>
      </c>
      <c r="U17" s="166">
        <v>0.91990000000000005</v>
      </c>
      <c r="V17" s="166">
        <v>0.95230000000000004</v>
      </c>
      <c r="W17" s="50">
        <f t="shared" si="18"/>
        <v>0.95810000000000006</v>
      </c>
      <c r="X17" s="50">
        <f t="shared" si="19"/>
        <v>4.1405796695631852E-2</v>
      </c>
      <c r="AA17" s="165">
        <v>0.5</v>
      </c>
      <c r="AB17" s="166">
        <v>1.3164</v>
      </c>
      <c r="AC17" s="166">
        <v>1.55</v>
      </c>
      <c r="AD17" s="166">
        <v>2.7488000000000001</v>
      </c>
      <c r="AE17" s="166">
        <v>1.488</v>
      </c>
      <c r="AF17" s="173">
        <f t="shared" si="20"/>
        <v>1.8717333333333332</v>
      </c>
      <c r="AG17" s="173">
        <f t="shared" si="21"/>
        <v>0.76848987848463834</v>
      </c>
      <c r="AJ17" s="165">
        <v>1</v>
      </c>
      <c r="AK17" s="166">
        <v>1.0198</v>
      </c>
      <c r="AL17" s="166">
        <v>0.92369999999999997</v>
      </c>
      <c r="AM17" s="166">
        <v>0.93259999999999998</v>
      </c>
      <c r="AN17" s="166">
        <v>0.97760000000000002</v>
      </c>
      <c r="AO17" s="173">
        <f t="shared" si="22"/>
        <v>0.9587</v>
      </c>
      <c r="AP17" s="173">
        <f t="shared" si="23"/>
        <v>5.3100941611237032E-2</v>
      </c>
      <c r="AS17" s="165">
        <v>0.5</v>
      </c>
      <c r="AT17" s="166">
        <v>1.5321</v>
      </c>
      <c r="AU17" s="166">
        <v>1.3944000000000001</v>
      </c>
      <c r="AV17" s="166">
        <v>1.4671000000000001</v>
      </c>
      <c r="AW17" s="166">
        <v>1.2664</v>
      </c>
      <c r="AX17" s="173">
        <f t="shared" si="24"/>
        <v>1.4645333333333335</v>
      </c>
      <c r="AY17" s="173">
        <f t="shared" si="25"/>
        <v>6.8885871797730258E-2</v>
      </c>
      <c r="BB17" s="165">
        <v>0.5</v>
      </c>
      <c r="BC17" s="166">
        <v>1.052</v>
      </c>
      <c r="BD17" s="166">
        <v>1.1027</v>
      </c>
      <c r="BE17" s="166">
        <v>0.97660000000000002</v>
      </c>
      <c r="BF17" s="166">
        <v>0.96540000000000004</v>
      </c>
      <c r="BG17" s="173">
        <f t="shared" si="26"/>
        <v>1.0437666666666667</v>
      </c>
      <c r="BH17" s="173">
        <f t="shared" si="27"/>
        <v>6.3451897791424128E-2</v>
      </c>
    </row>
    <row r="18" spans="3:65">
      <c r="C18" s="165">
        <v>1</v>
      </c>
      <c r="D18" s="166">
        <v>1.9280999999999999</v>
      </c>
      <c r="E18" s="166">
        <v>2.0242</v>
      </c>
      <c r="F18" s="166">
        <v>1.9879</v>
      </c>
      <c r="G18" s="173">
        <f t="shared" si="14"/>
        <v>1.9800666666666666</v>
      </c>
      <c r="H18" s="173">
        <f t="shared" si="15"/>
        <v>4.8526521957928712E-2</v>
      </c>
      <c r="K18" s="170">
        <v>1</v>
      </c>
      <c r="L18" s="166">
        <v>1.6697</v>
      </c>
      <c r="M18" s="166">
        <v>1.8402000000000001</v>
      </c>
      <c r="N18" s="166">
        <v>2.2368999999999999</v>
      </c>
      <c r="O18" s="173">
        <f t="shared" si="16"/>
        <v>1.9156000000000002</v>
      </c>
      <c r="P18" s="173">
        <f t="shared" si="17"/>
        <v>0.29102032575062492</v>
      </c>
      <c r="S18" s="170">
        <v>2</v>
      </c>
      <c r="T18" s="166">
        <v>1.0196000000000001</v>
      </c>
      <c r="U18" s="166">
        <v>0.93010000000000004</v>
      </c>
      <c r="V18" s="166">
        <v>0.95140000000000002</v>
      </c>
      <c r="W18" s="50">
        <f t="shared" si="18"/>
        <v>0.9670333333333333</v>
      </c>
      <c r="X18" s="50">
        <f t="shared" si="19"/>
        <v>4.6753217358095629E-2</v>
      </c>
      <c r="AA18" s="165">
        <v>1</v>
      </c>
      <c r="AB18" s="166">
        <v>1.6697</v>
      </c>
      <c r="AC18" s="166">
        <v>1.7666999999999999</v>
      </c>
      <c r="AD18" s="166">
        <v>3.1642999999999999</v>
      </c>
      <c r="AE18" s="166">
        <v>1.8673</v>
      </c>
      <c r="AF18" s="173">
        <f t="shared" si="20"/>
        <v>2.2002333333333333</v>
      </c>
      <c r="AG18" s="173">
        <f t="shared" si="21"/>
        <v>0.83631372901162704</v>
      </c>
      <c r="AJ18" s="165">
        <v>2</v>
      </c>
      <c r="AK18" s="166">
        <v>1.0304</v>
      </c>
      <c r="AL18" s="166">
        <v>0.98440000000000005</v>
      </c>
      <c r="AM18" s="166">
        <v>0.95509999999999995</v>
      </c>
      <c r="AN18" s="166">
        <v>1.036</v>
      </c>
      <c r="AO18" s="173">
        <f t="shared" si="22"/>
        <v>0.98996666666666666</v>
      </c>
      <c r="AP18" s="173">
        <f t="shared" si="23"/>
        <v>3.7957388389262693E-2</v>
      </c>
      <c r="AS18" s="165">
        <v>1</v>
      </c>
      <c r="AT18" s="166">
        <v>1.7932999999999999</v>
      </c>
      <c r="AU18" s="166">
        <v>1.6337999999999999</v>
      </c>
      <c r="AV18" s="166">
        <v>1.5179</v>
      </c>
      <c r="AW18" s="166">
        <v>1.3915999999999999</v>
      </c>
      <c r="AX18" s="173">
        <f t="shared" si="24"/>
        <v>1.6483333333333334</v>
      </c>
      <c r="AY18" s="173">
        <f t="shared" si="25"/>
        <v>0.13827401539455383</v>
      </c>
      <c r="BB18" s="165">
        <v>1</v>
      </c>
      <c r="BC18" s="166">
        <v>1.0189999999999999</v>
      </c>
      <c r="BD18" s="166">
        <v>1.0213000000000001</v>
      </c>
      <c r="BE18" s="166">
        <v>0.9325</v>
      </c>
      <c r="BF18" s="166">
        <v>0.93330000000000002</v>
      </c>
      <c r="BG18" s="173">
        <f t="shared" si="26"/>
        <v>0.99093333333333344</v>
      </c>
      <c r="BH18" s="173">
        <f t="shared" si="27"/>
        <v>5.0617816362752491E-2</v>
      </c>
    </row>
    <row r="19" spans="3:65">
      <c r="C19" s="165">
        <v>2</v>
      </c>
      <c r="D19" s="166">
        <v>2.4531999999999998</v>
      </c>
      <c r="E19" s="166">
        <v>2.5996000000000001</v>
      </c>
      <c r="F19" s="166">
        <v>2.8456999999999999</v>
      </c>
      <c r="G19" s="173">
        <f t="shared" si="14"/>
        <v>2.6328333333333331</v>
      </c>
      <c r="H19" s="173">
        <f t="shared" si="15"/>
        <v>0.19834919544412913</v>
      </c>
      <c r="K19" s="170">
        <v>2</v>
      </c>
      <c r="L19" s="166">
        <v>2.8475999999999999</v>
      </c>
      <c r="M19" s="166">
        <v>3.4567000000000001</v>
      </c>
      <c r="N19" s="166">
        <v>4.0613000000000001</v>
      </c>
      <c r="O19" s="173">
        <f t="shared" si="16"/>
        <v>3.4552</v>
      </c>
      <c r="P19" s="173">
        <f t="shared" si="17"/>
        <v>0.60685139037494285</v>
      </c>
      <c r="S19" s="170">
        <v>4</v>
      </c>
      <c r="T19" s="166">
        <v>0.97460000000000002</v>
      </c>
      <c r="U19" s="166">
        <v>0.94720000000000004</v>
      </c>
      <c r="V19" s="166">
        <v>0.98250000000000004</v>
      </c>
      <c r="W19" s="50">
        <f t="shared" si="18"/>
        <v>0.96810000000000007</v>
      </c>
      <c r="X19" s="50">
        <f t="shared" si="19"/>
        <v>1.8525927777037238E-2</v>
      </c>
      <c r="AA19" s="165">
        <v>2</v>
      </c>
      <c r="AB19" s="166">
        <v>2.8475999999999999</v>
      </c>
      <c r="AC19" s="166">
        <v>2.8332999999999999</v>
      </c>
      <c r="AD19" s="166">
        <v>3.9466999999999999</v>
      </c>
      <c r="AE19" s="166">
        <v>2.7951999999999999</v>
      </c>
      <c r="AF19" s="173">
        <f t="shared" si="20"/>
        <v>3.2091999999999996</v>
      </c>
      <c r="AG19" s="173">
        <f t="shared" si="21"/>
        <v>0.63873375517503495</v>
      </c>
      <c r="AJ19" s="165">
        <v>3</v>
      </c>
      <c r="AK19" s="166">
        <v>1.0210999999999999</v>
      </c>
      <c r="AL19" s="166">
        <v>1.0085</v>
      </c>
      <c r="AM19" s="166">
        <v>0.89890000000000003</v>
      </c>
      <c r="AN19" s="166">
        <v>1.1779999999999999</v>
      </c>
      <c r="AO19" s="173">
        <f t="shared" si="22"/>
        <v>0.97616666666666652</v>
      </c>
      <c r="AP19" s="173">
        <f t="shared" si="23"/>
        <v>6.7210812622176541E-2</v>
      </c>
      <c r="AS19" s="165">
        <v>2</v>
      </c>
      <c r="AT19" s="166">
        <v>2.4062999999999999</v>
      </c>
      <c r="AU19" s="166">
        <v>2.1408</v>
      </c>
      <c r="AV19" s="166">
        <v>1.9613</v>
      </c>
      <c r="AW19" s="166">
        <v>1.8633</v>
      </c>
      <c r="AX19" s="173">
        <f t="shared" si="24"/>
        <v>2.1694666666666667</v>
      </c>
      <c r="AY19" s="173">
        <f t="shared" si="25"/>
        <v>0.22388073461853142</v>
      </c>
      <c r="BB19" s="165">
        <v>2</v>
      </c>
      <c r="BC19" s="166">
        <v>1.0254000000000001</v>
      </c>
      <c r="BD19" s="166">
        <v>0.87229999999999996</v>
      </c>
      <c r="BE19" s="166">
        <v>1.0416000000000001</v>
      </c>
      <c r="BF19" s="166">
        <v>0.95689999999999997</v>
      </c>
      <c r="BG19" s="173">
        <f t="shared" si="26"/>
        <v>0.97976666666666679</v>
      </c>
      <c r="BH19" s="173">
        <f t="shared" si="27"/>
        <v>9.3420679366687048E-2</v>
      </c>
    </row>
    <row r="20" spans="3:65">
      <c r="C20" s="165">
        <v>3</v>
      </c>
      <c r="D20" s="166">
        <v>2.6648999999999998</v>
      </c>
      <c r="E20" s="166">
        <v>3.0665</v>
      </c>
      <c r="F20" s="166">
        <v>3.1412</v>
      </c>
      <c r="G20" s="173">
        <f t="shared" si="14"/>
        <v>2.9575333333333336</v>
      </c>
      <c r="H20" s="173">
        <f t="shared" si="15"/>
        <v>0.25616542181436858</v>
      </c>
      <c r="K20" s="170">
        <v>4</v>
      </c>
      <c r="L20" s="166">
        <v>5.5496999999999996</v>
      </c>
      <c r="M20" s="166">
        <v>6.1875999999999998</v>
      </c>
      <c r="N20" s="166">
        <v>6.62</v>
      </c>
      <c r="O20" s="173">
        <f t="shared" si="16"/>
        <v>6.1190999999999995</v>
      </c>
      <c r="P20" s="173">
        <f t="shared" si="17"/>
        <v>0.53842799890050319</v>
      </c>
      <c r="S20" s="170">
        <v>6</v>
      </c>
      <c r="T20" s="166">
        <v>1.0196000000000001</v>
      </c>
      <c r="U20" s="166">
        <v>0.89639999999999997</v>
      </c>
      <c r="V20" s="166">
        <v>1.0235000000000001</v>
      </c>
      <c r="W20" s="50">
        <f t="shared" si="18"/>
        <v>0.97983333333333322</v>
      </c>
      <c r="X20" s="50">
        <f t="shared" si="19"/>
        <v>7.2281694316980019E-2</v>
      </c>
      <c r="AA20" s="165">
        <v>3</v>
      </c>
      <c r="AB20" s="166">
        <v>3.8245</v>
      </c>
      <c r="AC20" s="166">
        <v>4.6166999999999998</v>
      </c>
      <c r="AD20" s="166">
        <v>5.4238</v>
      </c>
      <c r="AE20" s="166">
        <v>4.3592000000000004</v>
      </c>
      <c r="AF20" s="173">
        <f t="shared" si="20"/>
        <v>4.621666666666667</v>
      </c>
      <c r="AG20" s="173">
        <f t="shared" si="21"/>
        <v>0.79966156799819565</v>
      </c>
      <c r="AJ20" s="165">
        <v>4</v>
      </c>
      <c r="AK20" s="166">
        <v>1.0466</v>
      </c>
      <c r="AL20" s="166">
        <v>0.94920000000000004</v>
      </c>
      <c r="AM20" s="166">
        <v>0.92130000000000001</v>
      </c>
      <c r="AN20" s="166">
        <v>1.0798000000000001</v>
      </c>
      <c r="AO20" s="173">
        <f t="shared" si="22"/>
        <v>0.97236666666666671</v>
      </c>
      <c r="AP20" s="173">
        <f t="shared" si="23"/>
        <v>6.5784065953187559E-2</v>
      </c>
      <c r="AS20" s="165">
        <v>3</v>
      </c>
      <c r="AT20" s="166">
        <v>2.7787999999999999</v>
      </c>
      <c r="AU20" s="166">
        <v>2.6196999999999999</v>
      </c>
      <c r="AV20" s="166">
        <v>2.7913999999999999</v>
      </c>
      <c r="AW20" s="166">
        <v>2.3450000000000002</v>
      </c>
      <c r="AX20" s="173">
        <f t="shared" si="24"/>
        <v>2.7299666666666664</v>
      </c>
      <c r="AY20" s="173">
        <f t="shared" si="25"/>
        <v>9.5701323571481145E-2</v>
      </c>
      <c r="BB20" s="165">
        <v>3</v>
      </c>
      <c r="BC20" s="166">
        <v>1.026</v>
      </c>
      <c r="BD20" s="166">
        <v>1.1276999999999999</v>
      </c>
      <c r="BE20" s="166">
        <v>1.1480999999999999</v>
      </c>
      <c r="BF20" s="166">
        <v>1.0398000000000001</v>
      </c>
      <c r="BG20" s="173">
        <f t="shared" si="26"/>
        <v>1.1005999999999998</v>
      </c>
      <c r="BH20" s="173">
        <f t="shared" si="27"/>
        <v>6.5405733693614285E-2</v>
      </c>
    </row>
    <row r="21" spans="3:65">
      <c r="C21" s="165">
        <v>4</v>
      </c>
      <c r="D21" s="166">
        <v>3.1804999999999999</v>
      </c>
      <c r="E21" s="166">
        <v>3.2168000000000001</v>
      </c>
      <c r="F21" s="166">
        <v>3.5428000000000002</v>
      </c>
      <c r="G21" s="173">
        <f t="shared" si="14"/>
        <v>3.3133666666666666</v>
      </c>
      <c r="H21" s="173">
        <f t="shared" si="15"/>
        <v>0.19952233793070231</v>
      </c>
      <c r="K21" s="170">
        <v>6</v>
      </c>
      <c r="L21" s="166">
        <v>7.9122000000000003</v>
      </c>
      <c r="M21" s="166">
        <v>7.4231999999999996</v>
      </c>
      <c r="N21" s="166">
        <v>7.0555000000000003</v>
      </c>
      <c r="O21" s="173">
        <f t="shared" si="16"/>
        <v>7.463633333333334</v>
      </c>
      <c r="P21" s="173">
        <f t="shared" si="17"/>
        <v>0.42977885398578342</v>
      </c>
      <c r="AA21" s="165">
        <v>4</v>
      </c>
      <c r="AB21" s="166">
        <v>5.5496999999999996</v>
      </c>
      <c r="AC21" s="166">
        <v>6.0667</v>
      </c>
      <c r="AD21" s="166">
        <v>6.7656999999999998</v>
      </c>
      <c r="AE21" s="166">
        <v>5.8863000000000003</v>
      </c>
      <c r="AF21" s="173">
        <f t="shared" si="20"/>
        <v>6.1273666666666662</v>
      </c>
      <c r="AG21" s="173">
        <f t="shared" si="21"/>
        <v>0.61026578908974849</v>
      </c>
      <c r="AJ21" s="165">
        <v>5</v>
      </c>
      <c r="AK21" s="166">
        <v>1.0925</v>
      </c>
      <c r="AL21" s="166">
        <v>0.97270000000000001</v>
      </c>
      <c r="AM21" s="166">
        <v>0.90680000000000005</v>
      </c>
      <c r="AN21" s="166">
        <v>1.1992</v>
      </c>
      <c r="AO21" s="173">
        <f t="shared" si="22"/>
        <v>0.9906666666666667</v>
      </c>
      <c r="AP21" s="173">
        <f t="shared" si="23"/>
        <v>9.4144693601569129E-2</v>
      </c>
      <c r="AS21" s="165">
        <v>4</v>
      </c>
      <c r="AT21" s="166">
        <v>2.988</v>
      </c>
      <c r="AU21" s="166">
        <v>2.5070000000000001</v>
      </c>
      <c r="AV21" s="166">
        <v>3.6876000000000002</v>
      </c>
      <c r="AW21" s="166">
        <v>2.9790999999999999</v>
      </c>
      <c r="AX21" s="173">
        <f t="shared" si="24"/>
        <v>3.0608666666666671</v>
      </c>
      <c r="AY21" s="173">
        <f t="shared" si="25"/>
        <v>0.59366341754678964</v>
      </c>
      <c r="BB21" s="165">
        <v>4</v>
      </c>
      <c r="BC21" s="166">
        <v>1.177</v>
      </c>
      <c r="BD21" s="166">
        <v>1.0201</v>
      </c>
      <c r="BE21" s="166">
        <v>1.0597000000000001</v>
      </c>
      <c r="BF21" s="166">
        <v>1.0086999999999999</v>
      </c>
      <c r="BG21" s="173">
        <f t="shared" si="26"/>
        <v>1.0856000000000001</v>
      </c>
      <c r="BH21" s="173">
        <f t="shared" si="27"/>
        <v>8.1593565922810377E-2</v>
      </c>
    </row>
    <row r="22" spans="3:65">
      <c r="C22" s="165">
        <v>5</v>
      </c>
      <c r="D22" s="166">
        <v>3.3527999999999998</v>
      </c>
      <c r="E22" s="166">
        <v>3.4658000000000002</v>
      </c>
      <c r="F22" s="166">
        <v>3.7421000000000002</v>
      </c>
      <c r="G22" s="173">
        <f t="shared" si="14"/>
        <v>3.5202333333333335</v>
      </c>
      <c r="H22" s="173">
        <f t="shared" si="15"/>
        <v>0.20027696655714905</v>
      </c>
      <c r="O22" s="175"/>
      <c r="P22" s="175"/>
      <c r="AA22" s="165">
        <v>5</v>
      </c>
      <c r="AB22" s="166">
        <v>7.1778000000000004</v>
      </c>
      <c r="AC22" s="166">
        <v>6.1833</v>
      </c>
      <c r="AD22" s="166">
        <v>7.2263999999999999</v>
      </c>
      <c r="AE22" s="166">
        <v>6.5648</v>
      </c>
      <c r="AF22" s="173">
        <f t="shared" si="20"/>
        <v>6.8624999999999998</v>
      </c>
      <c r="AG22" s="173">
        <f t="shared" si="21"/>
        <v>0.58870618308286859</v>
      </c>
      <c r="AJ22" s="165">
        <v>6</v>
      </c>
      <c r="AK22" s="166">
        <v>1.0673999999999999</v>
      </c>
      <c r="AL22" s="166">
        <v>0.96089999999999998</v>
      </c>
      <c r="AM22" s="166">
        <v>0.96630000000000005</v>
      </c>
      <c r="AN22" s="166">
        <v>1.0243</v>
      </c>
      <c r="AO22" s="173">
        <f t="shared" si="22"/>
        <v>0.99819999999999987</v>
      </c>
      <c r="AP22" s="173">
        <f t="shared" si="23"/>
        <v>5.9989749124329507E-2</v>
      </c>
      <c r="AS22" s="165">
        <v>5</v>
      </c>
      <c r="AT22" s="166">
        <v>3.6154000000000002</v>
      </c>
      <c r="AU22" s="166">
        <v>2.8873000000000002</v>
      </c>
      <c r="AV22" s="166">
        <v>3.9378000000000002</v>
      </c>
      <c r="AW22" s="166">
        <v>3.3317000000000001</v>
      </c>
      <c r="AX22" s="173">
        <f t="shared" si="24"/>
        <v>3.4801666666666669</v>
      </c>
      <c r="AY22" s="173">
        <f t="shared" si="25"/>
        <v>0.53814830979325456</v>
      </c>
      <c r="BB22" s="165">
        <v>5</v>
      </c>
      <c r="BC22" s="166">
        <v>0.97599999999999998</v>
      </c>
      <c r="BD22" s="166">
        <v>1.0426</v>
      </c>
      <c r="BE22" s="166">
        <v>1.0364</v>
      </c>
      <c r="BF22" s="166">
        <v>1.0142</v>
      </c>
      <c r="BG22" s="173">
        <f t="shared" si="26"/>
        <v>1.0183333333333333</v>
      </c>
      <c r="BH22" s="173">
        <f t="shared" si="27"/>
        <v>3.6792571714047567E-2</v>
      </c>
    </row>
    <row r="23" spans="3:65">
      <c r="C23" s="165">
        <v>6</v>
      </c>
      <c r="D23" s="166">
        <v>3.5929000000000002</v>
      </c>
      <c r="E23" s="166">
        <v>3.7555999999999998</v>
      </c>
      <c r="F23" s="166">
        <v>4.0140000000000002</v>
      </c>
      <c r="G23" s="173">
        <f t="shared" si="14"/>
        <v>3.7875000000000001</v>
      </c>
      <c r="H23" s="173">
        <f t="shared" si="15"/>
        <v>0.21235467972239278</v>
      </c>
      <c r="O23" s="175"/>
      <c r="P23" s="175"/>
      <c r="AA23" s="165">
        <v>6</v>
      </c>
      <c r="AB23" s="166">
        <v>7.9122000000000003</v>
      </c>
      <c r="AC23" s="166">
        <v>7</v>
      </c>
      <c r="AD23" s="166">
        <v>8.4262999999999995</v>
      </c>
      <c r="AE23" s="166">
        <v>7.4962</v>
      </c>
      <c r="AF23" s="173">
        <f t="shared" si="20"/>
        <v>7.7794999999999996</v>
      </c>
      <c r="AG23" s="173">
        <f t="shared" si="21"/>
        <v>0.72235025437802658</v>
      </c>
      <c r="AK23" s="73"/>
      <c r="AL23" s="73"/>
      <c r="AM23" s="73"/>
      <c r="AN23" s="73"/>
      <c r="AO23" s="176"/>
      <c r="AP23" s="176"/>
      <c r="AQ23" s="73"/>
      <c r="AS23" s="165">
        <v>6</v>
      </c>
      <c r="AT23" s="166">
        <v>3.6947000000000001</v>
      </c>
      <c r="AU23" s="166">
        <v>3.8169</v>
      </c>
      <c r="AV23" s="166">
        <v>4.2064000000000004</v>
      </c>
      <c r="AW23" s="166">
        <v>3.7164999999999999</v>
      </c>
      <c r="AX23" s="173">
        <f t="shared" si="24"/>
        <v>3.9060000000000001</v>
      </c>
      <c r="AY23" s="173">
        <f t="shared" si="25"/>
        <v>0.26723272628927786</v>
      </c>
      <c r="BB23" s="165">
        <v>6</v>
      </c>
      <c r="BC23" s="166">
        <v>1.1200000000000001</v>
      </c>
      <c r="BD23" s="166">
        <v>1.1017999999999999</v>
      </c>
      <c r="BE23" s="166">
        <v>0.9325</v>
      </c>
      <c r="BF23" s="166">
        <v>1.121</v>
      </c>
      <c r="BG23" s="173">
        <f t="shared" si="26"/>
        <v>1.0514333333333334</v>
      </c>
      <c r="BH23" s="173">
        <f t="shared" si="27"/>
        <v>0.10340049967642001</v>
      </c>
    </row>
    <row r="24" spans="3:65">
      <c r="O24" s="175"/>
      <c r="P24" s="175"/>
      <c r="AK24" s="73"/>
      <c r="AL24" s="73"/>
      <c r="AM24" s="73"/>
      <c r="AN24" s="73"/>
      <c r="AO24" s="176"/>
      <c r="AP24" s="176"/>
      <c r="AQ24" s="73"/>
      <c r="AT24" s="73"/>
      <c r="AU24" s="73"/>
      <c r="AV24" s="73"/>
      <c r="AW24" s="73"/>
      <c r="AX24" s="176"/>
      <c r="AY24" s="176"/>
      <c r="BC24" s="73"/>
      <c r="BD24" s="73"/>
      <c r="BE24" s="73"/>
      <c r="BF24" s="73"/>
      <c r="BG24" s="176"/>
      <c r="BH24" s="176"/>
    </row>
    <row r="25" spans="3:65">
      <c r="O25" s="175"/>
      <c r="P25" s="175"/>
      <c r="AO25" s="175"/>
      <c r="AP25" s="175"/>
      <c r="AX25" s="175"/>
      <c r="AY25" s="175"/>
      <c r="BG25" s="175"/>
      <c r="BH25" s="175"/>
    </row>
    <row r="26" spans="3:65">
      <c r="C26" s="163" t="s">
        <v>350</v>
      </c>
      <c r="D26" s="224" t="s">
        <v>354</v>
      </c>
      <c r="E26" s="225"/>
      <c r="F26" s="226"/>
      <c r="K26" s="163" t="s">
        <v>350</v>
      </c>
      <c r="L26" s="224" t="s">
        <v>381</v>
      </c>
      <c r="M26" s="225"/>
      <c r="N26" s="226"/>
      <c r="O26" s="175"/>
      <c r="P26" s="175"/>
      <c r="S26" s="163" t="s">
        <v>384</v>
      </c>
      <c r="T26" s="224" t="s">
        <v>385</v>
      </c>
      <c r="U26" s="225"/>
      <c r="V26" s="226"/>
      <c r="AA26" s="163" t="s">
        <v>378</v>
      </c>
      <c r="AB26" s="227" t="s">
        <v>386</v>
      </c>
      <c r="AC26" s="227"/>
      <c r="AD26" s="227"/>
      <c r="AE26" s="227"/>
      <c r="AJ26" s="163" t="s">
        <v>378</v>
      </c>
      <c r="AK26" s="227" t="s">
        <v>391</v>
      </c>
      <c r="AL26" s="227"/>
      <c r="AM26" s="227"/>
      <c r="AN26" s="227"/>
      <c r="AO26" s="175"/>
      <c r="AP26" s="175"/>
      <c r="AS26" s="163" t="s">
        <v>378</v>
      </c>
      <c r="AT26" s="224" t="s">
        <v>393</v>
      </c>
      <c r="AU26" s="225"/>
      <c r="AV26" s="226"/>
      <c r="BB26" s="163" t="s">
        <v>395</v>
      </c>
      <c r="BC26" s="227" t="s">
        <v>396</v>
      </c>
      <c r="BD26" s="227"/>
      <c r="BE26" s="227"/>
      <c r="BF26" s="227"/>
      <c r="BG26" s="175"/>
      <c r="BH26" s="175"/>
    </row>
    <row r="27" spans="3:65">
      <c r="C27" s="163" t="s">
        <v>351</v>
      </c>
      <c r="D27" s="164" t="s">
        <v>294</v>
      </c>
      <c r="E27" s="164" t="s">
        <v>295</v>
      </c>
      <c r="F27" s="164" t="s">
        <v>296</v>
      </c>
      <c r="G27" s="173" t="s">
        <v>2</v>
      </c>
      <c r="H27" s="173" t="s">
        <v>3</v>
      </c>
      <c r="K27" s="163" t="s">
        <v>351</v>
      </c>
      <c r="L27" s="164" t="s">
        <v>294</v>
      </c>
      <c r="M27" s="164" t="s">
        <v>295</v>
      </c>
      <c r="N27" s="164" t="s">
        <v>296</v>
      </c>
      <c r="O27" s="173" t="s">
        <v>2</v>
      </c>
      <c r="P27" s="173" t="s">
        <v>3</v>
      </c>
      <c r="S27" s="163" t="s">
        <v>380</v>
      </c>
      <c r="T27" s="164" t="s">
        <v>294</v>
      </c>
      <c r="U27" s="164" t="s">
        <v>295</v>
      </c>
      <c r="V27" s="164" t="s">
        <v>296</v>
      </c>
      <c r="W27" s="46" t="s">
        <v>2</v>
      </c>
      <c r="X27" s="46" t="s">
        <v>3</v>
      </c>
      <c r="AA27" s="163" t="s">
        <v>380</v>
      </c>
      <c r="AB27" s="164" t="s">
        <v>294</v>
      </c>
      <c r="AC27" s="164" t="s">
        <v>295</v>
      </c>
      <c r="AD27" s="164" t="s">
        <v>296</v>
      </c>
      <c r="AE27" s="164" t="s">
        <v>334</v>
      </c>
      <c r="AF27" s="46" t="s">
        <v>2</v>
      </c>
      <c r="AG27" s="46" t="s">
        <v>3</v>
      </c>
      <c r="AJ27" s="163" t="s">
        <v>380</v>
      </c>
      <c r="AK27" s="164" t="s">
        <v>294</v>
      </c>
      <c r="AL27" s="164" t="s">
        <v>295</v>
      </c>
      <c r="AM27" s="164" t="s">
        <v>296</v>
      </c>
      <c r="AN27" s="164" t="s">
        <v>334</v>
      </c>
      <c r="AO27" s="173" t="s">
        <v>2</v>
      </c>
      <c r="AP27" s="173" t="s">
        <v>3</v>
      </c>
      <c r="AS27" s="163" t="s">
        <v>380</v>
      </c>
      <c r="AT27" s="164" t="s">
        <v>294</v>
      </c>
      <c r="AU27" s="164" t="s">
        <v>295</v>
      </c>
      <c r="AV27" s="164" t="s">
        <v>296</v>
      </c>
      <c r="AW27" s="173" t="s">
        <v>2</v>
      </c>
      <c r="AX27" s="173" t="s">
        <v>3</v>
      </c>
      <c r="AY27" s="175"/>
      <c r="BB27" s="163" t="s">
        <v>380</v>
      </c>
      <c r="BC27" s="164" t="s">
        <v>294</v>
      </c>
      <c r="BD27" s="164" t="s">
        <v>295</v>
      </c>
      <c r="BE27" s="164" t="s">
        <v>296</v>
      </c>
      <c r="BF27" s="164" t="s">
        <v>334</v>
      </c>
      <c r="BG27" s="173" t="s">
        <v>2</v>
      </c>
      <c r="BH27" s="173" t="s">
        <v>3</v>
      </c>
      <c r="BJ27" s="73"/>
      <c r="BK27" s="73"/>
      <c r="BL27" s="73"/>
      <c r="BM27" s="73"/>
    </row>
    <row r="28" spans="3:65">
      <c r="C28" s="165">
        <v>0</v>
      </c>
      <c r="D28" s="166">
        <v>1</v>
      </c>
      <c r="E28" s="166">
        <v>1</v>
      </c>
      <c r="F28" s="166">
        <v>1</v>
      </c>
      <c r="G28" s="173">
        <f t="shared" ref="G28:G35" si="28">AVERAGE(D28:F28)</f>
        <v>1</v>
      </c>
      <c r="H28" s="173">
        <f t="shared" ref="H28:H35" si="29">STDEV(D28:F28)</f>
        <v>0</v>
      </c>
      <c r="K28" s="170">
        <v>0</v>
      </c>
      <c r="L28" s="166">
        <v>1</v>
      </c>
      <c r="M28" s="166">
        <v>1</v>
      </c>
      <c r="N28" s="171">
        <v>1</v>
      </c>
      <c r="O28" s="173">
        <f t="shared" ref="O28:O33" si="30">AVERAGE(L28:N28)</f>
        <v>1</v>
      </c>
      <c r="P28" s="173">
        <f t="shared" ref="P28:P33" si="31">STDEV(L28:N28)</f>
        <v>0</v>
      </c>
      <c r="S28" s="165">
        <v>0</v>
      </c>
      <c r="T28" s="166">
        <v>1</v>
      </c>
      <c r="U28" s="166">
        <v>1</v>
      </c>
      <c r="V28" s="166">
        <v>1</v>
      </c>
      <c r="W28" s="173">
        <f t="shared" ref="W28:W32" si="32">AVERAGE(T28:V28)</f>
        <v>1</v>
      </c>
      <c r="X28" s="173">
        <f t="shared" ref="X28:X32" si="33">STDEV(T28:V28)</f>
        <v>0</v>
      </c>
      <c r="AA28" s="165">
        <v>0</v>
      </c>
      <c r="AB28" s="166">
        <v>1</v>
      </c>
      <c r="AC28" s="166">
        <v>1</v>
      </c>
      <c r="AD28" s="166">
        <v>1</v>
      </c>
      <c r="AE28" s="166">
        <v>1</v>
      </c>
      <c r="AF28" s="173">
        <f t="shared" ref="AF28:AF35" si="34">AVERAGE(AB28:AD28)</f>
        <v>1</v>
      </c>
      <c r="AG28" s="173">
        <f t="shared" ref="AG28:AG35" si="35">STDEV(AB28:AD28)</f>
        <v>0</v>
      </c>
      <c r="AJ28" s="165">
        <v>0</v>
      </c>
      <c r="AK28" s="166">
        <v>1</v>
      </c>
      <c r="AL28" s="166">
        <v>1</v>
      </c>
      <c r="AM28" s="166">
        <v>1</v>
      </c>
      <c r="AN28" s="166">
        <v>1</v>
      </c>
      <c r="AO28" s="173">
        <f t="shared" ref="AO28:AO35" si="36">AVERAGE(AK28:AM28)</f>
        <v>1</v>
      </c>
      <c r="AP28" s="173">
        <f t="shared" ref="AP28:AP35" si="37">STDEV(AK28:AM28)</f>
        <v>0</v>
      </c>
      <c r="AS28" s="165">
        <v>0</v>
      </c>
      <c r="AT28" s="165">
        <v>1</v>
      </c>
      <c r="AU28" s="166">
        <v>1</v>
      </c>
      <c r="AV28" s="166">
        <v>1</v>
      </c>
      <c r="AW28" s="173">
        <f t="shared" ref="AW28:AW35" si="38">AVERAGE(AT28:AV28)</f>
        <v>1</v>
      </c>
      <c r="AX28" s="173">
        <f t="shared" ref="AX28:AX35" si="39">STDEV(AT28:AV28)</f>
        <v>0</v>
      </c>
      <c r="BB28" s="165">
        <v>0</v>
      </c>
      <c r="BC28" s="166">
        <v>1</v>
      </c>
      <c r="BD28" s="166">
        <v>1</v>
      </c>
      <c r="BE28" s="166">
        <v>1</v>
      </c>
      <c r="BF28" s="166">
        <v>1</v>
      </c>
      <c r="BG28" s="173">
        <f t="shared" ref="BG28:BG35" si="40">AVERAGE(BC28:BE28)</f>
        <v>1</v>
      </c>
      <c r="BH28" s="173">
        <f t="shared" ref="BH28:BH35" si="41">STDEV(BC28:BE28)</f>
        <v>0</v>
      </c>
      <c r="BJ28" s="73"/>
      <c r="BK28" s="73"/>
      <c r="BL28" s="73"/>
      <c r="BM28" s="73"/>
    </row>
    <row r="29" spans="3:65">
      <c r="C29" s="165">
        <v>0.5</v>
      </c>
      <c r="D29" s="166">
        <v>1.0165</v>
      </c>
      <c r="E29" s="166">
        <v>0.99419999999999997</v>
      </c>
      <c r="F29" s="166">
        <v>0.94820000000000004</v>
      </c>
      <c r="G29" s="173">
        <f t="shared" si="28"/>
        <v>0.98629999999999995</v>
      </c>
      <c r="H29" s="173">
        <f t="shared" si="29"/>
        <v>3.4828580217976114E-2</v>
      </c>
      <c r="K29" s="169">
        <v>0.5</v>
      </c>
      <c r="L29" s="166">
        <v>1.1262000000000001</v>
      </c>
      <c r="M29" s="166">
        <v>1.2228000000000001</v>
      </c>
      <c r="N29" s="171">
        <v>1.4832000000000001</v>
      </c>
      <c r="O29" s="173">
        <f t="shared" si="30"/>
        <v>1.2774000000000001</v>
      </c>
      <c r="P29" s="173">
        <f t="shared" si="31"/>
        <v>0.18465676267063805</v>
      </c>
      <c r="S29" s="165">
        <v>0.5</v>
      </c>
      <c r="T29" s="166">
        <v>0.9536</v>
      </c>
      <c r="U29" s="166">
        <v>0.97540000000000004</v>
      </c>
      <c r="V29" s="166">
        <v>0.99539999999999995</v>
      </c>
      <c r="W29" s="173">
        <f t="shared" si="32"/>
        <v>0.9748</v>
      </c>
      <c r="X29" s="173">
        <f t="shared" si="33"/>
        <v>2.0906458332295284E-2</v>
      </c>
      <c r="AA29" s="165">
        <v>0.5</v>
      </c>
      <c r="AB29" s="166">
        <v>1.3164</v>
      </c>
      <c r="AC29" s="166">
        <v>1.55</v>
      </c>
      <c r="AD29" s="166">
        <v>2.7488000000000001</v>
      </c>
      <c r="AE29" s="166">
        <v>1.488</v>
      </c>
      <c r="AF29" s="173">
        <f t="shared" si="34"/>
        <v>1.8717333333333332</v>
      </c>
      <c r="AG29" s="173">
        <f t="shared" si="35"/>
        <v>0.76848987848463834</v>
      </c>
      <c r="AJ29" s="165">
        <v>0.5</v>
      </c>
      <c r="AK29" s="166">
        <v>1.0542</v>
      </c>
      <c r="AL29" s="166">
        <v>1.0432999999999999</v>
      </c>
      <c r="AM29" s="166">
        <v>0.88400000000000001</v>
      </c>
      <c r="AN29" s="166">
        <v>1.1384000000000001</v>
      </c>
      <c r="AO29" s="173">
        <f t="shared" si="36"/>
        <v>0.99383333333333335</v>
      </c>
      <c r="AP29" s="173">
        <f t="shared" si="37"/>
        <v>9.5274463175256618E-2</v>
      </c>
      <c r="AS29" s="165">
        <v>0.5</v>
      </c>
      <c r="AT29" s="166">
        <v>1.5819000000000001</v>
      </c>
      <c r="AU29" s="166">
        <v>1.7263999999999999</v>
      </c>
      <c r="AV29" s="166">
        <v>1.6888000000000001</v>
      </c>
      <c r="AW29" s="173">
        <f t="shared" si="38"/>
        <v>1.6657</v>
      </c>
      <c r="AX29" s="173">
        <f t="shared" si="39"/>
        <v>7.4968460034870607E-2</v>
      </c>
      <c r="BB29" s="165">
        <v>0.5</v>
      </c>
      <c r="BC29" s="166">
        <v>0.95830000000000004</v>
      </c>
      <c r="BD29" s="166">
        <v>1.0124</v>
      </c>
      <c r="BE29" s="166">
        <v>0.98729999999999996</v>
      </c>
      <c r="BF29" s="166">
        <v>1.0327999999999999</v>
      </c>
      <c r="BG29" s="173">
        <f t="shared" si="40"/>
        <v>0.98599999999999988</v>
      </c>
      <c r="BH29" s="173">
        <f t="shared" si="41"/>
        <v>2.7073418698051376E-2</v>
      </c>
      <c r="BJ29" s="73"/>
      <c r="BK29" s="73"/>
      <c r="BL29" s="73"/>
      <c r="BM29" s="73"/>
    </row>
    <row r="30" spans="3:65">
      <c r="C30" s="165">
        <v>1</v>
      </c>
      <c r="D30" s="166">
        <v>1.0024</v>
      </c>
      <c r="E30" s="166">
        <v>1.0121</v>
      </c>
      <c r="F30" s="166">
        <v>0.89780000000000004</v>
      </c>
      <c r="G30" s="173">
        <f t="shared" si="28"/>
        <v>0.97076666666666667</v>
      </c>
      <c r="H30" s="173">
        <f t="shared" si="29"/>
        <v>6.3376835936589077E-2</v>
      </c>
      <c r="K30" s="170">
        <v>1</v>
      </c>
      <c r="L30" s="166">
        <v>1.3332999999999999</v>
      </c>
      <c r="M30" s="166">
        <v>1.3448</v>
      </c>
      <c r="N30" s="171">
        <v>1.5726</v>
      </c>
      <c r="O30" s="173">
        <f t="shared" si="30"/>
        <v>1.4169</v>
      </c>
      <c r="P30" s="173">
        <f t="shared" si="31"/>
        <v>0.13496269855037726</v>
      </c>
      <c r="S30" s="165">
        <v>1</v>
      </c>
      <c r="T30" s="166">
        <v>1.075</v>
      </c>
      <c r="U30" s="166">
        <v>0.82669999999999999</v>
      </c>
      <c r="V30" s="166">
        <v>0.90254000000000001</v>
      </c>
      <c r="W30" s="173">
        <f t="shared" si="32"/>
        <v>0.93474666666666673</v>
      </c>
      <c r="X30" s="173">
        <f t="shared" si="33"/>
        <v>0.12724454618306116</v>
      </c>
      <c r="AA30" s="165">
        <v>1</v>
      </c>
      <c r="AB30" s="166">
        <v>1.6697</v>
      </c>
      <c r="AC30" s="166">
        <v>1.7666999999999999</v>
      </c>
      <c r="AD30" s="166">
        <v>3.1642999999999999</v>
      </c>
      <c r="AE30" s="166">
        <v>1.8673</v>
      </c>
      <c r="AF30" s="173">
        <f t="shared" si="34"/>
        <v>2.2002333333333333</v>
      </c>
      <c r="AG30" s="173">
        <f t="shared" si="35"/>
        <v>0.83631372901162704</v>
      </c>
      <c r="AJ30" s="165">
        <v>1</v>
      </c>
      <c r="AK30" s="166">
        <v>0.96560000000000001</v>
      </c>
      <c r="AL30" s="166">
        <v>1.0247999999999999</v>
      </c>
      <c r="AM30" s="166">
        <v>0.94299999999999995</v>
      </c>
      <c r="AN30" s="166">
        <v>1.2109000000000001</v>
      </c>
      <c r="AO30" s="173">
        <f t="shared" si="36"/>
        <v>0.97779999999999989</v>
      </c>
      <c r="AP30" s="173">
        <f t="shared" si="37"/>
        <v>4.2242632493726028E-2</v>
      </c>
      <c r="AS30" s="165">
        <v>1</v>
      </c>
      <c r="AT30" s="166">
        <v>1.6060000000000001</v>
      </c>
      <c r="AU30" s="166">
        <v>1.8661000000000001</v>
      </c>
      <c r="AV30" s="166">
        <v>1.6942999999999999</v>
      </c>
      <c r="AW30" s="173">
        <f t="shared" si="38"/>
        <v>1.7221333333333335</v>
      </c>
      <c r="AX30" s="173">
        <f t="shared" si="39"/>
        <v>0.13226497394750183</v>
      </c>
      <c r="BB30" s="165">
        <v>1</v>
      </c>
      <c r="BC30" s="166">
        <v>0.9698</v>
      </c>
      <c r="BD30" s="166">
        <v>0.99550000000000005</v>
      </c>
      <c r="BE30" s="166">
        <v>0.9597</v>
      </c>
      <c r="BF30" s="166">
        <v>0.9446</v>
      </c>
      <c r="BG30" s="173">
        <f t="shared" si="40"/>
        <v>0.97499999999999998</v>
      </c>
      <c r="BH30" s="173">
        <f t="shared" si="41"/>
        <v>1.8457789683491387E-2</v>
      </c>
      <c r="BJ30" s="73"/>
      <c r="BK30" s="73"/>
      <c r="BL30" s="73"/>
      <c r="BM30" s="73"/>
    </row>
    <row r="31" spans="3:65">
      <c r="C31" s="165">
        <v>2</v>
      </c>
      <c r="D31" s="166">
        <v>1.0071000000000001</v>
      </c>
      <c r="E31" s="166">
        <v>1.1427</v>
      </c>
      <c r="F31" s="166">
        <v>0.86909999999999998</v>
      </c>
      <c r="G31" s="173">
        <f t="shared" si="28"/>
        <v>1.0063</v>
      </c>
      <c r="H31" s="173">
        <f t="shared" si="29"/>
        <v>0.13680175437471701</v>
      </c>
      <c r="K31" s="170">
        <v>2</v>
      </c>
      <c r="L31" s="166">
        <v>1.579</v>
      </c>
      <c r="M31" s="166">
        <v>1.5286999999999999</v>
      </c>
      <c r="N31" s="171">
        <v>1.8562000000000001</v>
      </c>
      <c r="O31" s="173">
        <f t="shared" si="30"/>
        <v>1.6546333333333332</v>
      </c>
      <c r="P31" s="173">
        <f t="shared" si="31"/>
        <v>0.17636429154829886</v>
      </c>
      <c r="S31" s="165">
        <v>2</v>
      </c>
      <c r="T31" s="166">
        <v>1.1023000000000001</v>
      </c>
      <c r="U31" s="166">
        <v>0.95940000000000003</v>
      </c>
      <c r="V31" s="166">
        <v>0.96279999999999999</v>
      </c>
      <c r="W31" s="173">
        <f t="shared" si="32"/>
        <v>1.0081666666666667</v>
      </c>
      <c r="X31" s="173">
        <f t="shared" si="33"/>
        <v>8.1539581390471572E-2</v>
      </c>
      <c r="AA31" s="165">
        <v>2</v>
      </c>
      <c r="AB31" s="166">
        <v>2.8475999999999999</v>
      </c>
      <c r="AC31" s="166">
        <v>2.8332999999999999</v>
      </c>
      <c r="AD31" s="166">
        <v>3.9466999999999999</v>
      </c>
      <c r="AE31" s="166">
        <v>2.7951999999999999</v>
      </c>
      <c r="AF31" s="173">
        <f t="shared" si="34"/>
        <v>3.2091999999999996</v>
      </c>
      <c r="AG31" s="173">
        <f t="shared" si="35"/>
        <v>0.63873375517503495</v>
      </c>
      <c r="AJ31" s="165">
        <v>2</v>
      </c>
      <c r="AK31" s="166">
        <v>0.96699999999999997</v>
      </c>
      <c r="AL31" s="166">
        <v>0.96530000000000005</v>
      </c>
      <c r="AM31" s="166">
        <v>1.0066999999999999</v>
      </c>
      <c r="AN31" s="166">
        <v>1.2090000000000001</v>
      </c>
      <c r="AO31" s="173">
        <f t="shared" si="36"/>
        <v>0.97966666666666669</v>
      </c>
      <c r="AP31" s="173">
        <f t="shared" si="37"/>
        <v>2.3426978749581242E-2</v>
      </c>
      <c r="AS31" s="165">
        <v>2</v>
      </c>
      <c r="AT31" s="166">
        <v>2.1156999999999999</v>
      </c>
      <c r="AU31" s="166">
        <v>2.4253</v>
      </c>
      <c r="AV31" s="166">
        <v>2.0966</v>
      </c>
      <c r="AW31" s="173">
        <f t="shared" si="38"/>
        <v>2.2125333333333335</v>
      </c>
      <c r="AX31" s="173">
        <f t="shared" si="39"/>
        <v>0.18450865381692355</v>
      </c>
      <c r="BB31" s="165">
        <v>2</v>
      </c>
      <c r="BC31" s="166">
        <v>0.95540000000000003</v>
      </c>
      <c r="BD31" s="166">
        <v>0.98029999999999995</v>
      </c>
      <c r="BE31" s="166">
        <v>1.0276000000000001</v>
      </c>
      <c r="BF31" s="166">
        <v>0.98509999999999998</v>
      </c>
      <c r="BG31" s="173">
        <f t="shared" si="40"/>
        <v>0.98776666666666679</v>
      </c>
      <c r="BH31" s="173">
        <f t="shared" si="41"/>
        <v>3.6674559756503355E-2</v>
      </c>
      <c r="BJ31" s="73"/>
      <c r="BK31" s="73"/>
      <c r="BL31" s="73"/>
      <c r="BM31" s="73"/>
    </row>
    <row r="32" spans="3:65">
      <c r="C32" s="165">
        <v>3</v>
      </c>
      <c r="D32" s="166">
        <v>0.98580000000000001</v>
      </c>
      <c r="E32" s="166">
        <v>0.96519999999999995</v>
      </c>
      <c r="F32" s="166">
        <v>0.99470000000000003</v>
      </c>
      <c r="G32" s="173">
        <f t="shared" si="28"/>
        <v>0.9819</v>
      </c>
      <c r="H32" s="173">
        <f t="shared" si="29"/>
        <v>1.5131754690054993E-2</v>
      </c>
      <c r="K32" s="170">
        <v>4</v>
      </c>
      <c r="L32" s="166">
        <v>1.9162999999999999</v>
      </c>
      <c r="M32" s="166">
        <v>1.8779999999999999</v>
      </c>
      <c r="N32" s="171">
        <v>1.8574999999999999</v>
      </c>
      <c r="O32" s="173">
        <f t="shared" si="30"/>
        <v>1.8839333333333332</v>
      </c>
      <c r="P32" s="173">
        <f t="shared" si="31"/>
        <v>2.9845658534087206E-2</v>
      </c>
      <c r="S32" s="165">
        <v>3</v>
      </c>
      <c r="T32" s="166">
        <v>1.1119000000000001</v>
      </c>
      <c r="U32" s="166">
        <v>1.0029999999999999</v>
      </c>
      <c r="V32" s="166">
        <v>0.99519999999999997</v>
      </c>
      <c r="W32" s="173">
        <f t="shared" si="32"/>
        <v>1.0367</v>
      </c>
      <c r="X32" s="173">
        <f t="shared" si="33"/>
        <v>6.5241781091567488E-2</v>
      </c>
      <c r="AA32" s="165">
        <v>3</v>
      </c>
      <c r="AB32" s="166">
        <v>3.8245</v>
      </c>
      <c r="AC32" s="166">
        <v>4.6166999999999998</v>
      </c>
      <c r="AD32" s="166">
        <v>5.4238</v>
      </c>
      <c r="AE32" s="166">
        <v>4.3592000000000004</v>
      </c>
      <c r="AF32" s="173">
        <f t="shared" si="34"/>
        <v>4.621666666666667</v>
      </c>
      <c r="AG32" s="173">
        <f t="shared" si="35"/>
        <v>0.79966156799819565</v>
      </c>
      <c r="AJ32" s="165">
        <v>3</v>
      </c>
      <c r="AK32" s="166">
        <v>0.95050000000000001</v>
      </c>
      <c r="AL32" s="166">
        <v>1.0804</v>
      </c>
      <c r="AM32" s="166">
        <v>0.93220000000000003</v>
      </c>
      <c r="AN32" s="166">
        <v>1.1104000000000001</v>
      </c>
      <c r="AO32" s="173">
        <f t="shared" si="36"/>
        <v>0.98769999999999991</v>
      </c>
      <c r="AP32" s="173">
        <f t="shared" si="37"/>
        <v>8.08003094053482E-2</v>
      </c>
      <c r="AS32" s="165">
        <v>3</v>
      </c>
      <c r="AT32" s="166">
        <v>2.3426999999999998</v>
      </c>
      <c r="AU32" s="166">
        <v>2.7437999999999998</v>
      </c>
      <c r="AV32" s="166">
        <v>2.1139000000000001</v>
      </c>
      <c r="AW32" s="173">
        <f t="shared" si="38"/>
        <v>2.4001333333333332</v>
      </c>
      <c r="AX32" s="173">
        <f t="shared" si="39"/>
        <v>0.31885332573666775</v>
      </c>
      <c r="BB32" s="165">
        <v>3</v>
      </c>
      <c r="BC32" s="166">
        <v>0.93810000000000004</v>
      </c>
      <c r="BD32" s="166">
        <v>0.99209999999999998</v>
      </c>
      <c r="BE32" s="166">
        <v>1.0572999999999999</v>
      </c>
      <c r="BF32" s="166">
        <v>1.0964</v>
      </c>
      <c r="BG32" s="173">
        <f t="shared" si="40"/>
        <v>0.99583333333333324</v>
      </c>
      <c r="BH32" s="173">
        <f t="shared" si="41"/>
        <v>5.9687631326207989E-2</v>
      </c>
      <c r="BJ32" s="73"/>
      <c r="BK32" s="73"/>
      <c r="BL32" s="73"/>
      <c r="BM32" s="73"/>
    </row>
    <row r="33" spans="3:65">
      <c r="C33" s="165">
        <v>4</v>
      </c>
      <c r="D33" s="166">
        <v>0.99760000000000004</v>
      </c>
      <c r="E33" s="166">
        <v>0.8488</v>
      </c>
      <c r="F33" s="166">
        <v>1.0021</v>
      </c>
      <c r="G33" s="173">
        <f t="shared" si="28"/>
        <v>0.94950000000000001</v>
      </c>
      <c r="H33" s="173">
        <f t="shared" si="29"/>
        <v>8.7237778513669192E-2</v>
      </c>
      <c r="K33" s="170">
        <v>6</v>
      </c>
      <c r="L33" s="166">
        <v>1.9124000000000001</v>
      </c>
      <c r="M33" s="166">
        <v>1.9249000000000001</v>
      </c>
      <c r="N33" s="171">
        <v>1.9469000000000001</v>
      </c>
      <c r="O33" s="173">
        <f t="shared" si="30"/>
        <v>1.9280666666666668</v>
      </c>
      <c r="P33" s="173">
        <f t="shared" si="31"/>
        <v>1.746663486002192E-2</v>
      </c>
      <c r="S33" s="165">
        <v>4</v>
      </c>
      <c r="T33" s="166">
        <v>1.0628</v>
      </c>
      <c r="U33" s="166">
        <v>1.0729</v>
      </c>
      <c r="V33" s="166">
        <v>1.0644</v>
      </c>
      <c r="W33" s="173">
        <f t="shared" ref="W33:W35" si="42">AVERAGE(T33:V33)</f>
        <v>1.0667</v>
      </c>
      <c r="X33" s="173">
        <f t="shared" ref="X33:X35" si="43">STDEV(T33:V33)</f>
        <v>5.4286278192559748E-3</v>
      </c>
      <c r="AA33" s="165">
        <v>4</v>
      </c>
      <c r="AB33" s="166">
        <v>5.5496999999999996</v>
      </c>
      <c r="AC33" s="166">
        <v>6.0667</v>
      </c>
      <c r="AD33" s="166">
        <v>6.7656999999999998</v>
      </c>
      <c r="AE33" s="166">
        <v>5.8863000000000003</v>
      </c>
      <c r="AF33" s="173">
        <f t="shared" si="34"/>
        <v>6.1273666666666662</v>
      </c>
      <c r="AG33" s="173">
        <f t="shared" si="35"/>
        <v>0.61026578908974849</v>
      </c>
      <c r="AJ33" s="165">
        <v>4</v>
      </c>
      <c r="AK33" s="166">
        <v>1.0027999999999999</v>
      </c>
      <c r="AL33" s="166">
        <v>0.9728</v>
      </c>
      <c r="AM33" s="166">
        <v>0.95699999999999996</v>
      </c>
      <c r="AN33" s="166">
        <v>1.1284000000000001</v>
      </c>
      <c r="AO33" s="173">
        <f t="shared" si="36"/>
        <v>0.97753333333333325</v>
      </c>
      <c r="AP33" s="173">
        <f t="shared" si="37"/>
        <v>2.3263992205409024E-2</v>
      </c>
      <c r="AS33" s="165">
        <v>4</v>
      </c>
      <c r="AT33" s="166">
        <v>2.4815</v>
      </c>
      <c r="AU33" s="166">
        <v>2.9658000000000002</v>
      </c>
      <c r="AV33" s="166">
        <v>2.6583000000000001</v>
      </c>
      <c r="AW33" s="173">
        <f t="shared" si="38"/>
        <v>2.7018666666666671</v>
      </c>
      <c r="AX33" s="173">
        <f t="shared" si="39"/>
        <v>0.24507175139810256</v>
      </c>
      <c r="BB33" s="165">
        <v>4</v>
      </c>
      <c r="BC33" s="166">
        <v>0.91510000000000002</v>
      </c>
      <c r="BD33" s="166">
        <v>0.92130000000000001</v>
      </c>
      <c r="BE33" s="166">
        <v>1.0021</v>
      </c>
      <c r="BF33" s="166">
        <v>1.0235000000000001</v>
      </c>
      <c r="BG33" s="173">
        <f t="shared" si="40"/>
        <v>0.9461666666666666</v>
      </c>
      <c r="BH33" s="173">
        <f t="shared" si="41"/>
        <v>4.8538781745459288E-2</v>
      </c>
      <c r="BJ33" s="73"/>
      <c r="BK33" s="73"/>
      <c r="BL33" s="73"/>
      <c r="BM33" s="73"/>
    </row>
    <row r="34" spans="3:65">
      <c r="C34" s="165">
        <v>5</v>
      </c>
      <c r="D34" s="166">
        <v>1.0425</v>
      </c>
      <c r="E34" s="166">
        <v>0.9768</v>
      </c>
      <c r="F34" s="166">
        <v>0.92330000000000001</v>
      </c>
      <c r="G34" s="173">
        <f t="shared" si="28"/>
        <v>0.98086666666666655</v>
      </c>
      <c r="H34" s="173">
        <f t="shared" si="29"/>
        <v>5.9703964134162242E-2</v>
      </c>
      <c r="S34" s="165">
        <v>5</v>
      </c>
      <c r="T34" s="166">
        <v>1.1364000000000001</v>
      </c>
      <c r="U34" s="166">
        <v>1.2675000000000001</v>
      </c>
      <c r="V34" s="166">
        <v>1.0442</v>
      </c>
      <c r="W34" s="173">
        <f t="shared" si="42"/>
        <v>1.1493666666666666</v>
      </c>
      <c r="X34" s="173">
        <f t="shared" si="43"/>
        <v>0.11221329392426434</v>
      </c>
      <c r="AA34" s="165">
        <v>5</v>
      </c>
      <c r="AB34" s="166">
        <v>7.1778000000000004</v>
      </c>
      <c r="AC34" s="166">
        <v>6.1833</v>
      </c>
      <c r="AD34" s="166">
        <v>7.2263999999999999</v>
      </c>
      <c r="AE34" s="166">
        <v>6.5648</v>
      </c>
      <c r="AF34" s="173">
        <f t="shared" si="34"/>
        <v>6.8624999999999998</v>
      </c>
      <c r="AG34" s="173">
        <f t="shared" si="35"/>
        <v>0.58870618308286859</v>
      </c>
      <c r="AJ34" s="165">
        <v>5</v>
      </c>
      <c r="AK34" s="166">
        <v>1.0275000000000001</v>
      </c>
      <c r="AL34" s="166">
        <v>0.95789999999999997</v>
      </c>
      <c r="AM34" s="166">
        <v>0.9617</v>
      </c>
      <c r="AN34" s="166">
        <v>1.1661999999999999</v>
      </c>
      <c r="AO34" s="173">
        <f t="shared" si="36"/>
        <v>0.98236666666666661</v>
      </c>
      <c r="AP34" s="173">
        <f t="shared" si="37"/>
        <v>3.9132765470042331E-2</v>
      </c>
      <c r="AS34" s="165">
        <v>5</v>
      </c>
      <c r="AT34" s="166">
        <v>2.7705000000000002</v>
      </c>
      <c r="AU34" s="166">
        <v>3.2262</v>
      </c>
      <c r="AV34" s="166">
        <v>3.0085999999999999</v>
      </c>
      <c r="AW34" s="173">
        <f t="shared" si="38"/>
        <v>3.0017666666666667</v>
      </c>
      <c r="AX34" s="173">
        <f t="shared" si="39"/>
        <v>0.22792683767677135</v>
      </c>
      <c r="BB34" s="165">
        <v>5</v>
      </c>
      <c r="BC34" s="166">
        <v>0.90359999999999996</v>
      </c>
      <c r="BD34" s="166">
        <v>1.0141</v>
      </c>
      <c r="BE34" s="166">
        <v>1.0361</v>
      </c>
      <c r="BF34" s="166">
        <v>0.97909999999999997</v>
      </c>
      <c r="BG34" s="173">
        <f t="shared" si="40"/>
        <v>0.98460000000000003</v>
      </c>
      <c r="BH34" s="173">
        <f t="shared" si="41"/>
        <v>7.1005281493703026E-2</v>
      </c>
      <c r="BJ34" s="73"/>
      <c r="BK34" s="73"/>
      <c r="BL34" s="73"/>
      <c r="BM34" s="73"/>
    </row>
    <row r="35" spans="3:65">
      <c r="C35" s="165">
        <v>6</v>
      </c>
      <c r="D35" s="166">
        <v>1.0401</v>
      </c>
      <c r="E35" s="166">
        <v>0.94610000000000005</v>
      </c>
      <c r="F35" s="166">
        <v>0.95740000000000003</v>
      </c>
      <c r="G35" s="173">
        <f t="shared" si="28"/>
        <v>0.98119999999999996</v>
      </c>
      <c r="H35" s="173">
        <f t="shared" si="29"/>
        <v>5.1320853461336739E-2</v>
      </c>
      <c r="S35" s="165">
        <v>6</v>
      </c>
      <c r="T35" s="166">
        <v>1.0805</v>
      </c>
      <c r="U35" s="166">
        <v>0.9909</v>
      </c>
      <c r="V35" s="166">
        <v>1.0456000000000001</v>
      </c>
      <c r="W35" s="173">
        <f t="shared" si="42"/>
        <v>1.0389999999999999</v>
      </c>
      <c r="X35" s="173">
        <f t="shared" si="43"/>
        <v>4.5163148694483221E-2</v>
      </c>
      <c r="AA35" s="165">
        <v>6</v>
      </c>
      <c r="AB35" s="166">
        <v>7.9122000000000003</v>
      </c>
      <c r="AC35" s="166">
        <v>7</v>
      </c>
      <c r="AD35" s="166">
        <v>8.4262999999999995</v>
      </c>
      <c r="AE35" s="166">
        <v>7.4962</v>
      </c>
      <c r="AF35" s="173">
        <f t="shared" si="34"/>
        <v>7.7794999999999996</v>
      </c>
      <c r="AG35" s="173">
        <f t="shared" si="35"/>
        <v>0.72235025437802658</v>
      </c>
      <c r="AJ35" s="165">
        <v>6</v>
      </c>
      <c r="AK35" s="166">
        <v>1.0096000000000001</v>
      </c>
      <c r="AL35" s="166">
        <v>1.0543</v>
      </c>
      <c r="AM35" s="166">
        <v>1.0568</v>
      </c>
      <c r="AN35" s="166">
        <v>1.1429</v>
      </c>
      <c r="AO35" s="173">
        <f t="shared" si="36"/>
        <v>1.0402333333333333</v>
      </c>
      <c r="AP35" s="173">
        <f t="shared" si="37"/>
        <v>2.6558677175893591E-2</v>
      </c>
      <c r="AS35" s="165">
        <v>6</v>
      </c>
      <c r="AT35" s="166">
        <v>3.0438999999999998</v>
      </c>
      <c r="AU35" s="166">
        <v>3.6783999999999999</v>
      </c>
      <c r="AV35" s="166">
        <v>3.2940999999999998</v>
      </c>
      <c r="AW35" s="173">
        <f t="shared" si="38"/>
        <v>3.3387999999999995</v>
      </c>
      <c r="AX35" s="173">
        <f t="shared" si="39"/>
        <v>0.31960308196261189</v>
      </c>
      <c r="BB35" s="165">
        <v>6</v>
      </c>
      <c r="BC35" s="166">
        <v>1.0101</v>
      </c>
      <c r="BD35" s="166">
        <v>1.0410999999999999</v>
      </c>
      <c r="BE35" s="166">
        <v>1.1125</v>
      </c>
      <c r="BF35" s="166">
        <v>1.0603</v>
      </c>
      <c r="BG35" s="173">
        <f t="shared" si="40"/>
        <v>1.0545666666666664</v>
      </c>
      <c r="BH35" s="173">
        <f t="shared" si="41"/>
        <v>5.2511459066886888E-2</v>
      </c>
    </row>
    <row r="38" spans="3:65">
      <c r="AA38" s="163" t="s">
        <v>378</v>
      </c>
      <c r="AB38" s="227" t="s">
        <v>387</v>
      </c>
      <c r="AC38" s="227"/>
      <c r="AD38" s="227"/>
      <c r="AE38" s="227"/>
    </row>
    <row r="39" spans="3:65">
      <c r="C39" s="163" t="s">
        <v>350</v>
      </c>
      <c r="D39" s="224" t="s">
        <v>355</v>
      </c>
      <c r="E39" s="225"/>
      <c r="F39" s="226"/>
      <c r="AA39" s="163" t="s">
        <v>380</v>
      </c>
      <c r="AB39" s="164" t="s">
        <v>294</v>
      </c>
      <c r="AC39" s="164" t="s">
        <v>295</v>
      </c>
      <c r="AD39" s="164" t="s">
        <v>296</v>
      </c>
      <c r="AE39" s="164" t="s">
        <v>334</v>
      </c>
      <c r="AF39" s="46" t="s">
        <v>2</v>
      </c>
      <c r="AG39" s="46" t="s">
        <v>3</v>
      </c>
    </row>
    <row r="40" spans="3:65">
      <c r="C40" s="163" t="s">
        <v>351</v>
      </c>
      <c r="D40" s="164" t="s">
        <v>294</v>
      </c>
      <c r="E40" s="164" t="s">
        <v>295</v>
      </c>
      <c r="F40" s="164" t="s">
        <v>296</v>
      </c>
      <c r="G40" s="173" t="s">
        <v>2</v>
      </c>
      <c r="H40" s="173" t="s">
        <v>3</v>
      </c>
      <c r="AA40" s="165">
        <v>0</v>
      </c>
      <c r="AB40" s="166">
        <v>1</v>
      </c>
      <c r="AC40" s="166">
        <v>1</v>
      </c>
      <c r="AD40" s="166">
        <v>1</v>
      </c>
      <c r="AE40" s="166">
        <v>1</v>
      </c>
      <c r="AF40" s="173">
        <f t="shared" ref="AF40:AF46" si="44">AVERAGE(AB40:AD40)</f>
        <v>1</v>
      </c>
      <c r="AG40" s="173">
        <f t="shared" ref="AG40:AG46" si="45">STDEV(AB40:AD40)</f>
        <v>0</v>
      </c>
    </row>
    <row r="41" spans="3:65">
      <c r="C41" s="165">
        <v>0</v>
      </c>
      <c r="D41" s="166">
        <v>1</v>
      </c>
      <c r="E41" s="166">
        <v>1</v>
      </c>
      <c r="F41" s="166">
        <v>1</v>
      </c>
      <c r="G41" s="173">
        <f t="shared" ref="G41:G48" si="46">AVERAGE(D41:F41)</f>
        <v>1</v>
      </c>
      <c r="H41" s="173">
        <f t="shared" ref="H41:H48" si="47">STDEV(D41:F41)</f>
        <v>0</v>
      </c>
      <c r="AA41" s="165">
        <v>0.5</v>
      </c>
      <c r="AB41" s="166">
        <v>1.0583</v>
      </c>
      <c r="AC41" s="166">
        <v>0.93159999999999998</v>
      </c>
      <c r="AD41" s="166">
        <v>1.0377000000000001</v>
      </c>
      <c r="AE41" s="166">
        <v>1.0062</v>
      </c>
      <c r="AF41" s="173">
        <f t="shared" si="44"/>
        <v>1.0092000000000001</v>
      </c>
      <c r="AG41" s="173">
        <f t="shared" si="45"/>
        <v>6.7988307818330096E-2</v>
      </c>
    </row>
    <row r="42" spans="3:65">
      <c r="C42" s="165">
        <v>0.5</v>
      </c>
      <c r="D42" s="166">
        <v>1.0611999999999999</v>
      </c>
      <c r="E42" s="166">
        <v>1.1264000000000001</v>
      </c>
      <c r="F42" s="166">
        <v>0.97760000000000002</v>
      </c>
      <c r="G42" s="173">
        <f t="shared" si="46"/>
        <v>1.0550666666666666</v>
      </c>
      <c r="H42" s="173">
        <f t="shared" si="47"/>
        <v>7.4589364746814504E-2</v>
      </c>
      <c r="AA42" s="165">
        <v>1</v>
      </c>
      <c r="AB42" s="166">
        <v>0.99550000000000005</v>
      </c>
      <c r="AC42" s="166">
        <v>0.95809999999999995</v>
      </c>
      <c r="AD42" s="166">
        <v>1.0843</v>
      </c>
      <c r="AE42" s="166">
        <v>1.0062</v>
      </c>
      <c r="AF42" s="173">
        <f t="shared" si="44"/>
        <v>1.0126333333333333</v>
      </c>
      <c r="AG42" s="173">
        <f t="shared" si="45"/>
        <v>6.4821087103915015E-2</v>
      </c>
    </row>
    <row r="43" spans="3:65">
      <c r="C43" s="165">
        <v>1</v>
      </c>
      <c r="D43" s="166">
        <v>1.2244999999999999</v>
      </c>
      <c r="E43" s="166">
        <v>1.1967000000000001</v>
      </c>
      <c r="F43" s="166">
        <v>1.3864000000000001</v>
      </c>
      <c r="G43" s="173">
        <f t="shared" si="46"/>
        <v>1.2691999999999999</v>
      </c>
      <c r="H43" s="173">
        <f t="shared" si="47"/>
        <v>0.10244554651130525</v>
      </c>
      <c r="AA43" s="165">
        <v>2</v>
      </c>
      <c r="AB43" s="166">
        <v>0.98650000000000004</v>
      </c>
      <c r="AC43" s="166">
        <v>1.1246</v>
      </c>
      <c r="AD43" s="166">
        <v>1.0377000000000001</v>
      </c>
      <c r="AE43" s="166">
        <v>0.93210000000000004</v>
      </c>
      <c r="AF43" s="173">
        <f t="shared" si="44"/>
        <v>1.0496000000000001</v>
      </c>
      <c r="AG43" s="173">
        <f t="shared" si="45"/>
        <v>6.9814826505549668E-2</v>
      </c>
    </row>
    <row r="44" spans="3:65">
      <c r="C44" s="165">
        <v>2</v>
      </c>
      <c r="D44" s="166">
        <v>1.3197000000000001</v>
      </c>
      <c r="E44" s="166">
        <v>1.2695000000000001</v>
      </c>
      <c r="F44" s="166">
        <v>1.4273</v>
      </c>
      <c r="G44" s="173">
        <f t="shared" si="46"/>
        <v>1.3388333333333333</v>
      </c>
      <c r="H44" s="173">
        <f t="shared" si="47"/>
        <v>8.0621171743738174E-2</v>
      </c>
      <c r="AA44" s="165">
        <v>3</v>
      </c>
      <c r="AB44" s="166">
        <v>0.96940000000000004</v>
      </c>
      <c r="AC44" s="166">
        <v>0.95730000000000004</v>
      </c>
      <c r="AD44" s="166">
        <v>0.95620000000000005</v>
      </c>
      <c r="AE44" s="166">
        <v>1.0431999999999999</v>
      </c>
      <c r="AF44" s="173">
        <f t="shared" si="44"/>
        <v>0.96096666666666675</v>
      </c>
      <c r="AG44" s="173">
        <f t="shared" si="45"/>
        <v>7.3241609303273288E-3</v>
      </c>
    </row>
    <row r="45" spans="3:65">
      <c r="C45" s="165">
        <v>3</v>
      </c>
      <c r="D45" s="166">
        <v>1.3877999999999999</v>
      </c>
      <c r="E45" s="166">
        <v>1.3931</v>
      </c>
      <c r="F45" s="166">
        <v>1.4145000000000001</v>
      </c>
      <c r="G45" s="173">
        <f t="shared" si="46"/>
        <v>1.3984666666666667</v>
      </c>
      <c r="H45" s="173">
        <f t="shared" si="47"/>
        <v>1.4135888133871729E-2</v>
      </c>
      <c r="AA45" s="165">
        <v>4</v>
      </c>
      <c r="AB45" s="166">
        <v>1.0044999999999999</v>
      </c>
      <c r="AC45" s="166">
        <v>0.98939999999999995</v>
      </c>
      <c r="AD45" s="166">
        <v>1.0236000000000001</v>
      </c>
      <c r="AE45" s="166">
        <v>0.97529999999999994</v>
      </c>
      <c r="AF45" s="173">
        <f t="shared" si="44"/>
        <v>1.0058333333333334</v>
      </c>
      <c r="AG45" s="173">
        <f t="shared" si="45"/>
        <v>1.7138942013243858E-2</v>
      </c>
    </row>
    <row r="46" spans="3:65">
      <c r="C46" s="165">
        <v>4</v>
      </c>
      <c r="D46" s="166">
        <v>1.4490000000000001</v>
      </c>
      <c r="E46" s="166">
        <v>1.4686999999999999</v>
      </c>
      <c r="F46" s="166">
        <v>1.5894999999999999</v>
      </c>
      <c r="G46" s="173">
        <f t="shared" si="46"/>
        <v>1.5024</v>
      </c>
      <c r="H46" s="173">
        <f t="shared" si="47"/>
        <v>7.6071216632836849E-2</v>
      </c>
      <c r="AA46" s="165">
        <v>6</v>
      </c>
      <c r="AB46" s="166">
        <v>1.0135000000000001</v>
      </c>
      <c r="AC46" s="166">
        <v>1.0271999999999999</v>
      </c>
      <c r="AD46" s="166">
        <v>1.0526</v>
      </c>
      <c r="AE46" s="166">
        <v>0.99380000000000002</v>
      </c>
      <c r="AF46" s="173">
        <f t="shared" si="44"/>
        <v>1.0311000000000001</v>
      </c>
      <c r="AG46" s="173">
        <f t="shared" si="45"/>
        <v>1.983960685094336E-2</v>
      </c>
    </row>
    <row r="47" spans="3:65">
      <c r="C47" s="165">
        <v>5</v>
      </c>
      <c r="D47" s="166">
        <v>1.4898</v>
      </c>
      <c r="E47" s="166">
        <v>1.5466</v>
      </c>
      <c r="F47" s="166">
        <v>1.6694</v>
      </c>
      <c r="G47" s="173">
        <f t="shared" si="46"/>
        <v>1.5686</v>
      </c>
      <c r="H47" s="173">
        <f t="shared" si="47"/>
        <v>9.1798910668918057E-2</v>
      </c>
      <c r="AE47" s="73"/>
    </row>
    <row r="48" spans="3:65">
      <c r="C48" s="165">
        <v>6</v>
      </c>
      <c r="D48" s="166">
        <v>1.5646</v>
      </c>
      <c r="E48" s="166">
        <v>1.6136999999999999</v>
      </c>
      <c r="F48" s="166">
        <v>1.7142999999999999</v>
      </c>
      <c r="G48" s="173">
        <f t="shared" si="46"/>
        <v>1.6308666666666667</v>
      </c>
      <c r="H48" s="173">
        <f t="shared" si="47"/>
        <v>7.6312144075064037E-2</v>
      </c>
      <c r="M48" s="172"/>
      <c r="AJ48" s="73"/>
    </row>
    <row r="49" spans="27:58">
      <c r="AA49" s="163" t="s">
        <v>378</v>
      </c>
      <c r="AB49" s="227" t="s">
        <v>389</v>
      </c>
      <c r="AC49" s="227"/>
      <c r="AD49" s="227"/>
      <c r="AE49" s="227"/>
      <c r="AK49" s="73"/>
      <c r="AL49" s="73"/>
      <c r="AM49" s="73"/>
      <c r="AS49" s="73"/>
      <c r="AT49" s="73"/>
      <c r="AU49" s="73"/>
      <c r="AV49" s="73"/>
      <c r="BB49" s="73"/>
      <c r="BC49" s="73"/>
      <c r="BD49" s="73"/>
      <c r="BE49" s="73"/>
    </row>
    <row r="50" spans="27:58">
      <c r="AA50" s="163" t="s">
        <v>388</v>
      </c>
      <c r="AB50" s="164" t="s">
        <v>294</v>
      </c>
      <c r="AC50" s="164" t="s">
        <v>295</v>
      </c>
      <c r="AD50" s="164" t="s">
        <v>296</v>
      </c>
      <c r="AE50" s="164" t="s">
        <v>334</v>
      </c>
      <c r="AF50" s="46" t="s">
        <v>2</v>
      </c>
      <c r="AG50" s="46" t="s">
        <v>3</v>
      </c>
    </row>
    <row r="51" spans="27:58">
      <c r="AA51" s="165">
        <v>0</v>
      </c>
      <c r="AB51" s="171">
        <v>1</v>
      </c>
      <c r="AC51" s="171">
        <v>1</v>
      </c>
      <c r="AD51" s="171">
        <v>1</v>
      </c>
      <c r="AE51" s="171">
        <v>1</v>
      </c>
      <c r="AF51" s="173">
        <f t="shared" ref="AF51:AF58" si="48">AVERAGE(AB51:AD51)</f>
        <v>1</v>
      </c>
      <c r="AG51" s="173">
        <f t="shared" ref="AG51:AG58" si="49">STDEV(AB51:AD51)</f>
        <v>0</v>
      </c>
    </row>
    <row r="52" spans="27:58">
      <c r="AA52" s="165">
        <v>0.5</v>
      </c>
      <c r="AB52" s="171">
        <v>1.0161</v>
      </c>
      <c r="AC52" s="171">
        <v>1.0215000000000001</v>
      </c>
      <c r="AD52" s="171">
        <v>1.2553000000000001</v>
      </c>
      <c r="AE52" s="171">
        <v>1.0693999999999999</v>
      </c>
      <c r="AF52" s="173">
        <f t="shared" si="48"/>
        <v>1.0976333333333335</v>
      </c>
      <c r="AG52" s="173">
        <f t="shared" si="49"/>
        <v>0.13657003087549299</v>
      </c>
      <c r="AN52" s="73"/>
      <c r="AW52" s="73"/>
      <c r="BF52" s="73"/>
    </row>
    <row r="53" spans="27:58">
      <c r="AA53" s="165">
        <v>1</v>
      </c>
      <c r="AB53" s="171">
        <v>1.0524</v>
      </c>
      <c r="AC53" s="171">
        <v>1.0858000000000001</v>
      </c>
      <c r="AD53" s="171">
        <v>1.0089999999999999</v>
      </c>
      <c r="AE53" s="171">
        <v>1.0619000000000001</v>
      </c>
      <c r="AF53" s="173">
        <f t="shared" si="48"/>
        <v>1.0490666666666668</v>
      </c>
      <c r="AG53" s="173">
        <f t="shared" si="49"/>
        <v>3.8508354071984705E-2</v>
      </c>
    </row>
    <row r="54" spans="27:58">
      <c r="AA54" s="165">
        <v>2</v>
      </c>
      <c r="AB54" s="171">
        <v>1.0285</v>
      </c>
      <c r="AC54" s="171">
        <v>1.0471999999999999</v>
      </c>
      <c r="AD54" s="171">
        <v>1.0931</v>
      </c>
      <c r="AE54" s="171">
        <v>1.0706</v>
      </c>
      <c r="AF54" s="173">
        <f t="shared" si="48"/>
        <v>1.0562666666666667</v>
      </c>
      <c r="AG54" s="173">
        <f t="shared" si="49"/>
        <v>3.3240687919074925E-2</v>
      </c>
      <c r="AN54" s="174"/>
      <c r="AW54" s="174"/>
      <c r="BF54" s="174"/>
    </row>
    <row r="55" spans="27:58">
      <c r="AA55" s="165">
        <v>3</v>
      </c>
      <c r="AB55" s="171">
        <v>1.004</v>
      </c>
      <c r="AC55" s="171">
        <v>1.0450999999999999</v>
      </c>
      <c r="AD55" s="171">
        <v>1.0825</v>
      </c>
      <c r="AE55" s="171">
        <v>1.0722</v>
      </c>
      <c r="AF55" s="173">
        <f t="shared" si="48"/>
        <v>1.0438666666666667</v>
      </c>
      <c r="AG55" s="173">
        <f t="shared" si="49"/>
        <v>3.926453021918553E-2</v>
      </c>
    </row>
    <row r="56" spans="27:58">
      <c r="AA56" s="165">
        <v>4</v>
      </c>
      <c r="AB56" s="171">
        <v>1.0444</v>
      </c>
      <c r="AC56" s="171">
        <v>1.073</v>
      </c>
      <c r="AD56" s="171">
        <v>1.1592</v>
      </c>
      <c r="AE56" s="171">
        <v>1.0135000000000001</v>
      </c>
      <c r="AF56" s="173">
        <f t="shared" si="48"/>
        <v>1.0922000000000001</v>
      </c>
      <c r="AG56" s="173">
        <f t="shared" si="49"/>
        <v>5.9759852744129163E-2</v>
      </c>
    </row>
    <row r="57" spans="27:58">
      <c r="AA57" s="165">
        <v>5</v>
      </c>
      <c r="AB57" s="171">
        <v>1.004</v>
      </c>
      <c r="AC57" s="171">
        <v>1.1546000000000001</v>
      </c>
      <c r="AD57" s="171">
        <v>1.2164999999999999</v>
      </c>
      <c r="AE57" s="171">
        <v>1.1122000000000001</v>
      </c>
      <c r="AF57" s="173">
        <f t="shared" si="48"/>
        <v>1.1250333333333333</v>
      </c>
      <c r="AG57" s="173">
        <f t="shared" si="49"/>
        <v>0.10929182647084515</v>
      </c>
    </row>
    <row r="58" spans="27:58">
      <c r="AA58" s="165">
        <v>6</v>
      </c>
      <c r="AB58" s="171">
        <v>1.0282</v>
      </c>
      <c r="AC58" s="171">
        <v>1.0665</v>
      </c>
      <c r="AD58" s="171">
        <v>1.2164999999999999</v>
      </c>
      <c r="AE58" s="171">
        <v>1.048</v>
      </c>
      <c r="AF58" s="173">
        <f t="shared" si="48"/>
        <v>1.1037333333333332</v>
      </c>
      <c r="AG58" s="173">
        <f t="shared" si="49"/>
        <v>9.9518658217106815E-2</v>
      </c>
    </row>
  </sheetData>
  <mergeCells count="24">
    <mergeCell ref="BC2:BE2"/>
    <mergeCell ref="BC14:BF14"/>
    <mergeCell ref="BC26:BF26"/>
    <mergeCell ref="AT2:AV2"/>
    <mergeCell ref="AT14:AW14"/>
    <mergeCell ref="AT26:AV26"/>
    <mergeCell ref="AB38:AE38"/>
    <mergeCell ref="AB49:AE49"/>
    <mergeCell ref="AK14:AN14"/>
    <mergeCell ref="AK2:AM2"/>
    <mergeCell ref="AK26:AN26"/>
    <mergeCell ref="T2:V2"/>
    <mergeCell ref="AB2:AD2"/>
    <mergeCell ref="AB14:AE14"/>
    <mergeCell ref="AB26:AE26"/>
    <mergeCell ref="L26:N26"/>
    <mergeCell ref="L14:N14"/>
    <mergeCell ref="T14:V14"/>
    <mergeCell ref="T26:V26"/>
    <mergeCell ref="D2:F2"/>
    <mergeCell ref="D14:F14"/>
    <mergeCell ref="D26:F26"/>
    <mergeCell ref="D39:F39"/>
    <mergeCell ref="L2:N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6"/>
  <sheetViews>
    <sheetView zoomScale="85" zoomScaleNormal="85" workbookViewId="0">
      <selection activeCell="K27" sqref="K27"/>
    </sheetView>
  </sheetViews>
  <sheetFormatPr defaultRowHeight="15" customHeight="1"/>
  <cols>
    <col min="2" max="2" width="12.875" bestFit="1" customWidth="1"/>
    <col min="3" max="3" width="16.5" style="2" bestFit="1" customWidth="1"/>
    <col min="4" max="5" width="9.125" style="2" customWidth="1"/>
    <col min="6" max="6" width="9.125" customWidth="1"/>
    <col min="7" max="7" width="16.5" bestFit="1" customWidth="1"/>
    <col min="8" max="10" width="9.125" customWidth="1"/>
    <col min="11" max="11" width="12.875" bestFit="1" customWidth="1"/>
    <col min="12" max="12" width="16.5" bestFit="1" customWidth="1"/>
    <col min="13" max="15" width="9.125" customWidth="1"/>
    <col min="16" max="16" width="16.5" bestFit="1" customWidth="1"/>
    <col min="17" max="18" width="9.125" customWidth="1"/>
    <col min="19" max="20" width="6.375" bestFit="1" customWidth="1"/>
  </cols>
  <sheetData>
    <row r="1" spans="2:30" ht="15" customHeight="1">
      <c r="F1" s="1"/>
    </row>
    <row r="2" spans="2:30" ht="15" customHeight="1">
      <c r="B2" s="1" t="s">
        <v>410</v>
      </c>
      <c r="C2" s="92" t="s">
        <v>11</v>
      </c>
      <c r="D2" s="228" t="s">
        <v>0</v>
      </c>
      <c r="E2" s="228"/>
      <c r="G2" s="92" t="s">
        <v>229</v>
      </c>
      <c r="H2" s="228" t="s">
        <v>0</v>
      </c>
      <c r="I2" s="228"/>
      <c r="K2" s="1" t="s">
        <v>413</v>
      </c>
      <c r="L2" s="92" t="s">
        <v>11</v>
      </c>
      <c r="M2" s="228" t="s">
        <v>0</v>
      </c>
      <c r="N2" s="228"/>
      <c r="P2" s="92" t="s">
        <v>229</v>
      </c>
      <c r="Q2" s="228" t="s">
        <v>0</v>
      </c>
      <c r="R2" s="228"/>
      <c r="S2" s="3"/>
      <c r="T2" s="3"/>
      <c r="U2" s="3"/>
      <c r="V2" s="3"/>
      <c r="W2" s="3"/>
    </row>
    <row r="3" spans="2:30" ht="15" customHeight="1">
      <c r="C3" s="93" t="s">
        <v>225</v>
      </c>
      <c r="D3" s="93" t="s">
        <v>25</v>
      </c>
      <c r="E3" s="93" t="s">
        <v>23</v>
      </c>
      <c r="G3" s="93" t="s">
        <v>225</v>
      </c>
      <c r="H3" s="93" t="s">
        <v>231</v>
      </c>
      <c r="I3" s="93" t="s">
        <v>126</v>
      </c>
      <c r="L3" s="93" t="s">
        <v>225</v>
      </c>
      <c r="M3" s="93" t="s">
        <v>25</v>
      </c>
      <c r="N3" s="93" t="s">
        <v>23</v>
      </c>
      <c r="P3" s="93" t="s">
        <v>225</v>
      </c>
      <c r="Q3" s="93" t="s">
        <v>231</v>
      </c>
      <c r="R3" s="93" t="s">
        <v>126</v>
      </c>
      <c r="S3" s="3"/>
      <c r="T3" s="3"/>
      <c r="U3" s="3"/>
      <c r="V3" s="19"/>
      <c r="W3" s="3"/>
      <c r="X3" s="3"/>
      <c r="Y3" s="3"/>
      <c r="Z3" s="3"/>
      <c r="AA3" s="3"/>
      <c r="AB3" s="3"/>
      <c r="AC3" s="3"/>
      <c r="AD3" s="3"/>
    </row>
    <row r="4" spans="2:30" ht="15" customHeight="1">
      <c r="C4" s="6" t="s">
        <v>58</v>
      </c>
      <c r="D4" s="7">
        <v>1.01</v>
      </c>
      <c r="E4" s="7">
        <v>0.88</v>
      </c>
      <c r="G4" s="6" t="s">
        <v>58</v>
      </c>
      <c r="H4" s="7">
        <v>1.04</v>
      </c>
      <c r="I4" s="7">
        <v>0.64</v>
      </c>
      <c r="L4" s="6" t="s">
        <v>58</v>
      </c>
      <c r="M4" s="7">
        <v>1.03</v>
      </c>
      <c r="N4" s="7">
        <v>0.76</v>
      </c>
      <c r="P4" s="6" t="s">
        <v>58</v>
      </c>
      <c r="Q4" s="7">
        <v>0.99</v>
      </c>
      <c r="R4" s="7">
        <v>0.9</v>
      </c>
      <c r="V4" s="19"/>
      <c r="W4" s="3"/>
      <c r="X4" s="3"/>
      <c r="Y4" s="3"/>
      <c r="Z4" s="3"/>
      <c r="AA4" s="3"/>
      <c r="AB4" s="3"/>
      <c r="AC4" s="3"/>
      <c r="AD4" s="3"/>
    </row>
    <row r="5" spans="2:30" ht="15" customHeight="1">
      <c r="C5" s="6" t="s">
        <v>24</v>
      </c>
      <c r="D5" s="7">
        <v>1.03</v>
      </c>
      <c r="E5" s="7">
        <v>0.74</v>
      </c>
      <c r="G5" s="6" t="s">
        <v>24</v>
      </c>
      <c r="H5" s="7">
        <v>1</v>
      </c>
      <c r="I5" s="7">
        <v>0.62</v>
      </c>
      <c r="L5" s="6" t="s">
        <v>24</v>
      </c>
      <c r="M5" s="7">
        <v>1.03</v>
      </c>
      <c r="N5" s="7">
        <v>0.96</v>
      </c>
      <c r="P5" s="6" t="s">
        <v>24</v>
      </c>
      <c r="Q5" s="7">
        <v>0.98</v>
      </c>
      <c r="R5" s="7">
        <v>0.94</v>
      </c>
    </row>
    <row r="6" spans="2:30" ht="15" customHeight="1">
      <c r="C6" s="6" t="s">
        <v>228</v>
      </c>
      <c r="D6" s="7">
        <v>1.01</v>
      </c>
      <c r="E6" s="7">
        <v>0.88</v>
      </c>
      <c r="G6" s="6" t="s">
        <v>228</v>
      </c>
      <c r="H6" s="7">
        <v>1.03</v>
      </c>
      <c r="I6" s="7">
        <v>0.61</v>
      </c>
      <c r="L6" s="6" t="s">
        <v>228</v>
      </c>
      <c r="M6" s="7">
        <v>1.01</v>
      </c>
      <c r="N6" s="7">
        <v>0.85</v>
      </c>
      <c r="P6" s="6" t="s">
        <v>228</v>
      </c>
      <c r="Q6" s="7">
        <v>0.99</v>
      </c>
      <c r="R6" s="7">
        <v>0.87</v>
      </c>
    </row>
    <row r="7" spans="2:30" ht="15" customHeight="1">
      <c r="C7" s="6" t="s">
        <v>22</v>
      </c>
      <c r="D7" s="7">
        <v>1</v>
      </c>
      <c r="E7" s="7">
        <v>0.82</v>
      </c>
      <c r="G7" s="6" t="s">
        <v>22</v>
      </c>
      <c r="H7" s="7">
        <v>0.97</v>
      </c>
      <c r="I7" s="7">
        <v>0.52</v>
      </c>
      <c r="L7" s="6" t="s">
        <v>22</v>
      </c>
      <c r="M7" s="7">
        <v>0.98</v>
      </c>
      <c r="N7" s="7">
        <v>0.87</v>
      </c>
      <c r="P7" s="6"/>
      <c r="Q7" s="7"/>
      <c r="R7" s="7"/>
    </row>
    <row r="8" spans="2:30" ht="15" customHeight="1">
      <c r="C8" s="6"/>
      <c r="D8" s="7"/>
      <c r="E8" s="7"/>
      <c r="G8" s="6" t="s">
        <v>226</v>
      </c>
      <c r="H8" s="7">
        <v>1</v>
      </c>
      <c r="I8" s="7">
        <v>0.76</v>
      </c>
      <c r="L8" s="6"/>
      <c r="M8" s="7"/>
      <c r="N8" s="7"/>
      <c r="P8" s="6"/>
      <c r="Q8" s="7"/>
      <c r="R8" s="7"/>
    </row>
    <row r="9" spans="2:30" ht="15" customHeight="1">
      <c r="C9" s="8" t="s">
        <v>2</v>
      </c>
      <c r="D9" s="12">
        <f>AVERAGE(D4:D7)</f>
        <v>1.0125</v>
      </c>
      <c r="E9" s="12">
        <f>AVERAGE(E4:E7)</f>
        <v>0.83</v>
      </c>
      <c r="G9" s="8" t="s">
        <v>29</v>
      </c>
      <c r="H9" s="12">
        <f>AVERAGE(H4:H8)</f>
        <v>1.008</v>
      </c>
      <c r="I9" s="12">
        <f>AVERAGE(I4:I8)</f>
        <v>0.63000000000000012</v>
      </c>
      <c r="L9" s="8" t="s">
        <v>2</v>
      </c>
      <c r="M9" s="12">
        <f>AVERAGE(M4:M7)</f>
        <v>1.0125000000000002</v>
      </c>
      <c r="N9" s="12">
        <f>AVERAGE(N4:N7)</f>
        <v>0.86</v>
      </c>
      <c r="P9" s="8" t="s">
        <v>29</v>
      </c>
      <c r="Q9" s="12">
        <f>AVERAGE(Q4:Q8)</f>
        <v>0.98666666666666669</v>
      </c>
      <c r="R9" s="12">
        <f>AVERAGE(R4:R8)</f>
        <v>0.90333333333333332</v>
      </c>
    </row>
    <row r="10" spans="2:30" ht="15" customHeight="1">
      <c r="C10" s="8" t="s">
        <v>3</v>
      </c>
      <c r="D10" s="9">
        <f>STDEV(D4:D7)</f>
        <v>1.2583057392117928E-2</v>
      </c>
      <c r="E10" s="9">
        <f>STDEV(E4:E7)</f>
        <v>6.6332495807107997E-2</v>
      </c>
      <c r="G10" s="8" t="s">
        <v>3</v>
      </c>
      <c r="H10" s="9">
        <f>STDEV(H4:H8)</f>
        <v>2.7748873851023242E-2</v>
      </c>
      <c r="I10" s="9">
        <f>STDEV(I4:I8)</f>
        <v>8.6023252670425404E-2</v>
      </c>
      <c r="L10" s="8" t="s">
        <v>3</v>
      </c>
      <c r="M10" s="9">
        <f>STDEV(M4:M7)</f>
        <v>2.3629078131263061E-2</v>
      </c>
      <c r="N10" s="9">
        <f>STDEV(N4:N7)</f>
        <v>8.2056890833941118E-2</v>
      </c>
      <c r="P10" s="8" t="s">
        <v>3</v>
      </c>
      <c r="Q10" s="9">
        <f>STDEV(Q4:Q8)</f>
        <v>5.7735026918962623E-3</v>
      </c>
      <c r="R10" s="9">
        <f>STDEV(R4:R8)</f>
        <v>3.5118845842842437E-2</v>
      </c>
    </row>
    <row r="11" spans="2:30" ht="15" customHeight="1">
      <c r="C11" s="8" t="s">
        <v>30</v>
      </c>
      <c r="D11" s="12"/>
      <c r="E11" s="104">
        <f>_xlfn.T.TEST(D4:D8,E4:E8,2,2)</f>
        <v>1.6542207053989279E-3</v>
      </c>
      <c r="G11" s="8" t="s">
        <v>30</v>
      </c>
      <c r="H11" s="12"/>
      <c r="I11" s="102">
        <f>_xlfn.T.TEST(H4:H8,I4:I8,2,2)</f>
        <v>1.3974119058625938E-5</v>
      </c>
      <c r="L11" s="8" t="s">
        <v>30</v>
      </c>
      <c r="M11" s="12"/>
      <c r="N11" s="103">
        <f>_xlfn.T.TEST(M4:M8,N4:N8,2,2)</f>
        <v>1.1758729853394063E-2</v>
      </c>
      <c r="P11" s="8" t="s">
        <v>30</v>
      </c>
      <c r="Q11" s="10"/>
      <c r="R11" s="103">
        <f>_xlfn.T.TEST(Q4:Q8,R4:R8,2,2)</f>
        <v>1.5405259259891379E-2</v>
      </c>
    </row>
    <row r="12" spans="2:30" ht="15" customHeight="1">
      <c r="C12" s="8" t="s">
        <v>14</v>
      </c>
      <c r="D12" s="9"/>
      <c r="E12" s="9" t="s">
        <v>259</v>
      </c>
      <c r="G12" s="8" t="s">
        <v>14</v>
      </c>
      <c r="H12" s="9"/>
      <c r="I12" s="9" t="s">
        <v>26</v>
      </c>
      <c r="L12" s="8" t="s">
        <v>14</v>
      </c>
      <c r="M12" s="9"/>
      <c r="N12" s="9" t="s">
        <v>257</v>
      </c>
      <c r="P12" s="8" t="s">
        <v>14</v>
      </c>
      <c r="Q12" s="10"/>
      <c r="R12" s="9" t="s">
        <v>257</v>
      </c>
    </row>
    <row r="13" spans="2:30" ht="15" customHeight="1">
      <c r="C13"/>
      <c r="D13"/>
      <c r="E13"/>
    </row>
    <row r="14" spans="2:30" ht="15" customHeight="1">
      <c r="C14" s="1"/>
      <c r="D14"/>
      <c r="E14"/>
      <c r="G14" s="1"/>
      <c r="L14" s="1"/>
      <c r="P14" s="1"/>
    </row>
    <row r="15" spans="2:30" ht="15" customHeight="1">
      <c r="B15" s="1" t="s">
        <v>411</v>
      </c>
      <c r="C15" s="17" t="s">
        <v>41</v>
      </c>
      <c r="D15" s="183" t="s">
        <v>0</v>
      </c>
      <c r="E15" s="183"/>
      <c r="G15" s="17" t="s">
        <v>41</v>
      </c>
      <c r="H15" s="183" t="s">
        <v>0</v>
      </c>
      <c r="I15" s="183"/>
      <c r="K15" s="1" t="s">
        <v>414</v>
      </c>
      <c r="L15" s="17" t="s">
        <v>41</v>
      </c>
      <c r="M15" s="183" t="s">
        <v>0</v>
      </c>
      <c r="N15" s="183"/>
      <c r="P15" s="17" t="s">
        <v>41</v>
      </c>
      <c r="Q15" s="183" t="s">
        <v>0</v>
      </c>
      <c r="R15" s="183"/>
      <c r="U15" s="3"/>
      <c r="V15" s="3"/>
      <c r="W15" s="3"/>
      <c r="X15" s="3"/>
      <c r="Y15" s="3"/>
      <c r="Z15" s="3"/>
      <c r="AA15" s="3"/>
      <c r="AB15" s="3"/>
    </row>
    <row r="16" spans="2:30" ht="15" customHeight="1">
      <c r="C16" s="16" t="s">
        <v>56</v>
      </c>
      <c r="D16" s="16" t="s">
        <v>35</v>
      </c>
      <c r="E16" s="16" t="s">
        <v>36</v>
      </c>
      <c r="G16" s="16" t="s">
        <v>56</v>
      </c>
      <c r="H16" s="16" t="s">
        <v>9</v>
      </c>
      <c r="I16" s="16" t="s">
        <v>16</v>
      </c>
      <c r="L16" s="16" t="s">
        <v>56</v>
      </c>
      <c r="M16" s="16" t="s">
        <v>35</v>
      </c>
      <c r="N16" s="16" t="s">
        <v>36</v>
      </c>
      <c r="P16" s="16" t="s">
        <v>56</v>
      </c>
      <c r="Q16" s="16" t="s">
        <v>9</v>
      </c>
      <c r="R16" s="16" t="s">
        <v>16</v>
      </c>
      <c r="U16" s="3"/>
      <c r="V16" s="3"/>
      <c r="W16" s="3"/>
      <c r="X16" s="3"/>
      <c r="Y16" s="3"/>
      <c r="Z16" s="3"/>
      <c r="AA16" s="3"/>
      <c r="AB16" s="3"/>
    </row>
    <row r="17" spans="2:27" ht="15" customHeight="1">
      <c r="C17" s="6" t="s">
        <v>232</v>
      </c>
      <c r="D17" s="7">
        <v>1</v>
      </c>
      <c r="E17" s="7">
        <v>0.62</v>
      </c>
      <c r="G17" s="6" t="s">
        <v>28</v>
      </c>
      <c r="H17" s="6">
        <v>1.01</v>
      </c>
      <c r="I17" s="7">
        <v>0.64</v>
      </c>
      <c r="L17" s="6" t="s">
        <v>254</v>
      </c>
      <c r="M17" s="7">
        <v>1.05</v>
      </c>
      <c r="N17" s="7">
        <v>0.53</v>
      </c>
      <c r="P17" s="6" t="s">
        <v>254</v>
      </c>
      <c r="Q17" s="7">
        <v>0.99</v>
      </c>
      <c r="R17" s="7">
        <v>0.85</v>
      </c>
      <c r="U17" s="3"/>
      <c r="V17" s="3"/>
      <c r="W17" s="3"/>
      <c r="X17" s="3"/>
      <c r="Y17" s="3"/>
      <c r="Z17" s="3"/>
      <c r="AA17" s="3"/>
    </row>
    <row r="18" spans="2:27" ht="15" customHeight="1">
      <c r="C18" s="6" t="s">
        <v>233</v>
      </c>
      <c r="D18" s="7">
        <v>0.99</v>
      </c>
      <c r="E18" s="7">
        <v>0.73</v>
      </c>
      <c r="G18" s="6" t="s">
        <v>24</v>
      </c>
      <c r="H18" s="6">
        <v>0.99</v>
      </c>
      <c r="I18" s="7">
        <v>0.46</v>
      </c>
      <c r="L18" s="6" t="s">
        <v>255</v>
      </c>
      <c r="M18" s="7">
        <v>1.02</v>
      </c>
      <c r="N18" s="7">
        <v>0.33</v>
      </c>
      <c r="P18" s="6" t="s">
        <v>256</v>
      </c>
      <c r="Q18" s="7">
        <v>1.03</v>
      </c>
      <c r="R18" s="7">
        <v>0.93</v>
      </c>
    </row>
    <row r="19" spans="2:27" ht="15" customHeight="1">
      <c r="C19" s="6" t="s">
        <v>57</v>
      </c>
      <c r="D19" s="7">
        <v>1.02</v>
      </c>
      <c r="E19" s="7">
        <v>0.83</v>
      </c>
      <c r="G19" s="6" t="s">
        <v>59</v>
      </c>
      <c r="H19" s="94">
        <v>1</v>
      </c>
      <c r="I19" s="7">
        <v>0.71</v>
      </c>
      <c r="L19" s="6" t="s">
        <v>57</v>
      </c>
      <c r="M19" s="7">
        <v>0.97</v>
      </c>
      <c r="N19" s="7">
        <v>0.79</v>
      </c>
      <c r="P19" s="6" t="s">
        <v>59</v>
      </c>
      <c r="Q19" s="7">
        <v>0.99</v>
      </c>
      <c r="R19" s="7">
        <v>0.88</v>
      </c>
    </row>
    <row r="20" spans="2:27" ht="15" customHeight="1">
      <c r="C20" s="6" t="s">
        <v>22</v>
      </c>
      <c r="D20" s="7">
        <v>0.97</v>
      </c>
      <c r="E20" s="7">
        <v>0.74</v>
      </c>
      <c r="G20" s="6"/>
      <c r="H20" s="7"/>
      <c r="I20" s="7"/>
      <c r="L20" s="6" t="s">
        <v>22</v>
      </c>
      <c r="M20" s="7">
        <v>1.02</v>
      </c>
      <c r="N20" s="7">
        <v>0.35</v>
      </c>
      <c r="P20" s="6"/>
      <c r="Q20" s="7"/>
      <c r="R20" s="7"/>
    </row>
    <row r="21" spans="2:27" ht="15" customHeight="1">
      <c r="C21" s="8" t="s">
        <v>2</v>
      </c>
      <c r="D21" s="12">
        <f>AVERAGE(D16:D19)</f>
        <v>1.0033333333333332</v>
      </c>
      <c r="E21" s="12">
        <f>AVERAGE(E16:E19)</f>
        <v>0.72666666666666668</v>
      </c>
      <c r="G21" s="8" t="s">
        <v>29</v>
      </c>
      <c r="H21" s="12">
        <f>AVERAGE(H17:H19)</f>
        <v>1</v>
      </c>
      <c r="I21" s="12">
        <f>AVERAGE(I17:I19)</f>
        <v>0.60333333333333339</v>
      </c>
      <c r="L21" s="8" t="s">
        <v>2</v>
      </c>
      <c r="M21" s="12">
        <f>AVERAGE(M16:M19)</f>
        <v>1.0133333333333334</v>
      </c>
      <c r="N21" s="12">
        <f>AVERAGE(N16:N19)</f>
        <v>0.55000000000000004</v>
      </c>
      <c r="P21" s="8" t="s">
        <v>29</v>
      </c>
      <c r="Q21" s="12">
        <f>AVERAGE(Q17:Q19)</f>
        <v>1.0033333333333332</v>
      </c>
      <c r="R21" s="12">
        <f>AVERAGE(R17:R19)</f>
        <v>0.88666666666666671</v>
      </c>
    </row>
    <row r="22" spans="2:27" ht="15" customHeight="1">
      <c r="C22" s="8" t="s">
        <v>3</v>
      </c>
      <c r="D22" s="9">
        <f>STDEV(D16:D19)</f>
        <v>1.527525231651948E-2</v>
      </c>
      <c r="E22" s="9">
        <f>STDEV(E16:E19)</f>
        <v>0.10503967504392385</v>
      </c>
      <c r="G22" s="8" t="s">
        <v>3</v>
      </c>
      <c r="H22" s="9">
        <f>STDEV(H17:H19)</f>
        <v>1.0000000000000009E-2</v>
      </c>
      <c r="I22" s="9">
        <f>STDEV(I17:I19)</f>
        <v>0.1289702808143538</v>
      </c>
      <c r="L22" s="8" t="s">
        <v>3</v>
      </c>
      <c r="M22" s="9">
        <f>STDEV(M16:M19)</f>
        <v>4.0414518843273836E-2</v>
      </c>
      <c r="N22" s="9">
        <f>STDEV(N16:N19)</f>
        <v>0.23065125189341573</v>
      </c>
      <c r="P22" s="8" t="s">
        <v>3</v>
      </c>
      <c r="Q22" s="9">
        <f>STDEV(Q17:Q19)</f>
        <v>2.3094010767585049E-2</v>
      </c>
      <c r="R22" s="9">
        <f>STDEV(R17:R19)</f>
        <v>4.0414518843273836E-2</v>
      </c>
    </row>
    <row r="23" spans="2:27" ht="15" customHeight="1">
      <c r="C23" s="8" t="s">
        <v>30</v>
      </c>
      <c r="D23" s="12"/>
      <c r="E23" s="102">
        <f>_xlfn.T.TEST(D16:D20,E16:E20,2,2)</f>
        <v>9.7447364562845066E-4</v>
      </c>
      <c r="G23" s="8" t="s">
        <v>30</v>
      </c>
      <c r="H23" s="12"/>
      <c r="I23" s="103">
        <f>_xlfn.T.TEST(H16:H20,I16:I20,2,2)</f>
        <v>6.0411847304009886E-3</v>
      </c>
      <c r="L23" s="8" t="s">
        <v>30</v>
      </c>
      <c r="M23" s="12"/>
      <c r="N23" s="103">
        <f>_xlfn.T.TEST(M16:M20,N16:N20,2,2)</f>
        <v>3.0846265739715118E-3</v>
      </c>
      <c r="P23" s="8" t="s">
        <v>30</v>
      </c>
      <c r="Q23" s="12"/>
      <c r="R23" s="103">
        <f>_xlfn.T.TEST(Q16:Q20,R16:R20,2,2)</f>
        <v>1.2241238636810746E-2</v>
      </c>
    </row>
    <row r="24" spans="2:27" ht="15" customHeight="1">
      <c r="C24" s="8" t="s">
        <v>14</v>
      </c>
      <c r="D24" s="9"/>
      <c r="E24" s="9" t="s">
        <v>26</v>
      </c>
      <c r="G24" s="8" t="s">
        <v>14</v>
      </c>
      <c r="H24" s="9"/>
      <c r="I24" s="9" t="s">
        <v>258</v>
      </c>
      <c r="L24" s="8" t="s">
        <v>14</v>
      </c>
      <c r="M24" s="9"/>
      <c r="N24" s="9" t="s">
        <v>257</v>
      </c>
      <c r="P24" s="8" t="s">
        <v>14</v>
      </c>
      <c r="Q24" s="9"/>
      <c r="R24" s="9" t="s">
        <v>257</v>
      </c>
    </row>
    <row r="25" spans="2:27" ht="15" customHeight="1">
      <c r="C25"/>
      <c r="D25"/>
      <c r="E25"/>
    </row>
    <row r="26" spans="2:27" ht="15" customHeight="1">
      <c r="C26" s="1"/>
      <c r="D26"/>
      <c r="E26"/>
      <c r="G26" s="1"/>
      <c r="L26" s="1"/>
      <c r="P26" s="1"/>
      <c r="S26" s="3"/>
    </row>
    <row r="27" spans="2:27" ht="15" customHeight="1">
      <c r="B27" s="1" t="s">
        <v>412</v>
      </c>
      <c r="C27" s="95" t="s">
        <v>46</v>
      </c>
      <c r="D27" s="229" t="s">
        <v>0</v>
      </c>
      <c r="E27" s="229"/>
      <c r="G27" s="95" t="s">
        <v>234</v>
      </c>
      <c r="H27" s="229" t="s">
        <v>0</v>
      </c>
      <c r="I27" s="229"/>
      <c r="K27" s="1" t="s">
        <v>415</v>
      </c>
      <c r="L27" s="95" t="s">
        <v>46</v>
      </c>
      <c r="M27" s="229" t="s">
        <v>0</v>
      </c>
      <c r="N27" s="229"/>
      <c r="P27" s="95" t="s">
        <v>234</v>
      </c>
      <c r="Q27" s="229" t="s">
        <v>0</v>
      </c>
      <c r="R27" s="229"/>
      <c r="S27" s="3"/>
    </row>
    <row r="28" spans="2:27" ht="15" customHeight="1">
      <c r="C28" s="96" t="s">
        <v>56</v>
      </c>
      <c r="D28" s="96" t="s">
        <v>48</v>
      </c>
      <c r="E28" s="96" t="s">
        <v>36</v>
      </c>
      <c r="G28" s="96" t="s">
        <v>230</v>
      </c>
      <c r="H28" s="96" t="s">
        <v>235</v>
      </c>
      <c r="I28" s="96" t="s">
        <v>126</v>
      </c>
      <c r="L28" s="96" t="s">
        <v>56</v>
      </c>
      <c r="M28" s="96" t="s">
        <v>48</v>
      </c>
      <c r="N28" s="96" t="s">
        <v>36</v>
      </c>
      <c r="P28" s="96" t="s">
        <v>230</v>
      </c>
      <c r="Q28" s="96" t="s">
        <v>235</v>
      </c>
      <c r="R28" s="96" t="s">
        <v>126</v>
      </c>
    </row>
    <row r="29" spans="2:27" ht="15" customHeight="1">
      <c r="C29" s="6" t="s">
        <v>232</v>
      </c>
      <c r="D29" s="7">
        <v>1.01</v>
      </c>
      <c r="E29" s="7">
        <v>1.53</v>
      </c>
      <c r="G29" s="6" t="s">
        <v>58</v>
      </c>
      <c r="H29" s="7">
        <v>1.03</v>
      </c>
      <c r="I29" s="7">
        <v>1.39</v>
      </c>
      <c r="L29" s="6" t="s">
        <v>232</v>
      </c>
      <c r="M29" s="7">
        <v>1.01</v>
      </c>
      <c r="N29" s="7">
        <v>1.19</v>
      </c>
      <c r="P29" s="6" t="s">
        <v>58</v>
      </c>
      <c r="Q29" s="7">
        <v>1.01</v>
      </c>
      <c r="R29" s="7">
        <v>1</v>
      </c>
    </row>
    <row r="30" spans="2:27" ht="15" customHeight="1">
      <c r="C30" s="6" t="s">
        <v>65</v>
      </c>
      <c r="D30" s="7">
        <v>0.99</v>
      </c>
      <c r="E30" s="7">
        <v>1.94</v>
      </c>
      <c r="G30" s="6" t="s">
        <v>65</v>
      </c>
      <c r="H30" s="7">
        <v>1.01</v>
      </c>
      <c r="I30" s="7">
        <v>1.53</v>
      </c>
      <c r="L30" s="6" t="s">
        <v>65</v>
      </c>
      <c r="M30" s="7">
        <v>1</v>
      </c>
      <c r="N30" s="7">
        <v>1.1000000000000001</v>
      </c>
      <c r="P30" s="6" t="s">
        <v>65</v>
      </c>
      <c r="Q30" s="7">
        <v>1.01</v>
      </c>
      <c r="R30" s="7">
        <v>0.98</v>
      </c>
    </row>
    <row r="31" spans="2:27" ht="15" customHeight="1">
      <c r="C31" s="6" t="s">
        <v>236</v>
      </c>
      <c r="D31" s="7">
        <v>1.02</v>
      </c>
      <c r="E31" s="7">
        <v>1.74</v>
      </c>
      <c r="G31" s="6" t="s">
        <v>237</v>
      </c>
      <c r="H31" s="7">
        <v>1.01</v>
      </c>
      <c r="I31" s="7">
        <v>1.53</v>
      </c>
      <c r="L31" s="6" t="s">
        <v>236</v>
      </c>
      <c r="M31" s="7">
        <v>1.01</v>
      </c>
      <c r="N31" s="7">
        <v>1.25</v>
      </c>
      <c r="P31" s="6" t="s">
        <v>237</v>
      </c>
      <c r="Q31" s="7">
        <v>1</v>
      </c>
      <c r="R31" s="7">
        <v>1.1499999999999999</v>
      </c>
    </row>
    <row r="32" spans="2:27" ht="15" customHeight="1">
      <c r="C32" s="6"/>
      <c r="D32" s="7"/>
      <c r="E32" s="7"/>
      <c r="G32" s="6" t="s">
        <v>22</v>
      </c>
      <c r="H32" s="7">
        <v>0.99</v>
      </c>
      <c r="I32" s="7">
        <v>1.42</v>
      </c>
      <c r="L32" s="6"/>
      <c r="M32" s="7"/>
      <c r="N32" s="7"/>
      <c r="P32" s="6"/>
      <c r="Q32" s="7"/>
      <c r="R32" s="7"/>
    </row>
    <row r="33" spans="3:18" ht="15" customHeight="1">
      <c r="C33" s="8" t="s">
        <v>2</v>
      </c>
      <c r="D33" s="12">
        <f>AVERAGE(D29:D32)</f>
        <v>1.0066666666666666</v>
      </c>
      <c r="E33" s="12">
        <f>AVERAGE(E29:E32)</f>
        <v>1.7366666666666666</v>
      </c>
      <c r="G33" s="8" t="s">
        <v>29</v>
      </c>
      <c r="H33" s="12">
        <f>AVERAGE(H29:H32)</f>
        <v>1.01</v>
      </c>
      <c r="I33" s="12">
        <f>AVERAGE(I29:I32)</f>
        <v>1.4675</v>
      </c>
      <c r="L33" s="8" t="s">
        <v>2</v>
      </c>
      <c r="M33" s="12">
        <f>AVERAGE(M29:M32)</f>
        <v>1.0066666666666666</v>
      </c>
      <c r="N33" s="12">
        <f>AVERAGE(N29:N32)</f>
        <v>1.18</v>
      </c>
      <c r="P33" s="8" t="s">
        <v>29</v>
      </c>
      <c r="Q33" s="12">
        <f>AVERAGE(Q29:Q32)</f>
        <v>1.0066666666666666</v>
      </c>
      <c r="R33" s="12">
        <f>AVERAGE(R29:R32)</f>
        <v>1.0433333333333332</v>
      </c>
    </row>
    <row r="34" spans="3:18" ht="15" customHeight="1">
      <c r="C34" s="8" t="s">
        <v>3</v>
      </c>
      <c r="D34" s="9">
        <f>STDEV(D29:D32)</f>
        <v>1.527525231651948E-2</v>
      </c>
      <c r="E34" s="9">
        <f>STDEV(E29:E32)</f>
        <v>0.20502032419575703</v>
      </c>
      <c r="G34" s="8" t="s">
        <v>3</v>
      </c>
      <c r="H34" s="9">
        <f>STDEV(H29:H32)</f>
        <v>1.6329931618554536E-2</v>
      </c>
      <c r="I34" s="9">
        <f>STDEV(I29:I32)</f>
        <v>7.3200637519992562E-2</v>
      </c>
      <c r="L34" s="8" t="s">
        <v>3</v>
      </c>
      <c r="M34" s="9">
        <f>STDEV(M29:M32)</f>
        <v>5.7735026918962632E-3</v>
      </c>
      <c r="N34" s="9">
        <f>STDEV(N29:N32)</f>
        <v>7.5498344352707442E-2</v>
      </c>
      <c r="P34" s="8" t="s">
        <v>3</v>
      </c>
      <c r="Q34" s="9">
        <f>STDEV(Q29:Q32)</f>
        <v>5.7735026918962632E-3</v>
      </c>
      <c r="R34" s="9">
        <f>STDEV(R29:R32)</f>
        <v>9.2915732431775644E-2</v>
      </c>
    </row>
    <row r="35" spans="3:18" ht="15" customHeight="1">
      <c r="C35" s="8" t="s">
        <v>30</v>
      </c>
      <c r="D35" s="12"/>
      <c r="E35" s="103">
        <f>_xlfn.T.TEST(D28:D32,E28:E32,2,2)</f>
        <v>3.5456590699429647E-3</v>
      </c>
      <c r="G35" s="8" t="s">
        <v>30</v>
      </c>
      <c r="H35" s="12"/>
      <c r="I35" s="102">
        <f>_xlfn.T.TEST(H28:H32,I28:I32,2,2)</f>
        <v>1.8453054652745133E-5</v>
      </c>
      <c r="L35" s="8" t="s">
        <v>30</v>
      </c>
      <c r="M35" s="12"/>
      <c r="N35" s="103">
        <f>_xlfn.T.TEST(M28:M32,N28:N32,2,2)</f>
        <v>1.6608509749420883E-2</v>
      </c>
      <c r="P35" s="8" t="s">
        <v>30</v>
      </c>
      <c r="Q35" s="12"/>
      <c r="R35" s="103">
        <f>_xlfn.T.TEST(Q28:Q32,R28:R32,2,2)</f>
        <v>0.53257485762655454</v>
      </c>
    </row>
    <row r="36" spans="3:18" ht="15" customHeight="1">
      <c r="C36" s="8" t="s">
        <v>14</v>
      </c>
      <c r="D36" s="9"/>
      <c r="E36" s="9" t="s">
        <v>258</v>
      </c>
      <c r="G36" s="8" t="s">
        <v>14</v>
      </c>
      <c r="H36" s="9"/>
      <c r="I36" s="9" t="s">
        <v>26</v>
      </c>
      <c r="L36" s="8" t="s">
        <v>14</v>
      </c>
      <c r="M36" s="9"/>
      <c r="N36" s="9" t="s">
        <v>258</v>
      </c>
      <c r="P36" s="8" t="s">
        <v>14</v>
      </c>
      <c r="Q36" s="9"/>
      <c r="R36" s="9" t="s">
        <v>134</v>
      </c>
    </row>
  </sheetData>
  <mergeCells count="12">
    <mergeCell ref="M2:N2"/>
    <mergeCell ref="Q2:R2"/>
    <mergeCell ref="M15:N15"/>
    <mergeCell ref="Q15:R15"/>
    <mergeCell ref="M27:N27"/>
    <mergeCell ref="Q27:R27"/>
    <mergeCell ref="D2:E2"/>
    <mergeCell ref="H2:I2"/>
    <mergeCell ref="D15:E15"/>
    <mergeCell ref="H15:I15"/>
    <mergeCell ref="D27:E27"/>
    <mergeCell ref="H27:I27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23"/>
  <sheetViews>
    <sheetView topLeftCell="J1" zoomScale="85" zoomScaleNormal="85" workbookViewId="0">
      <selection activeCell="A2" sqref="A2"/>
    </sheetView>
  </sheetViews>
  <sheetFormatPr defaultColWidth="8.875" defaultRowHeight="15.75"/>
  <cols>
    <col min="1" max="1" width="10.625" style="105" bestFit="1" customWidth="1"/>
    <col min="2" max="2" width="9.5" style="129" bestFit="1" customWidth="1"/>
    <col min="3" max="5" width="8.875" style="129"/>
    <col min="6" max="8" width="8.875" style="105"/>
    <col min="9" max="9" width="10.625" style="105" bestFit="1" customWidth="1"/>
    <col min="10" max="16" width="8.875" style="105"/>
    <col min="17" max="17" width="10.5" style="105" bestFit="1" customWidth="1"/>
    <col min="18" max="18" width="9.5" style="129" bestFit="1" customWidth="1"/>
    <col min="19" max="21" width="8.875" style="129"/>
    <col min="22" max="24" width="8.875" style="105"/>
    <col min="25" max="25" width="10.625" style="105" bestFit="1" customWidth="1"/>
    <col min="26" max="26" width="9.5" style="129" bestFit="1" customWidth="1"/>
    <col min="27" max="29" width="8.875" style="129"/>
    <col min="30" max="32" width="8.875" style="105"/>
    <col min="33" max="33" width="10.625" style="105" bestFit="1" customWidth="1"/>
    <col min="34" max="34" width="9.5" style="129" bestFit="1" customWidth="1"/>
    <col min="35" max="37" width="8.875" style="129"/>
    <col min="38" max="16384" width="8.875" style="105"/>
  </cols>
  <sheetData>
    <row r="2" spans="1:39">
      <c r="A2" s="105" t="s">
        <v>420</v>
      </c>
      <c r="B2" s="17" t="s">
        <v>38</v>
      </c>
      <c r="C2" s="230" t="s">
        <v>356</v>
      </c>
      <c r="D2" s="230"/>
      <c r="E2" s="230"/>
      <c r="I2" s="105" t="s">
        <v>419</v>
      </c>
      <c r="J2" s="17" t="s">
        <v>358</v>
      </c>
      <c r="K2" s="230" t="s">
        <v>356</v>
      </c>
      <c r="L2" s="230"/>
      <c r="M2" s="230"/>
      <c r="Q2" s="105" t="s">
        <v>416</v>
      </c>
      <c r="R2" s="17" t="s">
        <v>56</v>
      </c>
      <c r="S2" s="230" t="s">
        <v>356</v>
      </c>
      <c r="T2" s="230"/>
      <c r="U2" s="230"/>
      <c r="Y2" s="105" t="s">
        <v>417</v>
      </c>
      <c r="Z2" s="17" t="s">
        <v>365</v>
      </c>
      <c r="AA2" s="230" t="s">
        <v>356</v>
      </c>
      <c r="AB2" s="230"/>
      <c r="AC2" s="230"/>
      <c r="AG2" s="105" t="s">
        <v>418</v>
      </c>
      <c r="AH2" s="17" t="s">
        <v>367</v>
      </c>
      <c r="AI2" s="230" t="s">
        <v>356</v>
      </c>
      <c r="AJ2" s="230"/>
      <c r="AK2" s="230"/>
    </row>
    <row r="3" spans="1:39">
      <c r="B3" s="55" t="s">
        <v>360</v>
      </c>
      <c r="C3" s="146" t="s">
        <v>43</v>
      </c>
      <c r="D3" s="146" t="s">
        <v>103</v>
      </c>
      <c r="E3" s="146" t="s">
        <v>1</v>
      </c>
      <c r="F3" s="46" t="s">
        <v>2</v>
      </c>
      <c r="G3" s="46" t="s">
        <v>3</v>
      </c>
      <c r="J3" s="55" t="s">
        <v>361</v>
      </c>
      <c r="K3" s="146" t="s">
        <v>362</v>
      </c>
      <c r="L3" s="146" t="s">
        <v>103</v>
      </c>
      <c r="M3" s="146" t="s">
        <v>1</v>
      </c>
      <c r="N3" s="46" t="s">
        <v>2</v>
      </c>
      <c r="O3" s="46" t="s">
        <v>3</v>
      </c>
      <c r="R3" s="55" t="s">
        <v>361</v>
      </c>
      <c r="S3" s="146" t="s">
        <v>362</v>
      </c>
      <c r="T3" s="146" t="s">
        <v>103</v>
      </c>
      <c r="U3" s="146" t="s">
        <v>1</v>
      </c>
      <c r="V3" s="46" t="s">
        <v>2</v>
      </c>
      <c r="W3" s="46" t="s">
        <v>3</v>
      </c>
      <c r="Z3" s="55" t="s">
        <v>361</v>
      </c>
      <c r="AA3" s="146" t="s">
        <v>362</v>
      </c>
      <c r="AB3" s="146" t="s">
        <v>103</v>
      </c>
      <c r="AC3" s="146" t="s">
        <v>1</v>
      </c>
      <c r="AD3" s="46" t="s">
        <v>2</v>
      </c>
      <c r="AE3" s="46" t="s">
        <v>3</v>
      </c>
      <c r="AH3" s="55" t="s">
        <v>360</v>
      </c>
      <c r="AI3" s="146" t="s">
        <v>368</v>
      </c>
      <c r="AJ3" s="146" t="s">
        <v>103</v>
      </c>
      <c r="AK3" s="146" t="s">
        <v>1</v>
      </c>
      <c r="AL3" s="46" t="s">
        <v>2</v>
      </c>
      <c r="AM3" s="46" t="s">
        <v>3</v>
      </c>
    </row>
    <row r="4" spans="1:39">
      <c r="B4" s="147">
        <v>0</v>
      </c>
      <c r="C4" s="147">
        <v>111.7</v>
      </c>
      <c r="D4" s="147">
        <v>92.7</v>
      </c>
      <c r="E4" s="147">
        <v>95.6</v>
      </c>
      <c r="F4" s="50">
        <f t="shared" ref="F4:F5" si="0">AVERAGE(C4:E4)</f>
        <v>100</v>
      </c>
      <c r="G4" s="50">
        <f t="shared" ref="G4:G5" si="1">STDEV(C4:E4)</f>
        <v>10.235721762533409</v>
      </c>
      <c r="J4" s="147">
        <v>0</v>
      </c>
      <c r="K4" s="147">
        <v>98.6</v>
      </c>
      <c r="L4" s="147">
        <v>102.5</v>
      </c>
      <c r="M4" s="147">
        <v>99</v>
      </c>
      <c r="N4" s="50">
        <f t="shared" ref="N4:N9" si="2">AVERAGE(K4:M4)</f>
        <v>100.03333333333335</v>
      </c>
      <c r="O4" s="50">
        <f t="shared" ref="O4:O9" si="3">STDEV(K4:M4)</f>
        <v>2.1455380055672149</v>
      </c>
      <c r="R4" s="148">
        <v>0</v>
      </c>
      <c r="S4" s="149">
        <v>105.68600000000001</v>
      </c>
      <c r="T4" s="149">
        <v>97.542000000000002</v>
      </c>
      <c r="U4" s="149">
        <v>96.772000000000006</v>
      </c>
      <c r="V4" s="50">
        <f t="shared" ref="V4:V10" si="4">AVERAGE(S4:U4)</f>
        <v>100</v>
      </c>
      <c r="W4" s="50">
        <f t="shared" ref="W4:W10" si="5">STDEV(S4:U4)</f>
        <v>4.9392481209188119</v>
      </c>
      <c r="Z4" s="149">
        <v>0</v>
      </c>
      <c r="AA4" s="149">
        <v>104.1</v>
      </c>
      <c r="AB4" s="149">
        <v>102.3</v>
      </c>
      <c r="AC4" s="149">
        <v>93.7</v>
      </c>
      <c r="AD4" s="50">
        <f t="shared" ref="AD4:AD10" si="6">AVERAGE(AA4:AC4)</f>
        <v>100.03333333333332</v>
      </c>
      <c r="AE4" s="50">
        <f t="shared" ref="AE4:AE10" si="7">STDEV(AA4:AC4)</f>
        <v>5.5581771592252514</v>
      </c>
      <c r="AH4" s="149">
        <v>0</v>
      </c>
      <c r="AI4" s="149">
        <v>113.9</v>
      </c>
      <c r="AJ4" s="149">
        <v>109.2</v>
      </c>
      <c r="AK4" s="149">
        <v>76.900000000000006</v>
      </c>
      <c r="AL4" s="50">
        <f t="shared" ref="AL4:AL10" si="8">AVERAGE(AI4:AK4)</f>
        <v>100</v>
      </c>
      <c r="AM4" s="50">
        <f t="shared" ref="AM4:AM10" si="9">STDEV(AI4:AK4)</f>
        <v>20.142740627829209</v>
      </c>
    </row>
    <row r="5" spans="1:39">
      <c r="B5" s="147">
        <v>60</v>
      </c>
      <c r="C5" s="147">
        <v>91.3</v>
      </c>
      <c r="D5" s="147">
        <v>81.3</v>
      </c>
      <c r="E5" s="147">
        <v>78.7</v>
      </c>
      <c r="F5" s="50">
        <f t="shared" si="0"/>
        <v>83.766666666666666</v>
      </c>
      <c r="G5" s="50">
        <f t="shared" si="1"/>
        <v>6.652317891782781</v>
      </c>
      <c r="J5" s="147">
        <v>200</v>
      </c>
      <c r="K5" s="147">
        <v>86.5</v>
      </c>
      <c r="L5" s="147">
        <v>85.9</v>
      </c>
      <c r="M5" s="147">
        <v>87.7</v>
      </c>
      <c r="N5" s="50">
        <f t="shared" si="2"/>
        <v>86.7</v>
      </c>
      <c r="O5" s="50">
        <f t="shared" si="3"/>
        <v>0.9165151389911671</v>
      </c>
      <c r="R5" s="148">
        <v>100</v>
      </c>
      <c r="S5" s="149">
        <v>84.694999999999993</v>
      </c>
      <c r="T5" s="149">
        <v>66.206000000000003</v>
      </c>
      <c r="U5" s="149">
        <v>75.177000000000007</v>
      </c>
      <c r="V5" s="50">
        <f t="shared" si="4"/>
        <v>75.359333333333339</v>
      </c>
      <c r="W5" s="50">
        <f t="shared" si="5"/>
        <v>9.2458484918006985</v>
      </c>
      <c r="Z5" s="148">
        <v>100</v>
      </c>
      <c r="AA5" s="149">
        <v>74.2</v>
      </c>
      <c r="AB5" s="149">
        <v>67.7</v>
      </c>
      <c r="AC5" s="149">
        <v>67.900000000000006</v>
      </c>
      <c r="AD5" s="50">
        <f t="shared" si="6"/>
        <v>69.933333333333337</v>
      </c>
      <c r="AE5" s="50">
        <f t="shared" si="7"/>
        <v>3.6963946398258574</v>
      </c>
      <c r="AH5" s="148">
        <v>50</v>
      </c>
      <c r="AI5" s="149">
        <v>78.3</v>
      </c>
      <c r="AJ5" s="149">
        <v>84.2</v>
      </c>
      <c r="AK5" s="149">
        <v>56.8</v>
      </c>
      <c r="AL5" s="50">
        <f t="shared" si="8"/>
        <v>73.100000000000009</v>
      </c>
      <c r="AM5" s="50">
        <f t="shared" si="9"/>
        <v>14.421165001482978</v>
      </c>
    </row>
    <row r="6" spans="1:39">
      <c r="B6" s="147">
        <v>120</v>
      </c>
      <c r="C6" s="147">
        <v>86.8</v>
      </c>
      <c r="D6" s="147">
        <v>71.7</v>
      </c>
      <c r="E6" s="147">
        <v>67.3</v>
      </c>
      <c r="F6" s="50">
        <f t="shared" ref="F6:F10" si="10">AVERAGE(C6:E6)</f>
        <v>75.266666666666666</v>
      </c>
      <c r="G6" s="50">
        <f t="shared" ref="G6:G10" si="11">STDEV(C6:E6)</f>
        <v>10.227577099847869</v>
      </c>
      <c r="J6" s="147">
        <v>400</v>
      </c>
      <c r="K6" s="147">
        <v>81.900000000000006</v>
      </c>
      <c r="L6" s="147">
        <v>90.4</v>
      </c>
      <c r="M6" s="147">
        <v>103.9</v>
      </c>
      <c r="N6" s="50">
        <f t="shared" si="2"/>
        <v>92.066666666666677</v>
      </c>
      <c r="O6" s="50">
        <f t="shared" si="3"/>
        <v>11.09429282709508</v>
      </c>
      <c r="R6" s="148">
        <v>200</v>
      </c>
      <c r="S6" s="149">
        <v>72.16</v>
      </c>
      <c r="T6" s="149">
        <v>64.215000000000003</v>
      </c>
      <c r="U6" s="149">
        <v>58.731000000000002</v>
      </c>
      <c r="V6" s="50">
        <f t="shared" si="4"/>
        <v>65.035333333333327</v>
      </c>
      <c r="W6" s="50">
        <f t="shared" si="5"/>
        <v>6.751978993845678</v>
      </c>
      <c r="Z6" s="148">
        <v>200</v>
      </c>
      <c r="AA6" s="149">
        <v>69.599999999999994</v>
      </c>
      <c r="AB6" s="149">
        <v>71.599999999999994</v>
      </c>
      <c r="AC6" s="149">
        <v>63.5</v>
      </c>
      <c r="AD6" s="50">
        <f t="shared" si="6"/>
        <v>68.233333333333334</v>
      </c>
      <c r="AE6" s="50">
        <f t="shared" si="7"/>
        <v>4.2193996413391925</v>
      </c>
      <c r="AH6" s="148">
        <v>100</v>
      </c>
      <c r="AI6" s="149">
        <v>61.2</v>
      </c>
      <c r="AJ6" s="149">
        <v>92.9</v>
      </c>
      <c r="AK6" s="149">
        <v>72.7</v>
      </c>
      <c r="AL6" s="50">
        <f t="shared" si="8"/>
        <v>75.600000000000009</v>
      </c>
      <c r="AM6" s="50">
        <f t="shared" si="9"/>
        <v>16.047741274085915</v>
      </c>
    </row>
    <row r="7" spans="1:39">
      <c r="B7" s="147">
        <v>180</v>
      </c>
      <c r="C7" s="147">
        <v>101.9</v>
      </c>
      <c r="D7" s="147">
        <v>83.3</v>
      </c>
      <c r="E7" s="147">
        <v>81.900000000000006</v>
      </c>
      <c r="F7" s="50">
        <f t="shared" si="10"/>
        <v>89.033333333333346</v>
      </c>
      <c r="G7" s="50">
        <f t="shared" si="11"/>
        <v>11.164825718896378</v>
      </c>
      <c r="J7" s="147">
        <v>600</v>
      </c>
      <c r="K7" s="147">
        <v>53.7</v>
      </c>
      <c r="L7" s="147">
        <v>57.5</v>
      </c>
      <c r="M7" s="147">
        <v>58.5</v>
      </c>
      <c r="N7" s="50">
        <f t="shared" si="2"/>
        <v>56.566666666666663</v>
      </c>
      <c r="O7" s="50">
        <f t="shared" si="3"/>
        <v>2.5324559884296756</v>
      </c>
      <c r="R7" s="148">
        <v>300</v>
      </c>
      <c r="S7" s="149">
        <v>32.267000000000003</v>
      </c>
      <c r="T7" s="149">
        <v>25.577000000000002</v>
      </c>
      <c r="U7" s="149">
        <v>26.212</v>
      </c>
      <c r="V7" s="50">
        <f t="shared" si="4"/>
        <v>28.018666666666672</v>
      </c>
      <c r="W7" s="50">
        <f t="shared" si="5"/>
        <v>3.6928387905963675</v>
      </c>
      <c r="Z7" s="148">
        <v>400</v>
      </c>
      <c r="AA7" s="149">
        <v>46.8</v>
      </c>
      <c r="AB7" s="149">
        <v>48.9</v>
      </c>
      <c r="AC7" s="149">
        <v>56.7</v>
      </c>
      <c r="AD7" s="50">
        <f t="shared" si="6"/>
        <v>50.79999999999999</v>
      </c>
      <c r="AE7" s="50">
        <f t="shared" si="7"/>
        <v>5.2163205422979928</v>
      </c>
      <c r="AH7" s="148">
        <v>200</v>
      </c>
      <c r="AI7" s="149">
        <v>113.8</v>
      </c>
      <c r="AJ7" s="149">
        <v>69.3</v>
      </c>
      <c r="AK7" s="149">
        <v>64</v>
      </c>
      <c r="AL7" s="50">
        <f t="shared" si="8"/>
        <v>82.36666666666666</v>
      </c>
      <c r="AM7" s="50">
        <f t="shared" si="9"/>
        <v>27.350746485851779</v>
      </c>
    </row>
    <row r="8" spans="1:39">
      <c r="B8" s="147">
        <v>240</v>
      </c>
      <c r="C8" s="147">
        <v>88.6</v>
      </c>
      <c r="D8" s="147">
        <v>91.9</v>
      </c>
      <c r="E8" s="147">
        <v>84</v>
      </c>
      <c r="F8" s="50">
        <f t="shared" si="10"/>
        <v>88.166666666666671</v>
      </c>
      <c r="G8" s="50">
        <f t="shared" si="11"/>
        <v>3.9677869566464063</v>
      </c>
      <c r="J8" s="147">
        <v>800</v>
      </c>
      <c r="K8" s="147">
        <v>55</v>
      </c>
      <c r="L8" s="147">
        <v>53.5</v>
      </c>
      <c r="M8" s="147">
        <v>55.9</v>
      </c>
      <c r="N8" s="50">
        <f t="shared" si="2"/>
        <v>54.800000000000004</v>
      </c>
      <c r="O8" s="50">
        <f t="shared" si="3"/>
        <v>1.2124355652982135</v>
      </c>
      <c r="R8" s="148">
        <v>400</v>
      </c>
      <c r="S8" s="149">
        <v>19.611999999999998</v>
      </c>
      <c r="T8" s="149">
        <v>12.827999999999999</v>
      </c>
      <c r="U8" s="149">
        <v>12.827999999999999</v>
      </c>
      <c r="V8" s="50">
        <f t="shared" si="4"/>
        <v>15.089333333333334</v>
      </c>
      <c r="W8" s="50">
        <f t="shared" si="5"/>
        <v>3.9167442261824155</v>
      </c>
      <c r="Z8" s="148">
        <v>600</v>
      </c>
      <c r="AA8" s="149">
        <v>36.1</v>
      </c>
      <c r="AB8" s="149">
        <v>40.299999999999997</v>
      </c>
      <c r="AC8" s="149">
        <v>42.9</v>
      </c>
      <c r="AD8" s="50">
        <f t="shared" si="6"/>
        <v>39.766666666666673</v>
      </c>
      <c r="AE8" s="50">
        <f t="shared" si="7"/>
        <v>3.4312291286554037</v>
      </c>
      <c r="AH8" s="148">
        <v>400</v>
      </c>
      <c r="AI8" s="149">
        <v>97.4</v>
      </c>
      <c r="AJ8" s="149">
        <v>77.900000000000006</v>
      </c>
      <c r="AK8" s="149">
        <v>70</v>
      </c>
      <c r="AL8" s="50">
        <f t="shared" si="8"/>
        <v>81.766666666666666</v>
      </c>
      <c r="AM8" s="50">
        <f t="shared" si="9"/>
        <v>14.103309304320517</v>
      </c>
    </row>
    <row r="9" spans="1:39">
      <c r="B9" s="147">
        <v>300</v>
      </c>
      <c r="C9" s="147">
        <v>65.7</v>
      </c>
      <c r="D9" s="147">
        <v>67.900000000000006</v>
      </c>
      <c r="E9" s="147">
        <v>69.099999999999994</v>
      </c>
      <c r="F9" s="50">
        <f t="shared" si="10"/>
        <v>67.566666666666677</v>
      </c>
      <c r="G9" s="50">
        <f t="shared" si="11"/>
        <v>1.7243356208503382</v>
      </c>
      <c r="J9" s="147">
        <v>1000</v>
      </c>
      <c r="K9" s="147">
        <v>56.3</v>
      </c>
      <c r="L9" s="147">
        <v>59.9</v>
      </c>
      <c r="M9" s="147">
        <v>48.8</v>
      </c>
      <c r="N9" s="50">
        <f t="shared" si="2"/>
        <v>55</v>
      </c>
      <c r="O9" s="50">
        <f t="shared" si="3"/>
        <v>5.6630380539071083</v>
      </c>
      <c r="R9" s="148">
        <v>500</v>
      </c>
      <c r="S9" s="149">
        <v>17.948</v>
      </c>
      <c r="T9" s="149">
        <v>11.9</v>
      </c>
      <c r="U9" s="149">
        <v>13.135999999999999</v>
      </c>
      <c r="V9" s="50">
        <f t="shared" si="4"/>
        <v>14.327999999999998</v>
      </c>
      <c r="W9" s="50">
        <f t="shared" si="5"/>
        <v>3.1953441129243179</v>
      </c>
      <c r="Z9" s="148">
        <v>800</v>
      </c>
      <c r="AA9" s="149">
        <v>40.5</v>
      </c>
      <c r="AB9" s="149">
        <v>39.1</v>
      </c>
      <c r="AC9" s="149">
        <v>39.799999999999997</v>
      </c>
      <c r="AD9" s="50">
        <f t="shared" si="6"/>
        <v>39.799999999999997</v>
      </c>
      <c r="AE9" s="50">
        <f t="shared" si="7"/>
        <v>0.69999999999999929</v>
      </c>
      <c r="AH9" s="148">
        <v>600</v>
      </c>
      <c r="AI9" s="149">
        <v>84.3</v>
      </c>
      <c r="AJ9" s="149">
        <v>59.6</v>
      </c>
      <c r="AK9" s="149">
        <v>59.2</v>
      </c>
      <c r="AL9" s="50">
        <f t="shared" si="8"/>
        <v>67.7</v>
      </c>
      <c r="AM9" s="50">
        <f t="shared" si="9"/>
        <v>14.377412840980783</v>
      </c>
    </row>
    <row r="10" spans="1:39">
      <c r="B10" s="147">
        <v>330</v>
      </c>
      <c r="C10" s="147">
        <v>72.400000000000006</v>
      </c>
      <c r="D10" s="147">
        <v>72.3</v>
      </c>
      <c r="E10" s="147">
        <v>75.7</v>
      </c>
      <c r="F10" s="50">
        <f t="shared" si="10"/>
        <v>73.466666666666654</v>
      </c>
      <c r="G10" s="50">
        <f t="shared" si="11"/>
        <v>1.9347695814575276</v>
      </c>
      <c r="R10" s="148">
        <v>600</v>
      </c>
      <c r="S10" s="149">
        <v>15.446</v>
      </c>
      <c r="T10" s="149">
        <v>11.656000000000001</v>
      </c>
      <c r="U10" s="149">
        <v>10.972</v>
      </c>
      <c r="V10" s="50">
        <f t="shared" si="4"/>
        <v>12.691333333333333</v>
      </c>
      <c r="W10" s="50">
        <f t="shared" si="5"/>
        <v>2.4100011065004456</v>
      </c>
      <c r="Z10" s="148">
        <v>1000</v>
      </c>
      <c r="AA10" s="149">
        <v>34.1</v>
      </c>
      <c r="AB10" s="149">
        <v>33.9</v>
      </c>
      <c r="AC10" s="149">
        <v>32.700000000000003</v>
      </c>
      <c r="AD10" s="50">
        <f t="shared" si="6"/>
        <v>33.56666666666667</v>
      </c>
      <c r="AE10" s="50">
        <f t="shared" si="7"/>
        <v>0.75718777944003501</v>
      </c>
      <c r="AH10" s="148">
        <v>800</v>
      </c>
      <c r="AI10" s="149">
        <v>59.6</v>
      </c>
      <c r="AJ10" s="149">
        <v>66.2</v>
      </c>
      <c r="AK10" s="149">
        <v>52.8</v>
      </c>
      <c r="AL10" s="50">
        <f t="shared" si="8"/>
        <v>59.533333333333339</v>
      </c>
      <c r="AM10" s="50">
        <f t="shared" si="9"/>
        <v>6.7002487516011948</v>
      </c>
    </row>
    <row r="11" spans="1:39">
      <c r="J11" s="129"/>
      <c r="K11" s="129"/>
      <c r="L11" s="129"/>
      <c r="M11" s="129"/>
      <c r="AH11" s="148">
        <v>1000</v>
      </c>
      <c r="AI11" s="149">
        <v>73.599999999999994</v>
      </c>
      <c r="AJ11" s="149">
        <v>54</v>
      </c>
      <c r="AK11" s="149">
        <v>45.2</v>
      </c>
      <c r="AL11" s="50">
        <f t="shared" ref="AL11" si="12">AVERAGE(AI11:AK11)</f>
        <v>57.6</v>
      </c>
      <c r="AM11" s="50">
        <f t="shared" ref="AM11" si="13">STDEV(AI11:AK11)</f>
        <v>14.538225476308988</v>
      </c>
    </row>
    <row r="12" spans="1:39">
      <c r="J12" s="129"/>
      <c r="K12" s="129"/>
      <c r="L12" s="129"/>
      <c r="M12" s="129"/>
    </row>
    <row r="13" spans="1:39">
      <c r="J13" s="129"/>
      <c r="K13" s="129"/>
      <c r="L13" s="129"/>
      <c r="M13" s="129"/>
    </row>
    <row r="14" spans="1:39">
      <c r="B14" s="34" t="s">
        <v>357</v>
      </c>
      <c r="C14" s="231" t="s">
        <v>16</v>
      </c>
      <c r="D14" s="232"/>
      <c r="E14" s="233"/>
      <c r="J14" s="34" t="s">
        <v>359</v>
      </c>
      <c r="K14" s="231" t="s">
        <v>16</v>
      </c>
      <c r="L14" s="232"/>
      <c r="M14" s="233"/>
      <c r="R14" s="34" t="s">
        <v>56</v>
      </c>
      <c r="S14" s="231" t="s">
        <v>16</v>
      </c>
      <c r="T14" s="232"/>
      <c r="U14" s="233"/>
      <c r="Z14" s="34" t="s">
        <v>366</v>
      </c>
      <c r="AA14" s="231" t="s">
        <v>16</v>
      </c>
      <c r="AB14" s="232"/>
      <c r="AC14" s="233"/>
      <c r="AH14" s="34" t="s">
        <v>369</v>
      </c>
      <c r="AI14" s="231" t="s">
        <v>370</v>
      </c>
      <c r="AJ14" s="232"/>
      <c r="AK14" s="233"/>
    </row>
    <row r="15" spans="1:39">
      <c r="B15" s="65" t="s">
        <v>363</v>
      </c>
      <c r="C15" s="146" t="s">
        <v>364</v>
      </c>
      <c r="D15" s="146" t="s">
        <v>103</v>
      </c>
      <c r="E15" s="146" t="s">
        <v>1</v>
      </c>
      <c r="F15" s="46" t="s">
        <v>2</v>
      </c>
      <c r="G15" s="46" t="s">
        <v>3</v>
      </c>
      <c r="J15" s="65" t="s">
        <v>361</v>
      </c>
      <c r="K15" s="146" t="s">
        <v>362</v>
      </c>
      <c r="L15" s="146" t="s">
        <v>103</v>
      </c>
      <c r="M15" s="146" t="s">
        <v>1</v>
      </c>
      <c r="N15" s="46" t="s">
        <v>2</v>
      </c>
      <c r="O15" s="46" t="s">
        <v>3</v>
      </c>
      <c r="R15" s="65" t="s">
        <v>361</v>
      </c>
      <c r="S15" s="146" t="s">
        <v>362</v>
      </c>
      <c r="T15" s="146" t="s">
        <v>103</v>
      </c>
      <c r="U15" s="146" t="s">
        <v>1</v>
      </c>
      <c r="V15" s="46" t="s">
        <v>2</v>
      </c>
      <c r="W15" s="46" t="s">
        <v>3</v>
      </c>
      <c r="Z15" s="65" t="s">
        <v>361</v>
      </c>
      <c r="AA15" s="146" t="s">
        <v>362</v>
      </c>
      <c r="AB15" s="146" t="s">
        <v>103</v>
      </c>
      <c r="AC15" s="146" t="s">
        <v>1</v>
      </c>
      <c r="AD15" s="46" t="s">
        <v>2</v>
      </c>
      <c r="AE15" s="46" t="s">
        <v>3</v>
      </c>
      <c r="AH15" s="65" t="s">
        <v>371</v>
      </c>
      <c r="AI15" s="146" t="s">
        <v>372</v>
      </c>
      <c r="AJ15" s="146" t="s">
        <v>103</v>
      </c>
      <c r="AK15" s="146" t="s">
        <v>1</v>
      </c>
      <c r="AL15" s="46" t="s">
        <v>2</v>
      </c>
      <c r="AM15" s="46" t="s">
        <v>3</v>
      </c>
    </row>
    <row r="16" spans="1:39">
      <c r="B16" s="147">
        <v>0</v>
      </c>
      <c r="C16" s="147">
        <v>97.4</v>
      </c>
      <c r="D16" s="147">
        <v>103.3</v>
      </c>
      <c r="E16" s="147">
        <v>99.3</v>
      </c>
      <c r="F16" s="50">
        <f t="shared" ref="F16:F22" si="14">AVERAGE(C16:E16)</f>
        <v>100</v>
      </c>
      <c r="G16" s="50">
        <f t="shared" ref="G16:G22" si="15">STDEV(C16:E16)</f>
        <v>3.0116440692751159</v>
      </c>
      <c r="J16" s="147">
        <v>0</v>
      </c>
      <c r="K16" s="147">
        <v>109.2</v>
      </c>
      <c r="L16" s="147">
        <v>98.8</v>
      </c>
      <c r="M16" s="147">
        <v>92</v>
      </c>
      <c r="N16" s="50">
        <f t="shared" ref="N16:N21" si="16">AVERAGE(K16:M16)</f>
        <v>100</v>
      </c>
      <c r="O16" s="50">
        <f t="shared" ref="O16:O21" si="17">STDEV(K16:M16)</f>
        <v>8.662563131083088</v>
      </c>
      <c r="R16" s="148">
        <v>0</v>
      </c>
      <c r="S16" s="149">
        <v>110.94499999999999</v>
      </c>
      <c r="T16" s="149">
        <v>102.801</v>
      </c>
      <c r="U16" s="149">
        <v>102.03100000000001</v>
      </c>
      <c r="V16" s="50">
        <f t="shared" ref="V16:V21" si="18">AVERAGE(S16:U16)</f>
        <v>105.259</v>
      </c>
      <c r="W16" s="50">
        <f t="shared" ref="W16:W21" si="19">STDEV(S16:U16)</f>
        <v>4.9392481209188039</v>
      </c>
      <c r="Z16" s="148">
        <v>0</v>
      </c>
      <c r="AA16" s="149">
        <v>105.7</v>
      </c>
      <c r="AB16" s="149">
        <v>94.3</v>
      </c>
      <c r="AC16" s="149">
        <v>100</v>
      </c>
      <c r="AD16" s="50">
        <f t="shared" ref="AD16:AD21" si="20">AVERAGE(AA16:AC16)</f>
        <v>100</v>
      </c>
      <c r="AE16" s="50">
        <f t="shared" ref="AE16:AE21" si="21">STDEV(AA16:AC16)</f>
        <v>5.7000000000000028</v>
      </c>
      <c r="AH16" s="148">
        <v>0</v>
      </c>
      <c r="AI16" s="149">
        <v>101.6</v>
      </c>
      <c r="AJ16" s="149">
        <v>106.5</v>
      </c>
      <c r="AK16" s="149">
        <v>100.1</v>
      </c>
      <c r="AL16" s="50">
        <f t="shared" ref="AL16" si="22">AVERAGE(AI16:AK16)</f>
        <v>102.73333333333333</v>
      </c>
      <c r="AM16" s="50">
        <f t="shared" ref="AM16" si="23">STDEV(AI16:AK16)</f>
        <v>3.3471380810079161</v>
      </c>
    </row>
    <row r="17" spans="2:39">
      <c r="B17" s="147">
        <v>60</v>
      </c>
      <c r="C17" s="147">
        <v>77.599999999999994</v>
      </c>
      <c r="D17" s="147">
        <v>74</v>
      </c>
      <c r="E17" s="147">
        <v>70.8</v>
      </c>
      <c r="F17" s="50">
        <f t="shared" si="14"/>
        <v>74.133333333333326</v>
      </c>
      <c r="G17" s="50">
        <f t="shared" si="15"/>
        <v>3.4019602192461513</v>
      </c>
      <c r="J17" s="147">
        <v>200</v>
      </c>
      <c r="K17" s="147">
        <v>80.599999999999994</v>
      </c>
      <c r="L17" s="147">
        <v>97.8</v>
      </c>
      <c r="M17" s="147">
        <v>103.1</v>
      </c>
      <c r="N17" s="50">
        <f t="shared" si="16"/>
        <v>93.833333333333329</v>
      </c>
      <c r="O17" s="50">
        <f t="shared" si="17"/>
        <v>11.76279445256665</v>
      </c>
      <c r="R17" s="148">
        <v>100</v>
      </c>
      <c r="S17" s="149">
        <v>96.688999999999993</v>
      </c>
      <c r="T17" s="149">
        <v>84.045000000000002</v>
      </c>
      <c r="U17" s="149">
        <v>80.168999999999997</v>
      </c>
      <c r="V17" s="50">
        <f t="shared" si="18"/>
        <v>86.967666666666659</v>
      </c>
      <c r="W17" s="50">
        <f t="shared" si="19"/>
        <v>8.6391021138387565</v>
      </c>
      <c r="Z17" s="148">
        <v>100</v>
      </c>
      <c r="AA17" s="149">
        <v>93.5</v>
      </c>
      <c r="AB17" s="149">
        <v>80.400000000000006</v>
      </c>
      <c r="AC17" s="149">
        <v>86.9</v>
      </c>
      <c r="AD17" s="50">
        <f t="shared" si="20"/>
        <v>86.933333333333337</v>
      </c>
      <c r="AE17" s="50">
        <f t="shared" si="21"/>
        <v>6.5500636129226484</v>
      </c>
      <c r="AH17" s="148">
        <v>50</v>
      </c>
      <c r="AI17" s="149">
        <v>89</v>
      </c>
      <c r="AJ17" s="149">
        <v>75.8</v>
      </c>
      <c r="AK17" s="149">
        <v>77.900000000000006</v>
      </c>
      <c r="AL17" s="50">
        <f t="shared" ref="AL17:AL22" si="24">AVERAGE(AI17:AK17)</f>
        <v>80.900000000000006</v>
      </c>
      <c r="AM17" s="50">
        <f t="shared" ref="AM17:AM22" si="25">STDEV(AI17:AK17)</f>
        <v>7.0929542505221335</v>
      </c>
    </row>
    <row r="18" spans="2:39">
      <c r="B18" s="147">
        <v>120</v>
      </c>
      <c r="C18" s="147">
        <v>90.7</v>
      </c>
      <c r="D18" s="147">
        <v>83.5</v>
      </c>
      <c r="E18" s="147">
        <v>93.6</v>
      </c>
      <c r="F18" s="50">
        <f t="shared" si="14"/>
        <v>89.266666666666652</v>
      </c>
      <c r="G18" s="50">
        <f t="shared" si="15"/>
        <v>5.2003205029433826</v>
      </c>
      <c r="J18" s="147">
        <v>400</v>
      </c>
      <c r="K18" s="147">
        <v>109.2</v>
      </c>
      <c r="L18" s="147">
        <v>117.6</v>
      </c>
      <c r="M18" s="147">
        <v>142.1</v>
      </c>
      <c r="N18" s="50">
        <f t="shared" si="16"/>
        <v>122.96666666666665</v>
      </c>
      <c r="O18" s="50">
        <f t="shared" si="17"/>
        <v>17.093956046899581</v>
      </c>
      <c r="R18" s="148">
        <v>200</v>
      </c>
      <c r="S18" s="149">
        <v>54.118000000000002</v>
      </c>
      <c r="T18" s="149">
        <v>52.529000000000003</v>
      </c>
      <c r="U18" s="149">
        <v>50.508000000000003</v>
      </c>
      <c r="V18" s="50">
        <f t="shared" si="18"/>
        <v>52.384999999999998</v>
      </c>
      <c r="W18" s="50">
        <f t="shared" si="19"/>
        <v>1.8093029044358491</v>
      </c>
      <c r="Z18" s="148">
        <v>200</v>
      </c>
      <c r="AA18" s="149">
        <v>84.7</v>
      </c>
      <c r="AB18" s="149">
        <v>69.400000000000006</v>
      </c>
      <c r="AC18" s="149">
        <v>77.099999999999994</v>
      </c>
      <c r="AD18" s="50">
        <f t="shared" si="20"/>
        <v>77.066666666666677</v>
      </c>
      <c r="AE18" s="50">
        <f t="shared" si="21"/>
        <v>7.6500544660370435</v>
      </c>
      <c r="AH18" s="148">
        <v>100</v>
      </c>
      <c r="AI18" s="149">
        <v>81.7</v>
      </c>
      <c r="AJ18" s="149">
        <v>76</v>
      </c>
      <c r="AK18" s="149">
        <v>71.5</v>
      </c>
      <c r="AL18" s="50">
        <f t="shared" si="24"/>
        <v>76.399999999999991</v>
      </c>
      <c r="AM18" s="50">
        <f t="shared" si="25"/>
        <v>5.1117511676528249</v>
      </c>
    </row>
    <row r="19" spans="2:39">
      <c r="B19" s="147">
        <v>180</v>
      </c>
      <c r="C19" s="147">
        <v>76.099999999999994</v>
      </c>
      <c r="D19" s="147">
        <v>73.5</v>
      </c>
      <c r="E19" s="147">
        <v>73</v>
      </c>
      <c r="F19" s="50">
        <f t="shared" si="14"/>
        <v>74.2</v>
      </c>
      <c r="G19" s="50">
        <f t="shared" si="15"/>
        <v>1.6643316977093205</v>
      </c>
      <c r="J19" s="147">
        <v>600</v>
      </c>
      <c r="K19" s="147">
        <v>65.2</v>
      </c>
      <c r="L19" s="147">
        <v>66.8</v>
      </c>
      <c r="M19" s="147">
        <v>71.400000000000006</v>
      </c>
      <c r="N19" s="50">
        <f t="shared" si="16"/>
        <v>67.8</v>
      </c>
      <c r="O19" s="50">
        <f t="shared" si="17"/>
        <v>3.2186953878862186</v>
      </c>
      <c r="R19" s="148">
        <v>300</v>
      </c>
      <c r="S19" s="149">
        <v>39.585000000000001</v>
      </c>
      <c r="T19" s="149">
        <v>38.837000000000003</v>
      </c>
      <c r="U19" s="149">
        <v>38.686999999999998</v>
      </c>
      <c r="V19" s="50">
        <f t="shared" si="18"/>
        <v>39.036333333333332</v>
      </c>
      <c r="W19" s="50">
        <f t="shared" si="19"/>
        <v>0.48104192471481527</v>
      </c>
      <c r="Z19" s="148">
        <v>400</v>
      </c>
      <c r="AA19" s="149">
        <v>49.7</v>
      </c>
      <c r="AB19" s="149">
        <v>61.4</v>
      </c>
      <c r="AC19" s="149">
        <v>55.5</v>
      </c>
      <c r="AD19" s="50">
        <f t="shared" si="20"/>
        <v>55.533333333333331</v>
      </c>
      <c r="AE19" s="50">
        <f t="shared" si="21"/>
        <v>5.8500712246376372</v>
      </c>
      <c r="AH19" s="148">
        <v>200</v>
      </c>
      <c r="AI19" s="149">
        <v>81.599999999999994</v>
      </c>
      <c r="AJ19" s="149">
        <v>77.2</v>
      </c>
      <c r="AK19" s="149">
        <v>85.7</v>
      </c>
      <c r="AL19" s="50">
        <f t="shared" si="24"/>
        <v>81.5</v>
      </c>
      <c r="AM19" s="50">
        <f t="shared" si="25"/>
        <v>4.2508822613664563</v>
      </c>
    </row>
    <row r="20" spans="2:39">
      <c r="B20" s="147">
        <v>240</v>
      </c>
      <c r="C20" s="147">
        <v>58.2</v>
      </c>
      <c r="D20" s="147">
        <v>60.9</v>
      </c>
      <c r="E20" s="147">
        <v>63.3</v>
      </c>
      <c r="F20" s="50">
        <f t="shared" si="14"/>
        <v>60.79999999999999</v>
      </c>
      <c r="G20" s="50">
        <f t="shared" si="15"/>
        <v>2.5514701644346118</v>
      </c>
      <c r="J20" s="147">
        <v>800</v>
      </c>
      <c r="K20" s="147">
        <v>75.3</v>
      </c>
      <c r="L20" s="147">
        <v>72.599999999999994</v>
      </c>
      <c r="M20" s="147">
        <v>88.4</v>
      </c>
      <c r="N20" s="50">
        <f t="shared" si="16"/>
        <v>78.766666666666666</v>
      </c>
      <c r="O20" s="50">
        <f t="shared" si="17"/>
        <v>8.4512326517102476</v>
      </c>
      <c r="R20" s="148">
        <v>400</v>
      </c>
      <c r="S20" s="149">
        <v>18.146999999999998</v>
      </c>
      <c r="T20" s="149">
        <v>18.638999999999999</v>
      </c>
      <c r="U20" s="149">
        <v>17.876999999999999</v>
      </c>
      <c r="V20" s="50">
        <f t="shared" si="18"/>
        <v>18.221</v>
      </c>
      <c r="W20" s="50">
        <f t="shared" si="19"/>
        <v>0.38635217095287583</v>
      </c>
      <c r="Z20" s="148">
        <v>600</v>
      </c>
      <c r="AA20" s="149">
        <v>97</v>
      </c>
      <c r="AB20" s="149">
        <v>44.4</v>
      </c>
      <c r="AC20" s="149">
        <v>19.3</v>
      </c>
      <c r="AD20" s="50">
        <f t="shared" si="20"/>
        <v>53.56666666666667</v>
      </c>
      <c r="AE20" s="50">
        <f t="shared" si="21"/>
        <v>39.652784685735909</v>
      </c>
      <c r="AH20" s="148">
        <v>400</v>
      </c>
      <c r="AI20" s="149">
        <v>71.7</v>
      </c>
      <c r="AJ20" s="149">
        <v>72.5</v>
      </c>
      <c r="AK20" s="149">
        <v>65.3</v>
      </c>
      <c r="AL20" s="50">
        <f t="shared" si="24"/>
        <v>69.833333333333329</v>
      </c>
      <c r="AM20" s="50">
        <f t="shared" si="25"/>
        <v>3.9463062898530001</v>
      </c>
    </row>
    <row r="21" spans="2:39">
      <c r="B21" s="147">
        <v>300</v>
      </c>
      <c r="C21" s="147">
        <v>59.4</v>
      </c>
      <c r="D21" s="147">
        <v>58.1</v>
      </c>
      <c r="E21" s="147">
        <v>56.4</v>
      </c>
      <c r="F21" s="50">
        <f t="shared" si="14"/>
        <v>57.966666666666669</v>
      </c>
      <c r="G21" s="50">
        <f t="shared" si="15"/>
        <v>1.5044378795195679</v>
      </c>
      <c r="J21" s="147">
        <v>1000</v>
      </c>
      <c r="K21" s="147">
        <v>71.599999999999994</v>
      </c>
      <c r="L21" s="147">
        <v>85.2</v>
      </c>
      <c r="M21" s="147">
        <v>97.1</v>
      </c>
      <c r="N21" s="50">
        <f t="shared" si="16"/>
        <v>84.63333333333334</v>
      </c>
      <c r="O21" s="50">
        <f t="shared" si="17"/>
        <v>12.759440949090656</v>
      </c>
      <c r="R21" s="148">
        <v>600</v>
      </c>
      <c r="S21" s="149">
        <v>10.897</v>
      </c>
      <c r="T21" s="149">
        <v>10.757999999999999</v>
      </c>
      <c r="U21" s="149">
        <v>10.593</v>
      </c>
      <c r="V21" s="50">
        <f t="shared" si="18"/>
        <v>10.749333333333334</v>
      </c>
      <c r="W21" s="50">
        <f t="shared" si="19"/>
        <v>0.15218519419882265</v>
      </c>
      <c r="Z21" s="148">
        <v>800</v>
      </c>
      <c r="AA21" s="149">
        <v>57.5</v>
      </c>
      <c r="AB21" s="149">
        <v>23.5</v>
      </c>
      <c r="AC21" s="149">
        <v>40.5</v>
      </c>
      <c r="AD21" s="50">
        <f t="shared" si="20"/>
        <v>40.5</v>
      </c>
      <c r="AE21" s="50">
        <f t="shared" si="21"/>
        <v>17</v>
      </c>
      <c r="AH21" s="148">
        <v>600</v>
      </c>
      <c r="AI21" s="149">
        <v>77.400000000000006</v>
      </c>
      <c r="AJ21" s="149">
        <v>73</v>
      </c>
      <c r="AK21" s="149">
        <v>73.900000000000006</v>
      </c>
      <c r="AL21" s="50">
        <f t="shared" si="24"/>
        <v>74.766666666666666</v>
      </c>
      <c r="AM21" s="50">
        <f t="shared" si="25"/>
        <v>2.324507116214821</v>
      </c>
    </row>
    <row r="22" spans="2:39">
      <c r="B22" s="147">
        <v>330</v>
      </c>
      <c r="C22" s="147">
        <v>40.799999999999997</v>
      </c>
      <c r="D22" s="147">
        <v>42.1</v>
      </c>
      <c r="E22" s="147">
        <v>42.9</v>
      </c>
      <c r="F22" s="50">
        <f t="shared" si="14"/>
        <v>41.933333333333337</v>
      </c>
      <c r="G22" s="50">
        <f t="shared" si="15"/>
        <v>1.0598742063723106</v>
      </c>
      <c r="Z22" s="148">
        <v>1000</v>
      </c>
      <c r="AA22" s="149">
        <v>59.8</v>
      </c>
      <c r="AB22" s="149">
        <v>14.1</v>
      </c>
      <c r="AC22" s="149">
        <v>36.9</v>
      </c>
      <c r="AD22" s="50">
        <f t="shared" ref="AD22" si="26">AVERAGE(AA22:AC22)</f>
        <v>36.93333333333333</v>
      </c>
      <c r="AE22" s="50">
        <f t="shared" ref="AE22" si="27">STDEV(AA22:AC22)</f>
        <v>22.850018234857792</v>
      </c>
      <c r="AH22" s="148">
        <v>800</v>
      </c>
      <c r="AI22" s="149">
        <v>58.4</v>
      </c>
      <c r="AJ22" s="149">
        <v>60.1</v>
      </c>
      <c r="AK22" s="149">
        <v>71.400000000000006</v>
      </c>
      <c r="AL22" s="50">
        <f t="shared" si="24"/>
        <v>63.300000000000004</v>
      </c>
      <c r="AM22" s="50">
        <f t="shared" si="25"/>
        <v>7.0661163307718091</v>
      </c>
    </row>
    <row r="23" spans="2:39">
      <c r="AH23" s="148">
        <v>1000</v>
      </c>
      <c r="AI23" s="149">
        <v>63.6</v>
      </c>
      <c r="AJ23" s="149">
        <v>60.7</v>
      </c>
      <c r="AK23" s="149">
        <v>72.7</v>
      </c>
      <c r="AL23" s="50">
        <f t="shared" ref="AL23" si="28">AVERAGE(AI23:AK23)</f>
        <v>65.666666666666671</v>
      </c>
      <c r="AM23" s="50">
        <f t="shared" ref="AM23" si="29">STDEV(AI23:AK23)</f>
        <v>6.2612565299094189</v>
      </c>
    </row>
  </sheetData>
  <mergeCells count="10">
    <mergeCell ref="C2:E2"/>
    <mergeCell ref="C14:E14"/>
    <mergeCell ref="AI2:AK2"/>
    <mergeCell ref="AI14:AK14"/>
    <mergeCell ref="K2:M2"/>
    <mergeCell ref="K14:M14"/>
    <mergeCell ref="S2:U2"/>
    <mergeCell ref="S14:U14"/>
    <mergeCell ref="AA2:AC2"/>
    <mergeCell ref="AA14:AC14"/>
  </mergeCells>
  <phoneticPr fontId="1" type="noConversion"/>
  <pageMargins left="0.7" right="0.7" top="0.75" bottom="0.75" header="0.3" footer="0.3"/>
  <pageSetup paperSize="9" orientation="portrait" r:id="rId1"/>
  <ignoredErrors>
    <ignoredError sqref="F14:G22 N14:O21 V14:W22 AD14:AE22 AL14:AM23 AL4:AM12 AD4:AE12 V4:W12 N4:O12 F4:G12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3"/>
  <sheetViews>
    <sheetView topLeftCell="Q1" zoomScale="70" zoomScaleNormal="70" workbookViewId="0">
      <selection activeCell="O25" sqref="O25"/>
    </sheetView>
  </sheetViews>
  <sheetFormatPr defaultColWidth="8.875" defaultRowHeight="21" customHeight="1"/>
  <cols>
    <col min="1" max="1" width="11.75" style="78" bestFit="1" customWidth="1"/>
    <col min="2" max="2" width="17.5" style="38" bestFit="1" customWidth="1"/>
    <col min="3" max="4" width="11.125" style="38" customWidth="1"/>
    <col min="5" max="5" width="5.875" style="43" customWidth="1"/>
    <col min="6" max="6" width="17.5" style="38" bestFit="1" customWidth="1"/>
    <col min="7" max="8" width="11.125" style="38" customWidth="1"/>
    <col min="9" max="9" width="11.375" style="38" customWidth="1"/>
    <col min="10" max="10" width="11.875" style="82" bestFit="1" customWidth="1"/>
    <col min="11" max="11" width="15.25" style="110" bestFit="1" customWidth="1"/>
    <col min="12" max="16" width="11.625" style="111" customWidth="1"/>
    <col min="17" max="17" width="11.625" style="43" customWidth="1"/>
    <col min="18" max="18" width="11.625" style="112" customWidth="1"/>
    <col min="19" max="19" width="25.75" style="43" bestFit="1" customWidth="1"/>
    <col min="20" max="23" width="11.625" style="43" customWidth="1"/>
    <col min="24" max="24" width="12.375" style="78" bestFit="1" customWidth="1"/>
    <col min="25" max="25" width="15.25" style="110" bestFit="1" customWidth="1"/>
    <col min="26" max="31" width="11.625" style="111" customWidth="1"/>
    <col min="32" max="32" width="11.625" style="43" customWidth="1"/>
    <col min="33" max="33" width="11.625" style="112" customWidth="1"/>
    <col min="34" max="34" width="26.25" style="43" bestFit="1" customWidth="1"/>
    <col min="35" max="37" width="11.625" style="43" customWidth="1"/>
    <col min="38" max="38" width="8.875" style="43"/>
    <col min="39" max="41" width="8.875" style="113"/>
    <col min="42" max="42" width="8.875" style="114"/>
    <col min="43" max="16384" width="8.875" style="43"/>
  </cols>
  <sheetData>
    <row r="1" spans="1:42" ht="21" customHeight="1">
      <c r="E1" s="1"/>
      <c r="F1" s="1"/>
      <c r="G1" s="109"/>
      <c r="H1" s="109"/>
      <c r="I1" s="109"/>
    </row>
    <row r="2" spans="1:42" ht="21" customHeight="1">
      <c r="A2" s="79" t="s">
        <v>435</v>
      </c>
      <c r="B2" s="5" t="s">
        <v>11</v>
      </c>
      <c r="C2" s="182" t="s">
        <v>0</v>
      </c>
      <c r="D2" s="182"/>
      <c r="F2" s="5" t="s">
        <v>11</v>
      </c>
      <c r="G2" s="182" t="s">
        <v>0</v>
      </c>
      <c r="H2" s="182"/>
      <c r="J2" s="79" t="s">
        <v>437</v>
      </c>
      <c r="K2" s="35" t="s">
        <v>23</v>
      </c>
      <c r="L2" s="188" t="s">
        <v>96</v>
      </c>
      <c r="M2" s="189"/>
      <c r="N2" s="190"/>
      <c r="O2" s="115"/>
      <c r="P2" s="115"/>
      <c r="R2" s="79" t="s">
        <v>438</v>
      </c>
      <c r="S2" s="116"/>
      <c r="T2" s="198" t="s">
        <v>36</v>
      </c>
      <c r="U2" s="199"/>
      <c r="V2" s="200"/>
      <c r="X2" s="79" t="s">
        <v>440</v>
      </c>
      <c r="Y2" s="35" t="s">
        <v>126</v>
      </c>
      <c r="Z2" s="188" t="s">
        <v>96</v>
      </c>
      <c r="AA2" s="189"/>
      <c r="AB2" s="189"/>
      <c r="AC2" s="189"/>
      <c r="AD2" s="115"/>
      <c r="AE2" s="115"/>
      <c r="AG2" s="79" t="s">
        <v>441</v>
      </c>
      <c r="AH2" s="116"/>
      <c r="AI2" s="198" t="s">
        <v>126</v>
      </c>
      <c r="AJ2" s="199"/>
      <c r="AK2" s="200"/>
      <c r="AN2" s="108"/>
      <c r="AO2" s="108"/>
      <c r="AP2" s="29"/>
    </row>
    <row r="3" spans="1:42" ht="21" customHeight="1">
      <c r="B3" s="44" t="s">
        <v>91</v>
      </c>
      <c r="C3" s="44" t="s">
        <v>25</v>
      </c>
      <c r="D3" s="44" t="s">
        <v>23</v>
      </c>
      <c r="F3" s="44" t="s">
        <v>91</v>
      </c>
      <c r="G3" s="44" t="s">
        <v>25</v>
      </c>
      <c r="H3" s="44" t="s">
        <v>16</v>
      </c>
      <c r="K3" s="35" t="s">
        <v>95</v>
      </c>
      <c r="L3" s="6" t="s">
        <v>264</v>
      </c>
      <c r="M3" s="6" t="s">
        <v>103</v>
      </c>
      <c r="N3" s="6" t="s">
        <v>1</v>
      </c>
      <c r="O3" s="46" t="s">
        <v>2</v>
      </c>
      <c r="P3" s="46" t="s">
        <v>3</v>
      </c>
      <c r="S3" s="124" t="s">
        <v>119</v>
      </c>
      <c r="T3" s="44" t="s">
        <v>187</v>
      </c>
      <c r="U3" s="44" t="s">
        <v>188</v>
      </c>
      <c r="V3" s="44" t="s">
        <v>189</v>
      </c>
      <c r="Y3" s="35" t="s">
        <v>95</v>
      </c>
      <c r="Z3" s="6" t="s">
        <v>264</v>
      </c>
      <c r="AA3" s="6" t="s">
        <v>103</v>
      </c>
      <c r="AB3" s="6" t="s">
        <v>1</v>
      </c>
      <c r="AC3" s="6"/>
      <c r="AD3" s="46" t="s">
        <v>2</v>
      </c>
      <c r="AE3" s="46" t="s">
        <v>3</v>
      </c>
      <c r="AH3" s="5" t="s">
        <v>119</v>
      </c>
      <c r="AI3" s="44" t="s">
        <v>187</v>
      </c>
      <c r="AJ3" s="44" t="s">
        <v>188</v>
      </c>
      <c r="AK3" s="44" t="s">
        <v>189</v>
      </c>
      <c r="AN3" s="108"/>
      <c r="AO3" s="108"/>
      <c r="AP3" s="29"/>
    </row>
    <row r="4" spans="1:42" ht="21" customHeight="1">
      <c r="B4" s="6" t="s">
        <v>264</v>
      </c>
      <c r="C4" s="107">
        <v>0.94334600000000002</v>
      </c>
      <c r="D4" s="107">
        <v>1.019234</v>
      </c>
      <c r="F4" s="6" t="s">
        <v>265</v>
      </c>
      <c r="G4" s="107">
        <v>0.94380470907644054</v>
      </c>
      <c r="H4" s="107">
        <v>1.0513972756635299</v>
      </c>
      <c r="K4" s="74">
        <v>1.380531</v>
      </c>
      <c r="L4" s="85">
        <v>356.84</v>
      </c>
      <c r="M4" s="74">
        <v>378.69</v>
      </c>
      <c r="N4" s="74">
        <v>316.39</v>
      </c>
      <c r="O4" s="50">
        <f t="shared" ref="O4:O15" si="0">AVERAGE(L4:N4)</f>
        <v>350.64000000000004</v>
      </c>
      <c r="P4" s="50">
        <f t="shared" ref="P4:P15" si="1">STDEV(L4:N4)</f>
        <v>31.609373609737986</v>
      </c>
      <c r="S4" s="107" t="s">
        <v>264</v>
      </c>
      <c r="T4" s="47">
        <v>233</v>
      </c>
      <c r="U4" s="47">
        <v>213</v>
      </c>
      <c r="V4" s="47">
        <v>234</v>
      </c>
      <c r="Y4" s="49">
        <v>1.380531</v>
      </c>
      <c r="Z4" s="85">
        <v>356.84</v>
      </c>
      <c r="AA4" s="74">
        <v>378.69</v>
      </c>
      <c r="AB4" s="74">
        <v>316.39</v>
      </c>
      <c r="AC4" s="85"/>
      <c r="AD4" s="50">
        <f t="shared" ref="AD4:AD15" si="2">AVERAGE(Z4:AC4)</f>
        <v>350.64000000000004</v>
      </c>
      <c r="AE4" s="50">
        <f t="shared" ref="AE4:AE15" si="3">STDEV(Z4:AC4)</f>
        <v>31.609373609737986</v>
      </c>
      <c r="AH4" s="6" t="s">
        <v>266</v>
      </c>
      <c r="AI4" s="85">
        <v>233</v>
      </c>
      <c r="AJ4" s="85">
        <v>221.2</v>
      </c>
      <c r="AK4" s="85">
        <v>199</v>
      </c>
      <c r="AN4" s="108"/>
      <c r="AO4" s="108"/>
      <c r="AP4" s="29"/>
    </row>
    <row r="5" spans="1:42" ht="21" customHeight="1">
      <c r="B5" s="6" t="s">
        <v>103</v>
      </c>
      <c r="C5" s="107">
        <v>1.048786</v>
      </c>
      <c r="D5" s="107">
        <v>0.75961100000000004</v>
      </c>
      <c r="F5" s="6" t="s">
        <v>103</v>
      </c>
      <c r="G5" s="107">
        <v>1.0499695735617656</v>
      </c>
      <c r="H5" s="107">
        <v>1.05</v>
      </c>
      <c r="K5" s="74">
        <v>9.8872040000000005</v>
      </c>
      <c r="L5" s="85">
        <v>356.18</v>
      </c>
      <c r="M5" s="74">
        <v>376.73</v>
      </c>
      <c r="N5" s="74">
        <v>308.88</v>
      </c>
      <c r="O5" s="50">
        <f t="shared" si="0"/>
        <v>347.26333333333332</v>
      </c>
      <c r="P5" s="50">
        <f t="shared" si="1"/>
        <v>34.792755471984883</v>
      </c>
      <c r="S5" s="107" t="s">
        <v>103</v>
      </c>
      <c r="T5" s="47">
        <v>201.3</v>
      </c>
      <c r="U5" s="47">
        <v>249.6</v>
      </c>
      <c r="V5" s="47">
        <v>215.9</v>
      </c>
      <c r="Y5" s="49">
        <v>9.8872040000000005</v>
      </c>
      <c r="Z5" s="85">
        <v>356.18</v>
      </c>
      <c r="AA5" s="74">
        <v>376.73</v>
      </c>
      <c r="AB5" s="74">
        <v>308.88</v>
      </c>
      <c r="AC5" s="85"/>
      <c r="AD5" s="50">
        <f t="shared" si="2"/>
        <v>347.26333333333332</v>
      </c>
      <c r="AE5" s="50">
        <f t="shared" si="3"/>
        <v>34.792755471984883</v>
      </c>
      <c r="AH5" s="6" t="s">
        <v>103</v>
      </c>
      <c r="AI5" s="85">
        <v>256.2</v>
      </c>
      <c r="AJ5" s="85">
        <v>215.3</v>
      </c>
      <c r="AK5" s="85">
        <v>163.19999999999999</v>
      </c>
      <c r="AN5" s="108"/>
      <c r="AO5" s="108"/>
      <c r="AP5" s="29"/>
    </row>
    <row r="6" spans="1:42" ht="21" customHeight="1">
      <c r="B6" s="6" t="s">
        <v>1</v>
      </c>
      <c r="C6" s="107">
        <v>1.0078670000000001</v>
      </c>
      <c r="D6" s="107">
        <v>1.1042810000000001</v>
      </c>
      <c r="F6" s="6" t="s">
        <v>1</v>
      </c>
      <c r="G6" s="107">
        <v>1.0062257173617937</v>
      </c>
      <c r="H6" s="107">
        <v>0.94</v>
      </c>
      <c r="K6" s="74">
        <v>18.393577000000001</v>
      </c>
      <c r="L6" s="85">
        <v>357.01</v>
      </c>
      <c r="M6" s="74">
        <v>371.75</v>
      </c>
      <c r="N6" s="74">
        <v>316.13</v>
      </c>
      <c r="O6" s="50">
        <f t="shared" si="0"/>
        <v>348.29666666666662</v>
      </c>
      <c r="P6" s="50">
        <f t="shared" si="1"/>
        <v>28.815581433199181</v>
      </c>
      <c r="S6" s="107" t="s">
        <v>1</v>
      </c>
      <c r="T6" s="47">
        <v>325.2</v>
      </c>
      <c r="U6" s="47">
        <v>282.8</v>
      </c>
      <c r="V6" s="47">
        <v>209.5</v>
      </c>
      <c r="Y6" s="49">
        <v>18.393577000000001</v>
      </c>
      <c r="Z6" s="85">
        <v>357.01</v>
      </c>
      <c r="AA6" s="74">
        <v>371.75</v>
      </c>
      <c r="AB6" s="74">
        <v>316.13</v>
      </c>
      <c r="AC6" s="85"/>
      <c r="AD6" s="50">
        <f t="shared" si="2"/>
        <v>348.29666666666662</v>
      </c>
      <c r="AE6" s="50">
        <f t="shared" si="3"/>
        <v>28.815581433199181</v>
      </c>
      <c r="AH6" s="6" t="s">
        <v>1</v>
      </c>
      <c r="AI6" s="85">
        <v>201.3</v>
      </c>
      <c r="AJ6" s="85">
        <v>183.9</v>
      </c>
      <c r="AK6" s="85">
        <v>234.2</v>
      </c>
      <c r="AN6" s="108"/>
      <c r="AO6" s="108"/>
      <c r="AP6" s="29"/>
    </row>
    <row r="7" spans="1:42" ht="21" customHeight="1">
      <c r="B7" s="51" t="s">
        <v>2</v>
      </c>
      <c r="C7" s="52">
        <f>AVERAGE(C3:C6)</f>
        <v>0.99999966666666662</v>
      </c>
      <c r="D7" s="52">
        <f>AVERAGE(D3:D6)</f>
        <v>0.96104199999999995</v>
      </c>
      <c r="F7" s="51" t="s">
        <v>2</v>
      </c>
      <c r="G7" s="52">
        <f>AVERAGE(G3:G6)</f>
        <v>1</v>
      </c>
      <c r="H7" s="52">
        <f>AVERAGE(H3:H6)</f>
        <v>1.0137990918878432</v>
      </c>
      <c r="K7" s="74">
        <v>27.013314000000001</v>
      </c>
      <c r="L7" s="85">
        <v>181.02</v>
      </c>
      <c r="M7" s="74">
        <v>175.55</v>
      </c>
      <c r="N7" s="74">
        <v>157.54</v>
      </c>
      <c r="O7" s="50">
        <f t="shared" si="0"/>
        <v>171.37</v>
      </c>
      <c r="P7" s="50">
        <f t="shared" si="1"/>
        <v>12.285434465251942</v>
      </c>
      <c r="S7" s="107" t="s">
        <v>22</v>
      </c>
      <c r="T7" s="47">
        <v>311.39999999999998</v>
      </c>
      <c r="U7" s="47">
        <v>268.39999999999998</v>
      </c>
      <c r="V7" s="47">
        <v>205.2</v>
      </c>
      <c r="Y7" s="49">
        <v>27.013314000000001</v>
      </c>
      <c r="Z7" s="85">
        <v>181.02</v>
      </c>
      <c r="AA7" s="74">
        <v>175.55</v>
      </c>
      <c r="AB7" s="74">
        <v>157.54</v>
      </c>
      <c r="AC7" s="85"/>
      <c r="AD7" s="50">
        <f t="shared" si="2"/>
        <v>171.37</v>
      </c>
      <c r="AE7" s="50">
        <f t="shared" si="3"/>
        <v>12.285434465251942</v>
      </c>
      <c r="AH7" s="6" t="s">
        <v>22</v>
      </c>
      <c r="AI7" s="85">
        <v>253.8</v>
      </c>
      <c r="AJ7" s="85">
        <v>179.6</v>
      </c>
      <c r="AK7" s="85">
        <v>235.1</v>
      </c>
      <c r="AN7" s="108"/>
      <c r="AO7" s="108"/>
      <c r="AP7" s="29"/>
    </row>
    <row r="8" spans="1:42" ht="21" customHeight="1">
      <c r="B8" s="51" t="s">
        <v>3</v>
      </c>
      <c r="C8" s="53">
        <f>STDEV(C3:C6)</f>
        <v>5.3158438655902349E-2</v>
      </c>
      <c r="D8" s="53">
        <f>STDEV(D3:D6)</f>
        <v>0.17955245437754519</v>
      </c>
      <c r="F8" s="51" t="s">
        <v>3</v>
      </c>
      <c r="G8" s="53">
        <f>STDEV(G3:G6)</f>
        <v>5.3355545918850479E-2</v>
      </c>
      <c r="H8" s="53">
        <f>STDEV(H3:H6)</f>
        <v>6.3915706734907762E-2</v>
      </c>
      <c r="K8" s="74">
        <v>35.517366000000003</v>
      </c>
      <c r="L8" s="85">
        <v>212.05</v>
      </c>
      <c r="M8" s="74">
        <v>199.19</v>
      </c>
      <c r="N8" s="74">
        <v>177.73</v>
      </c>
      <c r="O8" s="50">
        <f t="shared" si="0"/>
        <v>196.32333333333335</v>
      </c>
      <c r="P8" s="50">
        <f t="shared" si="1"/>
        <v>17.338654311489506</v>
      </c>
      <c r="S8" s="107" t="s">
        <v>107</v>
      </c>
      <c r="T8" s="47">
        <v>290.5</v>
      </c>
      <c r="U8" s="47">
        <v>281.5</v>
      </c>
      <c r="V8" s="47">
        <v>242.7</v>
      </c>
      <c r="Y8" s="49">
        <v>35.517366000000003</v>
      </c>
      <c r="Z8" s="85">
        <v>212.05</v>
      </c>
      <c r="AA8" s="74">
        <v>199.19</v>
      </c>
      <c r="AB8" s="74">
        <v>177.73</v>
      </c>
      <c r="AC8" s="85"/>
      <c r="AD8" s="50">
        <f t="shared" si="2"/>
        <v>196.32333333333335</v>
      </c>
      <c r="AE8" s="50">
        <f t="shared" si="3"/>
        <v>17.338654311489506</v>
      </c>
      <c r="AH8" s="6" t="s">
        <v>107</v>
      </c>
      <c r="AI8" s="85">
        <v>277.3</v>
      </c>
      <c r="AJ8" s="85">
        <v>261.5</v>
      </c>
      <c r="AK8" s="85">
        <v>262.39999999999998</v>
      </c>
      <c r="AN8" s="108"/>
      <c r="AO8" s="108"/>
      <c r="AP8" s="29"/>
    </row>
    <row r="9" spans="1:42" ht="21" customHeight="1">
      <c r="B9" s="51" t="s">
        <v>19</v>
      </c>
      <c r="C9" s="52"/>
      <c r="D9" s="52">
        <f>_xlfn.T.TEST(C3:C6,D3:D6,2,2)</f>
        <v>0.73681213244026456</v>
      </c>
      <c r="F9" s="51" t="s">
        <v>81</v>
      </c>
      <c r="G9" s="52"/>
      <c r="H9" s="52">
        <f>_xlfn.T.TEST(G3:G6,H3:H6,2,2)</f>
        <v>0.78831897659331407</v>
      </c>
      <c r="K9" s="74">
        <v>44.018129000000002</v>
      </c>
      <c r="L9" s="85">
        <v>232.98</v>
      </c>
      <c r="M9" s="74">
        <v>220.81</v>
      </c>
      <c r="N9" s="74">
        <v>194.41</v>
      </c>
      <c r="O9" s="50">
        <f t="shared" si="0"/>
        <v>216.06666666666663</v>
      </c>
      <c r="P9" s="50">
        <f t="shared" si="1"/>
        <v>19.717647763699738</v>
      </c>
      <c r="S9" s="107" t="s">
        <v>108</v>
      </c>
      <c r="T9" s="47">
        <v>321.7</v>
      </c>
      <c r="U9" s="47">
        <v>272.3</v>
      </c>
      <c r="V9" s="47">
        <v>293.89999999999998</v>
      </c>
      <c r="Y9" s="49">
        <v>44.018129000000002</v>
      </c>
      <c r="Z9" s="85">
        <v>232.98</v>
      </c>
      <c r="AA9" s="74">
        <v>220.81</v>
      </c>
      <c r="AB9" s="74">
        <v>194.41</v>
      </c>
      <c r="AC9" s="85"/>
      <c r="AD9" s="50">
        <f t="shared" si="2"/>
        <v>216.06666666666663</v>
      </c>
      <c r="AE9" s="50">
        <f t="shared" si="3"/>
        <v>19.717647763699738</v>
      </c>
      <c r="AH9" s="6" t="s">
        <v>108</v>
      </c>
      <c r="AI9" s="85">
        <v>190.6</v>
      </c>
      <c r="AJ9" s="85">
        <v>252.4</v>
      </c>
      <c r="AK9" s="85">
        <v>245.9</v>
      </c>
      <c r="AN9" s="108"/>
      <c r="AO9" s="108"/>
      <c r="AP9" s="29"/>
    </row>
    <row r="10" spans="1:42" ht="21" customHeight="1">
      <c r="B10" s="51" t="s">
        <v>14</v>
      </c>
      <c r="C10" s="53"/>
      <c r="D10" s="53" t="s">
        <v>260</v>
      </c>
      <c r="F10" s="51" t="s">
        <v>14</v>
      </c>
      <c r="G10" s="53"/>
      <c r="H10" s="53" t="s">
        <v>260</v>
      </c>
      <c r="K10" s="74">
        <v>52.627403000000001</v>
      </c>
      <c r="L10" s="85">
        <v>476.09</v>
      </c>
      <c r="M10" s="74">
        <v>524.55999999999995</v>
      </c>
      <c r="N10" s="74">
        <v>394.64</v>
      </c>
      <c r="O10" s="50">
        <f t="shared" si="0"/>
        <v>465.09666666666664</v>
      </c>
      <c r="P10" s="50">
        <f t="shared" si="1"/>
        <v>65.653953676326893</v>
      </c>
      <c r="S10" s="107" t="s">
        <v>109</v>
      </c>
      <c r="T10" s="47">
        <v>253.8</v>
      </c>
      <c r="U10" s="47">
        <v>274.10000000000002</v>
      </c>
      <c r="V10" s="47">
        <v>234.3</v>
      </c>
      <c r="Y10" s="49">
        <v>52.627403000000001</v>
      </c>
      <c r="Z10" s="85">
        <v>476.09</v>
      </c>
      <c r="AA10" s="74">
        <v>524.55999999999995</v>
      </c>
      <c r="AB10" s="74">
        <v>394.64</v>
      </c>
      <c r="AC10" s="85"/>
      <c r="AD10" s="50">
        <f t="shared" si="2"/>
        <v>465.09666666666664</v>
      </c>
      <c r="AE10" s="50">
        <f t="shared" si="3"/>
        <v>65.653953676326893</v>
      </c>
      <c r="AH10" s="6" t="s">
        <v>109</v>
      </c>
      <c r="AI10" s="85">
        <v>248.1</v>
      </c>
      <c r="AJ10" s="85">
        <v>252.1</v>
      </c>
      <c r="AK10" s="85">
        <v>193.6</v>
      </c>
      <c r="AN10" s="108"/>
      <c r="AO10" s="108"/>
      <c r="AP10" s="29"/>
    </row>
    <row r="11" spans="1:42" ht="21" customHeight="1">
      <c r="B11" s="43"/>
      <c r="C11" s="43"/>
      <c r="D11" s="43"/>
      <c r="F11" s="43"/>
      <c r="G11" s="43"/>
      <c r="H11" s="43"/>
      <c r="J11" s="78"/>
      <c r="K11" s="74">
        <v>61.126787999999998</v>
      </c>
      <c r="L11" s="85">
        <v>439.12</v>
      </c>
      <c r="M11" s="74">
        <v>487.23</v>
      </c>
      <c r="N11" s="74">
        <v>423.03</v>
      </c>
      <c r="O11" s="50">
        <f t="shared" si="0"/>
        <v>449.79333333333335</v>
      </c>
      <c r="P11" s="50">
        <f t="shared" si="1"/>
        <v>33.40434153419784</v>
      </c>
      <c r="S11" s="107" t="s">
        <v>110</v>
      </c>
      <c r="T11" s="47">
        <v>255.2</v>
      </c>
      <c r="U11" s="47">
        <v>273.60000000000002</v>
      </c>
      <c r="V11" s="47">
        <v>221.5</v>
      </c>
      <c r="Y11" s="49">
        <v>61.126787999999998</v>
      </c>
      <c r="Z11" s="85">
        <v>439.12</v>
      </c>
      <c r="AA11" s="74">
        <v>487.23</v>
      </c>
      <c r="AB11" s="74">
        <v>423.03</v>
      </c>
      <c r="AC11" s="85"/>
      <c r="AD11" s="50">
        <f t="shared" si="2"/>
        <v>449.79333333333335</v>
      </c>
      <c r="AE11" s="50">
        <f t="shared" si="3"/>
        <v>33.40434153419784</v>
      </c>
      <c r="AH11" s="6" t="s">
        <v>110</v>
      </c>
      <c r="AI11" s="85">
        <v>213.4</v>
      </c>
      <c r="AJ11" s="85">
        <v>247.5</v>
      </c>
      <c r="AK11" s="85">
        <v>215.9</v>
      </c>
      <c r="AN11" s="108"/>
      <c r="AO11" s="108"/>
      <c r="AP11" s="29"/>
    </row>
    <row r="12" spans="1:42" ht="21" customHeight="1">
      <c r="F12" s="1"/>
      <c r="G12" s="43"/>
      <c r="H12" s="43"/>
      <c r="K12" s="74">
        <v>69.632390999999998</v>
      </c>
      <c r="L12" s="85">
        <v>415.46</v>
      </c>
      <c r="M12" s="74">
        <v>464.07</v>
      </c>
      <c r="N12" s="74">
        <v>423.22</v>
      </c>
      <c r="O12" s="50">
        <f t="shared" si="0"/>
        <v>434.25</v>
      </c>
      <c r="P12" s="50">
        <f t="shared" si="1"/>
        <v>26.114721901640078</v>
      </c>
      <c r="S12" s="107" t="s">
        <v>111</v>
      </c>
      <c r="T12" s="47">
        <v>274.89999999999998</v>
      </c>
      <c r="U12" s="47">
        <v>276.89999999999998</v>
      </c>
      <c r="V12" s="47">
        <v>283.5</v>
      </c>
      <c r="Y12" s="49">
        <v>69.632390999999998</v>
      </c>
      <c r="Z12" s="85">
        <v>415.46</v>
      </c>
      <c r="AA12" s="74">
        <v>464.07</v>
      </c>
      <c r="AB12" s="74">
        <v>423.22</v>
      </c>
      <c r="AC12" s="85"/>
      <c r="AD12" s="50">
        <f t="shared" si="2"/>
        <v>434.25</v>
      </c>
      <c r="AE12" s="50">
        <f t="shared" si="3"/>
        <v>26.114721901640078</v>
      </c>
      <c r="AH12" s="6" t="s">
        <v>111</v>
      </c>
      <c r="AI12" s="85"/>
      <c r="AJ12" s="85">
        <v>271.5</v>
      </c>
      <c r="AK12" s="85">
        <v>260.7</v>
      </c>
      <c r="AN12" s="108"/>
      <c r="AO12" s="108"/>
      <c r="AP12" s="29"/>
    </row>
    <row r="13" spans="1:42" ht="21" customHeight="1">
      <c r="A13" s="79" t="s">
        <v>436</v>
      </c>
      <c r="B13" s="17" t="s">
        <v>77</v>
      </c>
      <c r="C13" s="183" t="s">
        <v>0</v>
      </c>
      <c r="D13" s="183"/>
      <c r="F13" s="17" t="s">
        <v>66</v>
      </c>
      <c r="G13" s="183" t="s">
        <v>0</v>
      </c>
      <c r="H13" s="183"/>
      <c r="K13" s="74">
        <v>78.235383999999996</v>
      </c>
      <c r="L13" s="85">
        <v>99.04</v>
      </c>
      <c r="M13" s="74">
        <v>87.79</v>
      </c>
      <c r="N13" s="74">
        <v>95.36</v>
      </c>
      <c r="O13" s="50">
        <f t="shared" si="0"/>
        <v>94.063333333333333</v>
      </c>
      <c r="P13" s="50">
        <f t="shared" si="1"/>
        <v>5.7359945374218517</v>
      </c>
      <c r="S13" s="107" t="s">
        <v>112</v>
      </c>
      <c r="T13" s="47">
        <v>301.89999999999998</v>
      </c>
      <c r="U13" s="47">
        <v>269.3</v>
      </c>
      <c r="V13" s="47">
        <v>283.60000000000002</v>
      </c>
      <c r="Y13" s="49">
        <v>78.235383999999996</v>
      </c>
      <c r="Z13" s="85">
        <v>99.04</v>
      </c>
      <c r="AA13" s="74">
        <v>87.79</v>
      </c>
      <c r="AB13" s="74">
        <v>95.36</v>
      </c>
      <c r="AC13" s="85"/>
      <c r="AD13" s="50">
        <f t="shared" si="2"/>
        <v>94.063333333333333</v>
      </c>
      <c r="AE13" s="50">
        <f t="shared" si="3"/>
        <v>5.7359945374218517</v>
      </c>
      <c r="AH13" s="6" t="s">
        <v>112</v>
      </c>
      <c r="AI13" s="85"/>
      <c r="AJ13" s="85">
        <v>266.10000000000002</v>
      </c>
      <c r="AK13" s="85">
        <v>182.5</v>
      </c>
      <c r="AN13" s="108"/>
      <c r="AO13" s="108"/>
      <c r="AP13" s="29"/>
    </row>
    <row r="14" spans="1:42" ht="21" customHeight="1">
      <c r="B14" s="55" t="s">
        <v>91</v>
      </c>
      <c r="C14" s="55" t="s">
        <v>78</v>
      </c>
      <c r="D14" s="55" t="s">
        <v>79</v>
      </c>
      <c r="F14" s="55" t="s">
        <v>91</v>
      </c>
      <c r="G14" s="55" t="s">
        <v>25</v>
      </c>
      <c r="H14" s="55" t="s">
        <v>79</v>
      </c>
      <c r="K14" s="74">
        <v>86.732461000000001</v>
      </c>
      <c r="L14" s="85">
        <v>100.62</v>
      </c>
      <c r="M14" s="74">
        <v>89.59</v>
      </c>
      <c r="N14" s="74">
        <v>95.57</v>
      </c>
      <c r="O14" s="50">
        <f t="shared" si="0"/>
        <v>95.259999999999991</v>
      </c>
      <c r="P14" s="50">
        <f t="shared" si="1"/>
        <v>5.5215305849012557</v>
      </c>
      <c r="S14" s="107" t="s">
        <v>113</v>
      </c>
      <c r="T14" s="47">
        <v>232.8</v>
      </c>
      <c r="U14" s="47">
        <v>193</v>
      </c>
      <c r="V14" s="47">
        <v>288.39999999999998</v>
      </c>
      <c r="Y14" s="49">
        <v>86.732461000000001</v>
      </c>
      <c r="Z14" s="85">
        <v>100.62</v>
      </c>
      <c r="AA14" s="74">
        <v>89.59</v>
      </c>
      <c r="AB14" s="74">
        <v>95.57</v>
      </c>
      <c r="AC14" s="85"/>
      <c r="AD14" s="50">
        <f t="shared" si="2"/>
        <v>95.259999999999991</v>
      </c>
      <c r="AE14" s="50">
        <f t="shared" si="3"/>
        <v>5.5215305849012557</v>
      </c>
      <c r="AH14" s="6" t="s">
        <v>113</v>
      </c>
      <c r="AI14" s="85"/>
      <c r="AJ14" s="85">
        <v>199</v>
      </c>
      <c r="AK14" s="85">
        <v>189.1</v>
      </c>
      <c r="AN14" s="108"/>
      <c r="AO14" s="108"/>
      <c r="AP14" s="29"/>
    </row>
    <row r="15" spans="1:42" ht="21" customHeight="1">
      <c r="B15" s="6" t="s">
        <v>267</v>
      </c>
      <c r="C15" s="107">
        <v>0.91467900000000002</v>
      </c>
      <c r="D15" s="107">
        <v>0.93710499999999997</v>
      </c>
      <c r="F15" s="6" t="s">
        <v>267</v>
      </c>
      <c r="G15" s="107">
        <v>1</v>
      </c>
      <c r="H15" s="107">
        <v>1.19</v>
      </c>
      <c r="K15" s="74">
        <v>95.234853999999999</v>
      </c>
      <c r="L15" s="85">
        <v>98.08</v>
      </c>
      <c r="M15" s="74">
        <v>87.11</v>
      </c>
      <c r="N15" s="74">
        <v>92.47</v>
      </c>
      <c r="O15" s="50">
        <f t="shared" si="0"/>
        <v>92.553333333333327</v>
      </c>
      <c r="P15" s="50">
        <f t="shared" si="1"/>
        <v>5.485474759155613</v>
      </c>
      <c r="S15" s="107" t="s">
        <v>127</v>
      </c>
      <c r="T15" s="47">
        <v>190.6</v>
      </c>
      <c r="U15" s="47">
        <v>204.4</v>
      </c>
      <c r="V15" s="47">
        <v>302.2</v>
      </c>
      <c r="Y15" s="49">
        <v>95.234853999999999</v>
      </c>
      <c r="Z15" s="85">
        <v>98.08</v>
      </c>
      <c r="AA15" s="74">
        <v>87.11</v>
      </c>
      <c r="AB15" s="74">
        <v>92.47</v>
      </c>
      <c r="AC15" s="85"/>
      <c r="AD15" s="50">
        <f t="shared" si="2"/>
        <v>92.553333333333327</v>
      </c>
      <c r="AE15" s="50">
        <f t="shared" si="3"/>
        <v>5.485474759155613</v>
      </c>
      <c r="AH15" s="6" t="s">
        <v>127</v>
      </c>
      <c r="AI15" s="85"/>
      <c r="AJ15" s="85">
        <v>198.9</v>
      </c>
      <c r="AK15" s="85">
        <v>166.1</v>
      </c>
      <c r="AN15" s="108"/>
      <c r="AO15" s="108"/>
      <c r="AP15" s="29"/>
    </row>
    <row r="16" spans="1:42" ht="21" customHeight="1">
      <c r="B16" s="6" t="s">
        <v>103</v>
      </c>
      <c r="C16" s="107">
        <v>1.014615</v>
      </c>
      <c r="D16" s="107">
        <v>0.93381000000000003</v>
      </c>
      <c r="F16" s="6" t="s">
        <v>103</v>
      </c>
      <c r="G16" s="107">
        <v>1.1399999999999999</v>
      </c>
      <c r="H16" s="107">
        <v>1.1599999999999999</v>
      </c>
      <c r="J16" s="117"/>
      <c r="K16" s="118"/>
      <c r="Q16" s="63"/>
      <c r="S16" s="107" t="s">
        <v>128</v>
      </c>
      <c r="T16" s="47">
        <v>213.4</v>
      </c>
      <c r="U16" s="47">
        <v>173.3</v>
      </c>
      <c r="V16" s="47">
        <v>225.8</v>
      </c>
      <c r="X16" s="80"/>
      <c r="AF16" s="63"/>
      <c r="AG16" s="119"/>
      <c r="AH16" s="6" t="s">
        <v>128</v>
      </c>
      <c r="AI16" s="85"/>
      <c r="AJ16" s="85">
        <v>189</v>
      </c>
      <c r="AK16" s="85">
        <v>200.5</v>
      </c>
      <c r="AN16" s="108"/>
      <c r="AO16" s="108"/>
      <c r="AP16" s="29"/>
    </row>
    <row r="17" spans="1:42" ht="21" customHeight="1">
      <c r="B17" s="6" t="s">
        <v>1</v>
      </c>
      <c r="C17" s="107">
        <v>1.0216970000000001</v>
      </c>
      <c r="D17" s="107">
        <v>1.135397</v>
      </c>
      <c r="F17" s="6" t="s">
        <v>1</v>
      </c>
      <c r="G17" s="107">
        <v>0.98</v>
      </c>
      <c r="H17" s="107">
        <v>1.04</v>
      </c>
      <c r="J17" s="117"/>
      <c r="K17" s="118"/>
      <c r="Q17" s="63"/>
      <c r="S17" s="107" t="s">
        <v>129</v>
      </c>
      <c r="T17" s="47">
        <v>196</v>
      </c>
      <c r="U17" s="47">
        <v>219.3</v>
      </c>
      <c r="V17" s="47">
        <v>205.9</v>
      </c>
      <c r="X17" s="80"/>
      <c r="AF17" s="63"/>
      <c r="AG17" s="119"/>
      <c r="AH17" s="6" t="s">
        <v>129</v>
      </c>
      <c r="AI17" s="85"/>
      <c r="AJ17" s="85">
        <v>204.7</v>
      </c>
      <c r="AK17" s="85">
        <v>190.3</v>
      </c>
      <c r="AN17" s="108"/>
      <c r="AO17" s="108"/>
      <c r="AP17" s="29"/>
    </row>
    <row r="18" spans="1:42" ht="21" customHeight="1">
      <c r="B18" s="6" t="s">
        <v>22</v>
      </c>
      <c r="C18" s="107">
        <v>1.0490090000000001</v>
      </c>
      <c r="D18" s="107">
        <v>1.2479389999999999</v>
      </c>
      <c r="F18" s="6"/>
      <c r="G18" s="107"/>
      <c r="H18" s="107"/>
      <c r="K18" s="74" t="s">
        <v>85</v>
      </c>
      <c r="L18" s="197" t="s">
        <v>147</v>
      </c>
      <c r="M18" s="197"/>
      <c r="N18" s="197"/>
      <c r="O18" s="115"/>
      <c r="P18" s="115"/>
      <c r="S18" s="107" t="s">
        <v>130</v>
      </c>
      <c r="T18" s="47"/>
      <c r="U18" s="47"/>
      <c r="V18" s="47">
        <v>210.7</v>
      </c>
      <c r="Y18" s="35" t="s">
        <v>126</v>
      </c>
      <c r="Z18" s="191" t="s">
        <v>147</v>
      </c>
      <c r="AA18" s="192"/>
      <c r="AB18" s="192"/>
      <c r="AC18" s="192"/>
      <c r="AD18" s="115"/>
      <c r="AE18" s="115"/>
      <c r="AH18" s="6" t="s">
        <v>130</v>
      </c>
      <c r="AI18" s="85"/>
      <c r="AJ18" s="85">
        <v>189.6</v>
      </c>
      <c r="AK18" s="85">
        <v>178.8</v>
      </c>
      <c r="AN18" s="108"/>
      <c r="AO18" s="108"/>
      <c r="AP18" s="29"/>
    </row>
    <row r="19" spans="1:42" ht="21" customHeight="1">
      <c r="B19" s="51" t="s">
        <v>2</v>
      </c>
      <c r="C19" s="52">
        <f>AVERAGE(C15:C18)</f>
        <v>1</v>
      </c>
      <c r="D19" s="52">
        <f>AVERAGE(D15:D18)</f>
        <v>1.06356275</v>
      </c>
      <c r="F19" s="51" t="s">
        <v>29</v>
      </c>
      <c r="G19" s="52">
        <f>AVERAGE(G15:G18)</f>
        <v>1.0399999999999998</v>
      </c>
      <c r="H19" s="52">
        <f>AVERAGE(H15:H18)</f>
        <v>1.1299999999999999</v>
      </c>
      <c r="J19" s="117"/>
      <c r="K19" s="74" t="s">
        <v>95</v>
      </c>
      <c r="L19" s="6" t="s">
        <v>277</v>
      </c>
      <c r="M19" s="6" t="s">
        <v>103</v>
      </c>
      <c r="N19" s="6" t="s">
        <v>1</v>
      </c>
      <c r="O19" s="46" t="s">
        <v>2</v>
      </c>
      <c r="P19" s="46" t="s">
        <v>3</v>
      </c>
      <c r="Q19" s="63"/>
      <c r="S19" s="107" t="s">
        <v>131</v>
      </c>
      <c r="T19" s="47"/>
      <c r="U19" s="47"/>
      <c r="V19" s="47">
        <v>222.7</v>
      </c>
      <c r="X19" s="80"/>
      <c r="Y19" s="35" t="s">
        <v>95</v>
      </c>
      <c r="Z19" s="6" t="s">
        <v>18</v>
      </c>
      <c r="AA19" s="6" t="s">
        <v>103</v>
      </c>
      <c r="AB19" s="6" t="s">
        <v>1</v>
      </c>
      <c r="AC19" s="6" t="s">
        <v>22</v>
      </c>
      <c r="AD19" s="46" t="s">
        <v>2</v>
      </c>
      <c r="AE19" s="46" t="s">
        <v>3</v>
      </c>
      <c r="AF19" s="63"/>
      <c r="AG19" s="119"/>
      <c r="AH19" s="6" t="s">
        <v>131</v>
      </c>
      <c r="AI19" s="85"/>
      <c r="AJ19" s="85">
        <v>225.6</v>
      </c>
      <c r="AK19" s="85"/>
      <c r="AN19" s="108"/>
      <c r="AO19" s="108"/>
      <c r="AP19" s="29"/>
    </row>
    <row r="20" spans="1:42" ht="21" customHeight="1">
      <c r="B20" s="51" t="s">
        <v>3</v>
      </c>
      <c r="C20" s="53">
        <f>STDEV(C15:C18)</f>
        <v>5.8781837206175649E-2</v>
      </c>
      <c r="D20" s="53">
        <f>STDEV(D15:D18)</f>
        <v>0.15490007499971237</v>
      </c>
      <c r="F20" s="51" t="s">
        <v>3</v>
      </c>
      <c r="G20" s="53">
        <f>STDEV(G15:G18)</f>
        <v>8.7177978870813425E-2</v>
      </c>
      <c r="H20" s="53">
        <f>STDEV(H15:H18)</f>
        <v>7.9372539331937664E-2</v>
      </c>
      <c r="J20" s="117"/>
      <c r="K20" s="74">
        <v>1.380531</v>
      </c>
      <c r="L20" s="85">
        <v>300.33</v>
      </c>
      <c r="M20" s="74">
        <v>244.58</v>
      </c>
      <c r="N20" s="74">
        <v>331.84</v>
      </c>
      <c r="O20" s="50">
        <f t="shared" ref="O20:O31" si="4">AVERAGE(L20:N20)</f>
        <v>292.25</v>
      </c>
      <c r="P20" s="50">
        <f t="shared" ref="P20:P31" si="5">STDEV(L20:N20)</f>
        <v>44.187574045199646</v>
      </c>
      <c r="Q20" s="63"/>
      <c r="S20" s="107" t="s">
        <v>270</v>
      </c>
      <c r="T20" s="47"/>
      <c r="U20" s="47"/>
      <c r="V20" s="47">
        <v>247.4</v>
      </c>
      <c r="X20" s="80"/>
      <c r="Y20" s="49">
        <v>1.380531</v>
      </c>
      <c r="Z20" s="85">
        <v>338.54</v>
      </c>
      <c r="AA20" s="74">
        <v>324.04000000000002</v>
      </c>
      <c r="AB20" s="74">
        <v>289.42</v>
      </c>
      <c r="AC20" s="85">
        <v>267.58</v>
      </c>
      <c r="AD20" s="50">
        <f t="shared" ref="AD20:AD31" si="6">AVERAGE(Z20:AC20)</f>
        <v>304.89499999999998</v>
      </c>
      <c r="AE20" s="50">
        <f t="shared" ref="AE20:AE31" si="7">STDEV(Z20:AC20)</f>
        <v>32.302744465447532</v>
      </c>
      <c r="AF20" s="63"/>
      <c r="AH20" s="107" t="s">
        <v>270</v>
      </c>
      <c r="AI20" s="85"/>
      <c r="AJ20" s="85">
        <v>214.4</v>
      </c>
      <c r="AK20" s="85"/>
      <c r="AN20" s="108"/>
      <c r="AO20" s="108"/>
      <c r="AP20" s="29"/>
    </row>
    <row r="21" spans="1:42" ht="21" customHeight="1">
      <c r="B21" s="51" t="s">
        <v>467</v>
      </c>
      <c r="C21" s="52"/>
      <c r="D21" s="52">
        <f>_xlfn.T.TEST(C15:C18,D15:D18,2,2)</f>
        <v>0.47200599652042996</v>
      </c>
      <c r="F21" s="51" t="s">
        <v>468</v>
      </c>
      <c r="G21" s="52"/>
      <c r="H21" s="52">
        <f>_xlfn.T.TEST(G15:G18,H15:H18,2,2)</f>
        <v>0.25664088491205833</v>
      </c>
      <c r="K21" s="74">
        <v>9.8872040000000005</v>
      </c>
      <c r="L21" s="85">
        <v>299.12</v>
      </c>
      <c r="M21" s="74">
        <v>250.78</v>
      </c>
      <c r="N21" s="74">
        <v>330.67</v>
      </c>
      <c r="O21" s="50">
        <f t="shared" si="4"/>
        <v>293.52333333333331</v>
      </c>
      <c r="P21" s="50">
        <f t="shared" si="5"/>
        <v>40.237979985747167</v>
      </c>
      <c r="S21" s="107" t="s">
        <v>271</v>
      </c>
      <c r="T21" s="47"/>
      <c r="U21" s="47"/>
      <c r="V21" s="47">
        <v>171.3</v>
      </c>
      <c r="Y21" s="49">
        <v>9.8872040000000005</v>
      </c>
      <c r="Z21" s="85">
        <v>331.28</v>
      </c>
      <c r="AA21" s="74">
        <v>325.5</v>
      </c>
      <c r="AB21" s="74">
        <v>296.02</v>
      </c>
      <c r="AC21" s="85">
        <v>265.49</v>
      </c>
      <c r="AD21" s="50">
        <f t="shared" si="6"/>
        <v>304.57249999999999</v>
      </c>
      <c r="AE21" s="50">
        <f t="shared" si="7"/>
        <v>30.286619020066702</v>
      </c>
      <c r="AH21" s="51" t="s">
        <v>2</v>
      </c>
      <c r="AI21" s="56">
        <f>AVERAGE(AI4:AI20)</f>
        <v>234.21249999999998</v>
      </c>
      <c r="AJ21" s="56">
        <f t="shared" ref="AJ21:AK21" si="8">AVERAGE(AJ4:AJ20)</f>
        <v>221.89999999999998</v>
      </c>
      <c r="AK21" s="56">
        <f t="shared" si="8"/>
        <v>207.82000000000002</v>
      </c>
      <c r="AN21" s="108"/>
      <c r="AP21" s="29"/>
    </row>
    <row r="22" spans="1:42" ht="21" customHeight="1">
      <c r="B22" s="51" t="s">
        <v>14</v>
      </c>
      <c r="C22" s="53"/>
      <c r="D22" s="53" t="s">
        <v>260</v>
      </c>
      <c r="F22" s="51" t="s">
        <v>14</v>
      </c>
      <c r="G22" s="53"/>
      <c r="H22" s="53" t="s">
        <v>260</v>
      </c>
      <c r="J22" s="117"/>
      <c r="K22" s="74">
        <v>18.393577000000001</v>
      </c>
      <c r="L22" s="85">
        <v>300.02</v>
      </c>
      <c r="M22" s="74">
        <v>249.35</v>
      </c>
      <c r="N22" s="74">
        <v>336.03</v>
      </c>
      <c r="O22" s="50">
        <f t="shared" si="4"/>
        <v>295.13333333333333</v>
      </c>
      <c r="P22" s="50">
        <f t="shared" si="5"/>
        <v>43.54612765026706</v>
      </c>
      <c r="Q22" s="63"/>
      <c r="S22" s="107" t="s">
        <v>272</v>
      </c>
      <c r="T22" s="47"/>
      <c r="U22" s="47"/>
      <c r="V22" s="47">
        <v>214.3</v>
      </c>
      <c r="X22" s="80"/>
      <c r="Y22" s="49">
        <v>18.393577000000001</v>
      </c>
      <c r="Z22" s="85">
        <v>337.4</v>
      </c>
      <c r="AA22" s="74">
        <v>321.85000000000002</v>
      </c>
      <c r="AB22" s="74">
        <v>289.3</v>
      </c>
      <c r="AC22" s="85">
        <v>269.49</v>
      </c>
      <c r="AD22" s="50">
        <f t="shared" si="6"/>
        <v>304.51</v>
      </c>
      <c r="AE22" s="50">
        <f t="shared" si="7"/>
        <v>30.768881465966</v>
      </c>
      <c r="AF22" s="63"/>
      <c r="AH22" s="51" t="s">
        <v>3</v>
      </c>
      <c r="AI22" s="56">
        <f>STDEV(AI4:AI20)</f>
        <v>30.086610097231961</v>
      </c>
      <c r="AJ22" s="56">
        <f t="shared" ref="AJ22:AK22" si="9">STDEV(AJ4:AJ20)</f>
        <v>30.925151576023001</v>
      </c>
      <c r="AK22" s="56">
        <f t="shared" si="9"/>
        <v>32.663308379368274</v>
      </c>
      <c r="AN22" s="108"/>
      <c r="AO22" s="108"/>
      <c r="AP22" s="29"/>
    </row>
    <row r="23" spans="1:42" ht="21" customHeight="1">
      <c r="B23" s="62"/>
      <c r="C23" s="63"/>
      <c r="D23" s="63"/>
      <c r="E23" s="63"/>
      <c r="F23" s="62"/>
      <c r="G23" s="63"/>
      <c r="H23" s="63"/>
      <c r="J23" s="117"/>
      <c r="K23" s="74">
        <v>27.013314000000001</v>
      </c>
      <c r="L23" s="85">
        <v>124.62</v>
      </c>
      <c r="M23" s="74">
        <v>103.46</v>
      </c>
      <c r="N23" s="74">
        <v>144.82</v>
      </c>
      <c r="O23" s="50">
        <f t="shared" si="4"/>
        <v>124.3</v>
      </c>
      <c r="P23" s="50">
        <f t="shared" si="5"/>
        <v>20.681856783180848</v>
      </c>
      <c r="Q23" s="63"/>
      <c r="S23" s="51" t="s">
        <v>2</v>
      </c>
      <c r="T23" s="56">
        <f>AVERAGE(T4:T22)</f>
        <v>257.26428571428573</v>
      </c>
      <c r="U23" s="56">
        <f t="shared" ref="U23:V23" si="10">AVERAGE(U4:U22)</f>
        <v>246.53571428571436</v>
      </c>
      <c r="V23" s="56">
        <f t="shared" si="10"/>
        <v>237.51578947368421</v>
      </c>
      <c r="X23" s="80"/>
      <c r="Y23" s="49">
        <v>27.013314000000001</v>
      </c>
      <c r="Z23" s="85">
        <v>167.88</v>
      </c>
      <c r="AA23" s="74">
        <v>149.37</v>
      </c>
      <c r="AB23" s="74">
        <v>139.07</v>
      </c>
      <c r="AC23" s="85">
        <v>119.85</v>
      </c>
      <c r="AD23" s="50">
        <f t="shared" si="6"/>
        <v>144.04249999999999</v>
      </c>
      <c r="AE23" s="50">
        <f t="shared" si="7"/>
        <v>20.055019945140899</v>
      </c>
      <c r="AF23" s="63"/>
      <c r="AH23" s="51" t="s">
        <v>186</v>
      </c>
      <c r="AI23" s="56"/>
      <c r="AJ23" s="52">
        <v>0.56999999999999995</v>
      </c>
      <c r="AK23" s="52">
        <v>0.11</v>
      </c>
    </row>
    <row r="24" spans="1:42" ht="21" customHeight="1">
      <c r="K24" s="74">
        <v>35.517366000000003</v>
      </c>
      <c r="L24" s="85">
        <v>150.16999999999999</v>
      </c>
      <c r="M24" s="74">
        <v>125.69</v>
      </c>
      <c r="N24" s="74">
        <v>171.02</v>
      </c>
      <c r="O24" s="50">
        <f t="shared" si="4"/>
        <v>148.96</v>
      </c>
      <c r="P24" s="50">
        <f t="shared" si="5"/>
        <v>22.689211092499505</v>
      </c>
      <c r="S24" s="51" t="s">
        <v>3</v>
      </c>
      <c r="T24" s="56">
        <f>STDEV(T4:T22)</f>
        <v>47.68721175362586</v>
      </c>
      <c r="U24" s="56">
        <f t="shared" ref="U24:V24" si="11">STDEV(U4:U22)</f>
        <v>37.716240271529486</v>
      </c>
      <c r="V24" s="56">
        <f t="shared" si="11"/>
        <v>36.430958494693733</v>
      </c>
      <c r="Y24" s="49">
        <v>35.517366000000003</v>
      </c>
      <c r="Z24" s="85">
        <v>203.07</v>
      </c>
      <c r="AA24" s="74">
        <v>180.89</v>
      </c>
      <c r="AB24" s="74">
        <v>165.32</v>
      </c>
      <c r="AC24" s="85">
        <v>141.35</v>
      </c>
      <c r="AD24" s="50">
        <f t="shared" si="6"/>
        <v>172.6575</v>
      </c>
      <c r="AE24" s="50">
        <f t="shared" si="7"/>
        <v>25.991618360540667</v>
      </c>
      <c r="AH24" s="51" t="s">
        <v>14</v>
      </c>
      <c r="AI24" s="59"/>
      <c r="AJ24" s="60" t="s">
        <v>260</v>
      </c>
      <c r="AK24" s="60" t="s">
        <v>73</v>
      </c>
    </row>
    <row r="25" spans="1:42" ht="21" customHeight="1">
      <c r="A25" s="79" t="s">
        <v>464</v>
      </c>
      <c r="B25" s="34" t="s">
        <v>84</v>
      </c>
      <c r="C25" s="181" t="s">
        <v>0</v>
      </c>
      <c r="D25" s="181"/>
      <c r="E25" s="63"/>
      <c r="F25" s="34" t="s">
        <v>89</v>
      </c>
      <c r="G25" s="181" t="s">
        <v>0</v>
      </c>
      <c r="H25" s="181"/>
      <c r="J25" s="117"/>
      <c r="K25" s="74">
        <v>44.018129000000002</v>
      </c>
      <c r="L25" s="85">
        <v>171.31</v>
      </c>
      <c r="M25" s="74">
        <v>139.59</v>
      </c>
      <c r="N25" s="74">
        <v>191.67</v>
      </c>
      <c r="O25" s="50">
        <f t="shared" si="4"/>
        <v>167.52333333333331</v>
      </c>
      <c r="P25" s="50">
        <f t="shared" si="5"/>
        <v>26.245680279492483</v>
      </c>
      <c r="Q25" s="63"/>
      <c r="R25" s="119"/>
      <c r="S25" s="51" t="s">
        <v>186</v>
      </c>
      <c r="T25" s="56"/>
      <c r="U25" s="52">
        <v>0.71</v>
      </c>
      <c r="V25" s="52">
        <v>0.28999999999999998</v>
      </c>
      <c r="X25" s="80"/>
      <c r="Y25" s="49">
        <v>44.018129000000002</v>
      </c>
      <c r="Z25" s="85">
        <v>222.92</v>
      </c>
      <c r="AA25" s="74">
        <v>199.42</v>
      </c>
      <c r="AB25" s="74">
        <v>182.65</v>
      </c>
      <c r="AC25" s="85">
        <v>157.30000000000001</v>
      </c>
      <c r="AD25" s="50">
        <f t="shared" si="6"/>
        <v>190.57249999999999</v>
      </c>
      <c r="AE25" s="50">
        <f t="shared" si="7"/>
        <v>27.655404987090712</v>
      </c>
      <c r="AF25" s="63"/>
      <c r="AI25" s="120"/>
      <c r="AJ25" s="120"/>
    </row>
    <row r="26" spans="1:42" ht="21" customHeight="1">
      <c r="B26" s="65" t="s">
        <v>91</v>
      </c>
      <c r="C26" s="65" t="s">
        <v>25</v>
      </c>
      <c r="D26" s="65" t="s">
        <v>85</v>
      </c>
      <c r="E26" s="63"/>
      <c r="F26" s="65" t="s">
        <v>91</v>
      </c>
      <c r="G26" s="65" t="s">
        <v>90</v>
      </c>
      <c r="H26" s="65" t="s">
        <v>86</v>
      </c>
      <c r="J26" s="117"/>
      <c r="K26" s="74">
        <v>52.627403000000001</v>
      </c>
      <c r="L26" s="85">
        <v>445.3</v>
      </c>
      <c r="M26" s="74">
        <v>377.18</v>
      </c>
      <c r="N26" s="74">
        <v>506.43</v>
      </c>
      <c r="O26" s="50">
        <f t="shared" si="4"/>
        <v>442.97</v>
      </c>
      <c r="P26" s="50">
        <f t="shared" si="5"/>
        <v>64.656494646709362</v>
      </c>
      <c r="Q26" s="63"/>
      <c r="R26" s="119"/>
      <c r="S26" s="51" t="s">
        <v>14</v>
      </c>
      <c r="T26" s="59"/>
      <c r="U26" s="60" t="s">
        <v>260</v>
      </c>
      <c r="V26" s="60" t="s">
        <v>73</v>
      </c>
      <c r="X26" s="80"/>
      <c r="Y26" s="49">
        <v>52.627403000000001</v>
      </c>
      <c r="Z26" s="85">
        <v>457.45</v>
      </c>
      <c r="AA26" s="74">
        <v>475.68</v>
      </c>
      <c r="AB26" s="74">
        <v>377.42</v>
      </c>
      <c r="AC26" s="85">
        <v>338.05</v>
      </c>
      <c r="AD26" s="50">
        <f t="shared" si="6"/>
        <v>412.15</v>
      </c>
      <c r="AE26" s="50">
        <f t="shared" si="7"/>
        <v>65.281783574491342</v>
      </c>
      <c r="AF26" s="63"/>
      <c r="AI26" s="120"/>
      <c r="AJ26" s="120"/>
    </row>
    <row r="27" spans="1:42" ht="21" customHeight="1">
      <c r="B27" s="6" t="s">
        <v>267</v>
      </c>
      <c r="C27" s="107">
        <v>0.89697199999999999</v>
      </c>
      <c r="D27" s="107">
        <v>1.05854</v>
      </c>
      <c r="F27" s="6" t="s">
        <v>264</v>
      </c>
      <c r="G27" s="107">
        <v>1.02</v>
      </c>
      <c r="H27" s="107">
        <v>1.02</v>
      </c>
      <c r="K27" s="74">
        <v>61.126787999999998</v>
      </c>
      <c r="L27" s="85">
        <v>402.11</v>
      </c>
      <c r="M27" s="74">
        <v>359.59</v>
      </c>
      <c r="N27" s="74">
        <v>506.68</v>
      </c>
      <c r="O27" s="50">
        <f t="shared" si="4"/>
        <v>422.79333333333335</v>
      </c>
      <c r="P27" s="50">
        <f t="shared" si="5"/>
        <v>75.694895688767076</v>
      </c>
      <c r="T27" s="120"/>
      <c r="U27" s="120"/>
      <c r="Y27" s="49">
        <v>61.126787999999998</v>
      </c>
      <c r="Z27" s="85">
        <v>427.99</v>
      </c>
      <c r="AA27" s="74">
        <v>462.02</v>
      </c>
      <c r="AB27" s="74">
        <v>423.53</v>
      </c>
      <c r="AC27" s="85">
        <v>390.33</v>
      </c>
      <c r="AD27" s="50">
        <f t="shared" si="6"/>
        <v>425.96749999999997</v>
      </c>
      <c r="AE27" s="50">
        <f t="shared" si="7"/>
        <v>29.324881784359619</v>
      </c>
      <c r="AG27" s="79" t="s">
        <v>443</v>
      </c>
      <c r="AH27" s="116"/>
      <c r="AI27" s="198" t="s">
        <v>126</v>
      </c>
      <c r="AJ27" s="199"/>
      <c r="AK27" s="200"/>
    </row>
    <row r="28" spans="1:42" ht="21" customHeight="1">
      <c r="B28" s="6" t="s">
        <v>103</v>
      </c>
      <c r="C28" s="107">
        <v>1.018988</v>
      </c>
      <c r="D28" s="107">
        <v>1.012114</v>
      </c>
      <c r="F28" s="6" t="s">
        <v>103</v>
      </c>
      <c r="G28" s="107">
        <v>0.99</v>
      </c>
      <c r="H28" s="107">
        <v>1</v>
      </c>
      <c r="K28" s="74">
        <v>69.632390999999998</v>
      </c>
      <c r="L28" s="85">
        <v>378.7</v>
      </c>
      <c r="M28" s="74">
        <v>344.7</v>
      </c>
      <c r="N28" s="74">
        <v>487.88</v>
      </c>
      <c r="O28" s="50">
        <f t="shared" si="4"/>
        <v>403.76</v>
      </c>
      <c r="P28" s="50">
        <f t="shared" si="5"/>
        <v>74.80729108850295</v>
      </c>
      <c r="R28" s="119"/>
      <c r="T28" s="120"/>
      <c r="U28" s="120"/>
      <c r="Y28" s="49">
        <v>69.632390999999998</v>
      </c>
      <c r="Z28" s="85">
        <v>404.9</v>
      </c>
      <c r="AA28" s="74">
        <v>444.96</v>
      </c>
      <c r="AB28" s="74">
        <v>430.08</v>
      </c>
      <c r="AC28" s="85">
        <v>406.8</v>
      </c>
      <c r="AD28" s="50">
        <f t="shared" si="6"/>
        <v>421.68499999999995</v>
      </c>
      <c r="AE28" s="50">
        <f t="shared" si="7"/>
        <v>19.282989913392573</v>
      </c>
      <c r="AH28" s="5" t="s">
        <v>121</v>
      </c>
      <c r="AI28" s="44" t="s">
        <v>187</v>
      </c>
      <c r="AJ28" s="44" t="s">
        <v>188</v>
      </c>
      <c r="AK28" s="44" t="s">
        <v>189</v>
      </c>
    </row>
    <row r="29" spans="1:42" ht="21" customHeight="1">
      <c r="B29" s="6" t="s">
        <v>1</v>
      </c>
      <c r="C29" s="107">
        <v>1.026348</v>
      </c>
      <c r="D29" s="107">
        <v>1.034222</v>
      </c>
      <c r="F29" s="6" t="s">
        <v>1</v>
      </c>
      <c r="G29" s="107">
        <v>1</v>
      </c>
      <c r="H29" s="107">
        <v>0.99</v>
      </c>
      <c r="K29" s="74">
        <v>78.235383999999996</v>
      </c>
      <c r="L29" s="85">
        <v>60.13</v>
      </c>
      <c r="M29" s="74">
        <v>53.08</v>
      </c>
      <c r="N29" s="74">
        <v>76.569999999999993</v>
      </c>
      <c r="O29" s="50">
        <f t="shared" si="4"/>
        <v>63.26</v>
      </c>
      <c r="P29" s="50">
        <f t="shared" si="5"/>
        <v>12.05374215752104</v>
      </c>
      <c r="R29" s="79" t="s">
        <v>439</v>
      </c>
      <c r="S29" s="116"/>
      <c r="T29" s="198" t="s">
        <v>23</v>
      </c>
      <c r="U29" s="199"/>
      <c r="V29" s="200"/>
      <c r="Y29" s="49">
        <v>78.235383999999996</v>
      </c>
      <c r="Z29" s="85">
        <v>93.93</v>
      </c>
      <c r="AA29" s="74">
        <v>80.72</v>
      </c>
      <c r="AB29" s="74">
        <v>83.99</v>
      </c>
      <c r="AC29" s="85">
        <v>66.349999999999994</v>
      </c>
      <c r="AD29" s="50">
        <f t="shared" si="6"/>
        <v>81.247500000000002</v>
      </c>
      <c r="AE29" s="50">
        <f t="shared" si="7"/>
        <v>11.410242109613566</v>
      </c>
      <c r="AH29" s="6" t="s">
        <v>267</v>
      </c>
      <c r="AI29" s="74">
        <v>340.2</v>
      </c>
      <c r="AJ29" s="74">
        <v>329.3</v>
      </c>
      <c r="AK29" s="74">
        <v>336.7</v>
      </c>
    </row>
    <row r="30" spans="1:42" ht="21" customHeight="1">
      <c r="B30" s="6" t="s">
        <v>261</v>
      </c>
      <c r="C30" s="107">
        <v>1.0576920000000001</v>
      </c>
      <c r="D30" s="107">
        <v>1.059661</v>
      </c>
      <c r="F30" s="6"/>
      <c r="G30" s="107">
        <v>0.99</v>
      </c>
      <c r="H30" s="107">
        <v>1.01</v>
      </c>
      <c r="K30" s="74">
        <v>86.732461000000001</v>
      </c>
      <c r="L30" s="85">
        <v>63.83</v>
      </c>
      <c r="M30" s="74">
        <v>57.53</v>
      </c>
      <c r="N30" s="74">
        <v>82.17</v>
      </c>
      <c r="O30" s="50">
        <f t="shared" si="4"/>
        <v>67.843333333333334</v>
      </c>
      <c r="P30" s="50">
        <f t="shared" si="5"/>
        <v>12.800880178071111</v>
      </c>
      <c r="S30" s="124" t="s">
        <v>447</v>
      </c>
      <c r="T30" s="44" t="s">
        <v>448</v>
      </c>
      <c r="U30" s="44" t="s">
        <v>449</v>
      </c>
      <c r="V30" s="44" t="s">
        <v>450</v>
      </c>
      <c r="Y30" s="49">
        <v>86.732461000000001</v>
      </c>
      <c r="Z30" s="85">
        <v>95.63</v>
      </c>
      <c r="AA30" s="74">
        <v>84.37</v>
      </c>
      <c r="AB30" s="74">
        <v>85.72</v>
      </c>
      <c r="AC30" s="85">
        <v>71.64</v>
      </c>
      <c r="AD30" s="50">
        <f t="shared" si="6"/>
        <v>84.34</v>
      </c>
      <c r="AE30" s="50">
        <f t="shared" si="7"/>
        <v>9.8430923325277</v>
      </c>
      <c r="AH30" s="6" t="s">
        <v>103</v>
      </c>
      <c r="AI30" s="74">
        <v>393.7</v>
      </c>
      <c r="AJ30" s="74">
        <v>353.8</v>
      </c>
      <c r="AK30" s="74">
        <v>260.39999999999998</v>
      </c>
    </row>
    <row r="31" spans="1:42" ht="21" customHeight="1">
      <c r="B31" s="51" t="s">
        <v>2</v>
      </c>
      <c r="C31" s="52">
        <f>AVERAGE(C27:C30)</f>
        <v>1</v>
      </c>
      <c r="D31" s="52">
        <f>AVERAGE(D27:D30)</f>
        <v>1.04113425</v>
      </c>
      <c r="F31" s="51" t="s">
        <v>29</v>
      </c>
      <c r="G31" s="52">
        <f>AVERAGE(G27:G30)</f>
        <v>1</v>
      </c>
      <c r="H31" s="52">
        <f>AVERAGE(H27:H30)</f>
        <v>1.0049999999999999</v>
      </c>
      <c r="K31" s="74">
        <v>95.234853999999999</v>
      </c>
      <c r="L31" s="85">
        <v>63.36</v>
      </c>
      <c r="M31" s="74">
        <v>55.64</v>
      </c>
      <c r="N31" s="74">
        <v>78.61</v>
      </c>
      <c r="O31" s="50">
        <f t="shared" si="4"/>
        <v>65.87</v>
      </c>
      <c r="P31" s="50">
        <f t="shared" si="5"/>
        <v>11.688896440639676</v>
      </c>
      <c r="S31" s="107" t="s">
        <v>451</v>
      </c>
      <c r="T31" s="47">
        <v>340.20743056793282</v>
      </c>
      <c r="U31" s="47">
        <v>343.75070157669967</v>
      </c>
      <c r="V31" s="47">
        <v>379.3887973914031</v>
      </c>
      <c r="Y31" s="49">
        <v>95.234853999999999</v>
      </c>
      <c r="Z31" s="85">
        <v>91.59</v>
      </c>
      <c r="AA31" s="74">
        <v>82.63</v>
      </c>
      <c r="AB31" s="74">
        <v>85</v>
      </c>
      <c r="AC31" s="85">
        <v>69.88</v>
      </c>
      <c r="AD31" s="50">
        <f t="shared" si="6"/>
        <v>82.275000000000006</v>
      </c>
      <c r="AE31" s="50">
        <f t="shared" si="7"/>
        <v>9.0913310356624937</v>
      </c>
      <c r="AH31" s="6" t="s">
        <v>1</v>
      </c>
      <c r="AI31" s="74">
        <v>297.7</v>
      </c>
      <c r="AJ31" s="74">
        <v>310.60000000000002</v>
      </c>
      <c r="AK31" s="74">
        <v>284.60000000000002</v>
      </c>
    </row>
    <row r="32" spans="1:42" ht="21" customHeight="1">
      <c r="B32" s="51" t="s">
        <v>3</v>
      </c>
      <c r="C32" s="53">
        <f>STDEV(C27:C30)</f>
        <v>7.0705720881222456E-2</v>
      </c>
      <c r="D32" s="53">
        <f>STDEV(D27:D30)</f>
        <v>2.2628556506841844E-2</v>
      </c>
      <c r="F32" s="51" t="s">
        <v>3</v>
      </c>
      <c r="G32" s="53">
        <f>STDEV(G27:G30)</f>
        <v>1.4142135623730963E-2</v>
      </c>
      <c r="H32" s="53">
        <f>STDEV(H27:H30)</f>
        <v>1.2909944487358068E-2</v>
      </c>
      <c r="K32" s="118"/>
      <c r="S32" s="107" t="s">
        <v>103</v>
      </c>
      <c r="T32" s="47">
        <v>297.67044253606139</v>
      </c>
      <c r="U32" s="47">
        <v>256.40453070609681</v>
      </c>
      <c r="V32" s="47">
        <v>329.44617137711771</v>
      </c>
      <c r="AH32" s="6" t="s">
        <v>22</v>
      </c>
      <c r="AI32" s="74">
        <v>313.7</v>
      </c>
      <c r="AJ32" s="74">
        <v>303.2</v>
      </c>
      <c r="AK32" s="74">
        <v>299.5</v>
      </c>
    </row>
    <row r="33" spans="1:42" ht="21" customHeight="1">
      <c r="B33" s="51" t="s">
        <v>468</v>
      </c>
      <c r="C33" s="52"/>
      <c r="D33" s="52">
        <f>_xlfn.T.TEST(C27:C30,D27:D30,2,2)</f>
        <v>0.31022454745649181</v>
      </c>
      <c r="F33" s="51" t="s">
        <v>469</v>
      </c>
      <c r="G33" s="52"/>
      <c r="H33" s="52">
        <f>_xlfn.T.TEST(G27:G30,H27:H30,2,2)</f>
        <v>0.62021996607941854</v>
      </c>
      <c r="K33" s="118"/>
      <c r="S33" s="107" t="s">
        <v>1</v>
      </c>
      <c r="T33" s="47">
        <v>350.29813747137803</v>
      </c>
      <c r="U33" s="47">
        <v>304.47463521634177</v>
      </c>
      <c r="V33" s="47">
        <v>328.24408627184567</v>
      </c>
      <c r="AH33" s="6" t="s">
        <v>107</v>
      </c>
      <c r="AI33" s="74">
        <v>359.1</v>
      </c>
      <c r="AJ33" s="74">
        <v>321</v>
      </c>
      <c r="AK33" s="74">
        <v>353.2</v>
      </c>
    </row>
    <row r="34" spans="1:42" ht="21" customHeight="1">
      <c r="B34" s="51" t="s">
        <v>14</v>
      </c>
      <c r="C34" s="53"/>
      <c r="D34" s="53" t="s">
        <v>260</v>
      </c>
      <c r="F34" s="51" t="s">
        <v>14</v>
      </c>
      <c r="G34" s="53"/>
      <c r="H34" s="53" t="s">
        <v>260</v>
      </c>
      <c r="K34" s="74" t="s">
        <v>85</v>
      </c>
      <c r="L34" s="185" t="s">
        <v>148</v>
      </c>
      <c r="M34" s="186"/>
      <c r="N34" s="187"/>
      <c r="O34" s="115"/>
      <c r="P34" s="115"/>
      <c r="S34" s="107" t="s">
        <v>22</v>
      </c>
      <c r="T34" s="47">
        <v>302.257110996405</v>
      </c>
      <c r="U34" s="47">
        <v>266.3490540253116</v>
      </c>
      <c r="V34" s="47">
        <v>303.93808952649402</v>
      </c>
      <c r="Y34" s="35" t="s">
        <v>126</v>
      </c>
      <c r="Z34" s="194" t="s">
        <v>148</v>
      </c>
      <c r="AA34" s="195"/>
      <c r="AB34" s="195"/>
      <c r="AC34" s="195"/>
      <c r="AD34" s="115"/>
      <c r="AE34" s="115"/>
      <c r="AH34" s="6" t="s">
        <v>108</v>
      </c>
      <c r="AI34" s="74">
        <v>268.7</v>
      </c>
      <c r="AJ34" s="74">
        <v>317.60000000000002</v>
      </c>
      <c r="AK34" s="74">
        <v>351.3</v>
      </c>
    </row>
    <row r="35" spans="1:42" ht="21" customHeight="1">
      <c r="K35" s="74" t="s">
        <v>95</v>
      </c>
      <c r="L35" s="6" t="s">
        <v>264</v>
      </c>
      <c r="M35" s="6" t="s">
        <v>103</v>
      </c>
      <c r="N35" s="6" t="s">
        <v>1</v>
      </c>
      <c r="O35" s="46" t="s">
        <v>2</v>
      </c>
      <c r="P35" s="46" t="s">
        <v>3</v>
      </c>
      <c r="Q35" s="121"/>
      <c r="S35" s="107" t="s">
        <v>107</v>
      </c>
      <c r="T35" s="47">
        <v>277.34916279453</v>
      </c>
      <c r="U35" s="47">
        <v>248.2013158135542</v>
      </c>
      <c r="V35" s="47">
        <v>264.76985498480303</v>
      </c>
      <c r="Y35" s="35" t="s">
        <v>95</v>
      </c>
      <c r="Z35" s="6" t="s">
        <v>267</v>
      </c>
      <c r="AA35" s="6" t="s">
        <v>103</v>
      </c>
      <c r="AB35" s="6" t="s">
        <v>1</v>
      </c>
      <c r="AC35" s="6"/>
      <c r="AD35" s="46" t="s">
        <v>2</v>
      </c>
      <c r="AE35" s="46" t="s">
        <v>3</v>
      </c>
      <c r="AF35" s="121"/>
      <c r="AH35" s="6" t="s">
        <v>109</v>
      </c>
      <c r="AI35" s="74">
        <v>357.6</v>
      </c>
      <c r="AJ35" s="74">
        <v>315.39999999999998</v>
      </c>
      <c r="AK35" s="74">
        <v>289.7</v>
      </c>
    </row>
    <row r="36" spans="1:42" ht="21" customHeight="1">
      <c r="C36" s="43"/>
      <c r="D36" s="43"/>
      <c r="K36" s="74">
        <v>1.380531</v>
      </c>
      <c r="L36" s="85">
        <v>296.86</v>
      </c>
      <c r="M36" s="74">
        <v>297.24</v>
      </c>
      <c r="N36" s="74">
        <v>291.57</v>
      </c>
      <c r="O36" s="50">
        <f t="shared" ref="O36:O47" si="12">AVERAGE(L36:N36)</f>
        <v>295.22333333333336</v>
      </c>
      <c r="P36" s="50">
        <f t="shared" ref="P36:P47" si="13">STDEV(L36:N36)</f>
        <v>3.1695793622077675</v>
      </c>
      <c r="S36" s="107" t="s">
        <v>108</v>
      </c>
      <c r="T36" s="47">
        <v>347.45082050232736</v>
      </c>
      <c r="U36" s="47">
        <v>257.60071321964028</v>
      </c>
      <c r="V36" s="47">
        <v>324.35804454338393</v>
      </c>
      <c r="Y36" s="49">
        <v>1.380531</v>
      </c>
      <c r="Z36" s="85">
        <v>285.95999999999998</v>
      </c>
      <c r="AA36" s="74">
        <v>235.42</v>
      </c>
      <c r="AB36" s="74">
        <v>304.64</v>
      </c>
      <c r="AC36" s="47"/>
      <c r="AD36" s="50">
        <f t="shared" ref="AD36:AD47" si="14">AVEDEV(Z36:AC36)</f>
        <v>26.613333333333333</v>
      </c>
      <c r="AE36" s="50">
        <f t="shared" ref="AE36:AE47" si="15">STDEV(Z36:AC36)</f>
        <v>35.811177026174477</v>
      </c>
      <c r="AG36" s="119"/>
      <c r="AH36" s="6" t="s">
        <v>110</v>
      </c>
      <c r="AI36" s="74">
        <v>283</v>
      </c>
      <c r="AJ36" s="74">
        <v>320.60000000000002</v>
      </c>
      <c r="AK36" s="74">
        <v>333.6</v>
      </c>
    </row>
    <row r="37" spans="1:42" ht="21" customHeight="1">
      <c r="A37" s="79" t="s">
        <v>465</v>
      </c>
      <c r="B37" s="33" t="s">
        <v>76</v>
      </c>
      <c r="C37" s="184" t="s">
        <v>0</v>
      </c>
      <c r="D37" s="184"/>
      <c r="F37" s="33" t="s">
        <v>87</v>
      </c>
      <c r="G37" s="184" t="s">
        <v>0</v>
      </c>
      <c r="H37" s="184"/>
      <c r="K37" s="74">
        <v>9.8872040000000005</v>
      </c>
      <c r="L37" s="85">
        <v>294.88</v>
      </c>
      <c r="M37" s="74">
        <v>293.05</v>
      </c>
      <c r="N37" s="74">
        <v>285.73</v>
      </c>
      <c r="O37" s="50">
        <f t="shared" si="12"/>
        <v>291.22000000000003</v>
      </c>
      <c r="P37" s="50">
        <f t="shared" si="13"/>
        <v>4.8417248992481907</v>
      </c>
      <c r="S37" s="107" t="s">
        <v>109</v>
      </c>
      <c r="T37" s="47">
        <v>313.74530018666997</v>
      </c>
      <c r="U37" s="47">
        <v>308.25964532224845</v>
      </c>
      <c r="V37" s="47">
        <v>276.98244576816813</v>
      </c>
      <c r="Y37" s="49">
        <v>9.8872040000000005</v>
      </c>
      <c r="Z37" s="85">
        <v>283.8</v>
      </c>
      <c r="AA37" s="74">
        <v>234.66</v>
      </c>
      <c r="AB37" s="74">
        <v>303.06</v>
      </c>
      <c r="AC37" s="47"/>
      <c r="AD37" s="50">
        <f t="shared" si="14"/>
        <v>26.120000000000015</v>
      </c>
      <c r="AE37" s="50">
        <f t="shared" si="15"/>
        <v>35.27096823167755</v>
      </c>
      <c r="AG37" s="119"/>
      <c r="AH37" s="6" t="s">
        <v>111</v>
      </c>
      <c r="AI37" s="74"/>
      <c r="AJ37" s="74">
        <v>341.2</v>
      </c>
      <c r="AK37" s="74">
        <v>380.5</v>
      </c>
    </row>
    <row r="38" spans="1:42" ht="21" customHeight="1">
      <c r="B38" s="67" t="s">
        <v>91</v>
      </c>
      <c r="C38" s="67" t="s">
        <v>25</v>
      </c>
      <c r="D38" s="67" t="s">
        <v>80</v>
      </c>
      <c r="F38" s="67" t="s">
        <v>91</v>
      </c>
      <c r="G38" s="67" t="s">
        <v>78</v>
      </c>
      <c r="H38" s="67" t="s">
        <v>86</v>
      </c>
      <c r="K38" s="74">
        <v>18.393577000000001</v>
      </c>
      <c r="L38" s="85">
        <v>301.58999999999997</v>
      </c>
      <c r="M38" s="74">
        <v>301.42</v>
      </c>
      <c r="N38" s="74">
        <v>294.45999999999998</v>
      </c>
      <c r="O38" s="50">
        <f t="shared" si="12"/>
        <v>299.15666666666669</v>
      </c>
      <c r="P38" s="50">
        <f t="shared" si="13"/>
        <v>4.0683207018785286</v>
      </c>
      <c r="S38" s="107" t="s">
        <v>110</v>
      </c>
      <c r="T38" s="47">
        <v>246.62086656151948</v>
      </c>
      <c r="U38" s="47">
        <v>256.69987295287859</v>
      </c>
      <c r="V38" s="47">
        <v>308.25428775183542</v>
      </c>
      <c r="Y38" s="49">
        <v>18.393577000000001</v>
      </c>
      <c r="Z38" s="85">
        <v>288.42</v>
      </c>
      <c r="AA38" s="74">
        <v>236.93</v>
      </c>
      <c r="AB38" s="74">
        <v>305.79000000000002</v>
      </c>
      <c r="AC38" s="47"/>
      <c r="AD38" s="50">
        <f t="shared" si="14"/>
        <v>26.744444444444451</v>
      </c>
      <c r="AE38" s="50">
        <f t="shared" si="15"/>
        <v>35.811163529454312</v>
      </c>
      <c r="AH38" s="6" t="s">
        <v>112</v>
      </c>
      <c r="AI38" s="74"/>
      <c r="AJ38" s="74">
        <v>397.1</v>
      </c>
      <c r="AK38" s="74">
        <v>291.10000000000002</v>
      </c>
    </row>
    <row r="39" spans="1:42" ht="21" customHeight="1">
      <c r="B39" s="6" t="s">
        <v>267</v>
      </c>
      <c r="C39" s="107">
        <v>1.1800060000000001</v>
      </c>
      <c r="D39" s="107">
        <v>0.68451899999999999</v>
      </c>
      <c r="F39" s="6" t="s">
        <v>267</v>
      </c>
      <c r="G39" s="107">
        <v>1.0583947603173858</v>
      </c>
      <c r="H39" s="107">
        <v>1.2630874688952531</v>
      </c>
      <c r="K39" s="74">
        <v>27.013314000000001</v>
      </c>
      <c r="L39" s="85">
        <v>127.07</v>
      </c>
      <c r="M39" s="74">
        <v>128.16</v>
      </c>
      <c r="N39" s="74">
        <v>127.72</v>
      </c>
      <c r="O39" s="50">
        <f t="shared" si="12"/>
        <v>127.64999999999999</v>
      </c>
      <c r="P39" s="50">
        <f t="shared" si="13"/>
        <v>0.54836119483420975</v>
      </c>
      <c r="S39" s="107" t="s">
        <v>111</v>
      </c>
      <c r="T39" s="47">
        <v>268.21813882842025</v>
      </c>
      <c r="U39" s="47">
        <v>240.69024719751269</v>
      </c>
      <c r="V39" s="47">
        <v>283.93601286266073</v>
      </c>
      <c r="Y39" s="49">
        <v>27.013314000000001</v>
      </c>
      <c r="Z39" s="85">
        <v>117.74</v>
      </c>
      <c r="AA39" s="74">
        <v>98.32</v>
      </c>
      <c r="AB39" s="74">
        <v>123.16</v>
      </c>
      <c r="AC39" s="47"/>
      <c r="AD39" s="50">
        <f t="shared" si="14"/>
        <v>9.8355555555555529</v>
      </c>
      <c r="AE39" s="50">
        <f t="shared" si="15"/>
        <v>13.061000472143524</v>
      </c>
      <c r="AH39" s="6" t="s">
        <v>113</v>
      </c>
      <c r="AI39" s="74"/>
      <c r="AJ39" s="74">
        <v>293.60000000000002</v>
      </c>
      <c r="AK39" s="74">
        <v>270.2</v>
      </c>
    </row>
    <row r="40" spans="1:42" ht="21" customHeight="1">
      <c r="B40" s="6" t="s">
        <v>268</v>
      </c>
      <c r="C40" s="107">
        <v>0.867421</v>
      </c>
      <c r="D40" s="107">
        <v>1.0378639999999999</v>
      </c>
      <c r="F40" s="6" t="s">
        <v>268</v>
      </c>
      <c r="G40" s="107">
        <v>0.86433635381942808</v>
      </c>
      <c r="H40" s="107">
        <v>1.1061082679938026</v>
      </c>
      <c r="K40" s="74">
        <v>35.517366000000003</v>
      </c>
      <c r="L40" s="85">
        <v>147.16999999999999</v>
      </c>
      <c r="M40" s="74">
        <v>151.22</v>
      </c>
      <c r="N40" s="74">
        <v>150.4</v>
      </c>
      <c r="O40" s="50">
        <f t="shared" si="12"/>
        <v>149.59666666666666</v>
      </c>
      <c r="P40" s="50">
        <f t="shared" si="13"/>
        <v>2.1411756895064373</v>
      </c>
      <c r="S40" s="107" t="s">
        <v>112</v>
      </c>
      <c r="T40" s="47">
        <v>363.97046430214056</v>
      </c>
      <c r="U40" s="47">
        <v>251.16009854834459</v>
      </c>
      <c r="V40" s="47">
        <v>335.11230774298616</v>
      </c>
      <c r="Y40" s="49">
        <v>35.517366000000003</v>
      </c>
      <c r="Z40" s="85">
        <v>137.87</v>
      </c>
      <c r="AA40" s="74">
        <v>111.01</v>
      </c>
      <c r="AB40" s="74">
        <v>144.66999999999999</v>
      </c>
      <c r="AC40" s="47"/>
      <c r="AD40" s="50">
        <f t="shared" si="14"/>
        <v>13.448888888888893</v>
      </c>
      <c r="AE40" s="50">
        <f t="shared" si="15"/>
        <v>17.79838569458877</v>
      </c>
      <c r="AH40" s="6" t="s">
        <v>127</v>
      </c>
      <c r="AI40" s="74"/>
      <c r="AJ40" s="74">
        <v>296.39999999999998</v>
      </c>
      <c r="AK40" s="74">
        <v>256.60000000000002</v>
      </c>
    </row>
    <row r="41" spans="1:42" ht="21" customHeight="1">
      <c r="B41" s="6" t="s">
        <v>269</v>
      </c>
      <c r="C41" s="107">
        <v>0.86439600000000005</v>
      </c>
      <c r="D41" s="107">
        <v>1.176145</v>
      </c>
      <c r="F41" s="6" t="s">
        <v>269</v>
      </c>
      <c r="G41" s="107">
        <v>1.077268885863186</v>
      </c>
      <c r="H41" s="107">
        <v>1.1595614817597071</v>
      </c>
      <c r="K41" s="74">
        <v>44.018129000000002</v>
      </c>
      <c r="L41" s="85">
        <v>166.03</v>
      </c>
      <c r="M41" s="74">
        <v>167.7</v>
      </c>
      <c r="N41" s="74">
        <v>168.91</v>
      </c>
      <c r="O41" s="50">
        <f t="shared" si="12"/>
        <v>167.54666666666665</v>
      </c>
      <c r="P41" s="50">
        <f t="shared" si="13"/>
        <v>1.4461097238222711</v>
      </c>
      <c r="S41" s="107" t="s">
        <v>113</v>
      </c>
      <c r="T41" s="47">
        <v>276.32555790899391</v>
      </c>
      <c r="U41" s="47">
        <v>245.15486762751098</v>
      </c>
      <c r="V41" s="47">
        <v>299.73085278771805</v>
      </c>
      <c r="Y41" s="49">
        <v>44.018129000000002</v>
      </c>
      <c r="Z41" s="85">
        <v>156.41999999999999</v>
      </c>
      <c r="AA41" s="74">
        <v>118.65</v>
      </c>
      <c r="AB41" s="74">
        <v>165.05</v>
      </c>
      <c r="AC41" s="47"/>
      <c r="AD41" s="50">
        <f t="shared" si="14"/>
        <v>18.704444444444437</v>
      </c>
      <c r="AE41" s="50">
        <f t="shared" si="15"/>
        <v>24.67795845148737</v>
      </c>
      <c r="AH41" s="6" t="s">
        <v>128</v>
      </c>
      <c r="AI41" s="74"/>
      <c r="AJ41" s="74">
        <v>299.10000000000002</v>
      </c>
      <c r="AK41" s="74">
        <v>292.7</v>
      </c>
      <c r="AN41" s="108"/>
      <c r="AO41" s="108"/>
    </row>
    <row r="42" spans="1:42" ht="21" customHeight="1">
      <c r="B42" s="6"/>
      <c r="C42" s="107">
        <v>1.0881769999999999</v>
      </c>
      <c r="D42" s="107">
        <v>1.3492949999999999</v>
      </c>
      <c r="F42" s="6"/>
      <c r="G42" s="107"/>
      <c r="H42" s="107"/>
      <c r="K42" s="74">
        <v>52.627403000000001</v>
      </c>
      <c r="L42" s="85">
        <v>427.78</v>
      </c>
      <c r="M42" s="74">
        <v>433.34</v>
      </c>
      <c r="N42" s="74">
        <v>332.28</v>
      </c>
      <c r="O42" s="50">
        <f t="shared" si="12"/>
        <v>397.79999999999995</v>
      </c>
      <c r="P42" s="50">
        <f t="shared" si="13"/>
        <v>56.810044886446462</v>
      </c>
      <c r="S42" s="107" t="s">
        <v>127</v>
      </c>
      <c r="T42" s="47">
        <v>268.7021507517664</v>
      </c>
      <c r="U42" s="47">
        <v>252.93379825671502</v>
      </c>
      <c r="V42" s="47">
        <v>290.80561876334599</v>
      </c>
      <c r="Y42" s="49">
        <v>52.627403000000001</v>
      </c>
      <c r="Z42" s="85">
        <v>441.45</v>
      </c>
      <c r="AA42" s="74">
        <v>336.35</v>
      </c>
      <c r="AB42" s="74">
        <v>492.65</v>
      </c>
      <c r="AC42" s="47"/>
      <c r="AD42" s="50">
        <f t="shared" si="14"/>
        <v>58.088888888888881</v>
      </c>
      <c r="AE42" s="50">
        <f t="shared" si="15"/>
        <v>79.683896323745572</v>
      </c>
      <c r="AH42" s="6" t="s">
        <v>129</v>
      </c>
      <c r="AI42" s="74"/>
      <c r="AJ42" s="74">
        <v>305.39999999999998</v>
      </c>
      <c r="AK42" s="74">
        <v>274</v>
      </c>
    </row>
    <row r="43" spans="1:42" ht="21" customHeight="1">
      <c r="B43" s="51" t="s">
        <v>2</v>
      </c>
      <c r="C43" s="52">
        <f>AVERAGE(C39:C42)</f>
        <v>1</v>
      </c>
      <c r="D43" s="52">
        <f>AVERAGE(D39:D42)</f>
        <v>1.0619557499999999</v>
      </c>
      <c r="F43" s="51" t="s">
        <v>29</v>
      </c>
      <c r="G43" s="52">
        <f>AVERAGE(G39:G42)</f>
        <v>1</v>
      </c>
      <c r="H43" s="52">
        <f>AVERAGE(H39:H42)</f>
        <v>1.1762524062162543</v>
      </c>
      <c r="K43" s="74">
        <v>61.126787999999998</v>
      </c>
      <c r="L43" s="85">
        <v>406.34</v>
      </c>
      <c r="M43" s="74">
        <v>431.62</v>
      </c>
      <c r="N43" s="74">
        <v>390.79</v>
      </c>
      <c r="O43" s="50">
        <f t="shared" si="12"/>
        <v>409.58333333333331</v>
      </c>
      <c r="P43" s="50">
        <f t="shared" si="13"/>
        <v>20.607319896903945</v>
      </c>
      <c r="S43" s="107" t="s">
        <v>128</v>
      </c>
      <c r="T43" s="47">
        <v>283.02172919274125</v>
      </c>
      <c r="U43" s="47">
        <v>216.70988152929743</v>
      </c>
      <c r="V43" s="47">
        <v>238.4844769739214</v>
      </c>
      <c r="Y43" s="49">
        <v>61.126787999999998</v>
      </c>
      <c r="Z43" s="85">
        <v>428.96</v>
      </c>
      <c r="AA43" s="74">
        <v>344.85</v>
      </c>
      <c r="AB43" s="74">
        <v>476.85</v>
      </c>
      <c r="AC43" s="47"/>
      <c r="AD43" s="50">
        <f t="shared" si="14"/>
        <v>48.024444444444462</v>
      </c>
      <c r="AE43" s="50">
        <f t="shared" si="15"/>
        <v>66.823080094630228</v>
      </c>
      <c r="AH43" s="6" t="s">
        <v>130</v>
      </c>
      <c r="AI43" s="74"/>
      <c r="AJ43" s="74">
        <v>260</v>
      </c>
      <c r="AK43" s="74">
        <v>277.10000000000002</v>
      </c>
      <c r="AP43" s="29"/>
    </row>
    <row r="44" spans="1:42" ht="21" customHeight="1">
      <c r="B44" s="51" t="s">
        <v>3</v>
      </c>
      <c r="C44" s="53">
        <f>STDEV(C39:C42)</f>
        <v>0.15931413352451432</v>
      </c>
      <c r="D44" s="53">
        <f>STDEV(D39:D42)</f>
        <v>0.28204133389437264</v>
      </c>
      <c r="F44" s="51" t="s">
        <v>3</v>
      </c>
      <c r="G44" s="53">
        <f>STDEV(G39:G42)</f>
        <v>0.1178665636431096</v>
      </c>
      <c r="H44" s="53">
        <f>STDEV(H39:H42)</f>
        <v>7.9809508194983378E-2</v>
      </c>
      <c r="K44" s="74">
        <v>69.632390999999998</v>
      </c>
      <c r="L44" s="85">
        <v>390.44</v>
      </c>
      <c r="M44" s="74">
        <v>416.51</v>
      </c>
      <c r="N44" s="74">
        <v>404.22</v>
      </c>
      <c r="O44" s="50">
        <f t="shared" si="12"/>
        <v>403.72333333333336</v>
      </c>
      <c r="P44" s="50">
        <f t="shared" si="13"/>
        <v>13.042094668163287</v>
      </c>
      <c r="S44" s="107" t="s">
        <v>129</v>
      </c>
      <c r="T44" s="47">
        <v>247.53453929952903</v>
      </c>
      <c r="U44" s="47">
        <v>295.19180338015224</v>
      </c>
      <c r="V44" s="47">
        <v>289.75428541542368</v>
      </c>
      <c r="Y44" s="49">
        <v>69.632390999999998</v>
      </c>
      <c r="Z44" s="85">
        <v>408.32</v>
      </c>
      <c r="AA44" s="74">
        <v>337.61</v>
      </c>
      <c r="AB44" s="74">
        <v>466.24</v>
      </c>
      <c r="AC44" s="47"/>
      <c r="AD44" s="50">
        <f t="shared" si="14"/>
        <v>44.297777777777775</v>
      </c>
      <c r="AE44" s="50">
        <f t="shared" si="15"/>
        <v>64.42089128018435</v>
      </c>
      <c r="AH44" s="6" t="s">
        <v>131</v>
      </c>
      <c r="AI44" s="74"/>
      <c r="AJ44" s="74">
        <v>321.3</v>
      </c>
      <c r="AK44" s="74"/>
      <c r="AP44" s="29"/>
    </row>
    <row r="45" spans="1:42" ht="21" customHeight="1">
      <c r="B45" s="51" t="s">
        <v>469</v>
      </c>
      <c r="C45" s="52"/>
      <c r="D45" s="54">
        <f>_xlfn.T.TEST(C39:C42,D39:D42,2,2)</f>
        <v>0.71525219021907727</v>
      </c>
      <c r="F45" s="51" t="s">
        <v>470</v>
      </c>
      <c r="G45" s="52"/>
      <c r="H45" s="54">
        <f>_xlfn.T.TEST(G39:G42,H39:H42,2,2)</f>
        <v>9.8573243914859873E-2</v>
      </c>
      <c r="K45" s="74">
        <v>78.235383999999996</v>
      </c>
      <c r="L45" s="85">
        <v>63.16</v>
      </c>
      <c r="M45" s="74">
        <v>68.34</v>
      </c>
      <c r="N45" s="74">
        <v>63.84</v>
      </c>
      <c r="O45" s="50">
        <f t="shared" si="12"/>
        <v>65.11333333333333</v>
      </c>
      <c r="P45" s="50">
        <f t="shared" si="13"/>
        <v>2.8149837181293513</v>
      </c>
      <c r="S45" s="107" t="s">
        <v>130</v>
      </c>
      <c r="T45" s="47"/>
      <c r="U45" s="47"/>
      <c r="V45" s="47">
        <v>328.20000906924088</v>
      </c>
      <c r="Y45" s="49">
        <v>78.235383999999996</v>
      </c>
      <c r="Z45" s="85">
        <v>64.989999999999995</v>
      </c>
      <c r="AA45" s="74">
        <v>54.9</v>
      </c>
      <c r="AB45" s="74">
        <v>63.33</v>
      </c>
      <c r="AC45" s="47"/>
      <c r="AD45" s="50">
        <f t="shared" si="14"/>
        <v>4.1155555555555567</v>
      </c>
      <c r="AE45" s="50">
        <f t="shared" si="15"/>
        <v>5.4103080627015423</v>
      </c>
      <c r="AH45" s="6" t="s">
        <v>270</v>
      </c>
      <c r="AI45" s="74"/>
      <c r="AJ45" s="74">
        <v>294</v>
      </c>
      <c r="AK45" s="74"/>
      <c r="AM45" s="108"/>
      <c r="AO45" s="108"/>
      <c r="AP45" s="29"/>
    </row>
    <row r="46" spans="1:42" ht="21" customHeight="1">
      <c r="B46" s="51" t="s">
        <v>14</v>
      </c>
      <c r="C46" s="53"/>
      <c r="D46" s="53" t="s">
        <v>260</v>
      </c>
      <c r="F46" s="51" t="s">
        <v>14</v>
      </c>
      <c r="G46" s="53"/>
      <c r="H46" s="53" t="s">
        <v>260</v>
      </c>
      <c r="K46" s="74">
        <v>86.732461000000001</v>
      </c>
      <c r="L46" s="85">
        <v>64.11</v>
      </c>
      <c r="M46" s="74">
        <v>70.92</v>
      </c>
      <c r="N46" s="74">
        <v>68.33</v>
      </c>
      <c r="O46" s="50">
        <f t="shared" si="12"/>
        <v>67.786666666666676</v>
      </c>
      <c r="P46" s="50">
        <f t="shared" si="13"/>
        <v>3.4373584819354148</v>
      </c>
      <c r="S46" s="107" t="s">
        <v>131</v>
      </c>
      <c r="T46" s="47"/>
      <c r="U46" s="47"/>
      <c r="V46" s="47">
        <v>352.92854977863158</v>
      </c>
      <c r="Y46" s="49">
        <v>86.732461000000001</v>
      </c>
      <c r="Z46" s="85">
        <v>68.72</v>
      </c>
      <c r="AA46" s="74">
        <v>57.65</v>
      </c>
      <c r="AB46" s="74">
        <v>69.09</v>
      </c>
      <c r="AC46" s="47"/>
      <c r="AD46" s="50">
        <f t="shared" si="14"/>
        <v>5.0022222222222226</v>
      </c>
      <c r="AE46" s="50">
        <f t="shared" si="15"/>
        <v>6.5007102176095621</v>
      </c>
      <c r="AH46" s="51" t="s">
        <v>2</v>
      </c>
      <c r="AI46" s="56">
        <f>AVERAGE(AI29:AI45)</f>
        <v>326.71250000000003</v>
      </c>
      <c r="AJ46" s="56">
        <f t="shared" ref="AJ46" si="16">AVERAGE(AJ29:AJ45)</f>
        <v>316.4470588235294</v>
      </c>
      <c r="AK46" s="56">
        <f>AVERAGE(AK29:AK43)</f>
        <v>303.41333333333324</v>
      </c>
      <c r="AO46" s="108"/>
      <c r="AP46" s="29"/>
    </row>
    <row r="47" spans="1:42" ht="21" customHeight="1">
      <c r="K47" s="74">
        <v>95.234853999999999</v>
      </c>
      <c r="L47" s="85">
        <v>61.73</v>
      </c>
      <c r="M47" s="74">
        <v>68.62</v>
      </c>
      <c r="N47" s="74">
        <v>66.510000000000005</v>
      </c>
      <c r="O47" s="50">
        <f t="shared" si="12"/>
        <v>65.62</v>
      </c>
      <c r="P47" s="50">
        <f t="shared" si="13"/>
        <v>3.5301699675794689</v>
      </c>
      <c r="S47" s="107" t="s">
        <v>270</v>
      </c>
      <c r="T47" s="47"/>
      <c r="U47" s="47"/>
      <c r="V47" s="47">
        <v>305.91313705826127</v>
      </c>
      <c r="Y47" s="49">
        <v>95.234853999999999</v>
      </c>
      <c r="Z47" s="85">
        <v>67.36</v>
      </c>
      <c r="AA47" s="74">
        <v>55.54</v>
      </c>
      <c r="AB47" s="74">
        <v>66.98</v>
      </c>
      <c r="AC47" s="47"/>
      <c r="AD47" s="50">
        <f t="shared" si="14"/>
        <v>5.1688888888888913</v>
      </c>
      <c r="AE47" s="50">
        <f t="shared" si="15"/>
        <v>6.7172712713819553</v>
      </c>
      <c r="AH47" s="51" t="s">
        <v>3</v>
      </c>
      <c r="AI47" s="56">
        <f>STDEV(AI29:AI45)</f>
        <v>43.027414433789943</v>
      </c>
      <c r="AJ47" s="56">
        <f t="shared" ref="AJ47" si="17">STDEV(AJ29:AJ45)</f>
        <v>29.568397776322339</v>
      </c>
      <c r="AK47" s="56">
        <f>STDEV(AK29:AK43)</f>
        <v>38.040802655395098</v>
      </c>
    </row>
    <row r="48" spans="1:42" ht="21" customHeight="1">
      <c r="S48" s="107" t="s">
        <v>271</v>
      </c>
      <c r="T48" s="47"/>
      <c r="U48" s="47"/>
      <c r="V48" s="47">
        <v>280.5462498176073</v>
      </c>
      <c r="AH48" s="51" t="s">
        <v>186</v>
      </c>
      <c r="AI48" s="56"/>
      <c r="AJ48" s="52">
        <v>0.73</v>
      </c>
      <c r="AK48" s="52">
        <v>0.25</v>
      </c>
    </row>
    <row r="49" spans="1:43" ht="21" customHeight="1">
      <c r="S49" s="107" t="s">
        <v>272</v>
      </c>
      <c r="T49" s="47"/>
      <c r="U49" s="47"/>
      <c r="V49" s="47">
        <v>331.26094548056557</v>
      </c>
      <c r="AH49" s="51" t="s">
        <v>14</v>
      </c>
      <c r="AI49" s="59"/>
      <c r="AJ49" s="60" t="s">
        <v>260</v>
      </c>
      <c r="AK49" s="60" t="s">
        <v>73</v>
      </c>
      <c r="AN49" s="108"/>
    </row>
    <row r="50" spans="1:43" ht="21" customHeight="1">
      <c r="B50" s="109"/>
      <c r="C50" s="109"/>
      <c r="D50" s="109"/>
      <c r="E50" s="109"/>
      <c r="F50" s="109"/>
      <c r="G50" s="109"/>
      <c r="H50" s="109"/>
      <c r="S50" s="51" t="s">
        <v>2</v>
      </c>
      <c r="T50" s="56">
        <f>AVERAGE(T31:T49)</f>
        <v>298.81227513574396</v>
      </c>
      <c r="U50" s="56">
        <f t="shared" ref="U50" si="18">AVERAGE(U31:U49)</f>
        <v>267.39865466945031</v>
      </c>
      <c r="V50" s="56">
        <f t="shared" ref="V50" si="19">AVERAGE(V31:V49)</f>
        <v>308.00285386133754</v>
      </c>
      <c r="AN50" s="108"/>
    </row>
    <row r="51" spans="1:43" ht="21" customHeight="1">
      <c r="K51" s="106"/>
      <c r="L51" s="106"/>
      <c r="M51" s="106"/>
      <c r="N51" s="106"/>
      <c r="O51" s="106"/>
      <c r="P51" s="122"/>
      <c r="S51" s="51" t="s">
        <v>3</v>
      </c>
      <c r="T51" s="56">
        <f>STDEV(T31:T49)</f>
        <v>38.852230517030286</v>
      </c>
      <c r="U51" s="56">
        <f t="shared" ref="U51" si="20">STDEV(U31:U49)</f>
        <v>33.509719017398865</v>
      </c>
      <c r="V51" s="56">
        <f t="shared" ref="V51" si="21">STDEV(V31:V49)</f>
        <v>33.040755361247584</v>
      </c>
      <c r="AN51" s="108"/>
      <c r="AO51" s="108"/>
      <c r="AP51" s="123"/>
    </row>
    <row r="52" spans="1:43" ht="21" customHeight="1">
      <c r="B52" s="109"/>
      <c r="C52" s="109"/>
      <c r="D52" s="109"/>
      <c r="E52" s="106"/>
      <c r="F52" s="109"/>
      <c r="G52" s="109"/>
      <c r="I52" s="106"/>
      <c r="J52" s="106"/>
      <c r="K52" s="106"/>
      <c r="L52" s="106"/>
      <c r="M52" s="106"/>
      <c r="N52" s="106"/>
      <c r="O52" s="106"/>
      <c r="P52" s="122"/>
      <c r="R52" s="119"/>
      <c r="S52" s="51" t="s">
        <v>452</v>
      </c>
      <c r="T52" s="56"/>
      <c r="U52" s="52">
        <v>0.57999999999999996</v>
      </c>
      <c r="V52" s="52">
        <v>0.25</v>
      </c>
      <c r="AG52" s="79" t="s">
        <v>444</v>
      </c>
      <c r="AH52" s="116"/>
      <c r="AI52" s="198" t="s">
        <v>126</v>
      </c>
      <c r="AJ52" s="199"/>
      <c r="AK52" s="200"/>
      <c r="AN52" s="108"/>
      <c r="AO52" s="108"/>
      <c r="AP52" s="123"/>
    </row>
    <row r="53" spans="1:43" ht="21" customHeight="1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22"/>
      <c r="R53" s="119"/>
      <c r="S53" s="51" t="s">
        <v>14</v>
      </c>
      <c r="T53" s="59"/>
      <c r="U53" s="60" t="s">
        <v>453</v>
      </c>
      <c r="V53" s="60" t="s">
        <v>453</v>
      </c>
      <c r="AG53" s="79"/>
      <c r="AH53" s="5" t="s">
        <v>122</v>
      </c>
      <c r="AI53" s="44" t="s">
        <v>187</v>
      </c>
      <c r="AJ53" s="44" t="s">
        <v>188</v>
      </c>
      <c r="AK53" s="44" t="s">
        <v>189</v>
      </c>
      <c r="AN53" s="108"/>
      <c r="AO53" s="108"/>
      <c r="AP53" s="123"/>
    </row>
    <row r="54" spans="1:43" ht="21" customHeight="1">
      <c r="A54" s="106"/>
      <c r="B54" s="106"/>
      <c r="C54" s="106"/>
      <c r="D54" s="106"/>
      <c r="E54" s="109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22"/>
      <c r="AH54" s="6" t="s">
        <v>267</v>
      </c>
      <c r="AI54" s="85">
        <v>158.4</v>
      </c>
      <c r="AJ54" s="85">
        <v>152.6</v>
      </c>
      <c r="AK54" s="85">
        <v>153.6</v>
      </c>
      <c r="AM54" s="3"/>
    </row>
    <row r="55" spans="1:43" ht="21" customHeight="1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22"/>
      <c r="AH55" s="6" t="s">
        <v>103</v>
      </c>
      <c r="AI55" s="85">
        <v>176.6</v>
      </c>
      <c r="AJ55" s="85">
        <v>155.19999999999999</v>
      </c>
      <c r="AK55" s="85">
        <v>124.7</v>
      </c>
      <c r="AM55" s="3"/>
    </row>
    <row r="56" spans="1:43" ht="21" customHeight="1">
      <c r="A56" s="106"/>
      <c r="B56" s="106"/>
      <c r="C56" s="106"/>
      <c r="E56" s="106"/>
      <c r="F56" s="106"/>
      <c r="G56" s="106"/>
      <c r="H56" s="106"/>
      <c r="R56" s="79" t="s">
        <v>262</v>
      </c>
      <c r="S56" s="116"/>
      <c r="T56" s="198" t="s">
        <v>36</v>
      </c>
      <c r="U56" s="199"/>
      <c r="V56" s="200"/>
      <c r="AH56" s="6" t="s">
        <v>1</v>
      </c>
      <c r="AI56" s="85">
        <v>142.69999999999999</v>
      </c>
      <c r="AJ56" s="85">
        <v>135.19999999999999</v>
      </c>
      <c r="AK56" s="85">
        <v>155.19999999999999</v>
      </c>
      <c r="AM56" s="3"/>
      <c r="AQ56" s="123"/>
    </row>
    <row r="57" spans="1:43" ht="21" customHeight="1">
      <c r="A57" s="106"/>
      <c r="B57" s="106"/>
      <c r="C57" s="106"/>
      <c r="E57" s="106"/>
      <c r="F57" s="106"/>
      <c r="G57" s="106"/>
      <c r="H57" s="106"/>
      <c r="I57" s="106"/>
      <c r="R57" s="79"/>
      <c r="S57" s="124" t="s">
        <v>122</v>
      </c>
      <c r="T57" s="44" t="s">
        <v>187</v>
      </c>
      <c r="U57" s="44" t="s">
        <v>188</v>
      </c>
      <c r="V57" s="44" t="s">
        <v>189</v>
      </c>
      <c r="AH57" s="6" t="s">
        <v>22</v>
      </c>
      <c r="AI57" s="85">
        <v>188.4</v>
      </c>
      <c r="AJ57" s="85">
        <v>134.69999999999999</v>
      </c>
      <c r="AK57" s="85">
        <v>163.5</v>
      </c>
      <c r="AM57" s="3"/>
      <c r="AQ57" s="123"/>
    </row>
    <row r="58" spans="1:43" ht="21" customHeight="1">
      <c r="B58" s="109"/>
      <c r="C58" s="109"/>
      <c r="E58" s="109"/>
      <c r="F58" s="109"/>
      <c r="G58" s="109"/>
      <c r="H58" s="109"/>
      <c r="I58" s="109"/>
      <c r="S58" s="6" t="s">
        <v>265</v>
      </c>
      <c r="T58" s="6">
        <v>158.4</v>
      </c>
      <c r="U58" s="6">
        <v>157.9</v>
      </c>
      <c r="V58" s="6">
        <v>173.3</v>
      </c>
      <c r="AG58" s="119"/>
      <c r="AH58" s="6" t="s">
        <v>107</v>
      </c>
      <c r="AI58" s="85">
        <v>197.9</v>
      </c>
      <c r="AJ58" s="85">
        <v>169.4</v>
      </c>
      <c r="AK58" s="85">
        <v>184.8</v>
      </c>
      <c r="AM58" s="3"/>
      <c r="AQ58" s="123"/>
    </row>
    <row r="59" spans="1:43" ht="21" customHeight="1">
      <c r="B59" s="109"/>
      <c r="C59" s="109"/>
      <c r="D59" s="109"/>
      <c r="E59" s="109"/>
      <c r="F59" s="109"/>
      <c r="G59" s="109"/>
      <c r="H59" s="109"/>
      <c r="I59" s="109"/>
      <c r="S59" s="6" t="s">
        <v>103</v>
      </c>
      <c r="T59" s="6">
        <v>142.69999999999999</v>
      </c>
      <c r="U59" s="6">
        <v>174.8</v>
      </c>
      <c r="V59" s="6">
        <v>157.1</v>
      </c>
      <c r="AG59" s="119"/>
      <c r="AH59" s="6" t="s">
        <v>108</v>
      </c>
      <c r="AI59" s="85">
        <v>134.69999999999999</v>
      </c>
      <c r="AJ59" s="85">
        <v>180.4</v>
      </c>
      <c r="AK59" s="85">
        <v>177.1</v>
      </c>
      <c r="AM59" s="3"/>
      <c r="AQ59" s="123"/>
    </row>
    <row r="60" spans="1:43" ht="21" customHeight="1">
      <c r="S60" s="6" t="s">
        <v>1</v>
      </c>
      <c r="T60" s="6">
        <v>214.2</v>
      </c>
      <c r="U60" s="6">
        <v>191.8</v>
      </c>
      <c r="V60" s="6">
        <v>155.9</v>
      </c>
      <c r="AH60" s="6" t="s">
        <v>109</v>
      </c>
      <c r="AI60" s="85">
        <v>202</v>
      </c>
      <c r="AJ60" s="85">
        <v>174.1</v>
      </c>
      <c r="AK60" s="85">
        <v>139.19999999999999</v>
      </c>
      <c r="AM60" s="3"/>
      <c r="AQ60" s="123"/>
    </row>
    <row r="61" spans="1:43" ht="21" customHeight="1">
      <c r="S61" s="6" t="s">
        <v>22</v>
      </c>
      <c r="T61" s="6">
        <v>199.9</v>
      </c>
      <c r="U61" s="6">
        <v>180</v>
      </c>
      <c r="V61" s="6">
        <v>150.1</v>
      </c>
      <c r="AH61" s="6" t="s">
        <v>110</v>
      </c>
      <c r="AI61" s="85">
        <v>163.5</v>
      </c>
      <c r="AJ61" s="85">
        <v>183.9</v>
      </c>
      <c r="AK61" s="85">
        <v>156.19999999999999</v>
      </c>
      <c r="AM61" s="3"/>
      <c r="AQ61" s="123"/>
    </row>
    <row r="62" spans="1:43" ht="21" customHeight="1">
      <c r="S62" s="6" t="s">
        <v>107</v>
      </c>
      <c r="T62" s="6">
        <v>196</v>
      </c>
      <c r="U62" s="6">
        <v>209.9</v>
      </c>
      <c r="V62" s="6">
        <v>168.2</v>
      </c>
      <c r="AH62" s="6" t="s">
        <v>111</v>
      </c>
      <c r="AI62" s="85"/>
      <c r="AJ62" s="85">
        <v>189.8</v>
      </c>
      <c r="AK62" s="85">
        <v>195.1</v>
      </c>
      <c r="AM62" s="3"/>
      <c r="AQ62" s="123"/>
    </row>
    <row r="63" spans="1:43" ht="21" customHeight="1">
      <c r="S63" s="6" t="s">
        <v>108</v>
      </c>
      <c r="T63" s="6">
        <v>220.7</v>
      </c>
      <c r="U63" s="6">
        <v>199.9</v>
      </c>
      <c r="V63" s="6">
        <v>212.2</v>
      </c>
      <c r="AH63" s="6" t="s">
        <v>112</v>
      </c>
      <c r="AI63" s="85"/>
      <c r="AJ63" s="85">
        <v>191.9</v>
      </c>
      <c r="AK63" s="85">
        <v>129.9</v>
      </c>
      <c r="AM63" s="3"/>
      <c r="AQ63" s="123"/>
    </row>
    <row r="64" spans="1:43" ht="21" customHeight="1">
      <c r="S64" s="6" t="s">
        <v>109</v>
      </c>
      <c r="T64" s="6">
        <v>188.4</v>
      </c>
      <c r="U64" s="6">
        <v>203.1</v>
      </c>
      <c r="V64" s="6">
        <v>168.1</v>
      </c>
      <c r="AH64" s="6" t="s">
        <v>113</v>
      </c>
      <c r="AI64" s="85"/>
      <c r="AJ64" s="85">
        <v>141.80000000000001</v>
      </c>
      <c r="AK64" s="85">
        <v>136.19999999999999</v>
      </c>
      <c r="AM64" s="3"/>
      <c r="AN64" s="108"/>
      <c r="AO64" s="108"/>
      <c r="AP64" s="123"/>
      <c r="AQ64" s="123"/>
    </row>
    <row r="65" spans="18:44" ht="21" customHeight="1">
      <c r="S65" s="6" t="s">
        <v>110</v>
      </c>
      <c r="T65" s="6">
        <v>170.4</v>
      </c>
      <c r="U65" s="6">
        <v>178.3</v>
      </c>
      <c r="V65" s="6">
        <v>167.2</v>
      </c>
      <c r="AH65" s="6" t="s">
        <v>127</v>
      </c>
      <c r="AI65" s="85"/>
      <c r="AJ65" s="85">
        <v>142.80000000000001</v>
      </c>
      <c r="AK65" s="85">
        <v>120.2</v>
      </c>
      <c r="AM65" s="3"/>
      <c r="AP65" s="123"/>
      <c r="AQ65" s="123"/>
      <c r="AR65" s="123"/>
    </row>
    <row r="66" spans="18:44" ht="21" customHeight="1">
      <c r="S66" s="6" t="s">
        <v>111</v>
      </c>
      <c r="T66" s="6">
        <v>177.7</v>
      </c>
      <c r="U66" s="6">
        <v>161.19999999999999</v>
      </c>
      <c r="V66" s="6">
        <v>203.9</v>
      </c>
      <c r="AH66" s="6" t="s">
        <v>128</v>
      </c>
      <c r="AI66" s="85"/>
      <c r="AJ66" s="85">
        <v>141.9</v>
      </c>
      <c r="AK66" s="85">
        <v>150.1</v>
      </c>
      <c r="AM66" s="3"/>
      <c r="AN66" s="108"/>
      <c r="AO66" s="108"/>
      <c r="AP66" s="123"/>
      <c r="AQ66" s="123"/>
      <c r="AR66" s="123"/>
    </row>
    <row r="67" spans="18:44" ht="21" customHeight="1">
      <c r="S67" s="6" t="s">
        <v>112</v>
      </c>
      <c r="T67" s="6">
        <v>204.8</v>
      </c>
      <c r="U67" s="6">
        <v>192.8</v>
      </c>
      <c r="V67" s="6">
        <v>201.6</v>
      </c>
      <c r="AH67" s="6" t="s">
        <v>129</v>
      </c>
      <c r="AI67" s="85"/>
      <c r="AJ67" s="85">
        <v>147.6</v>
      </c>
      <c r="AK67" s="85">
        <v>152.6</v>
      </c>
      <c r="AM67" s="3"/>
      <c r="AN67" s="108"/>
      <c r="AO67" s="108"/>
      <c r="AP67" s="123"/>
      <c r="AQ67" s="123"/>
      <c r="AR67" s="123"/>
    </row>
    <row r="68" spans="18:44" ht="21" customHeight="1">
      <c r="S68" s="6" t="s">
        <v>113</v>
      </c>
      <c r="T68" s="6">
        <v>157.80000000000001</v>
      </c>
      <c r="U68" s="6">
        <v>153.9</v>
      </c>
      <c r="V68" s="6">
        <v>185.6</v>
      </c>
      <c r="AH68" s="6" t="s">
        <v>130</v>
      </c>
      <c r="AI68" s="85"/>
      <c r="AJ68" s="85">
        <v>158.9</v>
      </c>
      <c r="AK68" s="85">
        <v>147.1</v>
      </c>
      <c r="AM68" s="3"/>
      <c r="AN68" s="108"/>
      <c r="AO68" s="108"/>
      <c r="AP68" s="123"/>
      <c r="AQ68" s="123"/>
      <c r="AR68" s="123"/>
    </row>
    <row r="69" spans="18:44" ht="21" customHeight="1">
      <c r="S69" s="6" t="s">
        <v>127</v>
      </c>
      <c r="T69" s="6">
        <v>134.69999999999999</v>
      </c>
      <c r="U69" s="6">
        <v>167.4</v>
      </c>
      <c r="V69" s="6">
        <v>176.7</v>
      </c>
      <c r="AH69" s="6" t="s">
        <v>131</v>
      </c>
      <c r="AI69" s="85"/>
      <c r="AJ69" s="85">
        <v>184</v>
      </c>
      <c r="AK69" s="85"/>
      <c r="AM69" s="3"/>
      <c r="AP69" s="123"/>
      <c r="AQ69" s="123"/>
      <c r="AR69" s="123"/>
    </row>
    <row r="70" spans="18:44" ht="21" customHeight="1">
      <c r="S70" s="6" t="s">
        <v>128</v>
      </c>
      <c r="T70" s="6">
        <v>163.5</v>
      </c>
      <c r="U70" s="6">
        <v>138.9</v>
      </c>
      <c r="V70" s="6">
        <v>163.69999999999999</v>
      </c>
      <c r="AH70" s="6" t="s">
        <v>270</v>
      </c>
      <c r="AI70" s="85"/>
      <c r="AJ70" s="85">
        <v>174.2</v>
      </c>
      <c r="AK70" s="85"/>
      <c r="AP70" s="123"/>
      <c r="AQ70" s="123"/>
      <c r="AR70" s="123"/>
    </row>
    <row r="71" spans="18:44" ht="21" customHeight="1">
      <c r="S71" s="6" t="s">
        <v>129</v>
      </c>
      <c r="T71" s="85">
        <v>153</v>
      </c>
      <c r="U71" s="6">
        <v>177.1</v>
      </c>
      <c r="V71" s="6">
        <v>143.1</v>
      </c>
      <c r="AH71" s="51" t="s">
        <v>2</v>
      </c>
      <c r="AI71" s="56">
        <f>AVERAGE(AI54:AI70)</f>
        <v>170.52500000000001</v>
      </c>
      <c r="AJ71" s="56">
        <f t="shared" ref="AJ71" si="22">AVERAGE(AJ54:AJ70)</f>
        <v>162.25882352941176</v>
      </c>
      <c r="AK71" s="56">
        <f>AVERAGE(AK54:AK70)</f>
        <v>152.36666666666667</v>
      </c>
      <c r="AP71" s="123"/>
      <c r="AQ71" s="123"/>
      <c r="AR71" s="123"/>
    </row>
    <row r="72" spans="18:44" ht="21" customHeight="1">
      <c r="S72" s="6" t="s">
        <v>130</v>
      </c>
      <c r="T72" s="6"/>
      <c r="U72" s="6"/>
      <c r="V72" s="6">
        <v>151.69999999999999</v>
      </c>
      <c r="AH72" s="51" t="s">
        <v>3</v>
      </c>
      <c r="AI72" s="56">
        <f>STDEV(AI54:AI70)</f>
        <v>24.929944702247951</v>
      </c>
      <c r="AJ72" s="56">
        <f t="shared" ref="AJ72" si="23">STDEV(AJ54:AJ70)</f>
        <v>19.864668976084726</v>
      </c>
      <c r="AK72" s="56">
        <f>STDEV(AK54:AK70)</f>
        <v>21.398486817885921</v>
      </c>
      <c r="AQ72" s="123"/>
      <c r="AR72" s="123"/>
    </row>
    <row r="73" spans="18:44" ht="21" customHeight="1">
      <c r="S73" s="6" t="s">
        <v>131</v>
      </c>
      <c r="T73" s="6"/>
      <c r="U73" s="6"/>
      <c r="V73" s="6">
        <v>162.30000000000001</v>
      </c>
      <c r="AH73" s="51" t="s">
        <v>186</v>
      </c>
      <c r="AI73" s="56"/>
      <c r="AJ73" s="52">
        <v>0.7</v>
      </c>
      <c r="AK73" s="52">
        <v>0.28999999999999998</v>
      </c>
      <c r="AQ73" s="123"/>
      <c r="AR73" s="123"/>
    </row>
    <row r="74" spans="18:44" ht="21" customHeight="1">
      <c r="S74" s="6" t="s">
        <v>270</v>
      </c>
      <c r="T74" s="6"/>
      <c r="U74" s="6"/>
      <c r="V74" s="6">
        <v>140.80000000000001</v>
      </c>
      <c r="AH74" s="51" t="s">
        <v>14</v>
      </c>
      <c r="AI74" s="59"/>
      <c r="AJ74" s="60" t="s">
        <v>260</v>
      </c>
      <c r="AK74" s="60" t="s">
        <v>73</v>
      </c>
      <c r="AM74" s="3"/>
      <c r="AN74" s="108"/>
      <c r="AO74" s="108"/>
      <c r="AQ74" s="123"/>
      <c r="AR74" s="123"/>
    </row>
    <row r="75" spans="18:44" ht="21" customHeight="1">
      <c r="S75" s="6" t="s">
        <v>271</v>
      </c>
      <c r="T75" s="6"/>
      <c r="U75" s="6"/>
      <c r="V75" s="6">
        <v>137.19999999999999</v>
      </c>
      <c r="AM75" s="3"/>
      <c r="AN75" s="108"/>
      <c r="AO75" s="108"/>
      <c r="AQ75" s="123"/>
      <c r="AR75" s="123"/>
    </row>
    <row r="76" spans="18:44" ht="21" customHeight="1">
      <c r="S76" s="6" t="s">
        <v>272</v>
      </c>
      <c r="T76" s="6"/>
      <c r="U76" s="6"/>
      <c r="V76" s="6">
        <v>175.3</v>
      </c>
      <c r="AH76" s="116"/>
      <c r="AI76" s="198" t="s">
        <v>126</v>
      </c>
      <c r="AJ76" s="199"/>
      <c r="AK76" s="200"/>
      <c r="AM76" s="3"/>
      <c r="AN76" s="108"/>
      <c r="AO76" s="108"/>
      <c r="AR76" s="123"/>
    </row>
    <row r="77" spans="18:44" ht="21" customHeight="1">
      <c r="R77" s="119"/>
      <c r="S77" s="51" t="s">
        <v>2</v>
      </c>
      <c r="T77" s="56">
        <f>AVERAGE(T58:T76)</f>
        <v>177.29999999999998</v>
      </c>
      <c r="U77" s="56">
        <f t="shared" ref="U77:V77" si="24">AVERAGE(U58:U76)</f>
        <v>177.64285714285714</v>
      </c>
      <c r="V77" s="56">
        <f t="shared" si="24"/>
        <v>168.10526315789471</v>
      </c>
      <c r="AG77" s="79" t="s">
        <v>442</v>
      </c>
      <c r="AH77" s="5" t="s">
        <v>123</v>
      </c>
      <c r="AI77" s="44" t="s">
        <v>187</v>
      </c>
      <c r="AJ77" s="44" t="s">
        <v>188</v>
      </c>
      <c r="AK77" s="44" t="s">
        <v>189</v>
      </c>
      <c r="AM77" s="3"/>
      <c r="AN77" s="108"/>
      <c r="AO77" s="108"/>
      <c r="AR77" s="123"/>
    </row>
    <row r="78" spans="18:44" ht="21" customHeight="1">
      <c r="R78" s="119"/>
      <c r="S78" s="51" t="s">
        <v>3</v>
      </c>
      <c r="T78" s="56">
        <f>STDEV(T58:T76)</f>
        <v>27.12245734272053</v>
      </c>
      <c r="U78" s="56">
        <f t="shared" ref="U78:V78" si="25">STDEV(U58:U76)</f>
        <v>20.490700115144797</v>
      </c>
      <c r="V78" s="56">
        <f t="shared" si="25"/>
        <v>21.146984909443763</v>
      </c>
      <c r="AG78" s="119"/>
      <c r="AH78" s="6" t="s">
        <v>267</v>
      </c>
      <c r="AI78" s="6">
        <v>107.2</v>
      </c>
      <c r="AJ78" s="94">
        <v>108.04063626951117</v>
      </c>
      <c r="AK78" s="6">
        <v>137.69999999999999</v>
      </c>
      <c r="AM78" s="3"/>
      <c r="AN78" s="108"/>
      <c r="AO78" s="3"/>
      <c r="AR78" s="123"/>
    </row>
    <row r="79" spans="18:44" ht="21" customHeight="1">
      <c r="S79" s="51" t="s">
        <v>186</v>
      </c>
      <c r="T79" s="56"/>
      <c r="U79" s="54" t="s">
        <v>276</v>
      </c>
      <c r="V79" s="52">
        <v>0.42</v>
      </c>
      <c r="AG79" s="119"/>
      <c r="AH79" s="6" t="s">
        <v>103</v>
      </c>
      <c r="AI79" s="6">
        <v>137.5</v>
      </c>
      <c r="AJ79" s="94">
        <v>138.44850411402899</v>
      </c>
      <c r="AK79" s="6">
        <v>97.1</v>
      </c>
      <c r="AM79" s="3"/>
      <c r="AN79" s="108"/>
      <c r="AO79" s="3"/>
      <c r="AR79" s="123"/>
    </row>
    <row r="80" spans="18:44" ht="21" customHeight="1">
      <c r="S80" s="51" t="s">
        <v>263</v>
      </c>
      <c r="T80" s="59"/>
      <c r="U80" s="60" t="s">
        <v>260</v>
      </c>
      <c r="V80" s="60" t="s">
        <v>73</v>
      </c>
      <c r="AH80" s="6" t="s">
        <v>1</v>
      </c>
      <c r="AI80" s="6">
        <v>96.4</v>
      </c>
      <c r="AJ80" s="94">
        <v>126.70909709164201</v>
      </c>
      <c r="AK80" s="6">
        <v>50.4</v>
      </c>
      <c r="AM80" s="3"/>
      <c r="AN80" s="108"/>
      <c r="AO80" s="3"/>
      <c r="AR80" s="123"/>
    </row>
    <row r="81" spans="2:44" ht="21" customHeight="1">
      <c r="AH81" s="6" t="s">
        <v>22</v>
      </c>
      <c r="AI81" s="6">
        <v>60</v>
      </c>
      <c r="AJ81" s="94">
        <v>123.58485164118602</v>
      </c>
      <c r="AK81" s="6">
        <v>64.3</v>
      </c>
      <c r="AM81" s="3"/>
      <c r="AN81" s="108"/>
      <c r="AO81" s="3"/>
      <c r="AR81" s="123"/>
    </row>
    <row r="82" spans="2:44" ht="21" customHeight="1">
      <c r="R82" s="79"/>
      <c r="AH82" s="6" t="s">
        <v>107</v>
      </c>
      <c r="AI82" s="6">
        <v>81.8</v>
      </c>
      <c r="AJ82" s="94">
        <v>59.45575238187098</v>
      </c>
      <c r="AK82" s="6">
        <v>90.7</v>
      </c>
      <c r="AM82" s="3"/>
      <c r="AN82" s="108"/>
      <c r="AO82" s="108"/>
      <c r="AR82" s="123"/>
    </row>
    <row r="83" spans="2:44" ht="21" customHeight="1">
      <c r="R83" s="79" t="s">
        <v>466</v>
      </c>
      <c r="S83" s="116"/>
      <c r="T83" s="198" t="s">
        <v>273</v>
      </c>
      <c r="U83" s="199"/>
      <c r="V83" s="200"/>
      <c r="AH83" s="6" t="s">
        <v>108</v>
      </c>
      <c r="AI83" s="6">
        <v>78.099999999999994</v>
      </c>
      <c r="AJ83" s="94">
        <v>65.243543740739099</v>
      </c>
      <c r="AK83" s="6">
        <v>105.4</v>
      </c>
      <c r="AM83" s="3"/>
      <c r="AN83" s="108"/>
      <c r="AO83" s="108"/>
      <c r="AR83" s="123"/>
    </row>
    <row r="84" spans="2:44" ht="21" customHeight="1">
      <c r="S84" s="6" t="s">
        <v>274</v>
      </c>
      <c r="T84" s="44" t="s">
        <v>187</v>
      </c>
      <c r="U84" s="44" t="s">
        <v>275</v>
      </c>
      <c r="V84" s="44" t="s">
        <v>189</v>
      </c>
      <c r="AH84" s="6" t="s">
        <v>109</v>
      </c>
      <c r="AI84" s="6">
        <v>119.5</v>
      </c>
      <c r="AJ84" s="94">
        <v>63.312027789350971</v>
      </c>
      <c r="AK84" s="6">
        <v>96.1</v>
      </c>
      <c r="AM84" s="3"/>
      <c r="AN84" s="108"/>
      <c r="AO84" s="108"/>
      <c r="AR84" s="123"/>
    </row>
    <row r="85" spans="2:44" ht="21" customHeight="1">
      <c r="S85" s="6" t="s">
        <v>267</v>
      </c>
      <c r="T85" s="85">
        <v>107.17770154414227</v>
      </c>
      <c r="U85" s="85">
        <v>130.76</v>
      </c>
      <c r="V85" s="85">
        <v>145.39222564200361</v>
      </c>
      <c r="AH85" s="6" t="s">
        <v>110</v>
      </c>
      <c r="AI85" s="6">
        <v>75.900000000000006</v>
      </c>
      <c r="AJ85" s="94">
        <v>73.139536215001343</v>
      </c>
      <c r="AK85" s="6">
        <v>117.7</v>
      </c>
      <c r="AM85" s="3"/>
      <c r="AN85" s="108"/>
      <c r="AO85" s="108"/>
    </row>
    <row r="86" spans="2:44" ht="21" customHeight="1">
      <c r="S86" s="6" t="s">
        <v>103</v>
      </c>
      <c r="T86" s="85">
        <v>96.376934981699108</v>
      </c>
      <c r="U86" s="85">
        <v>56.9</v>
      </c>
      <c r="V86" s="85">
        <v>113.57101483731358</v>
      </c>
      <c r="AH86" s="6" t="s">
        <v>111</v>
      </c>
      <c r="AI86" s="6"/>
      <c r="AJ86" s="94">
        <v>69.675921515048969</v>
      </c>
      <c r="AK86" s="6">
        <v>119.8</v>
      </c>
      <c r="AM86" s="3"/>
      <c r="AN86" s="108"/>
      <c r="AO86" s="108"/>
    </row>
    <row r="87" spans="2:44" ht="21" customHeight="1">
      <c r="S87" s="6" t="s">
        <v>1</v>
      </c>
      <c r="T87" s="85">
        <v>59.975240739258851</v>
      </c>
      <c r="U87" s="85">
        <v>52.9</v>
      </c>
      <c r="V87" s="85">
        <v>118.72715871541946</v>
      </c>
      <c r="AH87" s="6" t="s">
        <v>112</v>
      </c>
      <c r="AI87" s="6"/>
      <c r="AJ87" s="94">
        <v>130.9994654246083</v>
      </c>
      <c r="AK87" s="6">
        <v>108.6</v>
      </c>
      <c r="AM87" s="3"/>
      <c r="AN87" s="108"/>
      <c r="AO87" s="108"/>
    </row>
    <row r="88" spans="2:44" ht="21" customHeight="1">
      <c r="S88" s="6" t="s">
        <v>22</v>
      </c>
      <c r="T88" s="85">
        <v>62.077415369586959</v>
      </c>
      <c r="U88" s="85">
        <v>47.4</v>
      </c>
      <c r="V88" s="85">
        <v>98.78207163735506</v>
      </c>
      <c r="AH88" s="6" t="s">
        <v>113</v>
      </c>
      <c r="AI88" s="6"/>
      <c r="AJ88" s="94">
        <v>94.595518235379203</v>
      </c>
      <c r="AK88" s="6">
        <v>100.8</v>
      </c>
      <c r="AM88" s="3"/>
      <c r="AN88" s="108"/>
      <c r="AO88" s="108"/>
    </row>
    <row r="89" spans="2:44" ht="21" customHeight="1">
      <c r="S89" s="6" t="s">
        <v>107</v>
      </c>
      <c r="T89" s="85">
        <v>43.531519194197017</v>
      </c>
      <c r="U89" s="85">
        <v>82.8</v>
      </c>
      <c r="V89" s="85">
        <v>42.710507665217712</v>
      </c>
      <c r="AH89" s="6" t="s">
        <v>127</v>
      </c>
      <c r="AI89" s="6"/>
      <c r="AJ89" s="94">
        <v>97.48620269108109</v>
      </c>
      <c r="AK89" s="6">
        <v>75</v>
      </c>
      <c r="AM89" s="3"/>
      <c r="AN89" s="108"/>
      <c r="AO89" s="108"/>
    </row>
    <row r="90" spans="2:44" ht="21" customHeight="1">
      <c r="S90" s="6" t="s">
        <v>445</v>
      </c>
      <c r="T90" s="85">
        <v>78.076027023192893</v>
      </c>
      <c r="U90" s="85"/>
      <c r="V90" s="85">
        <v>86.717052732636731</v>
      </c>
      <c r="AH90" s="6" t="s">
        <v>128</v>
      </c>
      <c r="AI90" s="6"/>
      <c r="AJ90" s="94">
        <v>110.16477550200979</v>
      </c>
      <c r="AK90" s="6">
        <v>116.5</v>
      </c>
      <c r="AM90" s="3"/>
      <c r="AN90" s="108"/>
      <c r="AO90" s="108"/>
    </row>
    <row r="91" spans="2:44" ht="21" customHeight="1">
      <c r="S91" s="6" t="s">
        <v>446</v>
      </c>
      <c r="T91" s="85">
        <v>75.90659635722001</v>
      </c>
      <c r="U91" s="85"/>
      <c r="V91" s="85">
        <v>51.535924480758332</v>
      </c>
      <c r="AH91" s="6" t="s">
        <v>129</v>
      </c>
      <c r="AI91" s="6"/>
      <c r="AJ91" s="94">
        <v>100.768819557391</v>
      </c>
      <c r="AK91" s="6">
        <v>91.3</v>
      </c>
      <c r="AM91" s="3"/>
      <c r="AN91" s="108"/>
      <c r="AO91" s="108"/>
    </row>
    <row r="92" spans="2:44" ht="21" customHeight="1">
      <c r="S92" s="6" t="s">
        <v>110</v>
      </c>
      <c r="T92" s="85">
        <v>56.229516355905595</v>
      </c>
      <c r="U92" s="85"/>
      <c r="V92" s="85">
        <v>83.837467908320136</v>
      </c>
      <c r="AF92" s="105"/>
      <c r="AH92" s="6" t="s">
        <v>130</v>
      </c>
      <c r="AI92" s="6"/>
      <c r="AJ92" s="94">
        <v>76.835004418586394</v>
      </c>
      <c r="AK92" s="6">
        <v>107.2</v>
      </c>
      <c r="AM92" s="3"/>
      <c r="AN92" s="108"/>
    </row>
    <row r="93" spans="2:44" ht="21" customHeight="1">
      <c r="J93" s="105"/>
      <c r="K93" s="105"/>
      <c r="L93" s="105"/>
      <c r="M93" s="105"/>
      <c r="N93" s="105"/>
      <c r="O93" s="105"/>
      <c r="S93" s="6" t="s">
        <v>111</v>
      </c>
      <c r="T93" s="85"/>
      <c r="U93" s="85"/>
      <c r="V93" s="85">
        <v>117.52696786609218</v>
      </c>
      <c r="X93" s="105"/>
      <c r="Y93" s="105"/>
      <c r="Z93" s="105"/>
      <c r="AA93" s="105"/>
      <c r="AB93" s="105"/>
      <c r="AC93" s="105"/>
      <c r="AD93" s="105"/>
      <c r="AE93" s="105"/>
      <c r="AH93" s="6" t="s">
        <v>131</v>
      </c>
      <c r="AI93" s="6"/>
      <c r="AJ93" s="94">
        <v>104.40145370285762</v>
      </c>
      <c r="AK93" s="6"/>
      <c r="AM93" s="3"/>
    </row>
    <row r="94" spans="2:44" ht="21" customHeight="1">
      <c r="J94" s="105"/>
      <c r="K94" s="106"/>
      <c r="L94" s="106"/>
      <c r="M94" s="105"/>
      <c r="N94" s="105"/>
      <c r="O94" s="105"/>
      <c r="S94" s="6" t="s">
        <v>112</v>
      </c>
      <c r="T94" s="85"/>
      <c r="U94" s="85"/>
      <c r="V94" s="85">
        <v>130.24410135424739</v>
      </c>
      <c r="AH94" s="6" t="s">
        <v>270</v>
      </c>
      <c r="AI94" s="6"/>
      <c r="AJ94" s="94">
        <v>86.792644135708784</v>
      </c>
      <c r="AK94" s="6"/>
      <c r="AM94" s="3"/>
    </row>
    <row r="95" spans="2:44" ht="21" customHeight="1">
      <c r="J95" s="105"/>
      <c r="K95" s="106"/>
      <c r="L95" s="106"/>
      <c r="M95" s="105"/>
      <c r="N95" s="105"/>
      <c r="O95" s="105"/>
      <c r="S95" s="6" t="s">
        <v>113</v>
      </c>
      <c r="T95" s="85"/>
      <c r="U95" s="85"/>
      <c r="V95" s="85">
        <v>63.841171407264</v>
      </c>
      <c r="AH95" s="51" t="s">
        <v>2</v>
      </c>
      <c r="AI95" s="56">
        <f>AVERAGE(AI78:AI94)</f>
        <v>94.55</v>
      </c>
      <c r="AJ95" s="56">
        <f>AVERAGE(AJ78:AJ94)</f>
        <v>95.861985554470706</v>
      </c>
      <c r="AK95" s="56">
        <f>AVERAGE(AK78:AK94)</f>
        <v>98.573333333333338</v>
      </c>
      <c r="AM95" s="3"/>
    </row>
    <row r="96" spans="2:44" ht="21" customHeight="1">
      <c r="B96" s="105"/>
      <c r="C96" s="105"/>
      <c r="D96" s="105"/>
      <c r="E96" s="105"/>
      <c r="F96" s="105"/>
      <c r="G96" s="105"/>
      <c r="H96" s="105"/>
      <c r="I96" s="105"/>
      <c r="J96" s="105"/>
      <c r="K96" s="106"/>
      <c r="L96" s="106"/>
      <c r="M96" s="105"/>
      <c r="N96" s="105"/>
      <c r="O96" s="105"/>
      <c r="Q96" s="105"/>
      <c r="S96" s="6" t="s">
        <v>127</v>
      </c>
      <c r="T96" s="85"/>
      <c r="U96" s="85"/>
      <c r="V96" s="85">
        <v>119.21369047353598</v>
      </c>
      <c r="AH96" s="51" t="s">
        <v>3</v>
      </c>
      <c r="AI96" s="56">
        <f>STDEV(AI78:AI94)</f>
        <v>25.649672791006786</v>
      </c>
      <c r="AJ96" s="56">
        <f>STDEV(AJ78:AJ94)</f>
        <v>25.237853144622036</v>
      </c>
      <c r="AK96" s="56">
        <f>STDEV(AK78:AK94)</f>
        <v>22.471234522214846</v>
      </c>
      <c r="AM96" s="3"/>
    </row>
    <row r="97" spans="2:41" ht="21" customHeight="1">
      <c r="B97" s="105"/>
      <c r="C97" s="105"/>
      <c r="D97" s="105"/>
      <c r="E97" s="105"/>
      <c r="F97" s="105"/>
      <c r="G97" s="105"/>
      <c r="H97" s="105"/>
      <c r="I97" s="105"/>
      <c r="J97" s="105"/>
      <c r="K97" s="106"/>
      <c r="L97" s="106"/>
      <c r="M97" s="105"/>
      <c r="N97" s="105"/>
      <c r="O97" s="105"/>
      <c r="Q97" s="106"/>
      <c r="S97" s="6" t="s">
        <v>128</v>
      </c>
      <c r="T97" s="85"/>
      <c r="U97" s="85"/>
      <c r="V97" s="85">
        <v>127.627915932024</v>
      </c>
      <c r="AH97" s="51" t="s">
        <v>186</v>
      </c>
      <c r="AI97" s="56"/>
      <c r="AJ97" s="52">
        <v>0.99</v>
      </c>
      <c r="AK97" s="52">
        <v>0.9</v>
      </c>
      <c r="AM97" s="3"/>
    </row>
    <row r="98" spans="2:41" ht="21" customHeight="1"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Q98" s="106"/>
      <c r="S98" s="51" t="s">
        <v>2</v>
      </c>
      <c r="T98" s="56">
        <f>AVERAGE(T85:T97)</f>
        <v>72.418868945650345</v>
      </c>
      <c r="U98" s="56">
        <f t="shared" ref="U98" si="26">AVERAGE(U85:U97)</f>
        <v>74.152000000000001</v>
      </c>
      <c r="V98" s="56">
        <f>AVERAGE(V85:V97)</f>
        <v>99.979020819399082</v>
      </c>
      <c r="AF98" s="105"/>
      <c r="AH98" s="51" t="s">
        <v>14</v>
      </c>
      <c r="AI98" s="59"/>
      <c r="AJ98" s="60" t="s">
        <v>260</v>
      </c>
      <c r="AK98" s="60" t="s">
        <v>73</v>
      </c>
      <c r="AM98" s="3"/>
    </row>
    <row r="99" spans="2:41" ht="21" customHeight="1"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Q99" s="106"/>
      <c r="S99" s="51" t="s">
        <v>3</v>
      </c>
      <c r="T99" s="56">
        <f>STDEV(T85:T97)</f>
        <v>21.329713378798967</v>
      </c>
      <c r="U99" s="56">
        <f t="shared" ref="U99:V99" si="27">STDEV(U85:U97)</f>
        <v>34.439084192237175</v>
      </c>
      <c r="V99" s="56">
        <f t="shared" si="27"/>
        <v>32.050944042723742</v>
      </c>
      <c r="X99" s="105"/>
      <c r="Y99" s="105"/>
      <c r="Z99" s="105"/>
      <c r="AA99" s="105"/>
      <c r="AB99" s="105"/>
      <c r="AC99" s="105"/>
      <c r="AD99" s="105"/>
      <c r="AE99" s="105"/>
      <c r="AF99" s="105"/>
      <c r="AM99" s="3"/>
      <c r="AO99" s="108"/>
    </row>
    <row r="100" spans="2:41" ht="21" customHeight="1"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Q100" s="106"/>
      <c r="S100" s="51" t="s">
        <v>186</v>
      </c>
      <c r="T100" s="56"/>
      <c r="U100" s="54" t="s">
        <v>276</v>
      </c>
      <c r="V100" s="52">
        <v>0.09</v>
      </c>
      <c r="X100" s="105"/>
      <c r="Y100" s="105"/>
      <c r="Z100" s="105"/>
      <c r="AA100" s="105"/>
      <c r="AB100" s="105"/>
      <c r="AC100" s="105"/>
      <c r="AD100" s="105"/>
      <c r="AE100" s="105"/>
      <c r="AF100" s="105"/>
      <c r="AM100" s="3"/>
    </row>
    <row r="101" spans="2:41" ht="21" customHeight="1"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Q101" s="105"/>
      <c r="S101" s="51" t="s">
        <v>263</v>
      </c>
      <c r="T101" s="59"/>
      <c r="U101" s="60" t="s">
        <v>260</v>
      </c>
      <c r="V101" s="60" t="s">
        <v>72</v>
      </c>
      <c r="X101" s="105"/>
      <c r="Y101" s="105"/>
      <c r="Z101" s="105"/>
      <c r="AA101" s="105"/>
      <c r="AB101" s="105"/>
      <c r="AC101" s="105"/>
      <c r="AD101" s="105"/>
      <c r="AE101" s="105"/>
      <c r="AM101" s="3"/>
    </row>
    <row r="102" spans="2:41" ht="21" customHeight="1">
      <c r="B102" s="105"/>
      <c r="C102" s="105"/>
      <c r="D102" s="105"/>
      <c r="E102" s="105"/>
      <c r="F102" s="105"/>
      <c r="G102" s="105"/>
      <c r="H102" s="105"/>
      <c r="I102" s="105"/>
      <c r="Q102" s="105"/>
    </row>
    <row r="103" spans="2:41" ht="21" customHeight="1">
      <c r="B103" s="105"/>
      <c r="C103" s="105"/>
      <c r="D103" s="105"/>
      <c r="E103" s="105"/>
      <c r="F103" s="105"/>
      <c r="G103" s="105"/>
      <c r="H103" s="105"/>
      <c r="I103" s="105"/>
      <c r="Q103" s="105"/>
      <c r="R103" s="105"/>
      <c r="S103" s="105"/>
      <c r="T103" s="105"/>
      <c r="U103" s="105"/>
      <c r="V103" s="105"/>
      <c r="W103" s="105"/>
    </row>
    <row r="104" spans="2:41" ht="21" customHeight="1">
      <c r="B104" s="105"/>
      <c r="C104" s="105"/>
      <c r="D104" s="105"/>
      <c r="E104" s="105"/>
      <c r="F104" s="105"/>
      <c r="G104" s="105"/>
      <c r="H104" s="105"/>
      <c r="I104" s="105"/>
      <c r="Q104" s="105"/>
      <c r="R104" s="105"/>
    </row>
    <row r="105" spans="2:41" ht="21" customHeight="1">
      <c r="P105" s="105"/>
      <c r="R105" s="105"/>
    </row>
    <row r="106" spans="2:41" ht="21" customHeight="1">
      <c r="P106" s="106"/>
      <c r="R106" s="105"/>
    </row>
    <row r="107" spans="2:41" ht="21" customHeight="1">
      <c r="P107" s="106"/>
      <c r="R107" s="105"/>
    </row>
    <row r="108" spans="2:41" ht="21" customHeight="1">
      <c r="P108" s="106"/>
      <c r="R108" s="105"/>
    </row>
    <row r="109" spans="2:41" ht="21" customHeight="1">
      <c r="P109" s="106"/>
      <c r="R109" s="105"/>
      <c r="S109" s="105"/>
      <c r="T109" s="105"/>
      <c r="U109" s="105"/>
      <c r="V109" s="105"/>
      <c r="W109" s="105"/>
    </row>
    <row r="110" spans="2:41" ht="21" customHeight="1">
      <c r="P110" s="105"/>
      <c r="R110" s="105"/>
      <c r="S110" s="105"/>
      <c r="T110" s="105"/>
      <c r="U110" s="105"/>
      <c r="V110" s="105"/>
      <c r="W110" s="105"/>
    </row>
    <row r="111" spans="2:41" ht="21" customHeight="1">
      <c r="P111" s="105"/>
      <c r="R111" s="105"/>
      <c r="S111" s="105"/>
      <c r="T111" s="105"/>
      <c r="U111" s="105"/>
      <c r="V111" s="105"/>
      <c r="W111" s="105"/>
    </row>
    <row r="112" spans="2:41" ht="21" customHeight="1">
      <c r="P112" s="105"/>
    </row>
    <row r="113" spans="16:16" ht="21" customHeight="1">
      <c r="P113" s="105"/>
    </row>
  </sheetData>
  <mergeCells count="22">
    <mergeCell ref="C37:D37"/>
    <mergeCell ref="G37:H37"/>
    <mergeCell ref="T56:V56"/>
    <mergeCell ref="C13:D13"/>
    <mergeCell ref="G13:H13"/>
    <mergeCell ref="L18:N18"/>
    <mergeCell ref="L34:N34"/>
    <mergeCell ref="C25:D25"/>
    <mergeCell ref="G25:H25"/>
    <mergeCell ref="C2:D2"/>
    <mergeCell ref="G2:H2"/>
    <mergeCell ref="L2:N2"/>
    <mergeCell ref="AI76:AK76"/>
    <mergeCell ref="T83:V83"/>
    <mergeCell ref="AI2:AK2"/>
    <mergeCell ref="Z18:AC18"/>
    <mergeCell ref="T29:V29"/>
    <mergeCell ref="T2:V2"/>
    <mergeCell ref="Z2:AC2"/>
    <mergeCell ref="AI52:AK52"/>
    <mergeCell ref="AI27:AK27"/>
    <mergeCell ref="Z34:AC34"/>
  </mergeCells>
  <phoneticPr fontId="1" type="noConversion"/>
  <pageMargins left="0.7" right="0.7" top="0.75" bottom="0.75" header="0.3" footer="0.3"/>
  <pageSetup orientation="portrait" r:id="rId1"/>
  <ignoredErrors>
    <ignoredError sqref="O16:P19 O4:P15 O32:P35 O20:P31 O36:P48 AD4:AE47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50"/>
  <sheetViews>
    <sheetView zoomScaleNormal="100" workbookViewId="0">
      <selection activeCell="I13" sqref="I13"/>
    </sheetView>
  </sheetViews>
  <sheetFormatPr defaultRowHeight="16.5"/>
  <cols>
    <col min="3" max="3" width="15.625" bestFit="1" customWidth="1"/>
    <col min="7" max="7" width="9.875" customWidth="1"/>
    <col min="8" max="8" width="15.875" bestFit="1" customWidth="1"/>
  </cols>
  <sheetData>
    <row r="3" spans="2:6" ht="18" customHeight="1">
      <c r="B3" t="s">
        <v>407</v>
      </c>
      <c r="C3" s="177"/>
      <c r="D3" s="234" t="s">
        <v>11</v>
      </c>
      <c r="E3" s="235"/>
      <c r="F3" s="236"/>
    </row>
    <row r="4" spans="2:6">
      <c r="C4" s="11" t="s">
        <v>38</v>
      </c>
      <c r="D4" s="44" t="s">
        <v>398</v>
      </c>
      <c r="E4" s="44" t="s">
        <v>397</v>
      </c>
      <c r="F4" s="44" t="s">
        <v>16</v>
      </c>
    </row>
    <row r="5" spans="2:6">
      <c r="C5" s="6" t="s">
        <v>18</v>
      </c>
      <c r="D5" s="6">
        <v>1</v>
      </c>
      <c r="E5" s="6">
        <v>0.79</v>
      </c>
      <c r="F5" s="6">
        <v>0.77</v>
      </c>
    </row>
    <row r="6" spans="2:6">
      <c r="C6" s="6" t="s">
        <v>103</v>
      </c>
      <c r="D6" s="6">
        <v>1</v>
      </c>
      <c r="E6" s="6">
        <v>0.93</v>
      </c>
      <c r="F6" s="6">
        <v>0.66</v>
      </c>
    </row>
    <row r="7" spans="2:6">
      <c r="C7" s="6" t="s">
        <v>1</v>
      </c>
      <c r="D7" s="6">
        <v>1</v>
      </c>
      <c r="E7" s="6">
        <v>0.9</v>
      </c>
      <c r="F7" s="6">
        <v>0.56999999999999995</v>
      </c>
    </row>
    <row r="8" spans="2:6">
      <c r="C8" s="6" t="s">
        <v>22</v>
      </c>
      <c r="D8" s="6">
        <v>1</v>
      </c>
      <c r="F8" s="6">
        <v>0.73</v>
      </c>
    </row>
    <row r="9" spans="2:6">
      <c r="C9" s="51" t="s">
        <v>2</v>
      </c>
      <c r="D9" s="56">
        <f>AVERAGE(D5:D8)</f>
        <v>1</v>
      </c>
      <c r="E9" s="54">
        <f>AVERAGE(E5:E8)</f>
        <v>0.87333333333333341</v>
      </c>
      <c r="F9" s="54">
        <f t="shared" ref="F9" si="0">AVERAGE(F5:F8)</f>
        <v>0.6825</v>
      </c>
    </row>
    <row r="10" spans="2:6">
      <c r="C10" s="51" t="s">
        <v>3</v>
      </c>
      <c r="D10" s="56">
        <f>STDEV(D5:D8)</f>
        <v>0</v>
      </c>
      <c r="E10" s="54">
        <f>STDEV(E5:E8)</f>
        <v>7.3711147958319942E-2</v>
      </c>
      <c r="F10" s="54">
        <f t="shared" ref="F10" si="1">STDEV(F5:F8)</f>
        <v>8.7702147446152373E-2</v>
      </c>
    </row>
    <row r="11" spans="2:6">
      <c r="C11" s="51" t="s">
        <v>186</v>
      </c>
      <c r="D11" s="56"/>
      <c r="E11" s="52">
        <v>0.03</v>
      </c>
      <c r="F11" s="70" t="s">
        <v>184</v>
      </c>
    </row>
    <row r="12" spans="2:6">
      <c r="C12" s="51" t="s">
        <v>14</v>
      </c>
      <c r="D12" s="59"/>
      <c r="E12" s="60" t="s">
        <v>4</v>
      </c>
      <c r="F12" s="60" t="s">
        <v>27</v>
      </c>
    </row>
    <row r="15" spans="2:6">
      <c r="C15" s="177"/>
      <c r="D15" s="234" t="s">
        <v>399</v>
      </c>
      <c r="E15" s="235"/>
      <c r="F15" s="236"/>
    </row>
    <row r="16" spans="2:6">
      <c r="C16" s="11" t="s">
        <v>38</v>
      </c>
      <c r="D16" s="44" t="s">
        <v>398</v>
      </c>
      <c r="E16" s="44" t="s">
        <v>397</v>
      </c>
      <c r="F16" s="44" t="s">
        <v>16</v>
      </c>
    </row>
    <row r="17" spans="3:6">
      <c r="C17" s="6" t="s">
        <v>18</v>
      </c>
      <c r="D17" s="6">
        <v>1</v>
      </c>
      <c r="E17" s="6">
        <v>0.89</v>
      </c>
      <c r="F17" s="6">
        <v>1.04</v>
      </c>
    </row>
    <row r="18" spans="3:6">
      <c r="C18" s="6" t="s">
        <v>103</v>
      </c>
      <c r="D18" s="6">
        <v>1</v>
      </c>
      <c r="E18" s="6">
        <v>1.0900000000000001</v>
      </c>
      <c r="F18" s="6">
        <v>1.18</v>
      </c>
    </row>
    <row r="19" spans="3:6">
      <c r="C19" s="6" t="s">
        <v>1</v>
      </c>
      <c r="D19" s="6">
        <v>1</v>
      </c>
      <c r="E19" s="6">
        <v>0.98</v>
      </c>
      <c r="F19" s="6">
        <v>0.92</v>
      </c>
    </row>
    <row r="20" spans="3:6">
      <c r="C20" s="6" t="s">
        <v>22</v>
      </c>
      <c r="D20" s="6">
        <v>1</v>
      </c>
      <c r="E20" s="6">
        <v>0.96</v>
      </c>
      <c r="F20" s="6">
        <v>0.95</v>
      </c>
    </row>
    <row r="21" spans="3:6">
      <c r="C21" s="6" t="s">
        <v>401</v>
      </c>
      <c r="D21" s="6">
        <v>1</v>
      </c>
      <c r="E21" s="6">
        <v>1.08</v>
      </c>
      <c r="F21" s="6"/>
    </row>
    <row r="22" spans="3:6">
      <c r="C22" s="51" t="s">
        <v>2</v>
      </c>
      <c r="D22" s="52">
        <f>AVERAGE(D17:D21)</f>
        <v>1</v>
      </c>
      <c r="E22" s="52">
        <f t="shared" ref="E22:F22" si="2">AVERAGE(E17:E21)</f>
        <v>1</v>
      </c>
      <c r="F22" s="52">
        <f t="shared" si="2"/>
        <v>1.0225</v>
      </c>
    </row>
    <row r="23" spans="3:6">
      <c r="C23" s="51" t="s">
        <v>3</v>
      </c>
      <c r="D23" s="52">
        <f>STDEV(D17:D21)</f>
        <v>0</v>
      </c>
      <c r="E23" s="52">
        <f t="shared" ref="E23:F23" si="3">STDEV(E17:E21)</f>
        <v>8.455767262643886E-2</v>
      </c>
      <c r="F23" s="52">
        <f t="shared" si="3"/>
        <v>0.11672617529928749</v>
      </c>
    </row>
    <row r="24" spans="3:6">
      <c r="C24" s="51" t="s">
        <v>186</v>
      </c>
      <c r="D24" s="56"/>
      <c r="E24" s="52" t="s">
        <v>402</v>
      </c>
      <c r="F24" s="52">
        <v>0.88</v>
      </c>
    </row>
    <row r="25" spans="3:6">
      <c r="C25" s="51" t="s">
        <v>14</v>
      </c>
      <c r="D25" s="59"/>
      <c r="E25" s="60" t="s">
        <v>403</v>
      </c>
      <c r="F25" s="60" t="s">
        <v>403</v>
      </c>
    </row>
    <row r="28" spans="3:6">
      <c r="C28" s="177"/>
      <c r="D28" s="234" t="s">
        <v>404</v>
      </c>
      <c r="E28" s="235"/>
      <c r="F28" s="236"/>
    </row>
    <row r="29" spans="3:6">
      <c r="C29" s="11" t="s">
        <v>38</v>
      </c>
      <c r="D29" s="44" t="s">
        <v>398</v>
      </c>
      <c r="E29" s="44" t="s">
        <v>397</v>
      </c>
      <c r="F29" s="44" t="s">
        <v>16</v>
      </c>
    </row>
    <row r="30" spans="3:6">
      <c r="C30" s="6" t="s">
        <v>405</v>
      </c>
      <c r="D30" s="6">
        <v>1</v>
      </c>
      <c r="E30" s="6">
        <v>0.89</v>
      </c>
      <c r="F30" s="6">
        <v>0.89</v>
      </c>
    </row>
    <row r="31" spans="3:6">
      <c r="C31" s="6" t="s">
        <v>103</v>
      </c>
      <c r="D31" s="6">
        <v>1</v>
      </c>
      <c r="E31" s="6">
        <v>1.0900000000000001</v>
      </c>
      <c r="F31" s="6">
        <v>1.0900000000000001</v>
      </c>
    </row>
    <row r="32" spans="3:6">
      <c r="C32" s="6" t="s">
        <v>1</v>
      </c>
      <c r="D32" s="6">
        <v>1</v>
      </c>
      <c r="E32" s="6">
        <v>0.98</v>
      </c>
      <c r="F32" s="6">
        <v>0.98</v>
      </c>
    </row>
    <row r="33" spans="3:9">
      <c r="C33" s="6" t="s">
        <v>22</v>
      </c>
      <c r="D33" s="6">
        <v>1</v>
      </c>
      <c r="E33" s="6">
        <v>0.96</v>
      </c>
      <c r="F33" s="6">
        <v>0.96</v>
      </c>
    </row>
    <row r="34" spans="3:9">
      <c r="C34" s="6" t="s">
        <v>406</v>
      </c>
      <c r="D34" s="6">
        <v>1</v>
      </c>
      <c r="E34" s="6">
        <v>1.08</v>
      </c>
      <c r="F34" s="6">
        <v>1.08</v>
      </c>
    </row>
    <row r="35" spans="3:9">
      <c r="C35" s="51" t="s">
        <v>2</v>
      </c>
      <c r="D35" s="52">
        <f>AVERAGE(D30:D34)</f>
        <v>1</v>
      </c>
      <c r="E35" s="52">
        <f t="shared" ref="E35" si="4">AVERAGE(E30:E34)</f>
        <v>1</v>
      </c>
      <c r="F35" s="52">
        <f t="shared" ref="F35" si="5">AVERAGE(F30:F34)</f>
        <v>1</v>
      </c>
    </row>
    <row r="36" spans="3:9">
      <c r="C36" s="51" t="s">
        <v>3</v>
      </c>
      <c r="D36" s="52">
        <f>STDEV(D30:D34)</f>
        <v>0</v>
      </c>
      <c r="E36" s="52">
        <f t="shared" ref="E36:F36" si="6">STDEV(E30:E34)</f>
        <v>8.455767262643886E-2</v>
      </c>
      <c r="F36" s="52">
        <f t="shared" si="6"/>
        <v>8.455767262643886E-2</v>
      </c>
    </row>
    <row r="37" spans="3:9">
      <c r="C37" s="51" t="s">
        <v>186</v>
      </c>
      <c r="D37" s="56"/>
      <c r="E37" s="52" t="s">
        <v>402</v>
      </c>
      <c r="F37" s="52" t="s">
        <v>402</v>
      </c>
    </row>
    <row r="38" spans="3:9">
      <c r="C38" s="51" t="s">
        <v>14</v>
      </c>
      <c r="D38" s="59"/>
      <c r="E38" s="60" t="s">
        <v>403</v>
      </c>
      <c r="F38" s="60" t="s">
        <v>403</v>
      </c>
    </row>
    <row r="41" spans="3:9">
      <c r="C41" s="177"/>
      <c r="D41" s="234" t="s">
        <v>400</v>
      </c>
      <c r="E41" s="235"/>
      <c r="F41" s="236"/>
    </row>
    <row r="42" spans="3:9">
      <c r="C42" s="11" t="s">
        <v>38</v>
      </c>
      <c r="D42" s="44" t="s">
        <v>398</v>
      </c>
      <c r="E42" s="44" t="s">
        <v>397</v>
      </c>
      <c r="F42" s="44" t="s">
        <v>16</v>
      </c>
    </row>
    <row r="43" spans="3:9">
      <c r="C43" s="6" t="s">
        <v>18</v>
      </c>
      <c r="D43" s="6">
        <v>1</v>
      </c>
      <c r="E43" s="6">
        <v>1.0900000000000001</v>
      </c>
      <c r="F43" s="6">
        <v>0.73</v>
      </c>
    </row>
    <row r="44" spans="3:9">
      <c r="C44" s="6" t="s">
        <v>103</v>
      </c>
      <c r="D44" s="6">
        <v>1</v>
      </c>
      <c r="E44" s="6">
        <v>0.91</v>
      </c>
      <c r="F44" s="6">
        <v>1.1100000000000001</v>
      </c>
    </row>
    <row r="45" spans="3:9">
      <c r="C45" s="6" t="s">
        <v>1</v>
      </c>
      <c r="D45" s="6">
        <v>1</v>
      </c>
      <c r="E45" s="6">
        <v>0.88</v>
      </c>
      <c r="F45" s="94">
        <v>0.9</v>
      </c>
    </row>
    <row r="46" spans="3:9">
      <c r="C46" s="6" t="s">
        <v>22</v>
      </c>
      <c r="D46" s="6">
        <v>1</v>
      </c>
      <c r="E46" s="6">
        <v>1.0900000000000001</v>
      </c>
      <c r="F46" s="6">
        <v>1.06</v>
      </c>
    </row>
    <row r="47" spans="3:9">
      <c r="C47" s="51" t="s">
        <v>2</v>
      </c>
      <c r="D47" s="52">
        <f>AVERAGE(D42:D46)</f>
        <v>1</v>
      </c>
      <c r="E47" s="52">
        <f t="shared" ref="E47" si="7">AVERAGE(E42:E46)</f>
        <v>0.99249999999999994</v>
      </c>
      <c r="F47" s="52">
        <f t="shared" ref="F47" si="8">AVERAGE(F42:F46)</f>
        <v>0.95000000000000007</v>
      </c>
      <c r="H47" s="73"/>
      <c r="I47" s="73"/>
    </row>
    <row r="48" spans="3:9">
      <c r="C48" s="51" t="s">
        <v>3</v>
      </c>
      <c r="D48" s="52">
        <f>STDEV(D42:D46)</f>
        <v>0</v>
      </c>
      <c r="E48" s="52">
        <f t="shared" ref="E48:F48" si="9">STDEV(E42:E46)</f>
        <v>0.11324751652906129</v>
      </c>
      <c r="F48" s="52">
        <f t="shared" si="9"/>
        <v>0.17185265006200323</v>
      </c>
    </row>
    <row r="49" spans="3:6">
      <c r="C49" s="51" t="s">
        <v>186</v>
      </c>
      <c r="D49" s="56"/>
      <c r="E49" s="52">
        <v>0.93</v>
      </c>
      <c r="F49" s="52">
        <v>0.81</v>
      </c>
    </row>
    <row r="50" spans="3:6">
      <c r="C50" s="51" t="s">
        <v>14</v>
      </c>
      <c r="D50" s="59"/>
      <c r="E50" s="60" t="s">
        <v>403</v>
      </c>
      <c r="F50" s="60" t="s">
        <v>403</v>
      </c>
    </row>
  </sheetData>
  <mergeCells count="4">
    <mergeCell ref="D28:F28"/>
    <mergeCell ref="D41:F41"/>
    <mergeCell ref="D3:F3"/>
    <mergeCell ref="D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 4 </vt:lpstr>
      <vt:lpstr>Fig. 5</vt:lpstr>
      <vt:lpstr>Fig. 6</vt:lpstr>
      <vt:lpstr>Fig. 7</vt:lpstr>
      <vt:lpstr>Fig. S1</vt:lpstr>
      <vt:lpstr>Fig. S7</vt:lpstr>
      <vt:lpstr>Fig. S8</vt:lpstr>
      <vt:lpstr>Fig. S11</vt:lpstr>
      <vt:lpstr>Fig. S12</vt:lpstr>
      <vt:lpstr>Fig. S13</vt:lpstr>
      <vt:lpstr>Fig.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YAYA</dc:creator>
  <cp:lastModifiedBy>Sophia</cp:lastModifiedBy>
  <dcterms:created xsi:type="dcterms:W3CDTF">2023-03-24T02:21:15Z</dcterms:created>
  <dcterms:modified xsi:type="dcterms:W3CDTF">2023-05-03T09:28:33Z</dcterms:modified>
</cp:coreProperties>
</file>