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iana\Desktop\מעבדה\My papers\Spheroid chip paper 2021\Paper Versions 26.1.2023\Communications Biology 6.2023\Final review 8.10.2023\"/>
    </mc:Choice>
  </mc:AlternateContent>
  <xr:revisionPtr revIDLastSave="0" documentId="13_ncr:1_{88CF1027-800D-419B-A027-D981F2A497BD}" xr6:coauthVersionLast="47" xr6:coauthVersionMax="47" xr10:uidLastSave="{00000000-0000-0000-0000-000000000000}"/>
  <bookViews>
    <workbookView xWindow="-108" yWindow="-108" windowWidth="23256" windowHeight="12456" activeTab="2" xr2:uid="{9DD7DB05-CD74-422B-8F13-F59FE73CD6CC}"/>
  </bookViews>
  <sheets>
    <sheet name="Fig. 2a" sheetId="2" r:id="rId1"/>
    <sheet name="Fig. 2c" sheetId="1" r:id="rId2"/>
    <sheet name="Fig. 2d" sheetId="3" r:id="rId3"/>
    <sheet name="Fig. 4" sheetId="4" r:id="rId4"/>
    <sheet name="Fig. 5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124" i="5" l="1" a="1"/>
  <c r="X124" i="5" s="1"/>
  <c r="W124" i="5" a="1"/>
  <c r="W124" i="5" s="1"/>
  <c r="V124" i="5" a="1"/>
  <c r="V124" i="5" s="1"/>
  <c r="U124" i="5" a="1"/>
  <c r="U124" i="5" s="1"/>
  <c r="T124" i="5" a="1"/>
  <c r="T124" i="5" s="1"/>
  <c r="S124" i="5" a="1"/>
  <c r="S124" i="5" s="1"/>
  <c r="R124" i="5" a="1"/>
  <c r="R124" i="5" s="1"/>
  <c r="Q124" i="5" a="1"/>
  <c r="Q124" i="5" s="1"/>
  <c r="P124" i="5" a="1"/>
  <c r="P124" i="5" s="1"/>
  <c r="O124" i="5" a="1"/>
  <c r="O124" i="5" s="1"/>
  <c r="K124" i="5" a="1"/>
  <c r="K124" i="5" s="1"/>
  <c r="J124" i="5" a="1"/>
  <c r="J124" i="5" s="1"/>
  <c r="I124" i="5" a="1"/>
  <c r="I124" i="5" s="1"/>
  <c r="H124" i="5" a="1"/>
  <c r="H124" i="5" s="1"/>
  <c r="G124" i="5" a="1"/>
  <c r="G124" i="5" s="1"/>
  <c r="F124" i="5" a="1"/>
  <c r="F124" i="5" s="1"/>
  <c r="E124" i="5" a="1"/>
  <c r="E124" i="5" s="1"/>
  <c r="D124" i="5" a="1"/>
  <c r="D124" i="5" s="1"/>
  <c r="C124" i="5" a="1"/>
  <c r="C124" i="5" s="1"/>
  <c r="B124" i="5" a="1"/>
  <c r="B124" i="5" s="1"/>
  <c r="G57" i="5"/>
  <c r="F57" i="5"/>
  <c r="E57" i="5"/>
  <c r="G55" i="5"/>
  <c r="F55" i="5"/>
  <c r="E55" i="5"/>
  <c r="D55" i="5"/>
  <c r="D57" i="5" s="1"/>
  <c r="C55" i="5"/>
  <c r="C57" i="5" s="1"/>
  <c r="B55" i="5"/>
  <c r="B57" i="5" s="1"/>
  <c r="A55" i="5"/>
  <c r="J44" i="5" a="1"/>
  <c r="J44" i="5" s="1"/>
  <c r="I44" i="5" a="1"/>
  <c r="I44" i="5" s="1"/>
  <c r="H44" i="5" a="1"/>
  <c r="H44" i="5" s="1"/>
  <c r="G44" i="5" a="1"/>
  <c r="G44" i="5" s="1"/>
  <c r="F44" i="5" a="1"/>
  <c r="F44" i="5" s="1"/>
  <c r="E44" i="5" a="1"/>
  <c r="E44" i="5" s="1"/>
  <c r="D44" i="5" a="1"/>
  <c r="D44" i="5" s="1"/>
  <c r="C44" i="5" a="1"/>
  <c r="C44" i="5" s="1"/>
  <c r="B44" i="5" a="1"/>
  <c r="B44" i="5" s="1"/>
  <c r="A44" i="5" a="1"/>
  <c r="A44" i="5" s="1"/>
  <c r="K35" i="5"/>
  <c r="J35" i="5"/>
  <c r="I35" i="5"/>
  <c r="H35" i="5"/>
  <c r="G35" i="5"/>
  <c r="F35" i="5"/>
  <c r="E35" i="5"/>
  <c r="D35" i="5"/>
  <c r="C35" i="5"/>
  <c r="B35" i="5"/>
  <c r="W163" i="5" l="1"/>
  <c r="AJ124" i="5" a="1"/>
  <c r="AJ124" i="5" s="1"/>
  <c r="X163" i="5"/>
  <c r="AK124" i="5" a="1"/>
  <c r="AK124" i="5" s="1"/>
  <c r="R163" i="5"/>
  <c r="AE124" i="5" a="1"/>
  <c r="AE124" i="5" s="1"/>
  <c r="P163" i="5"/>
  <c r="AC124" i="5" a="1"/>
  <c r="AC124" i="5" s="1"/>
  <c r="AD124" i="5" a="1"/>
  <c r="AD124" i="5" s="1"/>
  <c r="Q163" i="5"/>
  <c r="O163" i="5"/>
  <c r="AB124" i="5" a="1"/>
  <c r="AB124" i="5" s="1"/>
  <c r="S163" i="5"/>
  <c r="AF124" i="5" a="1"/>
  <c r="AF124" i="5" s="1"/>
  <c r="AG124" i="5" a="1"/>
  <c r="AG124" i="5" s="1"/>
  <c r="T163" i="5"/>
  <c r="AH124" i="5" a="1"/>
  <c r="AH124" i="5" s="1"/>
  <c r="U163" i="5"/>
  <c r="V163" i="5"/>
  <c r="AI124" i="5" a="1"/>
  <c r="AI124" i="5" s="1"/>
  <c r="C86" i="1"/>
  <c r="C85" i="1"/>
  <c r="M78" i="1"/>
  <c r="L78" i="1"/>
  <c r="K78" i="1"/>
  <c r="J78" i="1"/>
  <c r="I78" i="1"/>
  <c r="E78" i="1"/>
  <c r="D78" i="1"/>
  <c r="C78" i="1"/>
  <c r="B78" i="1"/>
  <c r="B82" i="1" s="1"/>
  <c r="M77" i="1"/>
  <c r="L77" i="1"/>
  <c r="K77" i="1"/>
  <c r="C84" i="1" s="1"/>
  <c r="J77" i="1"/>
  <c r="C83" i="1" s="1"/>
  <c r="I77" i="1"/>
  <c r="C82" i="1" s="1"/>
  <c r="F82" i="1" s="1" a="1"/>
  <c r="F82" i="1" s="1"/>
  <c r="E77" i="1"/>
  <c r="B85" i="1" s="1"/>
  <c r="D77" i="1"/>
  <c r="B84" i="1" s="1"/>
  <c r="C77" i="1"/>
  <c r="B83" i="1" s="1"/>
  <c r="B77" i="1"/>
  <c r="D56" i="1"/>
  <c r="C55" i="1"/>
  <c r="F55" i="1" s="1" a="1"/>
  <c r="F55" i="1" s="1"/>
  <c r="N50" i="1"/>
  <c r="D60" i="1" s="1"/>
  <c r="M50" i="1"/>
  <c r="D59" i="1" s="1"/>
  <c r="L50" i="1"/>
  <c r="K50" i="1"/>
  <c r="J50" i="1"/>
  <c r="I50" i="1"/>
  <c r="F50" i="1"/>
  <c r="E50" i="1"/>
  <c r="D50" i="1"/>
  <c r="C57" i="1" s="1"/>
  <c r="C50" i="1"/>
  <c r="C56" i="1" s="1"/>
  <c r="B50" i="1"/>
  <c r="N49" i="1"/>
  <c r="M49" i="1"/>
  <c r="L49" i="1"/>
  <c r="D58" i="1" s="1"/>
  <c r="K49" i="1"/>
  <c r="D57" i="1" s="1"/>
  <c r="J49" i="1"/>
  <c r="I49" i="1"/>
  <c r="D55" i="1" s="1"/>
  <c r="F49" i="1"/>
  <c r="C59" i="1" s="1"/>
  <c r="E49" i="1"/>
  <c r="C58" i="1" s="1"/>
  <c r="D49" i="1"/>
  <c r="C49" i="1"/>
  <c r="B49" i="1"/>
  <c r="L21" i="1"/>
  <c r="K21" i="1"/>
  <c r="J21" i="1"/>
  <c r="I21" i="1"/>
  <c r="F21" i="1"/>
  <c r="E21" i="1"/>
  <c r="D21" i="1"/>
  <c r="C21" i="1"/>
  <c r="B21" i="1"/>
  <c r="L20" i="1"/>
  <c r="K20" i="1"/>
  <c r="J20" i="1"/>
  <c r="C24" i="1" s="1"/>
  <c r="I20" i="1"/>
  <c r="F20" i="1"/>
  <c r="E20" i="1"/>
  <c r="B27" i="1" s="1"/>
  <c r="D20" i="1"/>
  <c r="C20" i="1"/>
  <c r="B25" i="1" s="1"/>
  <c r="B20" i="1"/>
  <c r="E82" i="1" l="1" a="1"/>
  <c r="E82" i="1" s="1"/>
  <c r="G55" i="1" a="1"/>
  <c r="G55" i="1" s="1"/>
  <c r="C25" i="1"/>
  <c r="E25" i="1"/>
  <c r="B24" i="1"/>
  <c r="C26" i="1"/>
  <c r="F26" i="1" s="1"/>
  <c r="B26" i="1"/>
  <c r="E27" i="1"/>
  <c r="C30" i="1"/>
  <c r="F25" i="1"/>
  <c r="B30" i="1"/>
  <c r="E24" i="1"/>
  <c r="E26" i="1"/>
  <c r="F24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<sst xmlns="http://schemas.openxmlformats.org/spreadsheetml/2006/main" count="1329" uniqueCount="521">
  <si>
    <t>Control 1</t>
  </si>
  <si>
    <t>Control 2</t>
  </si>
  <si>
    <t>Control 3</t>
  </si>
  <si>
    <t>Control 4</t>
  </si>
  <si>
    <t>Control 5</t>
  </si>
  <si>
    <t>green</t>
  </si>
  <si>
    <t>background</t>
  </si>
  <si>
    <t>blue</t>
  </si>
  <si>
    <t>Mold 1</t>
  </si>
  <si>
    <t>Mold 2</t>
  </si>
  <si>
    <t>Mold 3</t>
  </si>
  <si>
    <t>Mold 4</t>
  </si>
  <si>
    <t>Control</t>
  </si>
  <si>
    <t>Mold</t>
  </si>
  <si>
    <t>Green</t>
  </si>
  <si>
    <t>Blue</t>
  </si>
  <si>
    <t>PC3M-LN4</t>
  </si>
  <si>
    <t>Mold 5</t>
  </si>
  <si>
    <t>Mold 6</t>
  </si>
  <si>
    <t>H460</t>
  </si>
  <si>
    <t>BxPC3</t>
  </si>
  <si>
    <t>U87MG</t>
  </si>
  <si>
    <t>Depth</t>
  </si>
  <si>
    <t>Name</t>
  </si>
  <si>
    <t>Statistic</t>
  </si>
  <si>
    <t>#Cells</t>
  </si>
  <si>
    <t>Compensation Controls_APC Stained Control_024.fcs</t>
  </si>
  <si>
    <t xml:space="preserve">&gt; </t>
  </si>
  <si>
    <t>Compensation Controls_APC Stained Control_024.fcs/Q1: APC-A- , 7-AAD-A+</t>
  </si>
  <si>
    <t>Compensation Controls_APC Stained Control_024.fcs/Q2: APC-A+ , 7-AAD-A+</t>
  </si>
  <si>
    <t>Compensation Controls_APC Stained Control_024.fcs/Q3: APC-A+ , 7-AAD-A-</t>
  </si>
  <si>
    <t>Compensation Controls_APC Stained Control_024.fcs/Q4: APC-A- , 7-AAD-A-</t>
  </si>
  <si>
    <t>Compensation Controls_Unstained Control_023.fcs</t>
  </si>
  <si>
    <t>Compensation Controls_Unstained Control_023.fcs/Q1: APC-A- , 7-AAD-A+</t>
  </si>
  <si>
    <t>Compensation Controls_Unstained Control_023.fcs/Q2: APC-A+ , 7-AAD-A+</t>
  </si>
  <si>
    <t>Compensation Controls_Unstained Control_023.fcs/Q3: APC-A+ , 7-AAD-A-</t>
  </si>
  <si>
    <t>Compensation Controls_Unstained Control_023.fcs/Q4: APC-A- , 7-AAD-A-</t>
  </si>
  <si>
    <t>Compensation Controls_7-AAD Stained Control_025.fcs</t>
  </si>
  <si>
    <t>Compensation Controls_7-AAD Stained Control_025.fcs/Q1: APC-A- , 7-AAD-A+</t>
  </si>
  <si>
    <t>Compensation Controls_7-AAD Stained Control_025.fcs/Q2: APC-A+ , 7-AAD-A+</t>
  </si>
  <si>
    <t>Compensation Controls_7-AAD Stained Control_025.fcs/Q3: APC-A+ , 7-AAD-A-</t>
  </si>
  <si>
    <t>Compensation Controls_7-AAD Stained Control_025.fcs/Q4: APC-A- , 7-AAD-A-</t>
  </si>
  <si>
    <t>Control_Dead Annexin PI_022.fcs</t>
  </si>
  <si>
    <t>Control_Dead Annexin PI_022.fcs/Q1: Comp-APC-A- , Comp-7-AAD-A+</t>
  </si>
  <si>
    <t>Control_Dead Annexin PI_022.fcs/Q2: Comp-APC-A+ , Comp-7-AAD-A+</t>
  </si>
  <si>
    <t>Control_Dead Annexin PI_022.fcs/Q3: Comp-APC-A+ , Comp-7-AAD-A-</t>
  </si>
  <si>
    <t>Control_Dead Annexin PI_022.fcs/Q4: Comp-APC-A- , Comp-7-AAD-A-</t>
  </si>
  <si>
    <t>Control_Dead Annexin_020.fcs</t>
  </si>
  <si>
    <t>Control_Dead Annexin_020.fcs/Q1: Comp-APC-A- , Comp-7-AAD-A+</t>
  </si>
  <si>
    <t>Control_Dead Annexin_020.fcs/Q2: Comp-APC-A+ , Comp-7-AAD-A+</t>
  </si>
  <si>
    <t>Control_Dead Annexin_020.fcs/Q3: Comp-APC-A+ , Comp-7-AAD-A-</t>
  </si>
  <si>
    <t>Control_Dead Annexin_020.fcs/Q4: Comp-APC-A- , Comp-7-AAD-A-</t>
  </si>
  <si>
    <t>Control_Dead PI_021.fcs</t>
  </si>
  <si>
    <t>Control_Dead PI_021.fcs/Q1: Comp-APC-A- , Comp-7-AAD-A+</t>
  </si>
  <si>
    <t>Control_Dead PI_021.fcs/Q2: Comp-APC-A+ , Comp-7-AAD-A+</t>
  </si>
  <si>
    <t>Control_Dead PI_021.fcs/Q3: Comp-APC-A+ , Comp-7-AAD-A-</t>
  </si>
  <si>
    <t>Control_Dead PI_021.fcs/Q4: Comp-APC-A- , Comp-7-AAD-A-</t>
  </si>
  <si>
    <t>Control_Dead no staining_019.fcs</t>
  </si>
  <si>
    <t>Control_Dead no staining_019.fcs/Q1: Comp-APC-A- , Comp-7-AAD-A+</t>
  </si>
  <si>
    <t>Control_Dead no staining_019.fcs/Q2: Comp-APC-A+ , Comp-7-AAD-A+</t>
  </si>
  <si>
    <t>Control_Dead no staining_019.fcs/Q3: Comp-APC-A+ , Comp-7-AAD-A-</t>
  </si>
  <si>
    <t>Control_Dead no staining_019.fcs/Q4: Comp-APC-A- , Comp-7-AAD-A-</t>
  </si>
  <si>
    <t>Control_Tube_001_011.fcs</t>
  </si>
  <si>
    <t>Control_Tube_001_011.fcs/Q1: Comp-APC-A- , Comp-7-AAD-A+</t>
  </si>
  <si>
    <t>Control_Tube_001_011.fcs/Q2: Comp-APC-A+ , Comp-7-AAD-A+</t>
  </si>
  <si>
    <t>Control_Tube_001_011.fcs/Q3: Comp-APC-A+ , Comp-7-AAD-A-</t>
  </si>
  <si>
    <t>Control_Tube_001_011.fcs/Q4: Comp-APC-A- , Comp-7-AAD-A-</t>
  </si>
  <si>
    <t>Control_Tube_002_012.fcs</t>
  </si>
  <si>
    <t>Control_Tube_002_012.fcs/Q1: Comp-APC-A- , Comp-7-AAD-A+</t>
  </si>
  <si>
    <t>Control_Tube_002_012.fcs/Q2: Comp-APC-A+ , Comp-7-AAD-A+</t>
  </si>
  <si>
    <t>Control_Tube_002_012.fcs/Q3: Comp-APC-A+ , Comp-7-AAD-A-</t>
  </si>
  <si>
    <t>Control_Tube_002_012.fcs/Q4: Comp-APC-A- , Comp-7-AAD-A-</t>
  </si>
  <si>
    <t>Control_Tube_003_013.fcs</t>
  </si>
  <si>
    <t>Control_Tube_003_013.fcs/Q1: Comp-APC-A- , Comp-7-AAD-A+</t>
  </si>
  <si>
    <t>Control_Tube_003_013.fcs/Q2: Comp-APC-A+ , Comp-7-AAD-A+</t>
  </si>
  <si>
    <t>Control_Tube_003_013.fcs/Q3: Comp-APC-A+ , Comp-7-AAD-A-</t>
  </si>
  <si>
    <t>Control_Tube_003_013.fcs/Q4: Comp-APC-A- , Comp-7-AAD-A-</t>
  </si>
  <si>
    <t>Control_Tube_004_014.fcs</t>
  </si>
  <si>
    <t>Control_Tube_004_014.fcs/Q1: Comp-APC-A- , Comp-7-AAD-A+</t>
  </si>
  <si>
    <t>Control_Tube_004_014.fcs/Q2: Comp-APC-A+ , Comp-7-AAD-A+</t>
  </si>
  <si>
    <t>Control_Tube_004_014.fcs/Q3: Comp-APC-A+ , Comp-7-AAD-A-</t>
  </si>
  <si>
    <t>Control_Tube_004_014.fcs/Q4: Comp-APC-A- , Comp-7-AAD-A-</t>
  </si>
  <si>
    <t>Control_Tube_005_015.fcs</t>
  </si>
  <si>
    <t>Control_Tube_005_015.fcs/Q1: Comp-APC-A- , Comp-7-AAD-A+</t>
  </si>
  <si>
    <t>Control_Tube_005_015.fcs/Q2: Comp-APC-A+ , Comp-7-AAD-A+</t>
  </si>
  <si>
    <t>Control_Tube_005_015.fcs/Q3: Comp-APC-A+ , Comp-7-AAD-A-</t>
  </si>
  <si>
    <t>Control_Tube_005_015.fcs/Q4: Comp-APC-A- , Comp-7-AAD-A-</t>
  </si>
  <si>
    <t>Control_Tube_006_016.fcs</t>
  </si>
  <si>
    <t>Control_Tube_006_016.fcs/Q1: Comp-APC-A- , Comp-7-AAD-A+</t>
  </si>
  <si>
    <t>Control_Tube_006_016.fcs/Q2: Comp-APC-A+ , Comp-7-AAD-A+</t>
  </si>
  <si>
    <t>Control_Tube_006_016.fcs/Q3: Comp-APC-A+ , Comp-7-AAD-A-</t>
  </si>
  <si>
    <t>Control_Tube_006_016.fcs/Q4: Comp-APC-A- , Comp-7-AAD-A-</t>
  </si>
  <si>
    <t>Control_Tube_007_017.fcs</t>
  </si>
  <si>
    <t>Control_Tube_007_017.fcs/Q1: Comp-APC-A- , Comp-7-AAD-A+</t>
  </si>
  <si>
    <t>Control_Tube_007_017.fcs/Q2: Comp-APC-A+ , Comp-7-AAD-A+</t>
  </si>
  <si>
    <t>Control_Tube_007_017.fcs/Q3: Comp-APC-A+ , Comp-7-AAD-A-</t>
  </si>
  <si>
    <t>Control_Tube_007_017.fcs/Q4: Comp-APC-A- , Comp-7-AAD-A-</t>
  </si>
  <si>
    <t>Control_Tube_008_018.fcs</t>
  </si>
  <si>
    <t>Control_Tube_008_018.fcs/Q1: Comp-APC-A- , Comp-7-AAD-A+</t>
  </si>
  <si>
    <t>Control_Tube_008_018.fcs/Q2: Comp-APC-A+ , Comp-7-AAD-A+</t>
  </si>
  <si>
    <t>Control_Tube_008_018.fcs/Q3: Comp-APC-A+ , Comp-7-AAD-A-</t>
  </si>
  <si>
    <t>Control_Tube_008_018.fcs/Q4: Comp-APC-A- , Comp-7-AAD-A-</t>
  </si>
  <si>
    <t>Mold_Live no staining 2_010.fcs</t>
  </si>
  <si>
    <t>Mold_Live no staining 2_010.fcs/Q1: Comp-APC-A- , Comp-7-AAD-A+</t>
  </si>
  <si>
    <t>Mold_Live no staining 2_010.fcs/Q2: Comp-APC-A+ , Comp-7-AAD-A+</t>
  </si>
  <si>
    <t>Mold_Live no staining 2_010.fcs/Q3: Comp-APC-A+ , Comp-7-AAD-A-</t>
  </si>
  <si>
    <t>Mold_Live no staining 2_010.fcs/Q4: Comp-APC-A- , Comp-7-AAD-A-</t>
  </si>
  <si>
    <t>Mold_Live no staining_009.fcs</t>
  </si>
  <si>
    <t>Mold_Live no staining_009.fcs/Q1: Comp-APC-A- , Comp-7-AAD-A+</t>
  </si>
  <si>
    <t>Mold_Live no staining_009.fcs/Q2: Comp-APC-A+ , Comp-7-AAD-A+</t>
  </si>
  <si>
    <t>Mold_Live no staining_009.fcs/Q3: Comp-APC-A+ , Comp-7-AAD-A-</t>
  </si>
  <si>
    <t>Mold_Live no staining_009.fcs/Q4: Comp-APC-A- , Comp-7-AAD-A-</t>
  </si>
  <si>
    <t>Mold_Tube_01_001.fcs</t>
  </si>
  <si>
    <t>Mold_Tube_01_001.fcs/Q1: Comp-APC-A- , Comp-7-AAD-A+</t>
  </si>
  <si>
    <t>Mold_Tube_01_001.fcs/Q2: Comp-APC-A+ , Comp-7-AAD-A+</t>
  </si>
  <si>
    <t>Mold_Tube_01_001.fcs/Q3: Comp-APC-A+ , Comp-7-AAD-A-</t>
  </si>
  <si>
    <t>Mold_Tube_01_001.fcs/Q4: Comp-APC-A- , Comp-7-AAD-A-</t>
  </si>
  <si>
    <t>Mold_Tube_002_002.fcs</t>
  </si>
  <si>
    <t>Mold_Tube_002_002.fcs/Q1: Comp-APC-A- , Comp-7-AAD-A+</t>
  </si>
  <si>
    <t>Mold_Tube_002_002.fcs/Q2: Comp-APC-A+ , Comp-7-AAD-A+</t>
  </si>
  <si>
    <t>Mold_Tube_002_002.fcs/Q3: Comp-APC-A+ , Comp-7-AAD-A-</t>
  </si>
  <si>
    <t>Mold_Tube_002_002.fcs/Q4: Comp-APC-A- , Comp-7-AAD-A-</t>
  </si>
  <si>
    <t>Mold_Tube_003_003.fcs</t>
  </si>
  <si>
    <t>Mold_Tube_003_003.fcs/Q1: Comp-APC-A- , Comp-7-AAD-A+</t>
  </si>
  <si>
    <t>Mold_Tube_003_003.fcs/Q2: Comp-APC-A+ , Comp-7-AAD-A+</t>
  </si>
  <si>
    <t>Mold_Tube_003_003.fcs/Q3: Comp-APC-A+ , Comp-7-AAD-A-</t>
  </si>
  <si>
    <t>Mold_Tube_003_003.fcs/Q4: Comp-APC-A- , Comp-7-AAD-A-</t>
  </si>
  <si>
    <t>Mold_Tube_004_004.fcs</t>
  </si>
  <si>
    <t>Mold_Tube_004_004.fcs/Q1: Comp-APC-A- , Comp-7-AAD-A+</t>
  </si>
  <si>
    <t>Mold_Tube_004_004.fcs/Q2: Comp-APC-A+ , Comp-7-AAD-A+</t>
  </si>
  <si>
    <t>Mold_Tube_004_004.fcs/Q3: Comp-APC-A+ , Comp-7-AAD-A-</t>
  </si>
  <si>
    <t>Mold_Tube_004_004.fcs/Q4: Comp-APC-A- , Comp-7-AAD-A-</t>
  </si>
  <si>
    <t>Mold_Tube_005_005.fcs</t>
  </si>
  <si>
    <t>Mold_Tube_005_005.fcs/Q1: Comp-APC-A- , Comp-7-AAD-A+</t>
  </si>
  <si>
    <t>Mold_Tube_005_005.fcs/Q2: Comp-APC-A+ , Comp-7-AAD-A+</t>
  </si>
  <si>
    <t>Mold_Tube_005_005.fcs/Q3: Comp-APC-A+ , Comp-7-AAD-A-</t>
  </si>
  <si>
    <t>Mold_Tube_005_005.fcs/Q4: Comp-APC-A- , Comp-7-AAD-A-</t>
  </si>
  <si>
    <t>Mold_Tube_006_006.fcs</t>
  </si>
  <si>
    <t>Mold_Tube_006_006.fcs/Q1: Comp-APC-A- , Comp-7-AAD-A+</t>
  </si>
  <si>
    <t>Mold_Tube_006_006.fcs/Q2: Comp-APC-A+ , Comp-7-AAD-A+</t>
  </si>
  <si>
    <t>Mold_Tube_006_006.fcs/Q3: Comp-APC-A+ , Comp-7-AAD-A-</t>
  </si>
  <si>
    <t>Mold_Tube_006_006.fcs/Q4: Comp-APC-A- , Comp-7-AAD-A-</t>
  </si>
  <si>
    <t>Mold_Tube_007_007.fcs</t>
  </si>
  <si>
    <t>Mold_Tube_007_007.fcs/Q1: Comp-APC-A- , Comp-7-AAD-A+</t>
  </si>
  <si>
    <t>Mold_Tube_007_007.fcs/Q2: Comp-APC-A+ , Comp-7-AAD-A+</t>
  </si>
  <si>
    <t>Mold_Tube_007_007.fcs/Q3: Comp-APC-A+ , Comp-7-AAD-A-</t>
  </si>
  <si>
    <t>Mold_Tube_007_007.fcs/Q4: Comp-APC-A- , Comp-7-AAD-A-</t>
  </si>
  <si>
    <t>Mold_Tube_008_008.fcs</t>
  </si>
  <si>
    <t>Mold_Tube_008_008.fcs/Q1: Comp-APC-A- , Comp-7-AAD-A+</t>
  </si>
  <si>
    <t>Mold_Tube_008_008.fcs/Q2: Comp-APC-A+ , Comp-7-AAD-A+</t>
  </si>
  <si>
    <t>Mold_Tube_008_008.fcs/Q3: Comp-APC-A+ , Comp-7-AAD-A-</t>
  </si>
  <si>
    <t>Mold_Tube_008_008.fcs/Q4: Comp-APC-A- , Comp-7-AAD-A-</t>
  </si>
  <si>
    <t>Compensation Controls_APC Stained Control_023.fcs</t>
  </si>
  <si>
    <t>Compensation Controls_Unstained Control_022.fcs</t>
  </si>
  <si>
    <t>Compensation Controls_7-AAD Stained Control_024.fcs</t>
  </si>
  <si>
    <t>Control_Dead Annexin PI_020.fcs</t>
  </si>
  <si>
    <t>Control_Dead Annexin PI_020.fcs/Q1: Comp-APC-A- , Comp-7-AAD-A+</t>
  </si>
  <si>
    <t>Control_Dead Annexin PI_020.fcs/Q2: Comp-APC-A+ , Comp-7-AAD-A+</t>
  </si>
  <si>
    <t>Control_Dead Annexin PI_020.fcs/Q3: Comp-APC-A+ , Comp-7-AAD-A-</t>
  </si>
  <si>
    <t>Control_Dead Annexin PI_020.fcs/Q4: Comp-APC-A- , Comp-7-AAD-A-</t>
  </si>
  <si>
    <t>Control_Dead Annexin_018.fcs</t>
  </si>
  <si>
    <t>Control_Dead Annexin_018.fcs/Q1: Comp-APC-A- , Comp-7-AAD-A+</t>
  </si>
  <si>
    <t>Control_Dead Annexin_018.fcs/Q2: Comp-APC-A+ , Comp-7-AAD-A+</t>
  </si>
  <si>
    <t>Control_Dead Annexin_018.fcs/Q3: Comp-APC-A+ , Comp-7-AAD-A-</t>
  </si>
  <si>
    <t>Control_Dead Annexin_018.fcs/Q4: Comp-APC-A- , Comp-7-AAD-A-</t>
  </si>
  <si>
    <t>Control_Dead PI_019.fcs</t>
  </si>
  <si>
    <t>Control_Dead PI_019.fcs/Q1: Comp-APC-A- , Comp-7-AAD-A+</t>
  </si>
  <si>
    <t>Control_Dead PI_019.fcs/Q2: Comp-APC-A+ , Comp-7-AAD-A+</t>
  </si>
  <si>
    <t>Control_Dead PI_019.fcs/Q3: Comp-APC-A+ , Comp-7-AAD-A-</t>
  </si>
  <si>
    <t>Control_Dead PI_019.fcs/Q4: Comp-APC-A- , Comp-7-AAD-A-</t>
  </si>
  <si>
    <t>Control_Dead no staining_017.fcs</t>
  </si>
  <si>
    <t>Control_Dead no staining_017.fcs/Q1: Comp-APC-A- , Comp-7-AAD-A+</t>
  </si>
  <si>
    <t>Control_Dead no staining_017.fcs/Q2: Comp-APC-A+ , Comp-7-AAD-A+</t>
  </si>
  <si>
    <t>Control_Dead no staining_017.fcs/Q3: Comp-APC-A+ , Comp-7-AAD-A-</t>
  </si>
  <si>
    <t>Control_Dead no staining_017.fcs/Q4: Comp-APC-A- , Comp-7-AAD-A-</t>
  </si>
  <si>
    <t>Control_Live no staining_021.fcs</t>
  </si>
  <si>
    <t>Control_Live no staining_021.fcs/Q1: Comp-APC-A- , Comp-7-AAD-A+</t>
  </si>
  <si>
    <t>Control_Live no staining_021.fcs/Q2: Comp-APC-A+ , Comp-7-AAD-A+</t>
  </si>
  <si>
    <t>Control_Live no staining_021.fcs/Q3: Comp-APC-A+ , Comp-7-AAD-A-</t>
  </si>
  <si>
    <t>Control_Live no staining_021.fcs/Q4: Comp-APC-A- , Comp-7-AAD-A-</t>
  </si>
  <si>
    <t>Control_Tube_001_016.fcs</t>
  </si>
  <si>
    <t>Control_Tube_001_016.fcs/Q1: Comp-APC-A- , Comp-7-AAD-A+</t>
  </si>
  <si>
    <t>Control_Tube_001_016.fcs/Q2: Comp-APC-A+ , Comp-7-AAD-A+</t>
  </si>
  <si>
    <t>Control_Tube_001_016.fcs/Q3: Comp-APC-A+ , Comp-7-AAD-A-</t>
  </si>
  <si>
    <t>Control_Tube_001_016.fcs/Q4: Comp-APC-A- , Comp-7-AAD-A-</t>
  </si>
  <si>
    <t>Control_Tube_003_011.fcs</t>
  </si>
  <si>
    <t>Control_Tube_003_011.fcs/Q1: Comp-APC-A- , Comp-7-AAD-A+</t>
  </si>
  <si>
    <t>Control_Tube_003_011.fcs/Q2: Comp-APC-A+ , Comp-7-AAD-A+</t>
  </si>
  <si>
    <t>Control_Tube_003_011.fcs/Q3: Comp-APC-A+ , Comp-7-AAD-A-</t>
  </si>
  <si>
    <t>Control_Tube_003_011.fcs/Q4: Comp-APC-A- , Comp-7-AAD-A-</t>
  </si>
  <si>
    <t>Control_Tube_004_012.fcs</t>
  </si>
  <si>
    <t>Control_Tube_004_012.fcs/Q1: Comp-APC-A- , Comp-7-AAD-A+</t>
  </si>
  <si>
    <t>Control_Tube_004_012.fcs/Q2: Comp-APC-A+ , Comp-7-AAD-A+</t>
  </si>
  <si>
    <t>Control_Tube_004_012.fcs/Q3: Comp-APC-A+ , Comp-7-AAD-A-</t>
  </si>
  <si>
    <t>Control_Tube_004_012.fcs/Q4: Comp-APC-A- , Comp-7-AAD-A-</t>
  </si>
  <si>
    <t>Control_Tube_005_013.fcs</t>
  </si>
  <si>
    <t>Control_Tube_005_013.fcs/Q1: Comp-APC-A- , Comp-7-AAD-A+</t>
  </si>
  <si>
    <t>Control_Tube_005_013.fcs/Q2: Comp-APC-A+ , Comp-7-AAD-A+</t>
  </si>
  <si>
    <t>Control_Tube_005_013.fcs/Q3: Comp-APC-A+ , Comp-7-AAD-A-</t>
  </si>
  <si>
    <t>Control_Tube_005_013.fcs/Q4: Comp-APC-A- , Comp-7-AAD-A-</t>
  </si>
  <si>
    <t>Control_Tube_006_014.fcs</t>
  </si>
  <si>
    <t>Control_Tube_006_014.fcs/Q1: Comp-APC-A- , Comp-7-AAD-A+</t>
  </si>
  <si>
    <t>Control_Tube_006_014.fcs/Q2: Comp-APC-A+ , Comp-7-AAD-A+</t>
  </si>
  <si>
    <t>Control_Tube_006_014.fcs/Q3: Comp-APC-A+ , Comp-7-AAD-A-</t>
  </si>
  <si>
    <t>Control_Tube_006_014.fcs/Q4: Comp-APC-A- , Comp-7-AAD-A-</t>
  </si>
  <si>
    <t>Control_Tube_007_015.fcs</t>
  </si>
  <si>
    <t>Control_Tube_007_015.fcs/Q1: Comp-APC-A- , Comp-7-AAD-A+</t>
  </si>
  <si>
    <t>Control_Tube_007_015.fcs/Q2: Comp-APC-A+ , Comp-7-AAD-A+</t>
  </si>
  <si>
    <t>Control_Tube_007_015.fcs/Q3: Comp-APC-A+ , Comp-7-AAD-A-</t>
  </si>
  <si>
    <t>Control_Tube_007_015.fcs/Q4: Comp-APC-A- , Comp-7-AAD-A-</t>
  </si>
  <si>
    <t>Mold_Live no staining_010.fcs</t>
  </si>
  <si>
    <t>Mold_Live no staining_010.fcs/Q1: Comp-APC-A- , Comp-7-AAD-A+</t>
  </si>
  <si>
    <t>Mold_Live no staining_010.fcs/Q2: Comp-APC-A+ , Comp-7-AAD-A+</t>
  </si>
  <si>
    <t>Mold_Live no staining_010.fcs/Q3: Comp-APC-A+ , Comp-7-AAD-A-</t>
  </si>
  <si>
    <t>Mold_Live no staining_010.fcs/Q4: Comp-APC-A- , Comp-7-AAD-A-</t>
  </si>
  <si>
    <t>Mold_Tube_009_009.fcs</t>
  </si>
  <si>
    <t>Mold_Tube_009_009.fcs/Q1: Comp-APC-A- , Comp-7-AAD-A+</t>
  </si>
  <si>
    <t>Mold_Tube_009_009.fcs/Q2: Comp-APC-A+ , Comp-7-AAD-A+</t>
  </si>
  <si>
    <t>Mold_Tube_009_009.fcs/Q3: Comp-APC-A+ , Comp-7-AAD-A-</t>
  </si>
  <si>
    <t>Mold_Tube_009_009.fcs/Q4: Comp-APC-A- , Comp-7-AAD-A-</t>
  </si>
  <si>
    <t>Control_Dead Annexin PI_010.fcs</t>
  </si>
  <si>
    <t>Control_Dead Annexin PI_010.fcs/cells</t>
  </si>
  <si>
    <t xml:space="preserve">&gt; &gt; </t>
  </si>
  <si>
    <t>Control_Dead Annexin PI_010.fcs/cells/Q1: Comp-APC-A- , Comp-7-AAD-A+</t>
  </si>
  <si>
    <t>Control_Dead Annexin PI_010.fcs/cells/Q2: Comp-APC-A+ , Comp-7-AAD-A+</t>
  </si>
  <si>
    <t>Control_Dead Annexin PI_010.fcs/cells/Q3: Comp-APC-A+ , Comp-7-AAD-A-</t>
  </si>
  <si>
    <t>Control_Dead Annexin PI_010.fcs/cells/Q4: Comp-APC-A- , Comp-7-AAD-A-</t>
  </si>
  <si>
    <t>Control_Dead Annexin PI_010.fcs/Q1: Comp-APC-A- , Comp-7-AAD-A+</t>
  </si>
  <si>
    <t>Control_Dead Annexin PI_010.fcs/Q2: Comp-APC-A+ , Comp-7-AAD-A+</t>
  </si>
  <si>
    <t>Control_Dead Annexin PI_010.fcs/Q3: Comp-APC-A+ , Comp-7-AAD-A-</t>
  </si>
  <si>
    <t>Control_Dead Annexin PI_010.fcs/Q4: Comp-APC-A- , Comp-7-AAD-A-</t>
  </si>
  <si>
    <t>Control_Dead Annexin_008.fcs</t>
  </si>
  <si>
    <t>Control_Dead Annexin_008.fcs/cells</t>
  </si>
  <si>
    <t>Control_Dead Annexin_008.fcs/cells/APC-A+</t>
  </si>
  <si>
    <t>Control_Dead Annexin_008.fcs/cells/Q1: Comp-APC-A- , Comp-7-AAD-A+</t>
  </si>
  <si>
    <t>Control_Dead Annexin_008.fcs/cells/Q2: Comp-APC-A+ , Comp-7-AAD-A+</t>
  </si>
  <si>
    <t>Control_Dead Annexin_008.fcs/cells/Q3: Comp-APC-A+ , Comp-7-AAD-A-</t>
  </si>
  <si>
    <t>Control_Dead Annexin_008.fcs/cells/Q4: Comp-APC-A- , Comp-7-AAD-A-</t>
  </si>
  <si>
    <t>Control_Dead Annexin_008.fcs/Q1: Comp-APC-A- , Comp-7-AAD-A+</t>
  </si>
  <si>
    <t>Control_Dead Annexin_008.fcs/Q2: Comp-APC-A+ , Comp-7-AAD-A+</t>
  </si>
  <si>
    <t>Control_Dead Annexin_008.fcs/Q3: Comp-APC-A+ , Comp-7-AAD-A-</t>
  </si>
  <si>
    <t>Control_Dead Annexin_008.fcs/Q4: Comp-APC-A- , Comp-7-AAD-A-</t>
  </si>
  <si>
    <t>Control_Dead PI_009.fcs</t>
  </si>
  <si>
    <t>Control_Dead PI_009.fcs/cells</t>
  </si>
  <si>
    <t>Control_Dead PI_009.fcs/cells/7-AAD-A+</t>
  </si>
  <si>
    <t>Control_Dead PI_009.fcs/cells/Q1: Comp-APC-A- , Comp-7-AAD-A+</t>
  </si>
  <si>
    <t>Control_Dead PI_009.fcs/cells/Q2: Comp-APC-A+ , Comp-7-AAD-A+</t>
  </si>
  <si>
    <t>Control_Dead PI_009.fcs/cells/Q3: Comp-APC-A+ , Comp-7-AAD-A-</t>
  </si>
  <si>
    <t>Control_Dead PI_009.fcs/cells/Q4: Comp-APC-A- , Comp-7-AAD-A-</t>
  </si>
  <si>
    <t>Control_Dead PI_009.fcs/Q1: Comp-APC-A- , Comp-7-AAD-A+</t>
  </si>
  <si>
    <t>Control_Dead PI_009.fcs/Q2: Comp-APC-A+ , Comp-7-AAD-A+</t>
  </si>
  <si>
    <t>Control_Dead PI_009.fcs/Q3: Comp-APC-A+ , Comp-7-AAD-A-</t>
  </si>
  <si>
    <t>Control_Dead PI_009.fcs/Q4: Comp-APC-A- , Comp-7-AAD-A-</t>
  </si>
  <si>
    <t>Control_Dead no staining_007.fcs</t>
  </si>
  <si>
    <t>Control_Dead no staining_007.fcs/cells</t>
  </si>
  <si>
    <t>Control_Dead no staining_007.fcs/cells/Q1: Comp-APC-A- , Comp-7-AAD-A+</t>
  </si>
  <si>
    <t>Control_Dead no staining_007.fcs/cells/Q2: Comp-APC-A+ , Comp-7-AAD-A+</t>
  </si>
  <si>
    <t>Control_Dead no staining_007.fcs/cells/Q3: Comp-APC-A+ , Comp-7-AAD-A-</t>
  </si>
  <si>
    <t>Control_Dead no staining_007.fcs/cells/Q4: Comp-APC-A- , Comp-7-AAD-A-</t>
  </si>
  <si>
    <t>Control_Dead no staining_007.fcs/Q1: Comp-APC-A- , Comp-7-AAD-A+</t>
  </si>
  <si>
    <t>Control_Dead no staining_007.fcs/Q2: Comp-APC-A+ , Comp-7-AAD-A+</t>
  </si>
  <si>
    <t>Control_Dead no staining_007.fcs/Q3: Comp-APC-A+ , Comp-7-AAD-A-</t>
  </si>
  <si>
    <t>Control_Dead no staining_007.fcs/Q4: Comp-APC-A- , Comp-7-AAD-A-</t>
  </si>
  <si>
    <t>Control_Live no staining_006.fcs</t>
  </si>
  <si>
    <t>Control_Live no staining_006.fcs/cells</t>
  </si>
  <si>
    <t>Control_Live no staining_006.fcs/cells/Q1: Comp-APC-A- , Comp-7-AAD-A+</t>
  </si>
  <si>
    <t>Control_Live no staining_006.fcs/cells/Q2: Comp-APC-A+ , Comp-7-AAD-A+</t>
  </si>
  <si>
    <t>Control_Live no staining_006.fcs/cells/Q3: Comp-APC-A+ , Comp-7-AAD-A-</t>
  </si>
  <si>
    <t>Control_Live no staining_006.fcs/cells/Q4: Comp-APC-A- , Comp-7-AAD-A-</t>
  </si>
  <si>
    <t>Control_Live no staining_006.fcs/Q1: Comp-APC-A- , Comp-7-AAD-A+</t>
  </si>
  <si>
    <t>Control_Live no staining_006.fcs/Q2: Comp-APC-A+ , Comp-7-AAD-A+</t>
  </si>
  <si>
    <t>Control_Live no staining_006.fcs/Q3: Comp-APC-A+ , Comp-7-AAD-A-</t>
  </si>
  <si>
    <t>Control_Live no staining_006.fcs/Q4: Comp-APC-A- , Comp-7-AAD-A-</t>
  </si>
  <si>
    <t>Control_Tube_001_001.fcs</t>
  </si>
  <si>
    <t>Control_Tube_001_001.fcs/cells</t>
  </si>
  <si>
    <t>Control_Tube_001_001.fcs/cells/Q1: Comp-APC-A- , Comp-7-AAD-A+</t>
  </si>
  <si>
    <t xml:space="preserve">&gt; &gt; &gt; </t>
  </si>
  <si>
    <t>Control_Tube_001_001.fcs/cells/Q1: Comp-APC-A- , Comp-7-AAD-A+/Q1: Comp-APC-A- , Comp-7-AAD-A+</t>
  </si>
  <si>
    <t>Control_Tube_001_001.fcs/cells/Q1: Comp-APC-A- , Comp-7-AAD-A+/Q2: Comp-APC-A+ , Comp-7-AAD-A+</t>
  </si>
  <si>
    <t>Control_Tube_001_001.fcs/cells/Q1: Comp-APC-A- , Comp-7-AAD-A+/Q3: Comp-APC-A+ , Comp-7-AAD-A-</t>
  </si>
  <si>
    <t>Control_Tube_001_001.fcs/cells/Q1: Comp-APC-A- , Comp-7-AAD-A+/Q4: Comp-APC-A- , Comp-7-AAD-A-</t>
  </si>
  <si>
    <t>Control_Tube_001_001.fcs/cells/Q2: Comp-APC-A+ , Comp-7-AAD-A+</t>
  </si>
  <si>
    <t>Control_Tube_001_001.fcs/cells/Q3: Comp-APC-A+ , Comp-7-AAD-A-</t>
  </si>
  <si>
    <t>Control_Tube_001_001.fcs/cells/Q4: Comp-APC-A- , Comp-7-AAD-A-</t>
  </si>
  <si>
    <t>Control_Tube_001_001.fcs/Q1: Comp-APC-A- , Comp-7-AAD-A+</t>
  </si>
  <si>
    <t>Control_Tube_001_001.fcs/Q2: Comp-APC-A+ , Comp-7-AAD-A+</t>
  </si>
  <si>
    <t>Control_Tube_001_001.fcs/Q3: Comp-APC-A+ , Comp-7-AAD-A-</t>
  </si>
  <si>
    <t>Control_Tube_001_001.fcs/Q4: Comp-APC-A- , Comp-7-AAD-A-</t>
  </si>
  <si>
    <t>Control_Tube_002_002.fcs</t>
  </si>
  <si>
    <t>Control_Tube_002_002.fcs/cells</t>
  </si>
  <si>
    <t>Control_Tube_002_002.fcs/cells/Q1: Comp-APC-A- , Comp-7-AAD-A+</t>
  </si>
  <si>
    <t>Control_Tube_002_002.fcs/cells/Q2: Comp-APC-A+ , Comp-7-AAD-A+</t>
  </si>
  <si>
    <t>Control_Tube_002_002.fcs/cells/Q3: Comp-APC-A+ , Comp-7-AAD-A-</t>
  </si>
  <si>
    <t>Control_Tube_002_002.fcs/cells/Q4: Comp-APC-A- , Comp-7-AAD-A-</t>
  </si>
  <si>
    <t>Control_Tube_002_002.fcs/Q1: Comp-APC-A- , Comp-7-AAD-A+</t>
  </si>
  <si>
    <t>Control_Tube_002_002.fcs/Q2: Comp-APC-A+ , Comp-7-AAD-A+</t>
  </si>
  <si>
    <t>Control_Tube_002_002.fcs/Q3: Comp-APC-A+ , Comp-7-AAD-A-</t>
  </si>
  <si>
    <t>Control_Tube_002_002.fcs/Q4: Comp-APC-A- , Comp-7-AAD-A-</t>
  </si>
  <si>
    <t>Control_Tube_003_003.fcs</t>
  </si>
  <si>
    <t>Control_Tube_003_003.fcs/cells</t>
  </si>
  <si>
    <t>Control_Tube_003_003.fcs/cells/Q1: Comp-APC-A- , Comp-7-AAD-A+</t>
  </si>
  <si>
    <t>Control_Tube_003_003.fcs/cells/Q2: Comp-APC-A+ , Comp-7-AAD-A+</t>
  </si>
  <si>
    <t>Control_Tube_003_003.fcs/cells/Q3: Comp-APC-A+ , Comp-7-AAD-A-</t>
  </si>
  <si>
    <t>Control_Tube_003_003.fcs/cells/Q4: Comp-APC-A- , Comp-7-AAD-A-</t>
  </si>
  <si>
    <t>Control_Tube_003_003.fcs/Q1: Comp-APC-A- , Comp-7-AAD-A+</t>
  </si>
  <si>
    <t>Control_Tube_003_003.fcs/Q2: Comp-APC-A+ , Comp-7-AAD-A+</t>
  </si>
  <si>
    <t>Control_Tube_003_003.fcs/Q3: Comp-APC-A+ , Comp-7-AAD-A-</t>
  </si>
  <si>
    <t>Control_Tube_003_003.fcs/Q4: Comp-APC-A- , Comp-7-AAD-A-</t>
  </si>
  <si>
    <t>Control_Tube_004_004.fcs</t>
  </si>
  <si>
    <t>Control_Tube_004_004.fcs/cells</t>
  </si>
  <si>
    <t>Control_Tube_004_004.fcs/cells/Q1: Comp-APC-A- , Comp-7-AAD-A+</t>
  </si>
  <si>
    <t>Control_Tube_004_004.fcs/cells/Q2: Comp-APC-A+ , Comp-7-AAD-A+</t>
  </si>
  <si>
    <t>Control_Tube_004_004.fcs/cells/Q3: Comp-APC-A+ , Comp-7-AAD-A-</t>
  </si>
  <si>
    <t>Control_Tube_004_004.fcs/cells/Q4: Comp-APC-A- , Comp-7-AAD-A-</t>
  </si>
  <si>
    <t>Control_Tube_004_004.fcs/Q1: Comp-APC-A- , Comp-7-AAD-A+</t>
  </si>
  <si>
    <t>Control_Tube_004_004.fcs/Q2: Comp-APC-A+ , Comp-7-AAD-A+</t>
  </si>
  <si>
    <t>Control_Tube_004_004.fcs/Q3: Comp-APC-A+ , Comp-7-AAD-A-</t>
  </si>
  <si>
    <t>Control_Tube_004_004.fcs/Q4: Comp-APC-A- , Comp-7-AAD-A-</t>
  </si>
  <si>
    <t>Control_Tube_005_005.fcs</t>
  </si>
  <si>
    <t>Control_Tube_005_005.fcs/cells</t>
  </si>
  <si>
    <t>Control_Tube_005_005.fcs/cells/Q1: Comp-APC-A- , Comp-7-AAD-A+</t>
  </si>
  <si>
    <t>Control_Tube_005_005.fcs/cells/Q2: Comp-APC-A+ , Comp-7-AAD-A+</t>
  </si>
  <si>
    <t>Control_Tube_005_005.fcs/cells/Q3: Comp-APC-A+ , Comp-7-AAD-A-</t>
  </si>
  <si>
    <t>Control_Tube_005_005.fcs/cells/Q4: Comp-APC-A- , Comp-7-AAD-A-</t>
  </si>
  <si>
    <t>Control_Tube_005_005.fcs/Q1: Comp-APC-A- , Comp-7-AAD-A+</t>
  </si>
  <si>
    <t>Control_Tube_005_005.fcs/Q2: Comp-APC-A+ , Comp-7-AAD-A+</t>
  </si>
  <si>
    <t>Control_Tube_005_005.fcs/Q3: Comp-APC-A+ , Comp-7-AAD-A-</t>
  </si>
  <si>
    <t>Control_Tube_005_005.fcs/Q4: Comp-APC-A- , Comp-7-AAD-A-</t>
  </si>
  <si>
    <t>Mold_Live no staining_017.fcs</t>
  </si>
  <si>
    <t>Mold_Live no staining_017.fcs/cells</t>
  </si>
  <si>
    <t>Mold_Live no staining_017.fcs/cells/Q1: Comp-APC-A- , Comp-7-AAD-A+</t>
  </si>
  <si>
    <t>Mold_Live no staining_017.fcs/cells/Q2: Comp-APC-A+ , Comp-7-AAD-A+</t>
  </si>
  <si>
    <t>Mold_Live no staining_017.fcs/cells/Q3: Comp-APC-A+ , Comp-7-AAD-A-</t>
  </si>
  <si>
    <t>Mold_Live no staining_017.fcs/cells/Q4: Comp-APC-A- , Comp-7-AAD-A-</t>
  </si>
  <si>
    <t>Mold_Live no staining_017.fcs/Q1: Comp-APC-A- , Comp-7-AAD-A+</t>
  </si>
  <si>
    <t>Mold_Live no staining_017.fcs/Q2: Comp-APC-A+ , Comp-7-AAD-A+</t>
  </si>
  <si>
    <t>Mold_Live no staining_017.fcs/Q3: Comp-APC-A+ , Comp-7-AAD-A-</t>
  </si>
  <si>
    <t>Mold_Live no staining_017.fcs/Q4: Comp-APC-A- , Comp-7-AAD-A-</t>
  </si>
  <si>
    <t>Mold_Tube_001_011.fcs</t>
  </si>
  <si>
    <t>Mold_Tube_001_011.fcs/cells</t>
  </si>
  <si>
    <t>Mold_Tube_001_011.fcs/cells/Q1: Comp-APC-A- , Comp-7-AAD-A+</t>
  </si>
  <si>
    <t>Mold_Tube_001_011.fcs/cells/Q2: Comp-APC-A+ , Comp-7-AAD-A+</t>
  </si>
  <si>
    <t>Mold_Tube_001_011.fcs/cells/Q3: Comp-APC-A+ , Comp-7-AAD-A-</t>
  </si>
  <si>
    <t>Mold_Tube_001_011.fcs/cells/Q4: Comp-APC-A- , Comp-7-AAD-A-</t>
  </si>
  <si>
    <t>Mold_Tube_001_011.fcs/Q1: Comp-APC-A- , Comp-7-AAD-A+</t>
  </si>
  <si>
    <t>Mold_Tube_001_011.fcs/Q2: Comp-APC-A+ , Comp-7-AAD-A+</t>
  </si>
  <si>
    <t>Mold_Tube_001_011.fcs/Q3: Comp-APC-A+ , Comp-7-AAD-A-</t>
  </si>
  <si>
    <t>Mold_Tube_001_011.fcs/Q4: Comp-APC-A- , Comp-7-AAD-A-</t>
  </si>
  <si>
    <t>Mold_Tube_002_012.fcs</t>
  </si>
  <si>
    <t>Mold_Tube_002_012.fcs/cells</t>
  </si>
  <si>
    <t>Mold_Tube_002_012.fcs/cells/Q1: Comp-APC-A- , Comp-7-AAD-A+</t>
  </si>
  <si>
    <t>Mold_Tube_002_012.fcs/cells/Q2: Comp-APC-A+ , Comp-7-AAD-A+</t>
  </si>
  <si>
    <t>Mold_Tube_002_012.fcs/cells/Q3: Comp-APC-A+ , Comp-7-AAD-A-</t>
  </si>
  <si>
    <t>Mold_Tube_002_012.fcs/cells/Q4: Comp-APC-A- , Comp-7-AAD-A-</t>
  </si>
  <si>
    <t>Mold_Tube_002_012.fcs/Q1: Comp-APC-A- , Comp-7-AAD-A+</t>
  </si>
  <si>
    <t>Mold_Tube_002_012.fcs/Q2: Comp-APC-A+ , Comp-7-AAD-A+</t>
  </si>
  <si>
    <t>Mold_Tube_002_012.fcs/Q3: Comp-APC-A+ , Comp-7-AAD-A-</t>
  </si>
  <si>
    <t>Mold_Tube_002_012.fcs/Q4: Comp-APC-A- , Comp-7-AAD-A-</t>
  </si>
  <si>
    <t>Mold_Tube_003_013.fcs</t>
  </si>
  <si>
    <t>Mold_Tube_003_013.fcs/cells</t>
  </si>
  <si>
    <t>Mold_Tube_003_013.fcs/cells/Q1: Comp-APC-A- , Comp-7-AAD-A+</t>
  </si>
  <si>
    <t>Mold_Tube_003_013.fcs/cells/Q2: Comp-APC-A+ , Comp-7-AAD-A+</t>
  </si>
  <si>
    <t>Mold_Tube_003_013.fcs/cells/Q3: Comp-APC-A+ , Comp-7-AAD-A-</t>
  </si>
  <si>
    <t>Mold_Tube_003_013.fcs/cells/Q4: Comp-APC-A- , Comp-7-AAD-A-</t>
  </si>
  <si>
    <t>Mold_Tube_003_013.fcs/Q1: Comp-APC-A- , Comp-7-AAD-A+</t>
  </si>
  <si>
    <t>Mold_Tube_003_013.fcs/Q2: Comp-APC-A+ , Comp-7-AAD-A+</t>
  </si>
  <si>
    <t>Mold_Tube_003_013.fcs/Q3: Comp-APC-A+ , Comp-7-AAD-A-</t>
  </si>
  <si>
    <t>Mold_Tube_003_013.fcs/Q4: Comp-APC-A- , Comp-7-AAD-A-</t>
  </si>
  <si>
    <t>Mold_Tube_004_014.fcs</t>
  </si>
  <si>
    <t>Mold_Tube_004_014.fcs/cells</t>
  </si>
  <si>
    <t>Mold_Tube_004_014.fcs/cells/Q1: Comp-APC-A- , Comp-7-AAD-A+</t>
  </si>
  <si>
    <t>Mold_Tube_004_014.fcs/cells/Q2: Comp-APC-A+ , Comp-7-AAD-A+</t>
  </si>
  <si>
    <t>Mold_Tube_004_014.fcs/cells/Q3: Comp-APC-A+ , Comp-7-AAD-A-</t>
  </si>
  <si>
    <t>Mold_Tube_004_014.fcs/cells/Q4: Comp-APC-A- , Comp-7-AAD-A-</t>
  </si>
  <si>
    <t>Mold_Tube_004_014.fcs/Q1: Comp-APC-A- , Comp-7-AAD-A+</t>
  </si>
  <si>
    <t>Mold_Tube_004_014.fcs/Q2: Comp-APC-A+ , Comp-7-AAD-A+</t>
  </si>
  <si>
    <t>Mold_Tube_004_014.fcs/Q3: Comp-APC-A+ , Comp-7-AAD-A-</t>
  </si>
  <si>
    <t>Mold_Tube_004_014.fcs/Q4: Comp-APC-A- , Comp-7-AAD-A-</t>
  </si>
  <si>
    <t>Mold_Tube_005_015.fcs</t>
  </si>
  <si>
    <t>Mold_Tube_005_015.fcs/cells</t>
  </si>
  <si>
    <t>Mold_Tube_005_015.fcs/cells/Q1: Comp-APC-A- , Comp-7-AAD-A+</t>
  </si>
  <si>
    <t>Mold_Tube_005_015.fcs/cells/Q2: Comp-APC-A+ , Comp-7-AAD-A+</t>
  </si>
  <si>
    <t>Mold_Tube_005_015.fcs/cells/Q3: Comp-APC-A+ , Comp-7-AAD-A-</t>
  </si>
  <si>
    <t>Mold_Tube_005_015.fcs/cells/Q4: Comp-APC-A- , Comp-7-AAD-A-</t>
  </si>
  <si>
    <t>Mold_Tube_005_015.fcs/Q1: Comp-APC-A- , Comp-7-AAD-A+</t>
  </si>
  <si>
    <t>Mold_Tube_005_015.fcs/Q2: Comp-APC-A+ , Comp-7-AAD-A+</t>
  </si>
  <si>
    <t>Mold_Tube_005_015.fcs/Q3: Comp-APC-A+ , Comp-7-AAD-A-</t>
  </si>
  <si>
    <t>Mold_Tube_005_015.fcs/Q4: Comp-APC-A- , Comp-7-AAD-A-</t>
  </si>
  <si>
    <t>Mold_Tube_006_016.fcs</t>
  </si>
  <si>
    <t>Mold_Tube_006_016.fcs/cells</t>
  </si>
  <si>
    <t>Mold_Tube_006_016.fcs/cells/Q1: Comp-APC-A- , Comp-7-AAD-A+</t>
  </si>
  <si>
    <t>Mold_Tube_006_016.fcs/cells/Q2: Comp-APC-A+ , Comp-7-AAD-A+</t>
  </si>
  <si>
    <t>Mold_Tube_006_016.fcs/cells/Q3: Comp-APC-A+ , Comp-7-AAD-A-</t>
  </si>
  <si>
    <t>Mold_Tube_006_016.fcs/cells/Q4: Comp-APC-A- , Comp-7-AAD-A-</t>
  </si>
  <si>
    <t>Mold_Tube_006_016.fcs/Q1: Comp-APC-A- , Comp-7-AAD-A+</t>
  </si>
  <si>
    <t>Mold_Tube_006_016.fcs/Q2: Comp-APC-A+ , Comp-7-AAD-A+</t>
  </si>
  <si>
    <t>Mold_Tube_006_016.fcs/Q3: Comp-APC-A+ , Comp-7-AAD-A-</t>
  </si>
  <si>
    <t>Mold_Tube_006_016.fcs/Q4: Comp-APC-A- , Comp-7-AAD-A-</t>
  </si>
  <si>
    <t>Compensation Controls_APC Stained Control_022.fcs</t>
  </si>
  <si>
    <t>Compensation Controls_Unstained Control_021.fcs</t>
  </si>
  <si>
    <t>Compensation Controls_7-AAD Stained Control_023.fcs</t>
  </si>
  <si>
    <t>Control_Live no staining_016.fcs</t>
  </si>
  <si>
    <t>Control_Live no staining_016.fcs/Q1: Comp-APC-A- , Comp-7-AAD-A+</t>
  </si>
  <si>
    <t>Control_Live no staining_016.fcs/Q2: Comp-APC-A+ , Comp-7-AAD-A+</t>
  </si>
  <si>
    <t>Control_Live no staining_016.fcs/Q3: Comp-APC-A+ , Comp-7-AAD-A-</t>
  </si>
  <si>
    <t>Control_Live no staining_016.fcs/Q4: Comp-APC-A- , Comp-7-AAD-A-</t>
  </si>
  <si>
    <t>Control_Tube_001_010.fcs</t>
  </si>
  <si>
    <t>Control_Tube_001_010.fcs/Q1: Comp-APC-A- , Comp-7-AAD-A+</t>
  </si>
  <si>
    <t>Control_Tube_001_010.fcs/Q2: Comp-APC-A+ , Comp-7-AAD-A+</t>
  </si>
  <si>
    <t>Control_Tube_001_010.fcs/Q3: Comp-APC-A+ , Comp-7-AAD-A-</t>
  </si>
  <si>
    <t>Control_Tube_001_010.fcs/Q4: Comp-APC-A- , Comp-7-AAD-A-</t>
  </si>
  <si>
    <t>Control_Tube_002_011.fcs</t>
  </si>
  <si>
    <t>Control_Tube_002_011.fcs/Q1: Comp-APC-A- , Comp-7-AAD-A+</t>
  </si>
  <si>
    <t>Control_Tube_002_011.fcs/Q2: Comp-APC-A+ , Comp-7-AAD-A+</t>
  </si>
  <si>
    <t>Control_Tube_002_011.fcs/Q3: Comp-APC-A+ , Comp-7-AAD-A-</t>
  </si>
  <si>
    <t>Control_Tube_002_011.fcs/Q4: Comp-APC-A- , Comp-7-AAD-A-</t>
  </si>
  <si>
    <t>Control_Tube_003_012.fcs</t>
  </si>
  <si>
    <t>Control_Tube_003_012.fcs/Q1: Comp-APC-A- , Comp-7-AAD-A+</t>
  </si>
  <si>
    <t>Control_Tube_003_012.fcs/Q2: Comp-APC-A+ , Comp-7-AAD-A+</t>
  </si>
  <si>
    <t>Control_Tube_003_012.fcs/Q3: Comp-APC-A+ , Comp-7-AAD-A-</t>
  </si>
  <si>
    <t>Control_Tube_003_012.fcs/Q4: Comp-APC-A- , Comp-7-AAD-A-</t>
  </si>
  <si>
    <t>Control_Tube_004_013.fcs</t>
  </si>
  <si>
    <t>Control_Tube_004_013.fcs/Q1: Comp-APC-A- , Comp-7-AAD-A+</t>
  </si>
  <si>
    <t>Control_Tube_004_013.fcs/Q2: Comp-APC-A+ , Comp-7-AAD-A+</t>
  </si>
  <si>
    <t>Control_Tube_004_013.fcs/Q3: Comp-APC-A+ , Comp-7-AAD-A-</t>
  </si>
  <si>
    <t>Control_Tube_004_013.fcs/Q4: Comp-APC-A- , Comp-7-AAD-A-</t>
  </si>
  <si>
    <t>Control_Tube_005_014.fcs</t>
  </si>
  <si>
    <t>Control_Tube_005_014.fcs/Q1: Comp-APC-A- , Comp-7-AAD-A+</t>
  </si>
  <si>
    <t>Control_Tube_005_014.fcs/Q2: Comp-APC-A+ , Comp-7-AAD-A+</t>
  </si>
  <si>
    <t>Control_Tube_005_014.fcs/Q3: Comp-APC-A+ , Comp-7-AAD-A-</t>
  </si>
  <si>
    <t>Control_Tube_005_014.fcs/Q4: Comp-APC-A- , Comp-7-AAD-A-</t>
  </si>
  <si>
    <t>Control_Tube_006_015.fcs</t>
  </si>
  <si>
    <t>Control_Tube_006_015.fcs/Q1: Comp-APC-A- , Comp-7-AAD-A+</t>
  </si>
  <si>
    <t>Control_Tube_006_015.fcs/Q2: Comp-APC-A+ , Comp-7-AAD-A+</t>
  </si>
  <si>
    <t>Control_Tube_006_015.fcs/Q3: Comp-APC-A+ , Comp-7-AAD-A-</t>
  </si>
  <si>
    <t>Control_Tube_006_015.fcs/Q4: Comp-APC-A- , Comp-7-AAD-A-</t>
  </si>
  <si>
    <t>U87-MG</t>
  </si>
  <si>
    <t>Results</t>
  </si>
  <si>
    <t>Actual Temperature:</t>
  </si>
  <si>
    <t>A</t>
  </si>
  <si>
    <t>B</t>
  </si>
  <si>
    <t>C</t>
  </si>
  <si>
    <t>D</t>
  </si>
  <si>
    <t>E</t>
  </si>
  <si>
    <t>u87mg</t>
  </si>
  <si>
    <t>F</t>
  </si>
  <si>
    <t>bxpc3</t>
  </si>
  <si>
    <t>control</t>
  </si>
  <si>
    <t>G</t>
  </si>
  <si>
    <t>mold</t>
  </si>
  <si>
    <t>H</t>
  </si>
  <si>
    <t>7 d</t>
  </si>
  <si>
    <t>h460</t>
  </si>
  <si>
    <t>chip</t>
  </si>
  <si>
    <t>Chip</t>
  </si>
  <si>
    <t>Viability reduction</t>
  </si>
  <si>
    <t>Tissue #</t>
  </si>
  <si>
    <t>Oxaliplatin</t>
  </si>
  <si>
    <t>5-FU</t>
  </si>
  <si>
    <t>Oxaliplatin+5-FU</t>
  </si>
  <si>
    <t>Gemcitabine</t>
  </si>
  <si>
    <t>Cisplatin</t>
  </si>
  <si>
    <t>Etoposide</t>
  </si>
  <si>
    <t>Mitomycin</t>
  </si>
  <si>
    <t>Bevacizumab</t>
  </si>
  <si>
    <t>Bevacizumab+5-FU</t>
  </si>
  <si>
    <t>Area reduction</t>
  </si>
  <si>
    <t>tissue 12</t>
  </si>
  <si>
    <t>Tissue 12</t>
  </si>
  <si>
    <t xml:space="preserve">Oxaliplatin </t>
  </si>
  <si>
    <t>OXA+5-FU</t>
  </si>
  <si>
    <t>Avastin</t>
  </si>
  <si>
    <t>Avastin+5-FU</t>
  </si>
  <si>
    <t>Erbitux</t>
  </si>
  <si>
    <t>Abraxane</t>
  </si>
  <si>
    <t>Abraxane+Gemcitabine</t>
  </si>
  <si>
    <t>Average</t>
  </si>
  <si>
    <t>24 h</t>
  </si>
  <si>
    <t>well 1</t>
  </si>
  <si>
    <t>well 2</t>
  </si>
  <si>
    <t>well 3</t>
  </si>
  <si>
    <t>well 4</t>
  </si>
  <si>
    <t>well 5</t>
  </si>
  <si>
    <t>well 6</t>
  </si>
  <si>
    <t>well 7</t>
  </si>
  <si>
    <t>well 8</t>
  </si>
  <si>
    <t>well 9</t>
  </si>
  <si>
    <t>well 10</t>
  </si>
  <si>
    <t>well 11</t>
  </si>
  <si>
    <t>well 12</t>
  </si>
  <si>
    <t>well 13</t>
  </si>
  <si>
    <t>well 14</t>
  </si>
  <si>
    <t>well 15</t>
  </si>
  <si>
    <t>well 16</t>
  </si>
  <si>
    <t>well 17</t>
  </si>
  <si>
    <t>well 18</t>
  </si>
  <si>
    <t>well 19</t>
  </si>
  <si>
    <t>well 20</t>
  </si>
  <si>
    <t>well 21</t>
  </si>
  <si>
    <t>well 22</t>
  </si>
  <si>
    <t>well 23</t>
  </si>
  <si>
    <t>well 24</t>
  </si>
  <si>
    <t>well 25</t>
  </si>
  <si>
    <t>well 26</t>
  </si>
  <si>
    <t>well 27</t>
  </si>
  <si>
    <t>well 28</t>
  </si>
  <si>
    <t>well 29</t>
  </si>
  <si>
    <t>well 30</t>
  </si>
  <si>
    <t>well 31</t>
  </si>
  <si>
    <t>well 32</t>
  </si>
  <si>
    <t>well 33</t>
  </si>
  <si>
    <t>well 34</t>
  </si>
  <si>
    <t>well 35</t>
  </si>
  <si>
    <t>well 36</t>
  </si>
  <si>
    <t>well 37</t>
  </si>
  <si>
    <t>well 38</t>
  </si>
  <si>
    <t>well 39</t>
  </si>
  <si>
    <t>well 40</t>
  </si>
  <si>
    <t>Oxa+5-FU</t>
  </si>
  <si>
    <t>Abraxane+Gem</t>
  </si>
  <si>
    <t>96 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</si>
</sst>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27413E"/>
      <name val="Arial"/>
      <family val="2"/>
    </font>
    <font>
      <sz val="7"/>
      <color rgb="FF000000"/>
      <name val="Arial"/>
      <family val="2"/>
    </font>
    <font>
      <sz val="10"/>
      <name val="Arial"/>
      <family val="2"/>
    </font>
    <font>
      <sz val="10"/>
      <name val="Arial"/>
    </font>
  </fonts>
  <fills count="2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6FA9D6"/>
        <bgColor indexed="64"/>
      </patternFill>
    </fill>
    <fill>
      <patternFill patternType="solid">
        <fgColor rgb="FF7EB2DB"/>
        <bgColor indexed="64"/>
      </patternFill>
    </fill>
    <fill>
      <patternFill patternType="solid">
        <fgColor rgb="FF247CBD"/>
        <bgColor indexed="64"/>
      </patternFill>
    </fill>
    <fill>
      <patternFill patternType="solid">
        <fgColor rgb="FFE8F3FF"/>
        <bgColor indexed="64"/>
      </patternFill>
    </fill>
    <fill>
      <patternFill patternType="solid">
        <fgColor rgb="FF5197CC"/>
        <bgColor indexed="64"/>
      </patternFill>
    </fill>
    <fill>
      <patternFill patternType="solid">
        <fgColor rgb="FF60A0D1"/>
        <bgColor indexed="64"/>
      </patternFill>
    </fill>
    <fill>
      <patternFill patternType="solid">
        <fgColor rgb="FF3385C2"/>
        <bgColor indexed="64"/>
      </patternFill>
    </fill>
    <fill>
      <patternFill patternType="solid">
        <fgColor rgb="FFC9E0F4"/>
        <bgColor indexed="64"/>
      </patternFill>
    </fill>
    <fill>
      <patternFill patternType="solid">
        <fgColor rgb="FF428EC7"/>
        <bgColor indexed="64"/>
      </patternFill>
    </fill>
    <fill>
      <patternFill patternType="solid">
        <fgColor rgb="FF8DBCE0"/>
        <bgColor indexed="64"/>
      </patternFill>
    </fill>
    <fill>
      <patternFill patternType="solid">
        <fgColor rgb="FFABCEEA"/>
        <bgColor indexed="64"/>
      </patternFill>
    </fill>
    <fill>
      <patternFill patternType="solid">
        <fgColor rgb="FF9CC5E5"/>
        <bgColor indexed="64"/>
      </patternFill>
    </fill>
    <fill>
      <patternFill patternType="solid">
        <fgColor rgb="FFBAD7E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94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2" borderId="0" xfId="0" applyFont="1" applyFill="1"/>
    <xf numFmtId="0" fontId="3" fillId="4" borderId="7" xfId="0" applyFont="1" applyFill="1" applyBorder="1" applyAlignment="1">
      <alignment horizontal="center" vertical="center" wrapText="1"/>
    </xf>
    <xf numFmtId="0" fontId="6" fillId="0" borderId="0" xfId="0" applyFont="1"/>
    <xf numFmtId="0" fontId="3" fillId="8" borderId="7" xfId="0" applyFont="1" applyFill="1" applyBorder="1" applyAlignment="1">
      <alignment horizontal="center" vertical="center" wrapText="1"/>
    </xf>
    <xf numFmtId="0" fontId="7" fillId="0" borderId="0" xfId="2"/>
    <xf numFmtId="0" fontId="2" fillId="0" borderId="0" xfId="2" applyFont="1" applyAlignment="1">
      <alignment horizontal="left" vertical="center" wrapText="1"/>
    </xf>
    <xf numFmtId="0" fontId="3" fillId="0" borderId="0" xfId="2" applyFont="1" applyAlignment="1">
      <alignment horizontal="left" vertical="center" wrapText="1"/>
    </xf>
    <xf numFmtId="0" fontId="7" fillId="3" borderId="7" xfId="2" applyFill="1" applyBorder="1" applyAlignment="1">
      <alignment vertical="center" wrapText="1"/>
    </xf>
    <xf numFmtId="0" fontId="4" fillId="3" borderId="7" xfId="2" applyFont="1" applyFill="1" applyBorder="1" applyAlignment="1">
      <alignment horizontal="center" vertical="center" wrapText="1"/>
    </xf>
    <xf numFmtId="0" fontId="3" fillId="4" borderId="7" xfId="2" applyFont="1" applyFill="1" applyBorder="1" applyAlignment="1">
      <alignment horizontal="center" vertical="center" wrapText="1"/>
    </xf>
    <xf numFmtId="0" fontId="3" fillId="8" borderId="7" xfId="2" applyFont="1" applyFill="1" applyBorder="1" applyAlignment="1">
      <alignment horizontal="center" vertical="center" wrapText="1"/>
    </xf>
    <xf numFmtId="0" fontId="3" fillId="12" borderId="7" xfId="2" applyFont="1" applyFill="1" applyBorder="1" applyAlignment="1">
      <alignment horizontal="center" vertical="center" wrapText="1"/>
    </xf>
    <xf numFmtId="0" fontId="3" fillId="14" borderId="7" xfId="2" applyFont="1" applyFill="1" applyBorder="1" applyAlignment="1">
      <alignment horizontal="center" vertical="center" wrapText="1"/>
    </xf>
    <xf numFmtId="0" fontId="3" fillId="5" borderId="7" xfId="2" applyFont="1" applyFill="1" applyBorder="1" applyAlignment="1">
      <alignment horizontal="center" vertical="center" wrapText="1"/>
    </xf>
    <xf numFmtId="0" fontId="3" fillId="11" borderId="7" xfId="2" applyFont="1" applyFill="1" applyBorder="1" applyAlignment="1">
      <alignment horizontal="center" vertical="center" wrapText="1"/>
    </xf>
    <xf numFmtId="0" fontId="5" fillId="0" borderId="0" xfId="2" applyFont="1" applyAlignment="1">
      <alignment horizontal="left" vertical="center" wrapText="1"/>
    </xf>
    <xf numFmtId="0" fontId="3" fillId="15" borderId="7" xfId="2" applyFont="1" applyFill="1" applyBorder="1" applyAlignment="1">
      <alignment horizontal="center" vertical="center" wrapText="1"/>
    </xf>
    <xf numFmtId="0" fontId="3" fillId="10" borderId="7" xfId="2" applyFont="1" applyFill="1" applyBorder="1" applyAlignment="1">
      <alignment horizontal="center" vertical="center" wrapText="1"/>
    </xf>
    <xf numFmtId="0" fontId="3" fillId="16" borderId="7" xfId="2" applyFont="1" applyFill="1" applyBorder="1" applyAlignment="1">
      <alignment horizontal="center" vertical="center" wrapText="1"/>
    </xf>
    <xf numFmtId="0" fontId="3" fillId="13" borderId="7" xfId="2" applyFont="1" applyFill="1" applyBorder="1" applyAlignment="1">
      <alignment horizontal="center" vertical="center" wrapText="1"/>
    </xf>
    <xf numFmtId="0" fontId="3" fillId="7" borderId="7" xfId="2" applyFont="1" applyFill="1" applyBorder="1" applyAlignment="1">
      <alignment horizontal="center" vertical="center" wrapText="1"/>
    </xf>
    <xf numFmtId="0" fontId="3" fillId="6" borderId="7" xfId="2" applyFont="1" applyFill="1" applyBorder="1" applyAlignment="1">
      <alignment horizontal="center" vertical="center" wrapText="1"/>
    </xf>
    <xf numFmtId="0" fontId="3" fillId="9" borderId="7" xfId="2" applyFont="1" applyFill="1" applyBorder="1" applyAlignment="1">
      <alignment horizontal="center" vertical="center" wrapText="1"/>
    </xf>
    <xf numFmtId="0" fontId="3" fillId="17" borderId="7" xfId="2" applyFont="1" applyFill="1" applyBorder="1" applyAlignment="1">
      <alignment horizontal="center" vertical="center" wrapText="1"/>
    </xf>
    <xf numFmtId="0" fontId="6" fillId="0" borderId="0" xfId="2" applyFont="1"/>
    <xf numFmtId="0" fontId="3" fillId="8" borderId="8" xfId="2" applyFont="1" applyFill="1" applyBorder="1" applyAlignment="1">
      <alignment horizontal="center" vertical="center" wrapText="1"/>
    </xf>
    <xf numFmtId="0" fontId="3" fillId="12" borderId="9" xfId="2" applyFont="1" applyFill="1" applyBorder="1" applyAlignment="1">
      <alignment horizontal="center" vertical="center" wrapText="1"/>
    </xf>
    <xf numFmtId="0" fontId="3" fillId="14" borderId="9" xfId="2" applyFont="1" applyFill="1" applyBorder="1" applyAlignment="1">
      <alignment horizontal="center" vertical="center" wrapText="1"/>
    </xf>
    <xf numFmtId="0" fontId="3" fillId="5" borderId="9" xfId="2" applyFont="1" applyFill="1" applyBorder="1" applyAlignment="1">
      <alignment horizontal="center" vertical="center" wrapText="1"/>
    </xf>
    <xf numFmtId="0" fontId="3" fillId="11" borderId="10" xfId="2" applyFont="1" applyFill="1" applyBorder="1" applyAlignment="1">
      <alignment horizontal="center" vertical="center" wrapText="1"/>
    </xf>
    <xf numFmtId="0" fontId="3" fillId="8" borderId="11" xfId="2" applyFont="1" applyFill="1" applyBorder="1" applyAlignment="1">
      <alignment horizontal="center" vertical="center" wrapText="1"/>
    </xf>
    <xf numFmtId="0" fontId="3" fillId="12" borderId="12" xfId="2" applyFont="1" applyFill="1" applyBorder="1" applyAlignment="1">
      <alignment horizontal="center" vertical="center" wrapText="1"/>
    </xf>
    <xf numFmtId="0" fontId="3" fillId="10" borderId="12" xfId="2" applyFont="1" applyFill="1" applyBorder="1" applyAlignment="1">
      <alignment horizontal="center" vertical="center" wrapText="1"/>
    </xf>
    <xf numFmtId="0" fontId="3" fillId="17" borderId="9" xfId="2" applyFont="1" applyFill="1" applyBorder="1" applyAlignment="1">
      <alignment horizontal="center" vertical="center" wrapText="1"/>
    </xf>
    <xf numFmtId="0" fontId="3" fillId="10" borderId="9" xfId="2" applyFont="1" applyFill="1" applyBorder="1" applyAlignment="1">
      <alignment horizontal="center" vertical="center" wrapText="1"/>
    </xf>
    <xf numFmtId="0" fontId="3" fillId="13" borderId="10" xfId="2" applyFont="1" applyFill="1" applyBorder="1" applyAlignment="1">
      <alignment horizontal="center" vertical="center" wrapText="1"/>
    </xf>
    <xf numFmtId="0" fontId="3" fillId="16" borderId="12" xfId="2" applyFont="1" applyFill="1" applyBorder="1" applyAlignment="1">
      <alignment horizontal="center" vertical="center" wrapText="1"/>
    </xf>
    <xf numFmtId="0" fontId="3" fillId="7" borderId="13" xfId="2" applyFont="1" applyFill="1" applyBorder="1" applyAlignment="1">
      <alignment horizontal="center" vertical="center" wrapText="1"/>
    </xf>
    <xf numFmtId="9" fontId="7" fillId="0" borderId="0" xfId="2" applyNumberFormat="1"/>
    <xf numFmtId="0" fontId="3" fillId="2" borderId="11" xfId="2" applyFont="1" applyFill="1" applyBorder="1" applyAlignment="1">
      <alignment horizontal="center" vertical="center" wrapText="1"/>
    </xf>
    <xf numFmtId="0" fontId="3" fillId="2" borderId="12" xfId="2" applyFont="1" applyFill="1" applyBorder="1" applyAlignment="1">
      <alignment horizontal="center" vertical="center" wrapText="1"/>
    </xf>
    <xf numFmtId="0" fontId="3" fillId="2" borderId="13" xfId="2" applyFont="1" applyFill="1" applyBorder="1" applyAlignment="1">
      <alignment horizontal="center" vertical="center" wrapText="1"/>
    </xf>
    <xf numFmtId="0" fontId="1" fillId="0" borderId="14" xfId="0" applyFont="1" applyBorder="1"/>
    <xf numFmtId="0" fontId="1" fillId="0" borderId="15" xfId="0" applyFont="1" applyBorder="1"/>
    <xf numFmtId="0" fontId="1" fillId="0" borderId="3" xfId="0" applyFont="1" applyBorder="1"/>
    <xf numFmtId="164" fontId="0" fillId="0" borderId="1" xfId="0" applyNumberFormat="1" applyBorder="1"/>
    <xf numFmtId="164" fontId="0" fillId="0" borderId="15" xfId="0" applyNumberFormat="1" applyBorder="1"/>
    <xf numFmtId="164" fontId="0" fillId="0" borderId="2" xfId="0" applyNumberFormat="1" applyBorder="1"/>
    <xf numFmtId="164" fontId="0" fillId="0" borderId="3" xfId="0" applyNumberFormat="1" applyBorder="1"/>
    <xf numFmtId="164" fontId="0" fillId="0" borderId="0" xfId="0" applyNumberFormat="1"/>
    <xf numFmtId="164" fontId="0" fillId="0" borderId="4" xfId="0" applyNumberFormat="1" applyBorder="1"/>
    <xf numFmtId="0" fontId="1" fillId="0" borderId="5" xfId="0" applyFont="1" applyBorder="1"/>
    <xf numFmtId="164" fontId="0" fillId="0" borderId="5" xfId="0" applyNumberFormat="1" applyBorder="1"/>
    <xf numFmtId="164" fontId="0" fillId="0" borderId="16" xfId="0" applyNumberFormat="1" applyBorder="1"/>
    <xf numFmtId="164" fontId="0" fillId="0" borderId="6" xfId="0" applyNumberFormat="1" applyBorder="1"/>
    <xf numFmtId="0" fontId="3" fillId="12" borderId="7" xfId="0" applyFont="1" applyFill="1" applyBorder="1" applyAlignment="1">
      <alignment horizontal="center" vertical="center" wrapText="1"/>
    </xf>
    <xf numFmtId="0" fontId="3" fillId="17" borderId="7" xfId="0" applyFont="1" applyFill="1" applyBorder="1" applyAlignment="1">
      <alignment horizontal="center" vertical="center" wrapText="1"/>
    </xf>
    <xf numFmtId="0" fontId="3" fillId="14" borderId="7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10" borderId="7" xfId="0" applyFont="1" applyFill="1" applyBorder="1" applyAlignment="1">
      <alignment horizontal="center" vertical="center" wrapText="1"/>
    </xf>
    <xf numFmtId="0" fontId="3" fillId="16" borderId="7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 indent="1"/>
    </xf>
    <xf numFmtId="0" fontId="3" fillId="9" borderId="7" xfId="0" applyFont="1" applyFill="1" applyBorder="1" applyAlignment="1">
      <alignment horizontal="center" vertical="center" wrapText="1"/>
    </xf>
    <xf numFmtId="0" fontId="1" fillId="18" borderId="0" xfId="0" applyFont="1" applyFill="1"/>
    <xf numFmtId="0" fontId="0" fillId="18" borderId="0" xfId="0" applyFill="1"/>
    <xf numFmtId="0" fontId="0" fillId="19" borderId="0" xfId="0" applyFill="1"/>
    <xf numFmtId="0" fontId="0" fillId="20" borderId="0" xfId="0" applyFill="1"/>
    <xf numFmtId="0" fontId="0" fillId="21" borderId="0" xfId="0" applyFill="1"/>
    <xf numFmtId="0" fontId="1" fillId="22" borderId="0" xfId="0" applyFont="1" applyFill="1"/>
    <xf numFmtId="0" fontId="0" fillId="22" borderId="0" xfId="0" applyFill="1"/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2" fillId="0" borderId="0" xfId="1" applyFont="1" applyAlignment="1">
      <alignment horizontal="left" vertical="center" wrapText="1"/>
    </xf>
    <xf numFmtId="0" fontId="3" fillId="0" borderId="0" xfId="1" applyFont="1" applyAlignment="1">
      <alignment horizontal="left" vertical="center" wrapText="1"/>
    </xf>
    <xf numFmtId="0" fontId="6" fillId="0" borderId="0" xfId="1"/>
    <xf numFmtId="0" fontId="4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5" fillId="0" borderId="0" xfId="1" applyFont="1" applyAlignment="1">
      <alignment horizontal="left" vertical="center" wrapText="1"/>
    </xf>
    <xf numFmtId="0" fontId="7" fillId="0" borderId="0" xfId="0" applyFont="1" applyAlignment="1">
      <alignment horizontal="center"/>
    </xf>
  </cellXfs>
  <cellStyles count="3">
    <cellStyle name="Normal" xfId="0" builtinId="0"/>
    <cellStyle name="Normal 2" xfId="1" xr:uid="{1E7E1A39-8C11-4D99-A0DB-023EE12A539E}"/>
    <cellStyle name="Normal 3" xfId="2" xr:uid="{F37492AD-DCCE-4C91-AE58-000F8FCFE7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31907-F7A7-4A55-8418-3DDB7000DB1E}">
  <dimension ref="A1:V179"/>
  <sheetViews>
    <sheetView workbookViewId="0">
      <selection activeCell="E10" sqref="E10"/>
    </sheetView>
  </sheetViews>
  <sheetFormatPr defaultRowHeight="14.4" x14ac:dyDescent="0.3"/>
  <cols>
    <col min="1" max="1" width="6.21875" bestFit="1" customWidth="1"/>
    <col min="7" max="7" width="5.88671875" bestFit="1" customWidth="1"/>
    <col min="13" max="13" width="9.88671875" bestFit="1" customWidth="1"/>
    <col min="19" max="19" width="8" bestFit="1" customWidth="1"/>
  </cols>
  <sheetData>
    <row r="1" spans="1:22" x14ac:dyDescent="0.3">
      <c r="A1" s="8" t="s">
        <v>20</v>
      </c>
      <c r="G1" s="8" t="s">
        <v>19</v>
      </c>
      <c r="M1" s="8" t="s">
        <v>16</v>
      </c>
      <c r="S1" s="8" t="s">
        <v>436</v>
      </c>
    </row>
    <row r="3" spans="1:22" x14ac:dyDescent="0.3">
      <c r="A3" t="s">
        <v>22</v>
      </c>
      <c r="B3" t="s">
        <v>23</v>
      </c>
      <c r="C3" t="s">
        <v>24</v>
      </c>
      <c r="D3" t="s">
        <v>25</v>
      </c>
      <c r="G3" t="s">
        <v>22</v>
      </c>
      <c r="H3" t="s">
        <v>23</v>
      </c>
      <c r="I3" t="s">
        <v>24</v>
      </c>
      <c r="J3" t="s">
        <v>25</v>
      </c>
      <c r="M3" t="s">
        <v>22</v>
      </c>
      <c r="N3" t="s">
        <v>23</v>
      </c>
      <c r="O3" t="s">
        <v>24</v>
      </c>
      <c r="P3" t="s">
        <v>25</v>
      </c>
      <c r="S3" t="s">
        <v>22</v>
      </c>
      <c r="T3" t="s">
        <v>23</v>
      </c>
      <c r="U3" t="s">
        <v>24</v>
      </c>
      <c r="V3" t="s">
        <v>25</v>
      </c>
    </row>
    <row r="4" spans="1:22" x14ac:dyDescent="0.3">
      <c r="B4" t="s">
        <v>26</v>
      </c>
      <c r="D4">
        <v>5000</v>
      </c>
      <c r="H4" t="s">
        <v>152</v>
      </c>
      <c r="J4">
        <v>5000</v>
      </c>
      <c r="N4" t="s">
        <v>220</v>
      </c>
      <c r="P4">
        <v>10000</v>
      </c>
      <c r="T4" t="s">
        <v>398</v>
      </c>
      <c r="V4">
        <v>5000</v>
      </c>
    </row>
    <row r="5" spans="1:22" x14ac:dyDescent="0.3">
      <c r="A5" t="s">
        <v>27</v>
      </c>
      <c r="B5" t="s">
        <v>28</v>
      </c>
      <c r="C5">
        <v>0</v>
      </c>
      <c r="D5">
        <v>0</v>
      </c>
      <c r="H5" t="s">
        <v>153</v>
      </c>
      <c r="J5">
        <v>5000</v>
      </c>
      <c r="M5" t="s">
        <v>27</v>
      </c>
      <c r="N5" t="s">
        <v>221</v>
      </c>
      <c r="O5">
        <v>51.3</v>
      </c>
      <c r="P5">
        <v>5130</v>
      </c>
      <c r="T5" t="s">
        <v>399</v>
      </c>
      <c r="V5">
        <v>5000</v>
      </c>
    </row>
    <row r="6" spans="1:22" x14ac:dyDescent="0.3">
      <c r="A6" t="s">
        <v>27</v>
      </c>
      <c r="B6" t="s">
        <v>29</v>
      </c>
      <c r="C6">
        <v>0.08</v>
      </c>
      <c r="D6">
        <v>4</v>
      </c>
      <c r="H6" t="s">
        <v>154</v>
      </c>
      <c r="J6">
        <v>5000</v>
      </c>
      <c r="M6" t="s">
        <v>222</v>
      </c>
      <c r="N6" t="s">
        <v>223</v>
      </c>
      <c r="O6">
        <v>73.2</v>
      </c>
      <c r="P6">
        <v>3754</v>
      </c>
      <c r="T6" t="s">
        <v>400</v>
      </c>
      <c r="V6">
        <v>5000</v>
      </c>
    </row>
    <row r="7" spans="1:22" x14ac:dyDescent="0.3">
      <c r="A7" t="s">
        <v>27</v>
      </c>
      <c r="B7" t="s">
        <v>30</v>
      </c>
      <c r="C7">
        <v>9.86</v>
      </c>
      <c r="D7">
        <v>493</v>
      </c>
      <c r="H7" t="s">
        <v>155</v>
      </c>
      <c r="J7">
        <v>10000</v>
      </c>
      <c r="M7" t="s">
        <v>222</v>
      </c>
      <c r="N7" t="s">
        <v>224</v>
      </c>
      <c r="O7">
        <v>15.1</v>
      </c>
      <c r="P7">
        <v>775</v>
      </c>
      <c r="T7" t="s">
        <v>155</v>
      </c>
      <c r="V7">
        <v>10000</v>
      </c>
    </row>
    <row r="8" spans="1:22" x14ac:dyDescent="0.3">
      <c r="A8" t="s">
        <v>27</v>
      </c>
      <c r="B8" t="s">
        <v>31</v>
      </c>
      <c r="C8">
        <v>90.1</v>
      </c>
      <c r="D8">
        <v>4503</v>
      </c>
      <c r="G8" t="s">
        <v>27</v>
      </c>
      <c r="H8" t="s">
        <v>156</v>
      </c>
      <c r="I8">
        <v>44.4</v>
      </c>
      <c r="J8">
        <v>4441</v>
      </c>
      <c r="M8" t="s">
        <v>222</v>
      </c>
      <c r="N8" t="s">
        <v>225</v>
      </c>
      <c r="O8">
        <v>0.99</v>
      </c>
      <c r="P8">
        <v>51</v>
      </c>
      <c r="S8" t="s">
        <v>27</v>
      </c>
      <c r="T8" t="s">
        <v>156</v>
      </c>
      <c r="U8">
        <v>72.7</v>
      </c>
      <c r="V8">
        <v>7272</v>
      </c>
    </row>
    <row r="9" spans="1:22" x14ac:dyDescent="0.3">
      <c r="B9" t="s">
        <v>32</v>
      </c>
      <c r="D9">
        <v>5000</v>
      </c>
      <c r="G9" t="s">
        <v>27</v>
      </c>
      <c r="H9" t="s">
        <v>157</v>
      </c>
      <c r="I9">
        <v>50.1</v>
      </c>
      <c r="J9">
        <v>5009</v>
      </c>
      <c r="M9" t="s">
        <v>222</v>
      </c>
      <c r="N9" t="s">
        <v>226</v>
      </c>
      <c r="O9">
        <v>10.7</v>
      </c>
      <c r="P9">
        <v>550</v>
      </c>
      <c r="S9" t="s">
        <v>27</v>
      </c>
      <c r="T9" t="s">
        <v>157</v>
      </c>
      <c r="U9">
        <v>2.5</v>
      </c>
      <c r="V9">
        <v>250</v>
      </c>
    </row>
    <row r="10" spans="1:22" x14ac:dyDescent="0.3">
      <c r="A10" t="s">
        <v>27</v>
      </c>
      <c r="B10" t="s">
        <v>33</v>
      </c>
      <c r="C10">
        <v>0</v>
      </c>
      <c r="D10">
        <v>0</v>
      </c>
      <c r="G10" t="s">
        <v>27</v>
      </c>
      <c r="H10" t="s">
        <v>158</v>
      </c>
      <c r="I10">
        <v>2.02</v>
      </c>
      <c r="J10">
        <v>202</v>
      </c>
      <c r="M10" t="s">
        <v>27</v>
      </c>
      <c r="N10" t="s">
        <v>227</v>
      </c>
      <c r="O10">
        <v>72.5</v>
      </c>
      <c r="P10">
        <v>7249</v>
      </c>
      <c r="S10" t="s">
        <v>27</v>
      </c>
      <c r="T10" t="s">
        <v>158</v>
      </c>
      <c r="U10">
        <v>0.7</v>
      </c>
      <c r="V10">
        <v>70</v>
      </c>
    </row>
    <row r="11" spans="1:22" x14ac:dyDescent="0.3">
      <c r="A11" t="s">
        <v>27</v>
      </c>
      <c r="B11" t="s">
        <v>34</v>
      </c>
      <c r="C11">
        <v>0.04</v>
      </c>
      <c r="D11">
        <v>2</v>
      </c>
      <c r="G11" t="s">
        <v>27</v>
      </c>
      <c r="H11" t="s">
        <v>159</v>
      </c>
      <c r="I11">
        <v>3.48</v>
      </c>
      <c r="J11">
        <v>348</v>
      </c>
      <c r="M11" t="s">
        <v>27</v>
      </c>
      <c r="N11" t="s">
        <v>228</v>
      </c>
      <c r="O11">
        <v>11.6</v>
      </c>
      <c r="P11">
        <v>1162</v>
      </c>
      <c r="S11" t="s">
        <v>27</v>
      </c>
      <c r="T11" t="s">
        <v>159</v>
      </c>
      <c r="U11">
        <v>24.1</v>
      </c>
      <c r="V11">
        <v>2408</v>
      </c>
    </row>
    <row r="12" spans="1:22" x14ac:dyDescent="0.3">
      <c r="A12" t="s">
        <v>27</v>
      </c>
      <c r="B12" t="s">
        <v>35</v>
      </c>
      <c r="C12">
        <v>0.24</v>
      </c>
      <c r="D12">
        <v>12</v>
      </c>
      <c r="H12" t="s">
        <v>160</v>
      </c>
      <c r="J12">
        <v>10000</v>
      </c>
      <c r="M12" t="s">
        <v>27</v>
      </c>
      <c r="N12" t="s">
        <v>229</v>
      </c>
      <c r="O12">
        <v>0.85</v>
      </c>
      <c r="P12">
        <v>85</v>
      </c>
      <c r="T12" t="s">
        <v>160</v>
      </c>
      <c r="V12">
        <v>10000</v>
      </c>
    </row>
    <row r="13" spans="1:22" x14ac:dyDescent="0.3">
      <c r="A13" t="s">
        <v>27</v>
      </c>
      <c r="B13" t="s">
        <v>36</v>
      </c>
      <c r="C13">
        <v>99.7</v>
      </c>
      <c r="D13">
        <v>4986</v>
      </c>
      <c r="G13" t="s">
        <v>27</v>
      </c>
      <c r="H13" t="s">
        <v>161</v>
      </c>
      <c r="I13">
        <v>0.11</v>
      </c>
      <c r="J13">
        <v>11</v>
      </c>
      <c r="M13" t="s">
        <v>27</v>
      </c>
      <c r="N13" t="s">
        <v>230</v>
      </c>
      <c r="O13">
        <v>15</v>
      </c>
      <c r="P13">
        <v>1504</v>
      </c>
      <c r="S13" t="s">
        <v>27</v>
      </c>
      <c r="T13" t="s">
        <v>161</v>
      </c>
      <c r="U13">
        <v>0.1</v>
      </c>
      <c r="V13">
        <v>10</v>
      </c>
    </row>
    <row r="14" spans="1:22" x14ac:dyDescent="0.3">
      <c r="B14" t="s">
        <v>37</v>
      </c>
      <c r="D14">
        <v>5000</v>
      </c>
      <c r="G14" t="s">
        <v>27</v>
      </c>
      <c r="H14" t="s">
        <v>162</v>
      </c>
      <c r="I14">
        <v>0.87</v>
      </c>
      <c r="J14">
        <v>87</v>
      </c>
      <c r="N14" t="s">
        <v>231</v>
      </c>
      <c r="P14">
        <v>10000</v>
      </c>
      <c r="S14" t="s">
        <v>27</v>
      </c>
      <c r="T14" t="s">
        <v>162</v>
      </c>
      <c r="U14">
        <v>0.21</v>
      </c>
      <c r="V14">
        <v>21</v>
      </c>
    </row>
    <row r="15" spans="1:22" x14ac:dyDescent="0.3">
      <c r="A15" t="s">
        <v>27</v>
      </c>
      <c r="B15" t="s">
        <v>38</v>
      </c>
      <c r="C15">
        <v>75.3</v>
      </c>
      <c r="D15">
        <v>3763</v>
      </c>
      <c r="G15" t="s">
        <v>27</v>
      </c>
      <c r="H15" t="s">
        <v>163</v>
      </c>
      <c r="I15">
        <v>60.5</v>
      </c>
      <c r="J15">
        <v>6049</v>
      </c>
      <c r="M15" t="s">
        <v>27</v>
      </c>
      <c r="N15" t="s">
        <v>232</v>
      </c>
      <c r="O15">
        <v>69.7</v>
      </c>
      <c r="P15">
        <v>6974</v>
      </c>
      <c r="S15" t="s">
        <v>27</v>
      </c>
      <c r="T15" t="s">
        <v>163</v>
      </c>
      <c r="U15">
        <v>8.81</v>
      </c>
      <c r="V15">
        <v>881</v>
      </c>
    </row>
    <row r="16" spans="1:22" x14ac:dyDescent="0.3">
      <c r="A16" t="s">
        <v>27</v>
      </c>
      <c r="B16" t="s">
        <v>39</v>
      </c>
      <c r="C16">
        <v>10</v>
      </c>
      <c r="D16">
        <v>500</v>
      </c>
      <c r="G16" t="s">
        <v>27</v>
      </c>
      <c r="H16" t="s">
        <v>164</v>
      </c>
      <c r="I16">
        <v>38.5</v>
      </c>
      <c r="J16">
        <v>3853</v>
      </c>
      <c r="M16" t="s">
        <v>222</v>
      </c>
      <c r="N16" t="s">
        <v>233</v>
      </c>
      <c r="O16">
        <v>17</v>
      </c>
      <c r="P16">
        <v>1183</v>
      </c>
      <c r="S16" t="s">
        <v>27</v>
      </c>
      <c r="T16" t="s">
        <v>164</v>
      </c>
      <c r="U16">
        <v>90.9</v>
      </c>
      <c r="V16">
        <v>9088</v>
      </c>
    </row>
    <row r="17" spans="1:22" x14ac:dyDescent="0.3">
      <c r="A17" t="s">
        <v>27</v>
      </c>
      <c r="B17" t="s">
        <v>40</v>
      </c>
      <c r="C17">
        <v>0.06</v>
      </c>
      <c r="D17">
        <v>3</v>
      </c>
      <c r="H17" t="s">
        <v>165</v>
      </c>
      <c r="J17">
        <v>10000</v>
      </c>
      <c r="M17" t="s">
        <v>222</v>
      </c>
      <c r="N17" t="s">
        <v>234</v>
      </c>
      <c r="O17">
        <v>4.2999999999999997E-2</v>
      </c>
      <c r="P17">
        <v>3</v>
      </c>
      <c r="T17" t="s">
        <v>165</v>
      </c>
      <c r="V17">
        <v>10000</v>
      </c>
    </row>
    <row r="18" spans="1:22" x14ac:dyDescent="0.3">
      <c r="A18" t="s">
        <v>27</v>
      </c>
      <c r="B18" t="s">
        <v>41</v>
      </c>
      <c r="C18">
        <v>14.7</v>
      </c>
      <c r="D18">
        <v>734</v>
      </c>
      <c r="G18" t="s">
        <v>27</v>
      </c>
      <c r="H18" t="s">
        <v>166</v>
      </c>
      <c r="I18">
        <v>93.9</v>
      </c>
      <c r="J18">
        <v>9387</v>
      </c>
      <c r="M18" t="s">
        <v>222</v>
      </c>
      <c r="N18" t="s">
        <v>235</v>
      </c>
      <c r="O18">
        <v>1.4E-2</v>
      </c>
      <c r="P18">
        <v>1</v>
      </c>
      <c r="S18" t="s">
        <v>27</v>
      </c>
      <c r="T18" t="s">
        <v>166</v>
      </c>
      <c r="U18">
        <v>82.1</v>
      </c>
      <c r="V18">
        <v>8206</v>
      </c>
    </row>
    <row r="19" spans="1:22" x14ac:dyDescent="0.3">
      <c r="B19" t="s">
        <v>42</v>
      </c>
      <c r="D19">
        <v>10000</v>
      </c>
      <c r="G19" t="s">
        <v>27</v>
      </c>
      <c r="H19" t="s">
        <v>167</v>
      </c>
      <c r="I19">
        <v>0.44</v>
      </c>
      <c r="J19">
        <v>44</v>
      </c>
      <c r="M19" t="s">
        <v>222</v>
      </c>
      <c r="N19" t="s">
        <v>236</v>
      </c>
      <c r="O19">
        <v>20.8</v>
      </c>
      <c r="P19">
        <v>1450</v>
      </c>
      <c r="S19" t="s">
        <v>27</v>
      </c>
      <c r="T19" t="s">
        <v>167</v>
      </c>
      <c r="U19">
        <v>0.31</v>
      </c>
      <c r="V19">
        <v>31</v>
      </c>
    </row>
    <row r="20" spans="1:22" x14ac:dyDescent="0.3">
      <c r="A20" t="s">
        <v>27</v>
      </c>
      <c r="B20" t="s">
        <v>43</v>
      </c>
      <c r="C20">
        <v>84.2</v>
      </c>
      <c r="D20">
        <v>8416</v>
      </c>
      <c r="G20" t="s">
        <v>27</v>
      </c>
      <c r="H20" t="s">
        <v>168</v>
      </c>
      <c r="I20">
        <v>0.02</v>
      </c>
      <c r="J20">
        <v>2</v>
      </c>
      <c r="M20" t="s">
        <v>222</v>
      </c>
      <c r="N20" t="s">
        <v>237</v>
      </c>
      <c r="O20">
        <v>79.2</v>
      </c>
      <c r="P20">
        <v>5520</v>
      </c>
      <c r="S20" t="s">
        <v>27</v>
      </c>
      <c r="T20" t="s">
        <v>168</v>
      </c>
      <c r="U20">
        <v>0.02</v>
      </c>
      <c r="V20">
        <v>2</v>
      </c>
    </row>
    <row r="21" spans="1:22" x14ac:dyDescent="0.3">
      <c r="A21" t="s">
        <v>27</v>
      </c>
      <c r="B21" t="s">
        <v>44</v>
      </c>
      <c r="C21">
        <v>8.3800000000000008</v>
      </c>
      <c r="D21">
        <v>838</v>
      </c>
      <c r="G21" t="s">
        <v>27</v>
      </c>
      <c r="H21" t="s">
        <v>169</v>
      </c>
      <c r="I21">
        <v>5.67</v>
      </c>
      <c r="J21">
        <v>567</v>
      </c>
      <c r="M21" t="s">
        <v>27</v>
      </c>
      <c r="N21" t="s">
        <v>238</v>
      </c>
      <c r="O21">
        <v>0.43</v>
      </c>
      <c r="P21">
        <v>43</v>
      </c>
      <c r="S21" t="s">
        <v>27</v>
      </c>
      <c r="T21" t="s">
        <v>169</v>
      </c>
      <c r="U21">
        <v>17.600000000000001</v>
      </c>
      <c r="V21">
        <v>1761</v>
      </c>
    </row>
    <row r="22" spans="1:22" x14ac:dyDescent="0.3">
      <c r="A22" t="s">
        <v>27</v>
      </c>
      <c r="B22" t="s">
        <v>45</v>
      </c>
      <c r="C22">
        <v>0.47</v>
      </c>
      <c r="D22">
        <v>47</v>
      </c>
      <c r="H22" t="s">
        <v>170</v>
      </c>
      <c r="J22">
        <v>10000</v>
      </c>
      <c r="M22" t="s">
        <v>27</v>
      </c>
      <c r="N22" t="s">
        <v>239</v>
      </c>
      <c r="O22">
        <v>0.5</v>
      </c>
      <c r="P22">
        <v>50</v>
      </c>
      <c r="T22" t="s">
        <v>170</v>
      </c>
      <c r="V22">
        <v>10000</v>
      </c>
    </row>
    <row r="23" spans="1:22" x14ac:dyDescent="0.3">
      <c r="A23" t="s">
        <v>27</v>
      </c>
      <c r="B23" t="s">
        <v>46</v>
      </c>
      <c r="C23">
        <v>6.99</v>
      </c>
      <c r="D23">
        <v>699</v>
      </c>
      <c r="G23" t="s">
        <v>27</v>
      </c>
      <c r="H23" t="s">
        <v>171</v>
      </c>
      <c r="I23">
        <v>0.4</v>
      </c>
      <c r="J23">
        <v>40</v>
      </c>
      <c r="M23" t="s">
        <v>27</v>
      </c>
      <c r="N23" t="s">
        <v>240</v>
      </c>
      <c r="O23">
        <v>16.8</v>
      </c>
      <c r="P23">
        <v>1682</v>
      </c>
      <c r="S23" t="s">
        <v>27</v>
      </c>
      <c r="T23" t="s">
        <v>171</v>
      </c>
      <c r="U23">
        <v>0</v>
      </c>
      <c r="V23">
        <v>0</v>
      </c>
    </row>
    <row r="24" spans="1:22" x14ac:dyDescent="0.3">
      <c r="B24" t="s">
        <v>47</v>
      </c>
      <c r="D24">
        <v>10000</v>
      </c>
      <c r="G24" t="s">
        <v>27</v>
      </c>
      <c r="H24" t="s">
        <v>172</v>
      </c>
      <c r="I24">
        <v>0.14000000000000001</v>
      </c>
      <c r="J24">
        <v>14</v>
      </c>
      <c r="M24" t="s">
        <v>27</v>
      </c>
      <c r="N24" t="s">
        <v>241</v>
      </c>
      <c r="O24">
        <v>82.2</v>
      </c>
      <c r="P24">
        <v>8225</v>
      </c>
      <c r="S24" t="s">
        <v>27</v>
      </c>
      <c r="T24" t="s">
        <v>172</v>
      </c>
      <c r="U24">
        <v>0.12</v>
      </c>
      <c r="V24">
        <v>12</v>
      </c>
    </row>
    <row r="25" spans="1:22" x14ac:dyDescent="0.3">
      <c r="A25" t="s">
        <v>27</v>
      </c>
      <c r="B25" t="s">
        <v>48</v>
      </c>
      <c r="C25">
        <v>0.01</v>
      </c>
      <c r="D25">
        <v>1</v>
      </c>
      <c r="G25" t="s">
        <v>27</v>
      </c>
      <c r="H25" t="s">
        <v>173</v>
      </c>
      <c r="I25">
        <v>0.05</v>
      </c>
      <c r="J25">
        <v>5</v>
      </c>
      <c r="N25" t="s">
        <v>242</v>
      </c>
      <c r="P25">
        <v>10000</v>
      </c>
      <c r="S25" t="s">
        <v>27</v>
      </c>
      <c r="T25" t="s">
        <v>173</v>
      </c>
      <c r="U25">
        <v>0.02</v>
      </c>
      <c r="V25">
        <v>2</v>
      </c>
    </row>
    <row r="26" spans="1:22" x14ac:dyDescent="0.3">
      <c r="A26" t="s">
        <v>27</v>
      </c>
      <c r="B26" t="s">
        <v>49</v>
      </c>
      <c r="C26">
        <v>0.05</v>
      </c>
      <c r="D26">
        <v>5</v>
      </c>
      <c r="G26" t="s">
        <v>27</v>
      </c>
      <c r="H26" t="s">
        <v>174</v>
      </c>
      <c r="I26">
        <v>99.4</v>
      </c>
      <c r="J26">
        <v>9941</v>
      </c>
      <c r="M26" t="s">
        <v>27</v>
      </c>
      <c r="N26" t="s">
        <v>243</v>
      </c>
      <c r="O26">
        <v>57.7</v>
      </c>
      <c r="P26">
        <v>5770</v>
      </c>
      <c r="S26" t="s">
        <v>27</v>
      </c>
      <c r="T26" t="s">
        <v>174</v>
      </c>
      <c r="U26">
        <v>99.9</v>
      </c>
      <c r="V26">
        <v>9986</v>
      </c>
    </row>
    <row r="27" spans="1:22" x14ac:dyDescent="0.3">
      <c r="A27" t="s">
        <v>27</v>
      </c>
      <c r="B27" t="s">
        <v>50</v>
      </c>
      <c r="C27">
        <v>5.84</v>
      </c>
      <c r="D27">
        <v>584</v>
      </c>
      <c r="H27" t="s">
        <v>175</v>
      </c>
      <c r="J27">
        <v>10000</v>
      </c>
      <c r="M27" t="s">
        <v>222</v>
      </c>
      <c r="N27" t="s">
        <v>244</v>
      </c>
      <c r="O27">
        <v>83.5</v>
      </c>
      <c r="P27">
        <v>4817</v>
      </c>
      <c r="T27" t="s">
        <v>401</v>
      </c>
      <c r="V27">
        <v>10000</v>
      </c>
    </row>
    <row r="28" spans="1:22" x14ac:dyDescent="0.3">
      <c r="A28" t="s">
        <v>27</v>
      </c>
      <c r="B28" t="s">
        <v>51</v>
      </c>
      <c r="C28">
        <v>94.1</v>
      </c>
      <c r="D28">
        <v>9410</v>
      </c>
      <c r="G28" t="s">
        <v>27</v>
      </c>
      <c r="H28" t="s">
        <v>176</v>
      </c>
      <c r="I28">
        <v>0.18</v>
      </c>
      <c r="J28">
        <v>18</v>
      </c>
      <c r="M28" t="s">
        <v>222</v>
      </c>
      <c r="N28" t="s">
        <v>245</v>
      </c>
      <c r="O28">
        <v>84.9</v>
      </c>
      <c r="P28">
        <v>4899</v>
      </c>
      <c r="S28" t="s">
        <v>27</v>
      </c>
      <c r="T28" t="s">
        <v>402</v>
      </c>
      <c r="U28">
        <v>0.05</v>
      </c>
      <c r="V28">
        <v>5</v>
      </c>
    </row>
    <row r="29" spans="1:22" x14ac:dyDescent="0.3">
      <c r="B29" t="s">
        <v>52</v>
      </c>
      <c r="D29">
        <v>10000</v>
      </c>
      <c r="G29" t="s">
        <v>27</v>
      </c>
      <c r="H29" t="s">
        <v>177</v>
      </c>
      <c r="I29">
        <v>0.14000000000000001</v>
      </c>
      <c r="J29">
        <v>14</v>
      </c>
      <c r="M29" t="s">
        <v>222</v>
      </c>
      <c r="N29" t="s">
        <v>246</v>
      </c>
      <c r="O29">
        <v>0.19</v>
      </c>
      <c r="P29">
        <v>11</v>
      </c>
      <c r="S29" t="s">
        <v>27</v>
      </c>
      <c r="T29" t="s">
        <v>403</v>
      </c>
      <c r="U29">
        <v>0.06</v>
      </c>
      <c r="V29">
        <v>6</v>
      </c>
    </row>
    <row r="30" spans="1:22" x14ac:dyDescent="0.3">
      <c r="A30" t="s">
        <v>27</v>
      </c>
      <c r="B30" t="s">
        <v>53</v>
      </c>
      <c r="C30">
        <v>90</v>
      </c>
      <c r="D30">
        <v>8996</v>
      </c>
      <c r="G30" t="s">
        <v>27</v>
      </c>
      <c r="H30" t="s">
        <v>178</v>
      </c>
      <c r="I30">
        <v>0.05</v>
      </c>
      <c r="J30">
        <v>5</v>
      </c>
      <c r="M30" t="s">
        <v>222</v>
      </c>
      <c r="N30" t="s">
        <v>247</v>
      </c>
      <c r="O30">
        <v>1.7000000000000001E-2</v>
      </c>
      <c r="P30">
        <v>1</v>
      </c>
      <c r="S30" t="s">
        <v>27</v>
      </c>
      <c r="T30" t="s">
        <v>404</v>
      </c>
      <c r="U30">
        <v>0.03</v>
      </c>
      <c r="V30">
        <v>3</v>
      </c>
    </row>
    <row r="31" spans="1:22" x14ac:dyDescent="0.3">
      <c r="A31" t="s">
        <v>27</v>
      </c>
      <c r="B31" t="s">
        <v>54</v>
      </c>
      <c r="C31">
        <v>1.1200000000000001</v>
      </c>
      <c r="D31">
        <v>112</v>
      </c>
      <c r="G31" t="s">
        <v>27</v>
      </c>
      <c r="H31" t="s">
        <v>179</v>
      </c>
      <c r="I31">
        <v>99.6</v>
      </c>
      <c r="J31">
        <v>9963</v>
      </c>
      <c r="M31" t="s">
        <v>222</v>
      </c>
      <c r="N31" t="s">
        <v>248</v>
      </c>
      <c r="O31">
        <v>14.9</v>
      </c>
      <c r="P31">
        <v>859</v>
      </c>
      <c r="S31" t="s">
        <v>27</v>
      </c>
      <c r="T31" t="s">
        <v>405</v>
      </c>
      <c r="U31">
        <v>99.9</v>
      </c>
      <c r="V31">
        <v>9986</v>
      </c>
    </row>
    <row r="32" spans="1:22" x14ac:dyDescent="0.3">
      <c r="A32" t="s">
        <v>27</v>
      </c>
      <c r="B32" t="s">
        <v>55</v>
      </c>
      <c r="C32">
        <v>0.01</v>
      </c>
      <c r="D32">
        <v>1</v>
      </c>
      <c r="H32" t="s">
        <v>180</v>
      </c>
      <c r="J32">
        <v>10000</v>
      </c>
      <c r="M32" t="s">
        <v>27</v>
      </c>
      <c r="N32" t="s">
        <v>249</v>
      </c>
      <c r="O32">
        <v>77.900000000000006</v>
      </c>
      <c r="P32">
        <v>7789</v>
      </c>
      <c r="T32" t="s">
        <v>406</v>
      </c>
      <c r="V32">
        <v>10000</v>
      </c>
    </row>
    <row r="33" spans="1:22" x14ac:dyDescent="0.3">
      <c r="A33" t="s">
        <v>27</v>
      </c>
      <c r="B33" t="s">
        <v>56</v>
      </c>
      <c r="C33">
        <v>8.91</v>
      </c>
      <c r="D33">
        <v>891</v>
      </c>
      <c r="G33" t="s">
        <v>27</v>
      </c>
      <c r="H33" t="s">
        <v>181</v>
      </c>
      <c r="I33">
        <v>22.9</v>
      </c>
      <c r="J33">
        <v>2287</v>
      </c>
      <c r="M33" t="s">
        <v>27</v>
      </c>
      <c r="N33" t="s">
        <v>250</v>
      </c>
      <c r="O33">
        <v>0.56000000000000005</v>
      </c>
      <c r="P33">
        <v>56</v>
      </c>
      <c r="S33" t="s">
        <v>27</v>
      </c>
      <c r="T33" t="s">
        <v>407</v>
      </c>
      <c r="U33">
        <v>17.7</v>
      </c>
      <c r="V33">
        <v>1771</v>
      </c>
    </row>
    <row r="34" spans="1:22" x14ac:dyDescent="0.3">
      <c r="B34" t="s">
        <v>57</v>
      </c>
      <c r="D34">
        <v>10000</v>
      </c>
      <c r="G34" t="s">
        <v>27</v>
      </c>
      <c r="H34" t="s">
        <v>182</v>
      </c>
      <c r="I34">
        <v>12.1</v>
      </c>
      <c r="J34">
        <v>1214</v>
      </c>
      <c r="M34" t="s">
        <v>27</v>
      </c>
      <c r="N34" t="s">
        <v>251</v>
      </c>
      <c r="O34">
        <v>0.05</v>
      </c>
      <c r="P34">
        <v>5</v>
      </c>
      <c r="S34" t="s">
        <v>27</v>
      </c>
      <c r="T34" t="s">
        <v>408</v>
      </c>
      <c r="U34">
        <v>0.42</v>
      </c>
      <c r="V34">
        <v>42</v>
      </c>
    </row>
    <row r="35" spans="1:22" x14ac:dyDescent="0.3">
      <c r="A35" t="s">
        <v>27</v>
      </c>
      <c r="B35" t="s">
        <v>58</v>
      </c>
      <c r="C35">
        <v>0.01</v>
      </c>
      <c r="D35">
        <v>1</v>
      </c>
      <c r="G35" t="s">
        <v>27</v>
      </c>
      <c r="H35" t="s">
        <v>183</v>
      </c>
      <c r="I35">
        <v>7.22</v>
      </c>
      <c r="J35">
        <v>722</v>
      </c>
      <c r="M35" t="s">
        <v>27</v>
      </c>
      <c r="N35" t="s">
        <v>252</v>
      </c>
      <c r="O35">
        <v>21.5</v>
      </c>
      <c r="P35">
        <v>2150</v>
      </c>
      <c r="S35" t="s">
        <v>27</v>
      </c>
      <c r="T35" t="s">
        <v>409</v>
      </c>
      <c r="U35">
        <v>0.73</v>
      </c>
      <c r="V35">
        <v>73</v>
      </c>
    </row>
    <row r="36" spans="1:22" x14ac:dyDescent="0.3">
      <c r="A36" t="s">
        <v>27</v>
      </c>
      <c r="B36" t="s">
        <v>59</v>
      </c>
      <c r="C36">
        <v>0.04</v>
      </c>
      <c r="D36">
        <v>4</v>
      </c>
      <c r="G36" t="s">
        <v>27</v>
      </c>
      <c r="H36" t="s">
        <v>184</v>
      </c>
      <c r="I36">
        <v>57.8</v>
      </c>
      <c r="J36">
        <v>5777</v>
      </c>
      <c r="N36" t="s">
        <v>253</v>
      </c>
      <c r="P36">
        <v>10000</v>
      </c>
      <c r="S36" t="s">
        <v>27</v>
      </c>
      <c r="T36" t="s">
        <v>410</v>
      </c>
      <c r="U36">
        <v>81.099999999999994</v>
      </c>
      <c r="V36">
        <v>8114</v>
      </c>
    </row>
    <row r="37" spans="1:22" x14ac:dyDescent="0.3">
      <c r="A37" t="s">
        <v>27</v>
      </c>
      <c r="B37" t="s">
        <v>60</v>
      </c>
      <c r="C37">
        <v>0.19</v>
      </c>
      <c r="D37">
        <v>19</v>
      </c>
      <c r="H37" t="s">
        <v>185</v>
      </c>
      <c r="J37">
        <v>10000</v>
      </c>
      <c r="M37" t="s">
        <v>27</v>
      </c>
      <c r="N37" t="s">
        <v>254</v>
      </c>
      <c r="O37">
        <v>62.3</v>
      </c>
      <c r="P37">
        <v>6226</v>
      </c>
      <c r="T37" t="s">
        <v>411</v>
      </c>
      <c r="V37">
        <v>10000</v>
      </c>
    </row>
    <row r="38" spans="1:22" x14ac:dyDescent="0.3">
      <c r="A38" t="s">
        <v>27</v>
      </c>
      <c r="B38" t="s">
        <v>61</v>
      </c>
      <c r="C38">
        <v>99.8</v>
      </c>
      <c r="D38">
        <v>9976</v>
      </c>
      <c r="G38" t="s">
        <v>27</v>
      </c>
      <c r="H38" t="s">
        <v>186</v>
      </c>
      <c r="I38">
        <v>25.9</v>
      </c>
      <c r="J38">
        <v>2585</v>
      </c>
      <c r="M38" t="s">
        <v>222</v>
      </c>
      <c r="N38" t="s">
        <v>255</v>
      </c>
      <c r="O38">
        <v>0</v>
      </c>
      <c r="P38">
        <v>0</v>
      </c>
      <c r="S38" t="s">
        <v>27</v>
      </c>
      <c r="T38" t="s">
        <v>412</v>
      </c>
      <c r="U38">
        <v>23.8</v>
      </c>
      <c r="V38">
        <v>2381</v>
      </c>
    </row>
    <row r="39" spans="1:22" x14ac:dyDescent="0.3">
      <c r="B39" t="s">
        <v>62</v>
      </c>
      <c r="D39">
        <v>10000</v>
      </c>
      <c r="G39" t="s">
        <v>27</v>
      </c>
      <c r="H39" t="s">
        <v>187</v>
      </c>
      <c r="I39">
        <v>10.8</v>
      </c>
      <c r="J39">
        <v>1082</v>
      </c>
      <c r="M39" t="s">
        <v>222</v>
      </c>
      <c r="N39" t="s">
        <v>256</v>
      </c>
      <c r="O39">
        <v>0</v>
      </c>
      <c r="P39">
        <v>0</v>
      </c>
      <c r="S39" t="s">
        <v>27</v>
      </c>
      <c r="T39" t="s">
        <v>413</v>
      </c>
      <c r="U39">
        <v>0.39</v>
      </c>
      <c r="V39">
        <v>39</v>
      </c>
    </row>
    <row r="40" spans="1:22" x14ac:dyDescent="0.3">
      <c r="A40" t="s">
        <v>27</v>
      </c>
      <c r="B40" t="s">
        <v>63</v>
      </c>
      <c r="C40">
        <v>26.1</v>
      </c>
      <c r="D40">
        <v>2606</v>
      </c>
      <c r="G40" t="s">
        <v>27</v>
      </c>
      <c r="H40" t="s">
        <v>188</v>
      </c>
      <c r="I40">
        <v>5.9</v>
      </c>
      <c r="J40">
        <v>590</v>
      </c>
      <c r="M40" t="s">
        <v>222</v>
      </c>
      <c r="N40" t="s">
        <v>257</v>
      </c>
      <c r="O40">
        <v>1.6E-2</v>
      </c>
      <c r="P40">
        <v>1</v>
      </c>
      <c r="S40" t="s">
        <v>27</v>
      </c>
      <c r="T40" t="s">
        <v>414</v>
      </c>
      <c r="U40">
        <v>0.51</v>
      </c>
      <c r="V40">
        <v>51</v>
      </c>
    </row>
    <row r="41" spans="1:22" x14ac:dyDescent="0.3">
      <c r="A41" t="s">
        <v>27</v>
      </c>
      <c r="B41" t="s">
        <v>64</v>
      </c>
      <c r="C41">
        <v>23.1</v>
      </c>
      <c r="D41">
        <v>2306</v>
      </c>
      <c r="G41" t="s">
        <v>27</v>
      </c>
      <c r="H41" t="s">
        <v>189</v>
      </c>
      <c r="I41">
        <v>57.4</v>
      </c>
      <c r="J41">
        <v>5743</v>
      </c>
      <c r="M41" t="s">
        <v>222</v>
      </c>
      <c r="N41" t="s">
        <v>258</v>
      </c>
      <c r="O41">
        <v>100</v>
      </c>
      <c r="P41">
        <v>6225</v>
      </c>
      <c r="S41" t="s">
        <v>27</v>
      </c>
      <c r="T41" t="s">
        <v>415</v>
      </c>
      <c r="U41">
        <v>75.3</v>
      </c>
      <c r="V41">
        <v>7529</v>
      </c>
    </row>
    <row r="42" spans="1:22" x14ac:dyDescent="0.3">
      <c r="A42" t="s">
        <v>27</v>
      </c>
      <c r="B42" t="s">
        <v>65</v>
      </c>
      <c r="C42">
        <v>0.55000000000000004</v>
      </c>
      <c r="D42">
        <v>55</v>
      </c>
      <c r="H42" t="s">
        <v>190</v>
      </c>
      <c r="J42">
        <v>10000</v>
      </c>
      <c r="M42" t="s">
        <v>27</v>
      </c>
      <c r="N42" t="s">
        <v>259</v>
      </c>
      <c r="O42">
        <v>0.6</v>
      </c>
      <c r="P42">
        <v>60</v>
      </c>
      <c r="T42" t="s">
        <v>416</v>
      </c>
      <c r="V42">
        <v>10000</v>
      </c>
    </row>
    <row r="43" spans="1:22" x14ac:dyDescent="0.3">
      <c r="A43" t="s">
        <v>27</v>
      </c>
      <c r="B43" t="s">
        <v>66</v>
      </c>
      <c r="C43">
        <v>50.3</v>
      </c>
      <c r="D43">
        <v>5033</v>
      </c>
      <c r="G43" t="s">
        <v>27</v>
      </c>
      <c r="H43" t="s">
        <v>191</v>
      </c>
      <c r="I43">
        <v>25.1</v>
      </c>
      <c r="J43">
        <v>2514</v>
      </c>
      <c r="M43" t="s">
        <v>27</v>
      </c>
      <c r="N43" t="s">
        <v>260</v>
      </c>
      <c r="O43">
        <v>0.52</v>
      </c>
      <c r="P43">
        <v>52</v>
      </c>
      <c r="S43" t="s">
        <v>27</v>
      </c>
      <c r="T43" t="s">
        <v>417</v>
      </c>
      <c r="U43">
        <v>18.100000000000001</v>
      </c>
      <c r="V43">
        <v>1812</v>
      </c>
    </row>
    <row r="44" spans="1:22" x14ac:dyDescent="0.3">
      <c r="B44" t="s">
        <v>67</v>
      </c>
      <c r="D44">
        <v>10000</v>
      </c>
      <c r="G44" t="s">
        <v>27</v>
      </c>
      <c r="H44" t="s">
        <v>192</v>
      </c>
      <c r="I44">
        <v>11.6</v>
      </c>
      <c r="J44">
        <v>1156</v>
      </c>
      <c r="M44" t="s">
        <v>27</v>
      </c>
      <c r="N44" t="s">
        <v>261</v>
      </c>
      <c r="O44">
        <v>0.04</v>
      </c>
      <c r="P44">
        <v>4</v>
      </c>
      <c r="S44" t="s">
        <v>27</v>
      </c>
      <c r="T44" t="s">
        <v>418</v>
      </c>
      <c r="U44">
        <v>0.24</v>
      </c>
      <c r="V44">
        <v>24</v>
      </c>
    </row>
    <row r="45" spans="1:22" x14ac:dyDescent="0.3">
      <c r="A45" t="s">
        <v>27</v>
      </c>
      <c r="B45" t="s">
        <v>68</v>
      </c>
      <c r="C45">
        <v>23</v>
      </c>
      <c r="D45">
        <v>2300</v>
      </c>
      <c r="G45" t="s">
        <v>27</v>
      </c>
      <c r="H45" t="s">
        <v>193</v>
      </c>
      <c r="I45">
        <v>5.63</v>
      </c>
      <c r="J45">
        <v>563</v>
      </c>
      <c r="M45" t="s">
        <v>27</v>
      </c>
      <c r="N45" t="s">
        <v>262</v>
      </c>
      <c r="O45">
        <v>98.8</v>
      </c>
      <c r="P45">
        <v>9884</v>
      </c>
      <c r="S45" t="s">
        <v>27</v>
      </c>
      <c r="T45" t="s">
        <v>419</v>
      </c>
      <c r="U45">
        <v>0.45</v>
      </c>
      <c r="V45">
        <v>45</v>
      </c>
    </row>
    <row r="46" spans="1:22" x14ac:dyDescent="0.3">
      <c r="A46" t="s">
        <v>27</v>
      </c>
      <c r="B46" t="s">
        <v>69</v>
      </c>
      <c r="C46">
        <v>16.899999999999999</v>
      </c>
      <c r="D46">
        <v>1689</v>
      </c>
      <c r="G46" t="s">
        <v>27</v>
      </c>
      <c r="H46" t="s">
        <v>194</v>
      </c>
      <c r="I46">
        <v>57.7</v>
      </c>
      <c r="J46">
        <v>5767</v>
      </c>
      <c r="N46" t="s">
        <v>263</v>
      </c>
      <c r="P46">
        <v>10000</v>
      </c>
      <c r="S46" t="s">
        <v>27</v>
      </c>
      <c r="T46" t="s">
        <v>420</v>
      </c>
      <c r="U46">
        <v>81.2</v>
      </c>
      <c r="V46">
        <v>8119</v>
      </c>
    </row>
    <row r="47" spans="1:22" x14ac:dyDescent="0.3">
      <c r="A47" t="s">
        <v>27</v>
      </c>
      <c r="B47" t="s">
        <v>70</v>
      </c>
      <c r="C47">
        <v>8.36</v>
      </c>
      <c r="D47">
        <v>836</v>
      </c>
      <c r="H47" t="s">
        <v>195</v>
      </c>
      <c r="J47">
        <v>10000</v>
      </c>
      <c r="M47" t="s">
        <v>27</v>
      </c>
      <c r="N47" t="s">
        <v>264</v>
      </c>
      <c r="O47">
        <v>70.900000000000006</v>
      </c>
      <c r="P47">
        <v>7093</v>
      </c>
      <c r="T47" t="s">
        <v>421</v>
      </c>
      <c r="V47">
        <v>10000</v>
      </c>
    </row>
    <row r="48" spans="1:22" x14ac:dyDescent="0.3">
      <c r="A48" t="s">
        <v>27</v>
      </c>
      <c r="B48" t="s">
        <v>71</v>
      </c>
      <c r="C48">
        <v>51.7</v>
      </c>
      <c r="D48">
        <v>5175</v>
      </c>
      <c r="G48" t="s">
        <v>27</v>
      </c>
      <c r="H48" t="s">
        <v>196</v>
      </c>
      <c r="I48">
        <v>28</v>
      </c>
      <c r="J48">
        <v>2801</v>
      </c>
      <c r="M48" t="s">
        <v>222</v>
      </c>
      <c r="N48" t="s">
        <v>265</v>
      </c>
      <c r="O48">
        <v>2.8000000000000001E-2</v>
      </c>
      <c r="P48">
        <v>2</v>
      </c>
      <c r="S48" t="s">
        <v>27</v>
      </c>
      <c r="T48" t="s">
        <v>422</v>
      </c>
      <c r="U48">
        <v>24.7</v>
      </c>
      <c r="V48">
        <v>2470</v>
      </c>
    </row>
    <row r="49" spans="1:22" x14ac:dyDescent="0.3">
      <c r="B49" t="s">
        <v>72</v>
      </c>
      <c r="D49">
        <v>10000</v>
      </c>
      <c r="G49" t="s">
        <v>27</v>
      </c>
      <c r="H49" t="s">
        <v>197</v>
      </c>
      <c r="I49">
        <v>9.84</v>
      </c>
      <c r="J49">
        <v>984</v>
      </c>
      <c r="M49" t="s">
        <v>222</v>
      </c>
      <c r="N49" t="s">
        <v>266</v>
      </c>
      <c r="O49">
        <v>0.11</v>
      </c>
      <c r="P49">
        <v>8</v>
      </c>
      <c r="S49" t="s">
        <v>27</v>
      </c>
      <c r="T49" t="s">
        <v>423</v>
      </c>
      <c r="U49">
        <v>0.54</v>
      </c>
      <c r="V49">
        <v>54</v>
      </c>
    </row>
    <row r="50" spans="1:22" x14ac:dyDescent="0.3">
      <c r="A50" t="s">
        <v>27</v>
      </c>
      <c r="B50" t="s">
        <v>73</v>
      </c>
      <c r="C50">
        <v>12.9</v>
      </c>
      <c r="D50">
        <v>1288</v>
      </c>
      <c r="G50" t="s">
        <v>27</v>
      </c>
      <c r="H50" t="s">
        <v>198</v>
      </c>
      <c r="I50">
        <v>4.74</v>
      </c>
      <c r="J50">
        <v>474</v>
      </c>
      <c r="M50" t="s">
        <v>222</v>
      </c>
      <c r="N50" t="s">
        <v>267</v>
      </c>
      <c r="O50">
        <v>5.6000000000000001E-2</v>
      </c>
      <c r="P50">
        <v>4</v>
      </c>
      <c r="S50" t="s">
        <v>27</v>
      </c>
      <c r="T50" t="s">
        <v>424</v>
      </c>
      <c r="U50">
        <v>0.53</v>
      </c>
      <c r="V50">
        <v>53</v>
      </c>
    </row>
    <row r="51" spans="1:22" x14ac:dyDescent="0.3">
      <c r="A51" t="s">
        <v>27</v>
      </c>
      <c r="B51" t="s">
        <v>74</v>
      </c>
      <c r="C51">
        <v>11.6</v>
      </c>
      <c r="D51">
        <v>1158</v>
      </c>
      <c r="G51" t="s">
        <v>27</v>
      </c>
      <c r="H51" t="s">
        <v>199</v>
      </c>
      <c r="I51">
        <v>57.4</v>
      </c>
      <c r="J51">
        <v>5741</v>
      </c>
      <c r="M51" t="s">
        <v>222</v>
      </c>
      <c r="N51" t="s">
        <v>268</v>
      </c>
      <c r="O51">
        <v>99.8</v>
      </c>
      <c r="P51">
        <v>7079</v>
      </c>
      <c r="S51" t="s">
        <v>27</v>
      </c>
      <c r="T51" t="s">
        <v>425</v>
      </c>
      <c r="U51">
        <v>74.2</v>
      </c>
      <c r="V51">
        <v>7423</v>
      </c>
    </row>
    <row r="52" spans="1:22" x14ac:dyDescent="0.3">
      <c r="A52" t="s">
        <v>27</v>
      </c>
      <c r="B52" t="s">
        <v>75</v>
      </c>
      <c r="C52">
        <v>6.89</v>
      </c>
      <c r="D52">
        <v>689</v>
      </c>
      <c r="H52" t="s">
        <v>200</v>
      </c>
      <c r="J52">
        <v>10000</v>
      </c>
      <c r="M52" t="s">
        <v>27</v>
      </c>
      <c r="N52" t="s">
        <v>269</v>
      </c>
      <c r="O52">
        <v>1.8</v>
      </c>
      <c r="P52">
        <v>180</v>
      </c>
      <c r="T52" t="s">
        <v>426</v>
      </c>
      <c r="V52">
        <v>10000</v>
      </c>
    </row>
    <row r="53" spans="1:22" x14ac:dyDescent="0.3">
      <c r="A53" t="s">
        <v>27</v>
      </c>
      <c r="B53" t="s">
        <v>76</v>
      </c>
      <c r="C53">
        <v>68.7</v>
      </c>
      <c r="D53">
        <v>6865</v>
      </c>
      <c r="G53" t="s">
        <v>27</v>
      </c>
      <c r="H53" t="s">
        <v>201</v>
      </c>
      <c r="I53">
        <v>26.8</v>
      </c>
      <c r="J53">
        <v>2679</v>
      </c>
      <c r="M53" t="s">
        <v>27</v>
      </c>
      <c r="N53" t="s">
        <v>270</v>
      </c>
      <c r="O53">
        <v>0.96</v>
      </c>
      <c r="P53">
        <v>96</v>
      </c>
      <c r="S53" t="s">
        <v>27</v>
      </c>
      <c r="T53" t="s">
        <v>427</v>
      </c>
      <c r="U53">
        <v>25.8</v>
      </c>
      <c r="V53">
        <v>2575</v>
      </c>
    </row>
    <row r="54" spans="1:22" x14ac:dyDescent="0.3">
      <c r="B54" t="s">
        <v>77</v>
      </c>
      <c r="D54">
        <v>10000</v>
      </c>
      <c r="G54" t="s">
        <v>27</v>
      </c>
      <c r="H54" t="s">
        <v>202</v>
      </c>
      <c r="I54">
        <v>6.93</v>
      </c>
      <c r="J54">
        <v>693</v>
      </c>
      <c r="M54" t="s">
        <v>27</v>
      </c>
      <c r="N54" t="s">
        <v>271</v>
      </c>
      <c r="O54">
        <v>0.01</v>
      </c>
      <c r="P54">
        <v>1</v>
      </c>
      <c r="S54" t="s">
        <v>27</v>
      </c>
      <c r="T54" t="s">
        <v>428</v>
      </c>
      <c r="U54">
        <v>0.41</v>
      </c>
      <c r="V54">
        <v>41</v>
      </c>
    </row>
    <row r="55" spans="1:22" x14ac:dyDescent="0.3">
      <c r="A55" t="s">
        <v>27</v>
      </c>
      <c r="B55" t="s">
        <v>78</v>
      </c>
      <c r="C55">
        <v>16.100000000000001</v>
      </c>
      <c r="D55">
        <v>1607</v>
      </c>
      <c r="G55" t="s">
        <v>27</v>
      </c>
      <c r="H55" t="s">
        <v>203</v>
      </c>
      <c r="I55">
        <v>3.29</v>
      </c>
      <c r="J55">
        <v>329</v>
      </c>
      <c r="M55" t="s">
        <v>27</v>
      </c>
      <c r="N55" t="s">
        <v>272</v>
      </c>
      <c r="O55">
        <v>97.2</v>
      </c>
      <c r="P55">
        <v>9723</v>
      </c>
      <c r="S55" t="s">
        <v>27</v>
      </c>
      <c r="T55" t="s">
        <v>429</v>
      </c>
      <c r="U55">
        <v>0.5</v>
      </c>
      <c r="V55">
        <v>50</v>
      </c>
    </row>
    <row r="56" spans="1:22" x14ac:dyDescent="0.3">
      <c r="A56" t="s">
        <v>27</v>
      </c>
      <c r="B56" t="s">
        <v>79</v>
      </c>
      <c r="C56">
        <v>10.8</v>
      </c>
      <c r="D56">
        <v>1078</v>
      </c>
      <c r="G56" t="s">
        <v>27</v>
      </c>
      <c r="H56" t="s">
        <v>204</v>
      </c>
      <c r="I56">
        <v>63</v>
      </c>
      <c r="J56">
        <v>6299</v>
      </c>
      <c r="N56" t="s">
        <v>273</v>
      </c>
      <c r="P56">
        <v>10000</v>
      </c>
      <c r="S56" t="s">
        <v>27</v>
      </c>
      <c r="T56" t="s">
        <v>430</v>
      </c>
      <c r="U56">
        <v>73.3</v>
      </c>
      <c r="V56">
        <v>7334</v>
      </c>
    </row>
    <row r="57" spans="1:22" x14ac:dyDescent="0.3">
      <c r="A57" t="s">
        <v>27</v>
      </c>
      <c r="B57" t="s">
        <v>80</v>
      </c>
      <c r="C57">
        <v>6.24</v>
      </c>
      <c r="D57">
        <v>624</v>
      </c>
      <c r="H57" t="s">
        <v>205</v>
      </c>
      <c r="J57">
        <v>10000</v>
      </c>
      <c r="M57" t="s">
        <v>27</v>
      </c>
      <c r="N57" t="s">
        <v>274</v>
      </c>
      <c r="O57">
        <v>74.900000000000006</v>
      </c>
      <c r="P57">
        <v>7486</v>
      </c>
      <c r="T57" t="s">
        <v>431</v>
      </c>
      <c r="V57">
        <v>10000</v>
      </c>
    </row>
    <row r="58" spans="1:22" x14ac:dyDescent="0.3">
      <c r="A58" t="s">
        <v>27</v>
      </c>
      <c r="B58" t="s">
        <v>81</v>
      </c>
      <c r="C58">
        <v>66.900000000000006</v>
      </c>
      <c r="D58">
        <v>6691</v>
      </c>
      <c r="G58" t="s">
        <v>27</v>
      </c>
      <c r="H58" t="s">
        <v>206</v>
      </c>
      <c r="I58">
        <v>28.1</v>
      </c>
      <c r="J58">
        <v>2808</v>
      </c>
      <c r="M58" t="s">
        <v>222</v>
      </c>
      <c r="N58" t="s">
        <v>275</v>
      </c>
      <c r="O58">
        <v>12.9</v>
      </c>
      <c r="P58">
        <v>967</v>
      </c>
      <c r="S58" t="s">
        <v>27</v>
      </c>
      <c r="T58" t="s">
        <v>432</v>
      </c>
      <c r="U58">
        <v>24.1</v>
      </c>
      <c r="V58">
        <v>2415</v>
      </c>
    </row>
    <row r="59" spans="1:22" x14ac:dyDescent="0.3">
      <c r="B59" t="s">
        <v>82</v>
      </c>
      <c r="D59">
        <v>10000</v>
      </c>
      <c r="G59" t="s">
        <v>27</v>
      </c>
      <c r="H59" t="s">
        <v>207</v>
      </c>
      <c r="I59">
        <v>11.3</v>
      </c>
      <c r="J59">
        <v>1134</v>
      </c>
      <c r="M59" t="s">
        <v>276</v>
      </c>
      <c r="N59" t="s">
        <v>277</v>
      </c>
      <c r="O59">
        <v>100</v>
      </c>
      <c r="P59">
        <v>967</v>
      </c>
      <c r="S59" t="s">
        <v>27</v>
      </c>
      <c r="T59" t="s">
        <v>433</v>
      </c>
      <c r="U59">
        <v>0.33</v>
      </c>
      <c r="V59">
        <v>33</v>
      </c>
    </row>
    <row r="60" spans="1:22" x14ac:dyDescent="0.3">
      <c r="A60" t="s">
        <v>27</v>
      </c>
      <c r="B60" t="s">
        <v>83</v>
      </c>
      <c r="C60">
        <v>14.1</v>
      </c>
      <c r="D60">
        <v>1406</v>
      </c>
      <c r="G60" t="s">
        <v>27</v>
      </c>
      <c r="H60" t="s">
        <v>208</v>
      </c>
      <c r="I60">
        <v>5.71</v>
      </c>
      <c r="J60">
        <v>571</v>
      </c>
      <c r="M60" t="s">
        <v>276</v>
      </c>
      <c r="N60" t="s">
        <v>278</v>
      </c>
      <c r="O60">
        <v>0</v>
      </c>
      <c r="P60">
        <v>0</v>
      </c>
      <c r="S60" t="s">
        <v>27</v>
      </c>
      <c r="T60" t="s">
        <v>434</v>
      </c>
      <c r="U60">
        <v>0.33</v>
      </c>
      <c r="V60">
        <v>33</v>
      </c>
    </row>
    <row r="61" spans="1:22" x14ac:dyDescent="0.3">
      <c r="A61" t="s">
        <v>27</v>
      </c>
      <c r="B61" t="s">
        <v>84</v>
      </c>
      <c r="C61">
        <v>10.9</v>
      </c>
      <c r="D61">
        <v>1086</v>
      </c>
      <c r="G61" t="s">
        <v>27</v>
      </c>
      <c r="H61" t="s">
        <v>209</v>
      </c>
      <c r="I61">
        <v>54.9</v>
      </c>
      <c r="J61">
        <v>5487</v>
      </c>
      <c r="M61" t="s">
        <v>276</v>
      </c>
      <c r="N61" t="s">
        <v>279</v>
      </c>
      <c r="O61">
        <v>0</v>
      </c>
      <c r="P61">
        <v>0</v>
      </c>
      <c r="S61" t="s">
        <v>27</v>
      </c>
      <c r="T61" t="s">
        <v>435</v>
      </c>
      <c r="U61">
        <v>75.2</v>
      </c>
      <c r="V61">
        <v>7519</v>
      </c>
    </row>
    <row r="62" spans="1:22" x14ac:dyDescent="0.3">
      <c r="A62" t="s">
        <v>27</v>
      </c>
      <c r="B62" t="s">
        <v>85</v>
      </c>
      <c r="C62">
        <v>6.52</v>
      </c>
      <c r="D62">
        <v>652</v>
      </c>
      <c r="H62" t="s">
        <v>210</v>
      </c>
      <c r="J62">
        <v>10000</v>
      </c>
      <c r="M62" t="s">
        <v>276</v>
      </c>
      <c r="N62" t="s">
        <v>280</v>
      </c>
      <c r="O62">
        <v>0</v>
      </c>
      <c r="P62">
        <v>0</v>
      </c>
      <c r="T62" t="s">
        <v>107</v>
      </c>
      <c r="V62">
        <v>10000</v>
      </c>
    </row>
    <row r="63" spans="1:22" x14ac:dyDescent="0.3">
      <c r="A63" t="s">
        <v>27</v>
      </c>
      <c r="B63" t="s">
        <v>86</v>
      </c>
      <c r="C63">
        <v>68.599999999999994</v>
      </c>
      <c r="D63">
        <v>6856</v>
      </c>
      <c r="G63" t="s">
        <v>27</v>
      </c>
      <c r="H63" t="s">
        <v>211</v>
      </c>
      <c r="I63">
        <v>0.08</v>
      </c>
      <c r="J63">
        <v>8</v>
      </c>
      <c r="M63" t="s">
        <v>222</v>
      </c>
      <c r="N63" t="s">
        <v>281</v>
      </c>
      <c r="O63">
        <v>2.94</v>
      </c>
      <c r="P63">
        <v>220</v>
      </c>
      <c r="S63" t="s">
        <v>27</v>
      </c>
      <c r="T63" t="s">
        <v>108</v>
      </c>
      <c r="U63">
        <v>0.08</v>
      </c>
      <c r="V63">
        <v>8</v>
      </c>
    </row>
    <row r="64" spans="1:22" x14ac:dyDescent="0.3">
      <c r="B64" t="s">
        <v>87</v>
      </c>
      <c r="D64">
        <v>10000</v>
      </c>
      <c r="G64" t="s">
        <v>27</v>
      </c>
      <c r="H64" t="s">
        <v>212</v>
      </c>
      <c r="I64">
        <v>0.11</v>
      </c>
      <c r="J64">
        <v>11</v>
      </c>
      <c r="M64" t="s">
        <v>222</v>
      </c>
      <c r="N64" t="s">
        <v>282</v>
      </c>
      <c r="O64">
        <v>0.31</v>
      </c>
      <c r="P64">
        <v>23</v>
      </c>
      <c r="S64" t="s">
        <v>27</v>
      </c>
      <c r="T64" t="s">
        <v>109</v>
      </c>
      <c r="U64">
        <v>0.17</v>
      </c>
      <c r="V64">
        <v>17</v>
      </c>
    </row>
    <row r="65" spans="1:22" x14ac:dyDescent="0.3">
      <c r="A65" t="s">
        <v>27</v>
      </c>
      <c r="B65" t="s">
        <v>88</v>
      </c>
      <c r="C65">
        <v>17.899999999999999</v>
      </c>
      <c r="D65">
        <v>1795</v>
      </c>
      <c r="G65" t="s">
        <v>27</v>
      </c>
      <c r="H65" t="s">
        <v>213</v>
      </c>
      <c r="I65">
        <v>0.08</v>
      </c>
      <c r="J65">
        <v>8</v>
      </c>
      <c r="M65" t="s">
        <v>222</v>
      </c>
      <c r="N65" t="s">
        <v>283</v>
      </c>
      <c r="O65">
        <v>83.8</v>
      </c>
      <c r="P65">
        <v>6276</v>
      </c>
      <c r="S65" t="s">
        <v>27</v>
      </c>
      <c r="T65" t="s">
        <v>110</v>
      </c>
      <c r="U65">
        <v>0.03</v>
      </c>
      <c r="V65">
        <v>3</v>
      </c>
    </row>
    <row r="66" spans="1:22" x14ac:dyDescent="0.3">
      <c r="A66" t="s">
        <v>27</v>
      </c>
      <c r="B66" t="s">
        <v>89</v>
      </c>
      <c r="C66">
        <v>12.4</v>
      </c>
      <c r="D66">
        <v>1245</v>
      </c>
      <c r="G66" t="s">
        <v>27</v>
      </c>
      <c r="H66" t="s">
        <v>214</v>
      </c>
      <c r="I66">
        <v>99.7</v>
      </c>
      <c r="J66">
        <v>9973</v>
      </c>
      <c r="M66" t="s">
        <v>27</v>
      </c>
      <c r="N66" t="s">
        <v>284</v>
      </c>
      <c r="O66">
        <v>17</v>
      </c>
      <c r="P66">
        <v>1700</v>
      </c>
      <c r="S66" t="s">
        <v>27</v>
      </c>
      <c r="T66" t="s">
        <v>111</v>
      </c>
      <c r="U66">
        <v>99.7</v>
      </c>
      <c r="V66">
        <v>9972</v>
      </c>
    </row>
    <row r="67" spans="1:22" x14ac:dyDescent="0.3">
      <c r="A67" t="s">
        <v>27</v>
      </c>
      <c r="B67" t="s">
        <v>90</v>
      </c>
      <c r="C67">
        <v>8.9499999999999993</v>
      </c>
      <c r="D67">
        <v>895</v>
      </c>
      <c r="H67" t="s">
        <v>112</v>
      </c>
      <c r="J67">
        <v>10000</v>
      </c>
      <c r="M67" t="s">
        <v>27</v>
      </c>
      <c r="N67" t="s">
        <v>285</v>
      </c>
      <c r="O67">
        <v>4.21</v>
      </c>
      <c r="P67">
        <v>421</v>
      </c>
      <c r="T67" t="s">
        <v>112</v>
      </c>
      <c r="V67">
        <v>10000</v>
      </c>
    </row>
    <row r="68" spans="1:22" x14ac:dyDescent="0.3">
      <c r="A68" t="s">
        <v>27</v>
      </c>
      <c r="B68" t="s">
        <v>91</v>
      </c>
      <c r="C68">
        <v>60.7</v>
      </c>
      <c r="D68">
        <v>6065</v>
      </c>
      <c r="G68" t="s">
        <v>27</v>
      </c>
      <c r="H68" t="s">
        <v>113</v>
      </c>
      <c r="I68">
        <v>28.2</v>
      </c>
      <c r="J68">
        <v>2820</v>
      </c>
      <c r="M68" t="s">
        <v>27</v>
      </c>
      <c r="N68" t="s">
        <v>286</v>
      </c>
      <c r="O68">
        <v>0.73</v>
      </c>
      <c r="P68">
        <v>73</v>
      </c>
      <c r="S68" t="s">
        <v>27</v>
      </c>
      <c r="T68" t="s">
        <v>113</v>
      </c>
      <c r="U68">
        <v>19.399999999999999</v>
      </c>
      <c r="V68">
        <v>1936</v>
      </c>
    </row>
    <row r="69" spans="1:22" x14ac:dyDescent="0.3">
      <c r="B69" t="s">
        <v>92</v>
      </c>
      <c r="D69">
        <v>10000</v>
      </c>
      <c r="G69" t="s">
        <v>27</v>
      </c>
      <c r="H69" t="s">
        <v>114</v>
      </c>
      <c r="I69">
        <v>14.1</v>
      </c>
      <c r="J69">
        <v>1412</v>
      </c>
      <c r="M69" t="s">
        <v>27</v>
      </c>
      <c r="N69" t="s">
        <v>287</v>
      </c>
      <c r="O69">
        <v>78.099999999999994</v>
      </c>
      <c r="P69">
        <v>7806</v>
      </c>
      <c r="S69" t="s">
        <v>27</v>
      </c>
      <c r="T69" t="s">
        <v>114</v>
      </c>
      <c r="U69">
        <v>0.3</v>
      </c>
      <c r="V69">
        <v>30</v>
      </c>
    </row>
    <row r="70" spans="1:22" x14ac:dyDescent="0.3">
      <c r="A70" t="s">
        <v>27</v>
      </c>
      <c r="B70" t="s">
        <v>93</v>
      </c>
      <c r="C70">
        <v>13.5</v>
      </c>
      <c r="D70">
        <v>1350</v>
      </c>
      <c r="G70" t="s">
        <v>27</v>
      </c>
      <c r="H70" t="s">
        <v>115</v>
      </c>
      <c r="I70">
        <v>5.66</v>
      </c>
      <c r="J70">
        <v>566</v>
      </c>
      <c r="N70" t="s">
        <v>288</v>
      </c>
      <c r="P70">
        <v>10000</v>
      </c>
      <c r="S70" t="s">
        <v>27</v>
      </c>
      <c r="T70" t="s">
        <v>115</v>
      </c>
      <c r="U70">
        <v>0.67</v>
      </c>
      <c r="V70">
        <v>67</v>
      </c>
    </row>
    <row r="71" spans="1:22" x14ac:dyDescent="0.3">
      <c r="A71" t="s">
        <v>27</v>
      </c>
      <c r="B71" t="s">
        <v>94</v>
      </c>
      <c r="C71">
        <v>12</v>
      </c>
      <c r="D71">
        <v>1197</v>
      </c>
      <c r="G71" t="s">
        <v>27</v>
      </c>
      <c r="H71" t="s">
        <v>116</v>
      </c>
      <c r="I71">
        <v>52</v>
      </c>
      <c r="J71">
        <v>5202</v>
      </c>
      <c r="M71" t="s">
        <v>27</v>
      </c>
      <c r="N71" t="s">
        <v>289</v>
      </c>
      <c r="O71">
        <v>74.400000000000006</v>
      </c>
      <c r="P71">
        <v>7435</v>
      </c>
      <c r="S71" t="s">
        <v>27</v>
      </c>
      <c r="T71" t="s">
        <v>116</v>
      </c>
      <c r="U71">
        <v>79.7</v>
      </c>
      <c r="V71">
        <v>7967</v>
      </c>
    </row>
    <row r="72" spans="1:22" x14ac:dyDescent="0.3">
      <c r="A72" t="s">
        <v>27</v>
      </c>
      <c r="B72" t="s">
        <v>95</v>
      </c>
      <c r="C72">
        <v>9.7100000000000009</v>
      </c>
      <c r="D72">
        <v>971</v>
      </c>
      <c r="H72" t="s">
        <v>117</v>
      </c>
      <c r="J72">
        <v>10000</v>
      </c>
      <c r="M72" t="s">
        <v>222</v>
      </c>
      <c r="N72" t="s">
        <v>290</v>
      </c>
      <c r="O72">
        <v>12.8</v>
      </c>
      <c r="P72">
        <v>953</v>
      </c>
      <c r="T72" t="s">
        <v>117</v>
      </c>
      <c r="V72">
        <v>10000</v>
      </c>
    </row>
    <row r="73" spans="1:22" x14ac:dyDescent="0.3">
      <c r="A73" t="s">
        <v>27</v>
      </c>
      <c r="B73" t="s">
        <v>96</v>
      </c>
      <c r="C73">
        <v>64.8</v>
      </c>
      <c r="D73">
        <v>6482</v>
      </c>
      <c r="G73" t="s">
        <v>27</v>
      </c>
      <c r="H73" t="s">
        <v>118</v>
      </c>
      <c r="I73">
        <v>24.4</v>
      </c>
      <c r="J73">
        <v>2440</v>
      </c>
      <c r="M73" t="s">
        <v>222</v>
      </c>
      <c r="N73" t="s">
        <v>291</v>
      </c>
      <c r="O73">
        <v>2.81</v>
      </c>
      <c r="P73">
        <v>209</v>
      </c>
      <c r="S73" t="s">
        <v>27</v>
      </c>
      <c r="T73" t="s">
        <v>118</v>
      </c>
      <c r="U73">
        <v>21</v>
      </c>
      <c r="V73">
        <v>2104</v>
      </c>
    </row>
    <row r="74" spans="1:22" x14ac:dyDescent="0.3">
      <c r="B74" t="s">
        <v>97</v>
      </c>
      <c r="D74">
        <v>10000</v>
      </c>
      <c r="G74" t="s">
        <v>27</v>
      </c>
      <c r="H74" t="s">
        <v>119</v>
      </c>
      <c r="I74">
        <v>15.1</v>
      </c>
      <c r="J74">
        <v>1514</v>
      </c>
      <c r="M74" t="s">
        <v>222</v>
      </c>
      <c r="N74" t="s">
        <v>292</v>
      </c>
      <c r="O74">
        <v>0.39</v>
      </c>
      <c r="P74">
        <v>29</v>
      </c>
      <c r="S74" t="s">
        <v>27</v>
      </c>
      <c r="T74" t="s">
        <v>119</v>
      </c>
      <c r="U74">
        <v>0.32</v>
      </c>
      <c r="V74">
        <v>32</v>
      </c>
    </row>
    <row r="75" spans="1:22" x14ac:dyDescent="0.3">
      <c r="A75" t="s">
        <v>27</v>
      </c>
      <c r="B75" t="s">
        <v>98</v>
      </c>
      <c r="C75">
        <v>23.5</v>
      </c>
      <c r="D75">
        <v>2353</v>
      </c>
      <c r="G75" t="s">
        <v>27</v>
      </c>
      <c r="H75" t="s">
        <v>120</v>
      </c>
      <c r="I75">
        <v>7.43</v>
      </c>
      <c r="J75">
        <v>743</v>
      </c>
      <c r="M75" t="s">
        <v>222</v>
      </c>
      <c r="N75" t="s">
        <v>293</v>
      </c>
      <c r="O75">
        <v>84</v>
      </c>
      <c r="P75">
        <v>6244</v>
      </c>
      <c r="S75" t="s">
        <v>27</v>
      </c>
      <c r="T75" t="s">
        <v>120</v>
      </c>
      <c r="U75">
        <v>0.67</v>
      </c>
      <c r="V75">
        <v>67</v>
      </c>
    </row>
    <row r="76" spans="1:22" x14ac:dyDescent="0.3">
      <c r="A76" t="s">
        <v>27</v>
      </c>
      <c r="B76" t="s">
        <v>99</v>
      </c>
      <c r="C76">
        <v>10.4</v>
      </c>
      <c r="D76">
        <v>1043</v>
      </c>
      <c r="G76" t="s">
        <v>27</v>
      </c>
      <c r="H76" t="s">
        <v>121</v>
      </c>
      <c r="I76">
        <v>53</v>
      </c>
      <c r="J76">
        <v>5303</v>
      </c>
      <c r="M76" t="s">
        <v>27</v>
      </c>
      <c r="N76" t="s">
        <v>294</v>
      </c>
      <c r="O76">
        <v>15.5</v>
      </c>
      <c r="P76">
        <v>1552</v>
      </c>
      <c r="S76" t="s">
        <v>27</v>
      </c>
      <c r="T76" t="s">
        <v>121</v>
      </c>
      <c r="U76">
        <v>78</v>
      </c>
      <c r="V76">
        <v>7797</v>
      </c>
    </row>
    <row r="77" spans="1:22" x14ac:dyDescent="0.3">
      <c r="A77" t="s">
        <v>27</v>
      </c>
      <c r="B77" t="s">
        <v>100</v>
      </c>
      <c r="C77">
        <v>4.5599999999999996</v>
      </c>
      <c r="D77">
        <v>456</v>
      </c>
      <c r="H77" t="s">
        <v>122</v>
      </c>
      <c r="J77">
        <v>10000</v>
      </c>
      <c r="M77" t="s">
        <v>27</v>
      </c>
      <c r="N77" t="s">
        <v>295</v>
      </c>
      <c r="O77">
        <v>4.68</v>
      </c>
      <c r="P77">
        <v>468</v>
      </c>
      <c r="T77" t="s">
        <v>122</v>
      </c>
      <c r="V77">
        <v>10000</v>
      </c>
    </row>
    <row r="78" spans="1:22" x14ac:dyDescent="0.3">
      <c r="A78" t="s">
        <v>27</v>
      </c>
      <c r="B78" t="s">
        <v>101</v>
      </c>
      <c r="C78">
        <v>61.5</v>
      </c>
      <c r="D78">
        <v>6148</v>
      </c>
      <c r="G78" t="s">
        <v>27</v>
      </c>
      <c r="H78" t="s">
        <v>123</v>
      </c>
      <c r="I78">
        <v>24.1</v>
      </c>
      <c r="J78">
        <v>2407</v>
      </c>
      <c r="M78" t="s">
        <v>27</v>
      </c>
      <c r="N78" t="s">
        <v>296</v>
      </c>
      <c r="O78">
        <v>1.32</v>
      </c>
      <c r="P78">
        <v>132</v>
      </c>
      <c r="S78" t="s">
        <v>27</v>
      </c>
      <c r="T78" t="s">
        <v>123</v>
      </c>
      <c r="U78">
        <v>23.5</v>
      </c>
      <c r="V78">
        <v>2351</v>
      </c>
    </row>
    <row r="79" spans="1:22" x14ac:dyDescent="0.3">
      <c r="B79" t="s">
        <v>102</v>
      </c>
      <c r="D79">
        <v>10000</v>
      </c>
      <c r="G79" t="s">
        <v>27</v>
      </c>
      <c r="H79" t="s">
        <v>124</v>
      </c>
      <c r="I79">
        <v>15.8</v>
      </c>
      <c r="J79">
        <v>1575</v>
      </c>
      <c r="M79" t="s">
        <v>27</v>
      </c>
      <c r="N79" t="s">
        <v>297</v>
      </c>
      <c r="O79">
        <v>78.5</v>
      </c>
      <c r="P79">
        <v>7848</v>
      </c>
      <c r="S79" t="s">
        <v>27</v>
      </c>
      <c r="T79" t="s">
        <v>124</v>
      </c>
      <c r="U79">
        <v>0.39</v>
      </c>
      <c r="V79">
        <v>39</v>
      </c>
    </row>
    <row r="80" spans="1:22" x14ac:dyDescent="0.3">
      <c r="A80" t="s">
        <v>27</v>
      </c>
      <c r="B80" t="s">
        <v>103</v>
      </c>
      <c r="C80">
        <v>0.04</v>
      </c>
      <c r="D80">
        <v>4</v>
      </c>
      <c r="G80" t="s">
        <v>27</v>
      </c>
      <c r="H80" t="s">
        <v>125</v>
      </c>
      <c r="I80">
        <v>7.35</v>
      </c>
      <c r="J80">
        <v>735</v>
      </c>
      <c r="N80" t="s">
        <v>298</v>
      </c>
      <c r="P80">
        <v>10000</v>
      </c>
      <c r="S80" t="s">
        <v>27</v>
      </c>
      <c r="T80" t="s">
        <v>125</v>
      </c>
      <c r="U80">
        <v>0.61</v>
      </c>
      <c r="V80">
        <v>61</v>
      </c>
    </row>
    <row r="81" spans="1:22" x14ac:dyDescent="0.3">
      <c r="A81" t="s">
        <v>27</v>
      </c>
      <c r="B81" t="s">
        <v>104</v>
      </c>
      <c r="C81">
        <v>0.1</v>
      </c>
      <c r="D81">
        <v>10</v>
      </c>
      <c r="G81" t="s">
        <v>27</v>
      </c>
      <c r="H81" t="s">
        <v>126</v>
      </c>
      <c r="I81">
        <v>52.8</v>
      </c>
      <c r="J81">
        <v>5283</v>
      </c>
      <c r="M81" t="s">
        <v>27</v>
      </c>
      <c r="N81" t="s">
        <v>299</v>
      </c>
      <c r="O81">
        <v>77</v>
      </c>
      <c r="P81">
        <v>7704</v>
      </c>
      <c r="S81" t="s">
        <v>27</v>
      </c>
      <c r="T81" t="s">
        <v>126</v>
      </c>
      <c r="U81">
        <v>75.5</v>
      </c>
      <c r="V81">
        <v>7549</v>
      </c>
    </row>
    <row r="82" spans="1:22" x14ac:dyDescent="0.3">
      <c r="A82" t="s">
        <v>27</v>
      </c>
      <c r="B82" t="s">
        <v>105</v>
      </c>
      <c r="C82">
        <v>0.76</v>
      </c>
      <c r="D82">
        <v>76</v>
      </c>
      <c r="H82" t="s">
        <v>127</v>
      </c>
      <c r="J82">
        <v>10000</v>
      </c>
      <c r="M82" t="s">
        <v>222</v>
      </c>
      <c r="N82" t="s">
        <v>300</v>
      </c>
      <c r="O82">
        <v>8.7200000000000006</v>
      </c>
      <c r="P82">
        <v>672</v>
      </c>
      <c r="T82" t="s">
        <v>127</v>
      </c>
      <c r="V82">
        <v>10000</v>
      </c>
    </row>
    <row r="83" spans="1:22" x14ac:dyDescent="0.3">
      <c r="A83" t="s">
        <v>27</v>
      </c>
      <c r="B83" t="s">
        <v>106</v>
      </c>
      <c r="C83">
        <v>99.1</v>
      </c>
      <c r="D83">
        <v>9910</v>
      </c>
      <c r="G83" t="s">
        <v>27</v>
      </c>
      <c r="H83" t="s">
        <v>128</v>
      </c>
      <c r="I83">
        <v>23.6</v>
      </c>
      <c r="J83">
        <v>2358</v>
      </c>
      <c r="M83" t="s">
        <v>222</v>
      </c>
      <c r="N83" t="s">
        <v>301</v>
      </c>
      <c r="O83">
        <v>3.17</v>
      </c>
      <c r="P83">
        <v>244</v>
      </c>
      <c r="S83" t="s">
        <v>27</v>
      </c>
      <c r="T83" t="s">
        <v>128</v>
      </c>
      <c r="U83">
        <v>16.899999999999999</v>
      </c>
      <c r="V83">
        <v>1685</v>
      </c>
    </row>
    <row r="84" spans="1:22" x14ac:dyDescent="0.3">
      <c r="B84" t="s">
        <v>107</v>
      </c>
      <c r="D84">
        <v>10000</v>
      </c>
      <c r="G84" t="s">
        <v>27</v>
      </c>
      <c r="H84" t="s">
        <v>129</v>
      </c>
      <c r="I84">
        <v>14.5</v>
      </c>
      <c r="J84">
        <v>1453</v>
      </c>
      <c r="M84" t="s">
        <v>222</v>
      </c>
      <c r="N84" t="s">
        <v>302</v>
      </c>
      <c r="O84">
        <v>0.27</v>
      </c>
      <c r="P84">
        <v>21</v>
      </c>
      <c r="S84" t="s">
        <v>27</v>
      </c>
      <c r="T84" t="s">
        <v>129</v>
      </c>
      <c r="U84">
        <v>0.45</v>
      </c>
      <c r="V84">
        <v>45</v>
      </c>
    </row>
    <row r="85" spans="1:22" x14ac:dyDescent="0.3">
      <c r="A85" t="s">
        <v>27</v>
      </c>
      <c r="B85" t="s">
        <v>108</v>
      </c>
      <c r="C85">
        <v>0.08</v>
      </c>
      <c r="D85">
        <v>8</v>
      </c>
      <c r="G85" t="s">
        <v>27</v>
      </c>
      <c r="H85" t="s">
        <v>130</v>
      </c>
      <c r="I85">
        <v>7.31</v>
      </c>
      <c r="J85">
        <v>731</v>
      </c>
      <c r="M85" t="s">
        <v>222</v>
      </c>
      <c r="N85" t="s">
        <v>303</v>
      </c>
      <c r="O85">
        <v>87.8</v>
      </c>
      <c r="P85">
        <v>6767</v>
      </c>
      <c r="S85" t="s">
        <v>27</v>
      </c>
      <c r="T85" t="s">
        <v>130</v>
      </c>
      <c r="U85">
        <v>0.7</v>
      </c>
      <c r="V85">
        <v>70</v>
      </c>
    </row>
    <row r="86" spans="1:22" x14ac:dyDescent="0.3">
      <c r="A86" t="s">
        <v>27</v>
      </c>
      <c r="B86" t="s">
        <v>109</v>
      </c>
      <c r="C86">
        <v>0.23</v>
      </c>
      <c r="D86">
        <v>23</v>
      </c>
      <c r="G86" t="s">
        <v>27</v>
      </c>
      <c r="H86" t="s">
        <v>131</v>
      </c>
      <c r="I86">
        <v>54.6</v>
      </c>
      <c r="J86">
        <v>5458</v>
      </c>
      <c r="M86" t="s">
        <v>27</v>
      </c>
      <c r="N86" t="s">
        <v>304</v>
      </c>
      <c r="O86">
        <v>11.9</v>
      </c>
      <c r="P86">
        <v>1188</v>
      </c>
      <c r="S86" t="s">
        <v>27</v>
      </c>
      <c r="T86" t="s">
        <v>131</v>
      </c>
      <c r="U86">
        <v>82</v>
      </c>
      <c r="V86">
        <v>8200</v>
      </c>
    </row>
    <row r="87" spans="1:22" x14ac:dyDescent="0.3">
      <c r="A87" t="s">
        <v>27</v>
      </c>
      <c r="B87" t="s">
        <v>110</v>
      </c>
      <c r="C87">
        <v>1.2</v>
      </c>
      <c r="D87">
        <v>120</v>
      </c>
      <c r="H87" t="s">
        <v>132</v>
      </c>
      <c r="J87">
        <v>10000</v>
      </c>
      <c r="M87" t="s">
        <v>27</v>
      </c>
      <c r="N87" t="s">
        <v>305</v>
      </c>
      <c r="O87">
        <v>5.24</v>
      </c>
      <c r="P87">
        <v>524</v>
      </c>
      <c r="T87" t="s">
        <v>132</v>
      </c>
      <c r="V87">
        <v>10000</v>
      </c>
    </row>
    <row r="88" spans="1:22" x14ac:dyDescent="0.3">
      <c r="A88" t="s">
        <v>27</v>
      </c>
      <c r="B88" t="s">
        <v>111</v>
      </c>
      <c r="C88">
        <v>98.5</v>
      </c>
      <c r="D88">
        <v>9849</v>
      </c>
      <c r="G88" t="s">
        <v>27</v>
      </c>
      <c r="H88" t="s">
        <v>133</v>
      </c>
      <c r="I88">
        <v>27.9</v>
      </c>
      <c r="J88">
        <v>2790</v>
      </c>
      <c r="M88" t="s">
        <v>27</v>
      </c>
      <c r="N88" t="s">
        <v>306</v>
      </c>
      <c r="O88">
        <v>1.29</v>
      </c>
      <c r="P88">
        <v>129</v>
      </c>
      <c r="S88" t="s">
        <v>27</v>
      </c>
      <c r="T88" t="s">
        <v>133</v>
      </c>
      <c r="U88">
        <v>22.2</v>
      </c>
      <c r="V88">
        <v>2225</v>
      </c>
    </row>
    <row r="89" spans="1:22" x14ac:dyDescent="0.3">
      <c r="B89" t="s">
        <v>112</v>
      </c>
      <c r="D89">
        <v>10000</v>
      </c>
      <c r="G89" t="s">
        <v>27</v>
      </c>
      <c r="H89" t="s">
        <v>134</v>
      </c>
      <c r="I89">
        <v>11.6</v>
      </c>
      <c r="J89">
        <v>1162</v>
      </c>
      <c r="M89" t="s">
        <v>27</v>
      </c>
      <c r="N89" t="s">
        <v>307</v>
      </c>
      <c r="O89">
        <v>81.599999999999994</v>
      </c>
      <c r="P89">
        <v>8159</v>
      </c>
      <c r="S89" t="s">
        <v>27</v>
      </c>
      <c r="T89" t="s">
        <v>134</v>
      </c>
      <c r="U89">
        <v>0.28000000000000003</v>
      </c>
      <c r="V89">
        <v>28</v>
      </c>
    </row>
    <row r="90" spans="1:22" x14ac:dyDescent="0.3">
      <c r="A90" t="s">
        <v>27</v>
      </c>
      <c r="B90" t="s">
        <v>113</v>
      </c>
      <c r="C90">
        <v>9.44</v>
      </c>
      <c r="D90">
        <v>944</v>
      </c>
      <c r="G90" t="s">
        <v>27</v>
      </c>
      <c r="H90" t="s">
        <v>135</v>
      </c>
      <c r="I90">
        <v>4.74</v>
      </c>
      <c r="J90">
        <v>474</v>
      </c>
      <c r="N90" t="s">
        <v>308</v>
      </c>
      <c r="P90">
        <v>10000</v>
      </c>
      <c r="S90" t="s">
        <v>27</v>
      </c>
      <c r="T90" t="s">
        <v>135</v>
      </c>
      <c r="U90">
        <v>0.55000000000000004</v>
      </c>
      <c r="V90">
        <v>55</v>
      </c>
    </row>
    <row r="91" spans="1:22" x14ac:dyDescent="0.3">
      <c r="A91" t="s">
        <v>27</v>
      </c>
      <c r="B91" t="s">
        <v>114</v>
      </c>
      <c r="C91">
        <v>6.13</v>
      </c>
      <c r="D91">
        <v>613</v>
      </c>
      <c r="G91" t="s">
        <v>27</v>
      </c>
      <c r="H91" t="s">
        <v>136</v>
      </c>
      <c r="I91">
        <v>55.7</v>
      </c>
      <c r="J91">
        <v>5574</v>
      </c>
      <c r="M91" t="s">
        <v>27</v>
      </c>
      <c r="N91" t="s">
        <v>309</v>
      </c>
      <c r="O91">
        <v>77.3</v>
      </c>
      <c r="P91">
        <v>7729</v>
      </c>
      <c r="S91" t="s">
        <v>27</v>
      </c>
      <c r="T91" t="s">
        <v>136</v>
      </c>
      <c r="U91">
        <v>76.900000000000006</v>
      </c>
      <c r="V91">
        <v>7692</v>
      </c>
    </row>
    <row r="92" spans="1:22" x14ac:dyDescent="0.3">
      <c r="A92" t="s">
        <v>27</v>
      </c>
      <c r="B92" t="s">
        <v>115</v>
      </c>
      <c r="C92">
        <v>6.66</v>
      </c>
      <c r="D92">
        <v>666</v>
      </c>
      <c r="H92" t="s">
        <v>137</v>
      </c>
      <c r="J92">
        <v>10000</v>
      </c>
      <c r="M92" t="s">
        <v>222</v>
      </c>
      <c r="N92" t="s">
        <v>310</v>
      </c>
      <c r="O92">
        <v>9.6999999999999993</v>
      </c>
      <c r="P92">
        <v>750</v>
      </c>
      <c r="T92" t="s">
        <v>137</v>
      </c>
      <c r="V92">
        <v>10000</v>
      </c>
    </row>
    <row r="93" spans="1:22" x14ac:dyDescent="0.3">
      <c r="A93" t="s">
        <v>27</v>
      </c>
      <c r="B93" t="s">
        <v>116</v>
      </c>
      <c r="C93">
        <v>77.8</v>
      </c>
      <c r="D93">
        <v>7777</v>
      </c>
      <c r="G93" t="s">
        <v>27</v>
      </c>
      <c r="H93" t="s">
        <v>138</v>
      </c>
      <c r="I93">
        <v>28.5</v>
      </c>
      <c r="J93">
        <v>2849</v>
      </c>
      <c r="M93" t="s">
        <v>222</v>
      </c>
      <c r="N93" t="s">
        <v>311</v>
      </c>
      <c r="O93">
        <v>2.59</v>
      </c>
      <c r="P93">
        <v>200</v>
      </c>
      <c r="S93" t="s">
        <v>27</v>
      </c>
      <c r="T93" t="s">
        <v>138</v>
      </c>
      <c r="U93">
        <v>22.3</v>
      </c>
      <c r="V93">
        <v>2233</v>
      </c>
    </row>
    <row r="94" spans="1:22" x14ac:dyDescent="0.3">
      <c r="B94" t="s">
        <v>117</v>
      </c>
      <c r="D94">
        <v>10000</v>
      </c>
      <c r="G94" t="s">
        <v>27</v>
      </c>
      <c r="H94" t="s">
        <v>139</v>
      </c>
      <c r="I94">
        <v>10.7</v>
      </c>
      <c r="J94">
        <v>1070</v>
      </c>
      <c r="M94" t="s">
        <v>222</v>
      </c>
      <c r="N94" t="s">
        <v>312</v>
      </c>
      <c r="O94">
        <v>0.32</v>
      </c>
      <c r="P94">
        <v>25</v>
      </c>
      <c r="S94" t="s">
        <v>27</v>
      </c>
      <c r="T94" t="s">
        <v>139</v>
      </c>
      <c r="U94">
        <v>0.49</v>
      </c>
      <c r="V94">
        <v>49</v>
      </c>
    </row>
    <row r="95" spans="1:22" x14ac:dyDescent="0.3">
      <c r="A95" t="s">
        <v>27</v>
      </c>
      <c r="B95" t="s">
        <v>118</v>
      </c>
      <c r="C95">
        <v>9.83</v>
      </c>
      <c r="D95">
        <v>983</v>
      </c>
      <c r="G95" t="s">
        <v>27</v>
      </c>
      <c r="H95" t="s">
        <v>140</v>
      </c>
      <c r="I95">
        <v>4.7300000000000004</v>
      </c>
      <c r="J95">
        <v>473</v>
      </c>
      <c r="M95" t="s">
        <v>222</v>
      </c>
      <c r="N95" t="s">
        <v>313</v>
      </c>
      <c r="O95">
        <v>87.4</v>
      </c>
      <c r="P95">
        <v>6754</v>
      </c>
      <c r="S95" t="s">
        <v>27</v>
      </c>
      <c r="T95" t="s">
        <v>140</v>
      </c>
      <c r="U95">
        <v>0.62</v>
      </c>
      <c r="V95">
        <v>62</v>
      </c>
    </row>
    <row r="96" spans="1:22" x14ac:dyDescent="0.3">
      <c r="A96" t="s">
        <v>27</v>
      </c>
      <c r="B96" t="s">
        <v>119</v>
      </c>
      <c r="C96">
        <v>3.17</v>
      </c>
      <c r="D96">
        <v>317</v>
      </c>
      <c r="G96" t="s">
        <v>27</v>
      </c>
      <c r="H96" t="s">
        <v>141</v>
      </c>
      <c r="I96">
        <v>56.1</v>
      </c>
      <c r="J96">
        <v>5608</v>
      </c>
      <c r="M96" t="s">
        <v>27</v>
      </c>
      <c r="N96" t="s">
        <v>314</v>
      </c>
      <c r="O96">
        <v>14.1</v>
      </c>
      <c r="P96">
        <v>1411</v>
      </c>
      <c r="S96" t="s">
        <v>27</v>
      </c>
      <c r="T96" t="s">
        <v>141</v>
      </c>
      <c r="U96">
        <v>76.599999999999994</v>
      </c>
      <c r="V96">
        <v>7656</v>
      </c>
    </row>
    <row r="97" spans="1:22" x14ac:dyDescent="0.3">
      <c r="A97" t="s">
        <v>27</v>
      </c>
      <c r="B97" t="s">
        <v>120</v>
      </c>
      <c r="C97">
        <v>2.42</v>
      </c>
      <c r="D97">
        <v>242</v>
      </c>
      <c r="H97" t="s">
        <v>142</v>
      </c>
      <c r="J97">
        <v>10000</v>
      </c>
      <c r="M97" t="s">
        <v>27</v>
      </c>
      <c r="N97" t="s">
        <v>315</v>
      </c>
      <c r="O97">
        <v>4.26</v>
      </c>
      <c r="P97">
        <v>426</v>
      </c>
      <c r="T97" t="s">
        <v>142</v>
      </c>
      <c r="V97">
        <v>10000</v>
      </c>
    </row>
    <row r="98" spans="1:22" x14ac:dyDescent="0.3">
      <c r="A98" t="s">
        <v>27</v>
      </c>
      <c r="B98" t="s">
        <v>121</v>
      </c>
      <c r="C98">
        <v>84.6</v>
      </c>
      <c r="D98">
        <v>8458</v>
      </c>
      <c r="G98" t="s">
        <v>27</v>
      </c>
      <c r="H98" t="s">
        <v>143</v>
      </c>
      <c r="I98">
        <v>28</v>
      </c>
      <c r="J98">
        <v>2797</v>
      </c>
      <c r="M98" t="s">
        <v>27</v>
      </c>
      <c r="N98" t="s">
        <v>316</v>
      </c>
      <c r="O98">
        <v>0.89</v>
      </c>
      <c r="P98">
        <v>89</v>
      </c>
      <c r="S98" t="s">
        <v>27</v>
      </c>
      <c r="T98" t="s">
        <v>143</v>
      </c>
      <c r="U98">
        <v>19.8</v>
      </c>
      <c r="V98">
        <v>1981</v>
      </c>
    </row>
    <row r="99" spans="1:22" x14ac:dyDescent="0.3">
      <c r="B99" t="s">
        <v>122</v>
      </c>
      <c r="D99">
        <v>10000</v>
      </c>
      <c r="G99" t="s">
        <v>27</v>
      </c>
      <c r="H99" t="s">
        <v>144</v>
      </c>
      <c r="I99">
        <v>9.77</v>
      </c>
      <c r="J99">
        <v>977</v>
      </c>
      <c r="M99" t="s">
        <v>27</v>
      </c>
      <c r="N99" t="s">
        <v>317</v>
      </c>
      <c r="O99">
        <v>80.7</v>
      </c>
      <c r="P99">
        <v>8074</v>
      </c>
      <c r="S99" t="s">
        <v>27</v>
      </c>
      <c r="T99" t="s">
        <v>144</v>
      </c>
      <c r="U99">
        <v>0.45</v>
      </c>
      <c r="V99">
        <v>45</v>
      </c>
    </row>
    <row r="100" spans="1:22" x14ac:dyDescent="0.3">
      <c r="A100" t="s">
        <v>27</v>
      </c>
      <c r="B100" t="s">
        <v>123</v>
      </c>
      <c r="C100">
        <v>8.4700000000000006</v>
      </c>
      <c r="D100">
        <v>847</v>
      </c>
      <c r="G100" t="s">
        <v>27</v>
      </c>
      <c r="H100" t="s">
        <v>145</v>
      </c>
      <c r="I100">
        <v>4.34</v>
      </c>
      <c r="J100">
        <v>434</v>
      </c>
      <c r="N100" t="s">
        <v>318</v>
      </c>
      <c r="P100">
        <v>10000</v>
      </c>
      <c r="S100" t="s">
        <v>27</v>
      </c>
      <c r="T100" t="s">
        <v>145</v>
      </c>
      <c r="U100">
        <v>0.43</v>
      </c>
      <c r="V100">
        <v>43</v>
      </c>
    </row>
    <row r="101" spans="1:22" x14ac:dyDescent="0.3">
      <c r="A101" t="s">
        <v>27</v>
      </c>
      <c r="B101" t="s">
        <v>124</v>
      </c>
      <c r="C101">
        <v>4.59</v>
      </c>
      <c r="D101">
        <v>459</v>
      </c>
      <c r="G101" t="s">
        <v>27</v>
      </c>
      <c r="H101" t="s">
        <v>146</v>
      </c>
      <c r="I101">
        <v>57.9</v>
      </c>
      <c r="J101">
        <v>5792</v>
      </c>
      <c r="M101" t="s">
        <v>27</v>
      </c>
      <c r="N101" t="s">
        <v>319</v>
      </c>
      <c r="O101">
        <v>77.400000000000006</v>
      </c>
      <c r="P101">
        <v>7736</v>
      </c>
      <c r="S101" t="s">
        <v>27</v>
      </c>
      <c r="T101" t="s">
        <v>146</v>
      </c>
      <c r="U101">
        <v>79.3</v>
      </c>
      <c r="V101">
        <v>7931</v>
      </c>
    </row>
    <row r="102" spans="1:22" x14ac:dyDescent="0.3">
      <c r="A102" t="s">
        <v>27</v>
      </c>
      <c r="B102" t="s">
        <v>125</v>
      </c>
      <c r="C102">
        <v>3.54</v>
      </c>
      <c r="D102">
        <v>354</v>
      </c>
      <c r="H102" t="s">
        <v>147</v>
      </c>
      <c r="J102">
        <v>10000</v>
      </c>
      <c r="M102" t="s">
        <v>222</v>
      </c>
      <c r="N102" t="s">
        <v>320</v>
      </c>
      <c r="O102">
        <v>7.43</v>
      </c>
      <c r="P102">
        <v>575</v>
      </c>
      <c r="T102" t="s">
        <v>147</v>
      </c>
      <c r="V102">
        <v>10000</v>
      </c>
    </row>
    <row r="103" spans="1:22" x14ac:dyDescent="0.3">
      <c r="A103" t="s">
        <v>27</v>
      </c>
      <c r="B103" t="s">
        <v>126</v>
      </c>
      <c r="C103">
        <v>83.4</v>
      </c>
      <c r="D103">
        <v>8340</v>
      </c>
      <c r="G103" t="s">
        <v>27</v>
      </c>
      <c r="H103" t="s">
        <v>148</v>
      </c>
      <c r="I103">
        <v>41.3</v>
      </c>
      <c r="J103">
        <v>4129</v>
      </c>
      <c r="M103" t="s">
        <v>222</v>
      </c>
      <c r="N103" t="s">
        <v>321</v>
      </c>
      <c r="O103">
        <v>2.48</v>
      </c>
      <c r="P103">
        <v>192</v>
      </c>
      <c r="S103" t="s">
        <v>27</v>
      </c>
      <c r="T103" t="s">
        <v>148</v>
      </c>
      <c r="U103">
        <v>21.8</v>
      </c>
      <c r="V103">
        <v>2179</v>
      </c>
    </row>
    <row r="104" spans="1:22" x14ac:dyDescent="0.3">
      <c r="B104" t="s">
        <v>127</v>
      </c>
      <c r="D104">
        <v>10000</v>
      </c>
      <c r="G104" t="s">
        <v>27</v>
      </c>
      <c r="H104" t="s">
        <v>149</v>
      </c>
      <c r="I104">
        <v>16.3</v>
      </c>
      <c r="J104">
        <v>1633</v>
      </c>
      <c r="M104" t="s">
        <v>222</v>
      </c>
      <c r="N104" t="s">
        <v>322</v>
      </c>
      <c r="O104">
        <v>0.27</v>
      </c>
      <c r="P104">
        <v>21</v>
      </c>
      <c r="S104" t="s">
        <v>27</v>
      </c>
      <c r="T104" t="s">
        <v>149</v>
      </c>
      <c r="U104">
        <v>0.32</v>
      </c>
      <c r="V104">
        <v>32</v>
      </c>
    </row>
    <row r="105" spans="1:22" x14ac:dyDescent="0.3">
      <c r="A105" t="s">
        <v>27</v>
      </c>
      <c r="B105" t="s">
        <v>128</v>
      </c>
      <c r="C105">
        <v>14.1</v>
      </c>
      <c r="D105">
        <v>1405</v>
      </c>
      <c r="G105" t="s">
        <v>27</v>
      </c>
      <c r="H105" t="s">
        <v>150</v>
      </c>
      <c r="I105">
        <v>1.1000000000000001</v>
      </c>
      <c r="J105">
        <v>110</v>
      </c>
      <c r="M105" t="s">
        <v>222</v>
      </c>
      <c r="N105" t="s">
        <v>323</v>
      </c>
      <c r="O105">
        <v>89.8</v>
      </c>
      <c r="P105">
        <v>6948</v>
      </c>
      <c r="S105" t="s">
        <v>27</v>
      </c>
      <c r="T105" t="s">
        <v>150</v>
      </c>
      <c r="U105">
        <v>0.68</v>
      </c>
      <c r="V105">
        <v>68</v>
      </c>
    </row>
    <row r="106" spans="1:22" x14ac:dyDescent="0.3">
      <c r="A106" t="s">
        <v>27</v>
      </c>
      <c r="B106" t="s">
        <v>129</v>
      </c>
      <c r="C106">
        <v>4.1500000000000004</v>
      </c>
      <c r="D106">
        <v>415</v>
      </c>
      <c r="G106" t="s">
        <v>27</v>
      </c>
      <c r="H106" t="s">
        <v>151</v>
      </c>
      <c r="I106">
        <v>41.3</v>
      </c>
      <c r="J106">
        <v>4128</v>
      </c>
      <c r="M106" t="s">
        <v>27</v>
      </c>
      <c r="N106" t="s">
        <v>324</v>
      </c>
      <c r="O106">
        <v>11.5</v>
      </c>
      <c r="P106">
        <v>1153</v>
      </c>
      <c r="S106" t="s">
        <v>27</v>
      </c>
      <c r="T106" t="s">
        <v>151</v>
      </c>
      <c r="U106">
        <v>77.2</v>
      </c>
      <c r="V106">
        <v>7721</v>
      </c>
    </row>
    <row r="107" spans="1:22" x14ac:dyDescent="0.3">
      <c r="A107" t="s">
        <v>27</v>
      </c>
      <c r="B107" t="s">
        <v>130</v>
      </c>
      <c r="C107">
        <v>2.56</v>
      </c>
      <c r="D107">
        <v>256</v>
      </c>
      <c r="H107" t="s">
        <v>215</v>
      </c>
      <c r="J107">
        <v>10000</v>
      </c>
      <c r="M107" t="s">
        <v>27</v>
      </c>
      <c r="N107" t="s">
        <v>325</v>
      </c>
      <c r="O107">
        <v>4.0999999999999996</v>
      </c>
      <c r="P107">
        <v>410</v>
      </c>
    </row>
    <row r="108" spans="1:22" x14ac:dyDescent="0.3">
      <c r="A108" t="s">
        <v>27</v>
      </c>
      <c r="B108" t="s">
        <v>131</v>
      </c>
      <c r="C108">
        <v>79.2</v>
      </c>
      <c r="D108">
        <v>7924</v>
      </c>
      <c r="G108" t="s">
        <v>27</v>
      </c>
      <c r="H108" t="s">
        <v>216</v>
      </c>
      <c r="I108">
        <v>28</v>
      </c>
      <c r="J108">
        <v>2801</v>
      </c>
      <c r="M108" t="s">
        <v>27</v>
      </c>
      <c r="N108" t="s">
        <v>326</v>
      </c>
      <c r="O108">
        <v>0.88</v>
      </c>
      <c r="P108">
        <v>88</v>
      </c>
    </row>
    <row r="109" spans="1:22" x14ac:dyDescent="0.3">
      <c r="B109" t="s">
        <v>132</v>
      </c>
      <c r="D109">
        <v>10000</v>
      </c>
      <c r="G109" t="s">
        <v>27</v>
      </c>
      <c r="H109" t="s">
        <v>217</v>
      </c>
      <c r="I109">
        <v>10.199999999999999</v>
      </c>
      <c r="J109">
        <v>1019</v>
      </c>
      <c r="M109" t="s">
        <v>27</v>
      </c>
      <c r="N109" t="s">
        <v>327</v>
      </c>
      <c r="O109">
        <v>83.5</v>
      </c>
      <c r="P109">
        <v>8349</v>
      </c>
    </row>
    <row r="110" spans="1:22" x14ac:dyDescent="0.3">
      <c r="A110" t="s">
        <v>27</v>
      </c>
      <c r="B110" t="s">
        <v>133</v>
      </c>
      <c r="C110">
        <v>12.9</v>
      </c>
      <c r="D110">
        <v>1289</v>
      </c>
      <c r="G110" t="s">
        <v>27</v>
      </c>
      <c r="H110" t="s">
        <v>218</v>
      </c>
      <c r="I110">
        <v>4.87</v>
      </c>
      <c r="J110">
        <v>487</v>
      </c>
      <c r="N110" t="s">
        <v>328</v>
      </c>
      <c r="P110">
        <v>10000</v>
      </c>
    </row>
    <row r="111" spans="1:22" x14ac:dyDescent="0.3">
      <c r="A111" t="s">
        <v>27</v>
      </c>
      <c r="B111" t="s">
        <v>134</v>
      </c>
      <c r="C111">
        <v>3.35</v>
      </c>
      <c r="D111">
        <v>335</v>
      </c>
      <c r="G111" t="s">
        <v>27</v>
      </c>
      <c r="H111" t="s">
        <v>219</v>
      </c>
      <c r="I111">
        <v>56.9</v>
      </c>
      <c r="J111">
        <v>5693</v>
      </c>
      <c r="M111" t="s">
        <v>27</v>
      </c>
      <c r="N111" t="s">
        <v>329</v>
      </c>
      <c r="O111">
        <v>62.8</v>
      </c>
      <c r="P111">
        <v>6276</v>
      </c>
    </row>
    <row r="112" spans="1:22" x14ac:dyDescent="0.3">
      <c r="A112" t="s">
        <v>27</v>
      </c>
      <c r="B112" t="s">
        <v>135</v>
      </c>
      <c r="C112">
        <v>3.27</v>
      </c>
      <c r="D112">
        <v>327</v>
      </c>
      <c r="M112" t="s">
        <v>222</v>
      </c>
      <c r="N112" t="s">
        <v>330</v>
      </c>
      <c r="O112">
        <v>0.14000000000000001</v>
      </c>
      <c r="P112">
        <v>9</v>
      </c>
    </row>
    <row r="113" spans="1:16" x14ac:dyDescent="0.3">
      <c r="A113" t="s">
        <v>27</v>
      </c>
      <c r="B113" t="s">
        <v>136</v>
      </c>
      <c r="C113">
        <v>80.5</v>
      </c>
      <c r="D113">
        <v>8049</v>
      </c>
      <c r="M113" t="s">
        <v>222</v>
      </c>
      <c r="N113" t="s">
        <v>331</v>
      </c>
      <c r="O113">
        <v>0.18</v>
      </c>
      <c r="P113">
        <v>11</v>
      </c>
    </row>
    <row r="114" spans="1:16" x14ac:dyDescent="0.3">
      <c r="B114" t="s">
        <v>137</v>
      </c>
      <c r="D114">
        <v>10000</v>
      </c>
      <c r="M114" t="s">
        <v>222</v>
      </c>
      <c r="N114" t="s">
        <v>332</v>
      </c>
      <c r="O114">
        <v>1.6E-2</v>
      </c>
      <c r="P114">
        <v>1</v>
      </c>
    </row>
    <row r="115" spans="1:16" x14ac:dyDescent="0.3">
      <c r="A115" t="s">
        <v>27</v>
      </c>
      <c r="B115" t="s">
        <v>138</v>
      </c>
      <c r="C115">
        <v>14.3</v>
      </c>
      <c r="D115">
        <v>1433</v>
      </c>
      <c r="M115" t="s">
        <v>222</v>
      </c>
      <c r="N115" t="s">
        <v>333</v>
      </c>
      <c r="O115">
        <v>99.7</v>
      </c>
      <c r="P115">
        <v>6255</v>
      </c>
    </row>
    <row r="116" spans="1:16" x14ac:dyDescent="0.3">
      <c r="A116" t="s">
        <v>27</v>
      </c>
      <c r="B116" t="s">
        <v>139</v>
      </c>
      <c r="C116">
        <v>6.12</v>
      </c>
      <c r="D116">
        <v>612</v>
      </c>
      <c r="M116" t="s">
        <v>27</v>
      </c>
      <c r="N116" t="s">
        <v>334</v>
      </c>
      <c r="O116">
        <v>0.89</v>
      </c>
      <c r="P116">
        <v>89</v>
      </c>
    </row>
    <row r="117" spans="1:16" x14ac:dyDescent="0.3">
      <c r="A117" t="s">
        <v>27</v>
      </c>
      <c r="B117" t="s">
        <v>140</v>
      </c>
      <c r="C117">
        <v>3.71</v>
      </c>
      <c r="D117">
        <v>371</v>
      </c>
      <c r="M117" t="s">
        <v>27</v>
      </c>
      <c r="N117" t="s">
        <v>335</v>
      </c>
      <c r="O117">
        <v>0.8</v>
      </c>
      <c r="P117">
        <v>80</v>
      </c>
    </row>
    <row r="118" spans="1:16" x14ac:dyDescent="0.3">
      <c r="A118" t="s">
        <v>27</v>
      </c>
      <c r="B118" t="s">
        <v>141</v>
      </c>
      <c r="C118">
        <v>75.8</v>
      </c>
      <c r="D118">
        <v>7584</v>
      </c>
      <c r="M118" t="s">
        <v>27</v>
      </c>
      <c r="N118" t="s">
        <v>336</v>
      </c>
      <c r="O118">
        <v>7.0000000000000007E-2</v>
      </c>
      <c r="P118">
        <v>7</v>
      </c>
    </row>
    <row r="119" spans="1:16" x14ac:dyDescent="0.3">
      <c r="B119" t="s">
        <v>142</v>
      </c>
      <c r="D119">
        <v>10000</v>
      </c>
      <c r="M119" t="s">
        <v>27</v>
      </c>
      <c r="N119" t="s">
        <v>337</v>
      </c>
      <c r="O119">
        <v>98.2</v>
      </c>
      <c r="P119">
        <v>9824</v>
      </c>
    </row>
    <row r="120" spans="1:16" x14ac:dyDescent="0.3">
      <c r="A120" t="s">
        <v>27</v>
      </c>
      <c r="B120" t="s">
        <v>143</v>
      </c>
      <c r="C120">
        <v>10.9</v>
      </c>
      <c r="D120">
        <v>1090</v>
      </c>
      <c r="N120" t="s">
        <v>338</v>
      </c>
      <c r="P120">
        <v>10000</v>
      </c>
    </row>
    <row r="121" spans="1:16" x14ac:dyDescent="0.3">
      <c r="A121" t="s">
        <v>27</v>
      </c>
      <c r="B121" t="s">
        <v>144</v>
      </c>
      <c r="C121">
        <v>3.5</v>
      </c>
      <c r="D121">
        <v>350</v>
      </c>
      <c r="M121" t="s">
        <v>27</v>
      </c>
      <c r="N121" t="s">
        <v>339</v>
      </c>
      <c r="O121">
        <v>70.400000000000006</v>
      </c>
      <c r="P121">
        <v>7039</v>
      </c>
    </row>
    <row r="122" spans="1:16" x14ac:dyDescent="0.3">
      <c r="A122" t="s">
        <v>27</v>
      </c>
      <c r="B122" t="s">
        <v>145</v>
      </c>
      <c r="C122">
        <v>2.99</v>
      </c>
      <c r="D122">
        <v>299</v>
      </c>
      <c r="M122" t="s">
        <v>222</v>
      </c>
      <c r="N122" t="s">
        <v>340</v>
      </c>
      <c r="O122">
        <v>14.1</v>
      </c>
      <c r="P122">
        <v>993</v>
      </c>
    </row>
    <row r="123" spans="1:16" x14ac:dyDescent="0.3">
      <c r="A123" t="s">
        <v>27</v>
      </c>
      <c r="B123" t="s">
        <v>146</v>
      </c>
      <c r="C123">
        <v>82.6</v>
      </c>
      <c r="D123">
        <v>8261</v>
      </c>
      <c r="M123" t="s">
        <v>222</v>
      </c>
      <c r="N123" t="s">
        <v>341</v>
      </c>
      <c r="O123">
        <v>3.57</v>
      </c>
      <c r="P123">
        <v>251</v>
      </c>
    </row>
    <row r="124" spans="1:16" x14ac:dyDescent="0.3">
      <c r="B124" t="s">
        <v>147</v>
      </c>
      <c r="D124">
        <v>10000</v>
      </c>
      <c r="M124" t="s">
        <v>222</v>
      </c>
      <c r="N124" t="s">
        <v>342</v>
      </c>
      <c r="O124">
        <v>0.36</v>
      </c>
      <c r="P124">
        <v>25</v>
      </c>
    </row>
    <row r="125" spans="1:16" x14ac:dyDescent="0.3">
      <c r="A125" t="s">
        <v>27</v>
      </c>
      <c r="B125" t="s">
        <v>148</v>
      </c>
      <c r="C125">
        <v>8.89</v>
      </c>
      <c r="D125">
        <v>889</v>
      </c>
      <c r="M125" t="s">
        <v>222</v>
      </c>
      <c r="N125" t="s">
        <v>343</v>
      </c>
      <c r="O125">
        <v>82</v>
      </c>
      <c r="P125">
        <v>5770</v>
      </c>
    </row>
    <row r="126" spans="1:16" x14ac:dyDescent="0.3">
      <c r="A126" t="s">
        <v>27</v>
      </c>
      <c r="B126" t="s">
        <v>149</v>
      </c>
      <c r="C126">
        <v>6.09</v>
      </c>
      <c r="D126">
        <v>609</v>
      </c>
      <c r="M126" t="s">
        <v>27</v>
      </c>
      <c r="N126" t="s">
        <v>344</v>
      </c>
      <c r="O126">
        <v>21.2</v>
      </c>
      <c r="P126">
        <v>2125</v>
      </c>
    </row>
    <row r="127" spans="1:16" x14ac:dyDescent="0.3">
      <c r="A127" t="s">
        <v>27</v>
      </c>
      <c r="B127" t="s">
        <v>150</v>
      </c>
      <c r="C127">
        <v>4.1500000000000004</v>
      </c>
      <c r="D127">
        <v>415</v>
      </c>
      <c r="M127" t="s">
        <v>27</v>
      </c>
      <c r="N127" t="s">
        <v>345</v>
      </c>
      <c r="O127">
        <v>5.23</v>
      </c>
      <c r="P127">
        <v>523</v>
      </c>
    </row>
    <row r="128" spans="1:16" x14ac:dyDescent="0.3">
      <c r="A128" t="s">
        <v>27</v>
      </c>
      <c r="B128" t="s">
        <v>151</v>
      </c>
      <c r="C128">
        <v>80.900000000000006</v>
      </c>
      <c r="D128">
        <v>8087</v>
      </c>
      <c r="M128" t="s">
        <v>27</v>
      </c>
      <c r="N128" t="s">
        <v>346</v>
      </c>
      <c r="O128">
        <v>0.96</v>
      </c>
      <c r="P128">
        <v>96</v>
      </c>
    </row>
    <row r="129" spans="13:16" x14ac:dyDescent="0.3">
      <c r="M129" t="s">
        <v>27</v>
      </c>
      <c r="N129" t="s">
        <v>347</v>
      </c>
      <c r="O129">
        <v>72.599999999999994</v>
      </c>
      <c r="P129">
        <v>7256</v>
      </c>
    </row>
    <row r="130" spans="13:16" x14ac:dyDescent="0.3">
      <c r="N130" t="s">
        <v>348</v>
      </c>
      <c r="P130">
        <v>10000</v>
      </c>
    </row>
    <row r="131" spans="13:16" x14ac:dyDescent="0.3">
      <c r="M131" t="s">
        <v>27</v>
      </c>
      <c r="N131" t="s">
        <v>349</v>
      </c>
      <c r="O131">
        <v>72.5</v>
      </c>
      <c r="P131">
        <v>7249</v>
      </c>
    </row>
    <row r="132" spans="13:16" x14ac:dyDescent="0.3">
      <c r="M132" t="s">
        <v>222</v>
      </c>
      <c r="N132" t="s">
        <v>350</v>
      </c>
      <c r="O132">
        <v>17.399999999999999</v>
      </c>
      <c r="P132">
        <v>1261</v>
      </c>
    </row>
    <row r="133" spans="13:16" x14ac:dyDescent="0.3">
      <c r="M133" t="s">
        <v>222</v>
      </c>
      <c r="N133" t="s">
        <v>351</v>
      </c>
      <c r="O133">
        <v>3.84</v>
      </c>
      <c r="P133">
        <v>278</v>
      </c>
    </row>
    <row r="134" spans="13:16" x14ac:dyDescent="0.3">
      <c r="M134" t="s">
        <v>222</v>
      </c>
      <c r="N134" t="s">
        <v>352</v>
      </c>
      <c r="O134">
        <v>0.73</v>
      </c>
      <c r="P134">
        <v>53</v>
      </c>
    </row>
    <row r="135" spans="13:16" x14ac:dyDescent="0.3">
      <c r="M135" t="s">
        <v>222</v>
      </c>
      <c r="N135" t="s">
        <v>353</v>
      </c>
      <c r="O135">
        <v>78</v>
      </c>
      <c r="P135">
        <v>5657</v>
      </c>
    </row>
    <row r="136" spans="13:16" x14ac:dyDescent="0.3">
      <c r="M136" t="s">
        <v>27</v>
      </c>
      <c r="N136" t="s">
        <v>354</v>
      </c>
      <c r="O136">
        <v>23</v>
      </c>
      <c r="P136">
        <v>2296</v>
      </c>
    </row>
    <row r="137" spans="13:16" x14ac:dyDescent="0.3">
      <c r="M137" t="s">
        <v>27</v>
      </c>
      <c r="N137" t="s">
        <v>355</v>
      </c>
      <c r="O137">
        <v>5.7</v>
      </c>
      <c r="P137">
        <v>570</v>
      </c>
    </row>
    <row r="138" spans="13:16" x14ac:dyDescent="0.3">
      <c r="M138" t="s">
        <v>27</v>
      </c>
      <c r="N138" t="s">
        <v>356</v>
      </c>
      <c r="O138">
        <v>1.32</v>
      </c>
      <c r="P138">
        <v>132</v>
      </c>
    </row>
    <row r="139" spans="13:16" x14ac:dyDescent="0.3">
      <c r="M139" t="s">
        <v>27</v>
      </c>
      <c r="N139" t="s">
        <v>357</v>
      </c>
      <c r="O139">
        <v>70</v>
      </c>
      <c r="P139">
        <v>7002</v>
      </c>
    </row>
    <row r="140" spans="13:16" x14ac:dyDescent="0.3">
      <c r="N140" t="s">
        <v>358</v>
      </c>
      <c r="P140">
        <v>10000</v>
      </c>
    </row>
    <row r="141" spans="13:16" x14ac:dyDescent="0.3">
      <c r="M141" t="s">
        <v>27</v>
      </c>
      <c r="N141" t="s">
        <v>359</v>
      </c>
      <c r="O141">
        <v>71.099999999999994</v>
      </c>
      <c r="P141">
        <v>7107</v>
      </c>
    </row>
    <row r="142" spans="13:16" x14ac:dyDescent="0.3">
      <c r="M142" t="s">
        <v>222</v>
      </c>
      <c r="N142" t="s">
        <v>360</v>
      </c>
      <c r="O142">
        <v>16.600000000000001</v>
      </c>
      <c r="P142">
        <v>1177</v>
      </c>
    </row>
    <row r="143" spans="13:16" x14ac:dyDescent="0.3">
      <c r="M143" t="s">
        <v>222</v>
      </c>
      <c r="N143" t="s">
        <v>361</v>
      </c>
      <c r="O143">
        <v>9.86</v>
      </c>
      <c r="P143">
        <v>701</v>
      </c>
    </row>
    <row r="144" spans="13:16" x14ac:dyDescent="0.3">
      <c r="M144" t="s">
        <v>222</v>
      </c>
      <c r="N144" t="s">
        <v>362</v>
      </c>
      <c r="O144">
        <v>0.56000000000000005</v>
      </c>
      <c r="P144">
        <v>40</v>
      </c>
    </row>
    <row r="145" spans="13:16" x14ac:dyDescent="0.3">
      <c r="M145" t="s">
        <v>222</v>
      </c>
      <c r="N145" t="s">
        <v>363</v>
      </c>
      <c r="O145">
        <v>73</v>
      </c>
      <c r="P145">
        <v>5189</v>
      </c>
    </row>
    <row r="146" spans="13:16" x14ac:dyDescent="0.3">
      <c r="M146" t="s">
        <v>27</v>
      </c>
      <c r="N146" t="s">
        <v>364</v>
      </c>
      <c r="O146">
        <v>23.5</v>
      </c>
      <c r="P146">
        <v>2349</v>
      </c>
    </row>
    <row r="147" spans="13:16" x14ac:dyDescent="0.3">
      <c r="M147" t="s">
        <v>27</v>
      </c>
      <c r="N147" t="s">
        <v>365</v>
      </c>
      <c r="O147">
        <v>10.4</v>
      </c>
      <c r="P147">
        <v>1039</v>
      </c>
    </row>
    <row r="148" spans="13:16" x14ac:dyDescent="0.3">
      <c r="M148" t="s">
        <v>27</v>
      </c>
      <c r="N148" t="s">
        <v>366</v>
      </c>
      <c r="O148">
        <v>1.53</v>
      </c>
      <c r="P148">
        <v>153</v>
      </c>
    </row>
    <row r="149" spans="13:16" x14ac:dyDescent="0.3">
      <c r="M149" t="s">
        <v>27</v>
      </c>
      <c r="N149" t="s">
        <v>367</v>
      </c>
      <c r="O149">
        <v>64.599999999999994</v>
      </c>
      <c r="P149">
        <v>6459</v>
      </c>
    </row>
    <row r="150" spans="13:16" x14ac:dyDescent="0.3">
      <c r="N150" t="s">
        <v>368</v>
      </c>
      <c r="P150">
        <v>10000</v>
      </c>
    </row>
    <row r="151" spans="13:16" x14ac:dyDescent="0.3">
      <c r="M151" t="s">
        <v>27</v>
      </c>
      <c r="N151" t="s">
        <v>369</v>
      </c>
      <c r="O151">
        <v>61.3</v>
      </c>
      <c r="P151">
        <v>6133</v>
      </c>
    </row>
    <row r="152" spans="13:16" x14ac:dyDescent="0.3">
      <c r="M152" t="s">
        <v>222</v>
      </c>
      <c r="N152" t="s">
        <v>370</v>
      </c>
      <c r="O152">
        <v>19.399999999999999</v>
      </c>
      <c r="P152">
        <v>1192</v>
      </c>
    </row>
    <row r="153" spans="13:16" x14ac:dyDescent="0.3">
      <c r="M153" t="s">
        <v>222</v>
      </c>
      <c r="N153" t="s">
        <v>371</v>
      </c>
      <c r="O153">
        <v>5.49</v>
      </c>
      <c r="P153">
        <v>337</v>
      </c>
    </row>
    <row r="154" spans="13:16" x14ac:dyDescent="0.3">
      <c r="M154" t="s">
        <v>222</v>
      </c>
      <c r="N154" t="s">
        <v>372</v>
      </c>
      <c r="O154">
        <v>0.51</v>
      </c>
      <c r="P154">
        <v>31</v>
      </c>
    </row>
    <row r="155" spans="13:16" x14ac:dyDescent="0.3">
      <c r="M155" t="s">
        <v>222</v>
      </c>
      <c r="N155" t="s">
        <v>373</v>
      </c>
      <c r="O155">
        <v>74.599999999999994</v>
      </c>
      <c r="P155">
        <v>4573</v>
      </c>
    </row>
    <row r="156" spans="13:16" x14ac:dyDescent="0.3">
      <c r="M156" t="s">
        <v>27</v>
      </c>
      <c r="N156" t="s">
        <v>374</v>
      </c>
      <c r="O156">
        <v>28.3</v>
      </c>
      <c r="P156">
        <v>2833</v>
      </c>
    </row>
    <row r="157" spans="13:16" x14ac:dyDescent="0.3">
      <c r="M157" t="s">
        <v>27</v>
      </c>
      <c r="N157" t="s">
        <v>375</v>
      </c>
      <c r="O157">
        <v>6.07</v>
      </c>
      <c r="P157">
        <v>607</v>
      </c>
    </row>
    <row r="158" spans="13:16" x14ac:dyDescent="0.3">
      <c r="M158" t="s">
        <v>27</v>
      </c>
      <c r="N158" t="s">
        <v>376</v>
      </c>
      <c r="O158">
        <v>1.43</v>
      </c>
      <c r="P158">
        <v>143</v>
      </c>
    </row>
    <row r="159" spans="13:16" x14ac:dyDescent="0.3">
      <c r="M159" t="s">
        <v>27</v>
      </c>
      <c r="N159" t="s">
        <v>377</v>
      </c>
      <c r="O159">
        <v>64.2</v>
      </c>
      <c r="P159">
        <v>6417</v>
      </c>
    </row>
    <row r="160" spans="13:16" x14ac:dyDescent="0.3">
      <c r="N160" t="s">
        <v>378</v>
      </c>
      <c r="P160">
        <v>10000</v>
      </c>
    </row>
    <row r="161" spans="13:16" x14ac:dyDescent="0.3">
      <c r="M161" t="s">
        <v>27</v>
      </c>
      <c r="N161" t="s">
        <v>379</v>
      </c>
      <c r="O161">
        <v>66.099999999999994</v>
      </c>
      <c r="P161">
        <v>6615</v>
      </c>
    </row>
    <row r="162" spans="13:16" x14ac:dyDescent="0.3">
      <c r="M162" t="s">
        <v>222</v>
      </c>
      <c r="N162" t="s">
        <v>380</v>
      </c>
      <c r="O162">
        <v>18.2</v>
      </c>
      <c r="P162">
        <v>1205</v>
      </c>
    </row>
    <row r="163" spans="13:16" x14ac:dyDescent="0.3">
      <c r="M163" t="s">
        <v>222</v>
      </c>
      <c r="N163" t="s">
        <v>381</v>
      </c>
      <c r="O163">
        <v>5.32</v>
      </c>
      <c r="P163">
        <v>352</v>
      </c>
    </row>
    <row r="164" spans="13:16" x14ac:dyDescent="0.3">
      <c r="M164" t="s">
        <v>222</v>
      </c>
      <c r="N164" t="s">
        <v>382</v>
      </c>
      <c r="O164">
        <v>0.56999999999999995</v>
      </c>
      <c r="P164">
        <v>38</v>
      </c>
    </row>
    <row r="165" spans="13:16" x14ac:dyDescent="0.3">
      <c r="M165" t="s">
        <v>222</v>
      </c>
      <c r="N165" t="s">
        <v>383</v>
      </c>
      <c r="O165">
        <v>75.900000000000006</v>
      </c>
      <c r="P165">
        <v>5020</v>
      </c>
    </row>
    <row r="166" spans="13:16" x14ac:dyDescent="0.3">
      <c r="M166" t="s">
        <v>27</v>
      </c>
      <c r="N166" t="s">
        <v>384</v>
      </c>
      <c r="O166">
        <v>25.7</v>
      </c>
      <c r="P166">
        <v>2565</v>
      </c>
    </row>
    <row r="167" spans="13:16" x14ac:dyDescent="0.3">
      <c r="M167" t="s">
        <v>27</v>
      </c>
      <c r="N167" t="s">
        <v>385</v>
      </c>
      <c r="O167">
        <v>6.27</v>
      </c>
      <c r="P167">
        <v>627</v>
      </c>
    </row>
    <row r="168" spans="13:16" x14ac:dyDescent="0.3">
      <c r="M168" t="s">
        <v>27</v>
      </c>
      <c r="N168" t="s">
        <v>386</v>
      </c>
      <c r="O168">
        <v>1.49</v>
      </c>
      <c r="P168">
        <v>149</v>
      </c>
    </row>
    <row r="169" spans="13:16" x14ac:dyDescent="0.3">
      <c r="M169" t="s">
        <v>27</v>
      </c>
      <c r="N169" t="s">
        <v>387</v>
      </c>
      <c r="O169">
        <v>66.599999999999994</v>
      </c>
      <c r="P169">
        <v>6659</v>
      </c>
    </row>
    <row r="170" spans="13:16" x14ac:dyDescent="0.3">
      <c r="N170" t="s">
        <v>388</v>
      </c>
      <c r="P170">
        <v>10000</v>
      </c>
    </row>
    <row r="171" spans="13:16" x14ac:dyDescent="0.3">
      <c r="M171" t="s">
        <v>27</v>
      </c>
      <c r="N171" t="s">
        <v>389</v>
      </c>
      <c r="O171">
        <v>65.900000000000006</v>
      </c>
      <c r="P171">
        <v>6589</v>
      </c>
    </row>
    <row r="172" spans="13:16" x14ac:dyDescent="0.3">
      <c r="M172" t="s">
        <v>222</v>
      </c>
      <c r="N172" t="s">
        <v>390</v>
      </c>
      <c r="O172">
        <v>18.3</v>
      </c>
      <c r="P172">
        <v>1205</v>
      </c>
    </row>
    <row r="173" spans="13:16" x14ac:dyDescent="0.3">
      <c r="M173" t="s">
        <v>222</v>
      </c>
      <c r="N173" t="s">
        <v>391</v>
      </c>
      <c r="O173">
        <v>8.18</v>
      </c>
      <c r="P173">
        <v>539</v>
      </c>
    </row>
    <row r="174" spans="13:16" x14ac:dyDescent="0.3">
      <c r="M174" t="s">
        <v>222</v>
      </c>
      <c r="N174" t="s">
        <v>392</v>
      </c>
      <c r="O174">
        <v>0.91</v>
      </c>
      <c r="P174">
        <v>60</v>
      </c>
    </row>
    <row r="175" spans="13:16" x14ac:dyDescent="0.3">
      <c r="M175" t="s">
        <v>222</v>
      </c>
      <c r="N175" t="s">
        <v>393</v>
      </c>
      <c r="O175">
        <v>72.599999999999994</v>
      </c>
      <c r="P175">
        <v>4785</v>
      </c>
    </row>
    <row r="176" spans="13:16" x14ac:dyDescent="0.3">
      <c r="M176" t="s">
        <v>27</v>
      </c>
      <c r="N176" t="s">
        <v>394</v>
      </c>
      <c r="O176">
        <v>25.9</v>
      </c>
      <c r="P176">
        <v>2595</v>
      </c>
    </row>
    <row r="177" spans="13:16" x14ac:dyDescent="0.3">
      <c r="M177" t="s">
        <v>27</v>
      </c>
      <c r="N177" t="s">
        <v>395</v>
      </c>
      <c r="O177">
        <v>7.37</v>
      </c>
      <c r="P177">
        <v>737</v>
      </c>
    </row>
    <row r="178" spans="13:16" x14ac:dyDescent="0.3">
      <c r="M178" t="s">
        <v>27</v>
      </c>
      <c r="N178" t="s">
        <v>396</v>
      </c>
      <c r="O178">
        <v>1.36</v>
      </c>
      <c r="P178">
        <v>136</v>
      </c>
    </row>
    <row r="179" spans="13:16" x14ac:dyDescent="0.3">
      <c r="M179" t="s">
        <v>27</v>
      </c>
      <c r="N179" t="s">
        <v>397</v>
      </c>
      <c r="O179">
        <v>65.3</v>
      </c>
      <c r="P179">
        <v>6532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43DE2-4698-4AF5-A060-75F8DE84043D}">
  <dimension ref="A3:AE117"/>
  <sheetViews>
    <sheetView workbookViewId="0">
      <selection activeCell="E4" sqref="E4"/>
    </sheetView>
  </sheetViews>
  <sheetFormatPr defaultRowHeight="14.4" x14ac:dyDescent="0.3"/>
  <cols>
    <col min="1" max="1" width="10.44140625" bestFit="1" customWidth="1"/>
  </cols>
  <sheetData>
    <row r="3" spans="1:25" x14ac:dyDescent="0.3">
      <c r="A3" s="8" t="s">
        <v>16</v>
      </c>
    </row>
    <row r="5" spans="1:25" x14ac:dyDescent="0.3">
      <c r="A5" s="1" t="s">
        <v>0</v>
      </c>
      <c r="G5" s="1" t="s">
        <v>1</v>
      </c>
      <c r="L5" s="1" t="s">
        <v>2</v>
      </c>
      <c r="Q5" s="1" t="s">
        <v>3</v>
      </c>
      <c r="V5" s="1" t="s">
        <v>4</v>
      </c>
    </row>
    <row r="6" spans="1:25" x14ac:dyDescent="0.3">
      <c r="A6" t="s">
        <v>5</v>
      </c>
      <c r="B6">
        <v>1440000</v>
      </c>
      <c r="C6">
        <v>44.112000000000002</v>
      </c>
      <c r="D6">
        <v>9</v>
      </c>
      <c r="E6">
        <v>255</v>
      </c>
      <c r="G6">
        <v>1440000</v>
      </c>
      <c r="H6">
        <v>53.040999999999997</v>
      </c>
      <c r="I6">
        <v>12</v>
      </c>
      <c r="J6">
        <v>255</v>
      </c>
      <c r="L6">
        <v>1440000</v>
      </c>
      <c r="M6">
        <v>55.546999999999997</v>
      </c>
      <c r="N6">
        <v>12</v>
      </c>
      <c r="O6">
        <v>255</v>
      </c>
      <c r="Q6">
        <v>1440000</v>
      </c>
      <c r="R6">
        <v>71.745000000000005</v>
      </c>
      <c r="S6">
        <v>15</v>
      </c>
      <c r="T6">
        <v>255</v>
      </c>
      <c r="V6">
        <v>1440000</v>
      </c>
      <c r="W6">
        <v>78.912000000000006</v>
      </c>
      <c r="X6">
        <v>13</v>
      </c>
      <c r="Y6">
        <v>255</v>
      </c>
    </row>
    <row r="7" spans="1:25" x14ac:dyDescent="0.3">
      <c r="A7" t="s">
        <v>6</v>
      </c>
      <c r="B7">
        <v>7392</v>
      </c>
      <c r="C7">
        <v>18.22</v>
      </c>
      <c r="D7">
        <v>14</v>
      </c>
      <c r="E7">
        <v>23</v>
      </c>
      <c r="G7">
        <v>3264</v>
      </c>
      <c r="H7">
        <v>23.780999999999999</v>
      </c>
      <c r="I7">
        <v>19</v>
      </c>
      <c r="J7">
        <v>28</v>
      </c>
      <c r="L7">
        <v>2496</v>
      </c>
      <c r="M7">
        <v>21.361999999999998</v>
      </c>
      <c r="N7">
        <v>16</v>
      </c>
      <c r="O7">
        <v>26</v>
      </c>
      <c r="Q7">
        <v>520</v>
      </c>
      <c r="R7">
        <v>27.106000000000002</v>
      </c>
      <c r="S7">
        <v>24</v>
      </c>
      <c r="T7">
        <v>30</v>
      </c>
      <c r="V7">
        <v>912</v>
      </c>
      <c r="W7">
        <v>26.48</v>
      </c>
      <c r="X7">
        <v>23</v>
      </c>
      <c r="Y7">
        <v>30</v>
      </c>
    </row>
    <row r="8" spans="1:25" x14ac:dyDescent="0.3">
      <c r="A8" t="s">
        <v>7</v>
      </c>
      <c r="B8">
        <v>1440000</v>
      </c>
      <c r="C8">
        <v>24.652999999999999</v>
      </c>
      <c r="D8">
        <v>6</v>
      </c>
      <c r="E8">
        <v>255</v>
      </c>
      <c r="G8">
        <v>1440000</v>
      </c>
      <c r="H8">
        <v>24.997</v>
      </c>
      <c r="I8">
        <v>4</v>
      </c>
      <c r="J8">
        <v>255</v>
      </c>
      <c r="L8">
        <v>1440000</v>
      </c>
      <c r="M8">
        <v>23.606999999999999</v>
      </c>
      <c r="N8">
        <v>1</v>
      </c>
      <c r="O8">
        <v>255</v>
      </c>
      <c r="Q8">
        <v>1440000</v>
      </c>
      <c r="R8">
        <v>29.087</v>
      </c>
      <c r="S8">
        <v>5</v>
      </c>
      <c r="T8">
        <v>255</v>
      </c>
      <c r="V8">
        <v>1440000</v>
      </c>
      <c r="W8">
        <v>27.099</v>
      </c>
      <c r="X8">
        <v>2</v>
      </c>
      <c r="Y8">
        <v>255</v>
      </c>
    </row>
    <row r="9" spans="1:25" x14ac:dyDescent="0.3">
      <c r="A9" t="s">
        <v>6</v>
      </c>
      <c r="B9">
        <v>4216</v>
      </c>
      <c r="C9">
        <v>14.347</v>
      </c>
      <c r="D9">
        <v>9</v>
      </c>
      <c r="E9">
        <v>20</v>
      </c>
      <c r="G9">
        <v>4408</v>
      </c>
      <c r="H9">
        <v>15.66</v>
      </c>
      <c r="I9">
        <v>10</v>
      </c>
      <c r="J9">
        <v>22</v>
      </c>
      <c r="L9">
        <v>3240</v>
      </c>
      <c r="M9">
        <v>13.686999999999999</v>
      </c>
      <c r="N9">
        <v>9</v>
      </c>
      <c r="O9">
        <v>19</v>
      </c>
      <c r="Q9">
        <v>1512</v>
      </c>
      <c r="R9">
        <v>15.956</v>
      </c>
      <c r="S9">
        <v>10</v>
      </c>
      <c r="T9">
        <v>26</v>
      </c>
      <c r="V9">
        <v>1280</v>
      </c>
      <c r="W9">
        <v>14.007999999999999</v>
      </c>
      <c r="X9">
        <v>9</v>
      </c>
      <c r="Y9">
        <v>20</v>
      </c>
    </row>
    <row r="12" spans="1:25" x14ac:dyDescent="0.3">
      <c r="A12" s="1" t="s">
        <v>8</v>
      </c>
      <c r="G12" s="1" t="s">
        <v>9</v>
      </c>
      <c r="L12" s="1" t="s">
        <v>10</v>
      </c>
      <c r="Q12" s="1" t="s">
        <v>11</v>
      </c>
      <c r="V12" s="1"/>
    </row>
    <row r="13" spans="1:25" x14ac:dyDescent="0.3">
      <c r="A13" t="s">
        <v>5</v>
      </c>
      <c r="B13">
        <v>1440000</v>
      </c>
      <c r="C13">
        <v>35.642000000000003</v>
      </c>
      <c r="D13">
        <v>8</v>
      </c>
      <c r="E13">
        <v>255</v>
      </c>
      <c r="G13">
        <v>1440000</v>
      </c>
      <c r="H13">
        <v>40.767000000000003</v>
      </c>
      <c r="I13">
        <v>9</v>
      </c>
      <c r="J13">
        <v>255</v>
      </c>
      <c r="L13">
        <v>1440000</v>
      </c>
      <c r="M13">
        <v>39.884</v>
      </c>
      <c r="N13">
        <v>9</v>
      </c>
      <c r="O13">
        <v>255</v>
      </c>
      <c r="Q13">
        <v>1440000</v>
      </c>
      <c r="R13">
        <v>51.353000000000002</v>
      </c>
      <c r="S13">
        <v>10</v>
      </c>
      <c r="T13">
        <v>255</v>
      </c>
    </row>
    <row r="14" spans="1:25" x14ac:dyDescent="0.3">
      <c r="A14" t="s">
        <v>6</v>
      </c>
      <c r="B14">
        <v>1152</v>
      </c>
      <c r="C14">
        <v>12.888999999999999</v>
      </c>
      <c r="D14">
        <v>10</v>
      </c>
      <c r="E14">
        <v>16</v>
      </c>
      <c r="G14">
        <v>1260</v>
      </c>
      <c r="H14">
        <v>16.183</v>
      </c>
      <c r="I14">
        <v>13</v>
      </c>
      <c r="J14">
        <v>19</v>
      </c>
      <c r="L14">
        <v>1292</v>
      </c>
      <c r="M14">
        <v>14.829000000000001</v>
      </c>
      <c r="N14">
        <v>12</v>
      </c>
      <c r="O14">
        <v>18</v>
      </c>
      <c r="Q14">
        <v>288</v>
      </c>
      <c r="R14">
        <v>14.677</v>
      </c>
      <c r="S14">
        <v>12</v>
      </c>
      <c r="T14">
        <v>17</v>
      </c>
    </row>
    <row r="15" spans="1:25" x14ac:dyDescent="0.3">
      <c r="A15" t="s">
        <v>7</v>
      </c>
      <c r="B15">
        <v>1440000</v>
      </c>
      <c r="C15">
        <v>23.238</v>
      </c>
      <c r="D15">
        <v>6</v>
      </c>
      <c r="E15">
        <v>255</v>
      </c>
      <c r="G15">
        <v>1440000</v>
      </c>
      <c r="H15">
        <v>24.001999999999999</v>
      </c>
      <c r="I15">
        <v>7</v>
      </c>
      <c r="J15">
        <v>255</v>
      </c>
      <c r="L15">
        <v>1440000</v>
      </c>
      <c r="M15">
        <v>23.477</v>
      </c>
      <c r="N15">
        <v>7</v>
      </c>
      <c r="O15">
        <v>255</v>
      </c>
      <c r="Q15">
        <v>1440000</v>
      </c>
      <c r="R15">
        <v>27.420999999999999</v>
      </c>
      <c r="S15">
        <v>7</v>
      </c>
      <c r="T15">
        <v>255</v>
      </c>
    </row>
    <row r="16" spans="1:25" x14ac:dyDescent="0.3">
      <c r="A16" t="s">
        <v>6</v>
      </c>
      <c r="B16">
        <v>1520</v>
      </c>
      <c r="C16">
        <v>12.708</v>
      </c>
      <c r="D16">
        <v>8</v>
      </c>
      <c r="E16">
        <v>16</v>
      </c>
      <c r="G16">
        <v>1140</v>
      </c>
      <c r="H16">
        <v>14.057</v>
      </c>
      <c r="I16">
        <v>9</v>
      </c>
      <c r="J16">
        <v>17</v>
      </c>
      <c r="L16">
        <v>1656</v>
      </c>
      <c r="M16">
        <v>13.026999999999999</v>
      </c>
      <c r="N16">
        <v>8</v>
      </c>
      <c r="O16">
        <v>17</v>
      </c>
      <c r="Q16">
        <v>468</v>
      </c>
      <c r="R16">
        <v>13.5</v>
      </c>
      <c r="S16">
        <v>9</v>
      </c>
      <c r="T16">
        <v>19</v>
      </c>
    </row>
    <row r="19" spans="1:12" x14ac:dyDescent="0.3">
      <c r="A19" t="s">
        <v>12</v>
      </c>
      <c r="B19">
        <v>1</v>
      </c>
      <c r="C19">
        <v>2</v>
      </c>
      <c r="D19">
        <v>3</v>
      </c>
      <c r="E19">
        <v>4</v>
      </c>
      <c r="F19">
        <v>5</v>
      </c>
      <c r="H19" t="s">
        <v>13</v>
      </c>
      <c r="I19">
        <v>1</v>
      </c>
      <c r="J19">
        <v>2</v>
      </c>
      <c r="K19">
        <v>3</v>
      </c>
      <c r="L19">
        <v>4</v>
      </c>
    </row>
    <row r="20" spans="1:12" x14ac:dyDescent="0.3">
      <c r="A20" t="s">
        <v>14</v>
      </c>
      <c r="B20">
        <f>C6-C7</f>
        <v>25.892000000000003</v>
      </c>
      <c r="C20">
        <f>H6-H7</f>
        <v>29.259999999999998</v>
      </c>
      <c r="D20">
        <f>M6-M7</f>
        <v>34.185000000000002</v>
      </c>
      <c r="E20">
        <f>R6-R7</f>
        <v>44.639000000000003</v>
      </c>
      <c r="F20">
        <f>W6-W7</f>
        <v>52.432000000000002</v>
      </c>
      <c r="H20" t="s">
        <v>14</v>
      </c>
      <c r="I20">
        <f>C13-C14</f>
        <v>22.753000000000004</v>
      </c>
      <c r="J20">
        <f>H13-H14</f>
        <v>24.584000000000003</v>
      </c>
      <c r="K20">
        <f>M13-M14</f>
        <v>25.055</v>
      </c>
      <c r="L20">
        <f>R13-R14</f>
        <v>36.676000000000002</v>
      </c>
    </row>
    <row r="21" spans="1:12" x14ac:dyDescent="0.3">
      <c r="A21" t="s">
        <v>15</v>
      </c>
      <c r="B21">
        <f>C8-C9</f>
        <v>10.305999999999999</v>
      </c>
      <c r="C21">
        <f>H8-H9</f>
        <v>9.3369999999999997</v>
      </c>
      <c r="D21">
        <f>M8-M9</f>
        <v>9.92</v>
      </c>
      <c r="E21">
        <f>R8-R9</f>
        <v>13.131</v>
      </c>
      <c r="F21">
        <f>W8-W9</f>
        <v>13.091000000000001</v>
      </c>
      <c r="H21" t="s">
        <v>15</v>
      </c>
      <c r="I21">
        <f>C15-C16</f>
        <v>10.53</v>
      </c>
      <c r="J21">
        <f>H15-H16</f>
        <v>9.9449999999999985</v>
      </c>
      <c r="K21">
        <f>M15-M16</f>
        <v>10.450000000000001</v>
      </c>
      <c r="L21">
        <f>R15-R16</f>
        <v>13.920999999999999</v>
      </c>
    </row>
    <row r="22" spans="1:12" ht="15" thickBot="1" x14ac:dyDescent="0.35"/>
    <row r="23" spans="1:12" x14ac:dyDescent="0.3">
      <c r="B23" s="2" t="s">
        <v>12</v>
      </c>
      <c r="C23" s="3" t="s">
        <v>13</v>
      </c>
      <c r="E23" s="2" t="s">
        <v>12</v>
      </c>
      <c r="F23" s="3" t="s">
        <v>13</v>
      </c>
    </row>
    <row r="24" spans="1:12" x14ac:dyDescent="0.3">
      <c r="B24" s="4">
        <f>B20/B21</f>
        <v>2.5123229186881435</v>
      </c>
      <c r="C24" s="5">
        <f>J20/J21</f>
        <v>2.4719959778783314</v>
      </c>
      <c r="E24">
        <f>B24/AVERAGE($B24:$B27)</f>
        <v>0.80447924926535486</v>
      </c>
      <c r="F24">
        <f>C24/AVERAGE($B24:$B27)</f>
        <v>0.79156602587893354</v>
      </c>
    </row>
    <row r="25" spans="1:12" x14ac:dyDescent="0.3">
      <c r="B25" s="4">
        <f>C20/C21</f>
        <v>3.1337688765127982</v>
      </c>
      <c r="C25" s="5">
        <f>K20/K21</f>
        <v>2.3976076555023922</v>
      </c>
      <c r="E25">
        <f>B25/AVERAGE($B24:$B27)</f>
        <v>1.0034745192964944</v>
      </c>
      <c r="F25">
        <f>C25/AVERAGE($B24:$B27)</f>
        <v>0.76774589459964981</v>
      </c>
    </row>
    <row r="26" spans="1:12" x14ac:dyDescent="0.3">
      <c r="B26" s="4">
        <f>D20/D21</f>
        <v>3.446068548387097</v>
      </c>
      <c r="C26" s="5">
        <f>L20/L21</f>
        <v>2.6345808490769342</v>
      </c>
      <c r="E26">
        <f>B26/AVERAGE($B24:$B27)</f>
        <v>1.103477032391603</v>
      </c>
      <c r="F26">
        <f>C26/AVERAGE($B24:$B27)</f>
        <v>0.84362786639745013</v>
      </c>
    </row>
    <row r="27" spans="1:12" ht="15" thickBot="1" x14ac:dyDescent="0.35">
      <c r="B27" s="6">
        <f>E20/E21</f>
        <v>3.3995126037620897</v>
      </c>
      <c r="C27" s="7"/>
      <c r="E27">
        <f>B27/AVERAGE($B24:$B27)</f>
        <v>1.0885691990465478</v>
      </c>
    </row>
    <row r="30" spans="1:12" x14ac:dyDescent="0.3">
      <c r="B30">
        <f>AVERAGE(B24:B28)</f>
        <v>3.1229182368375321</v>
      </c>
      <c r="C30">
        <f>AVERAGE(C24:C26)</f>
        <v>2.5013948274858859</v>
      </c>
    </row>
    <row r="32" spans="1:12" x14ac:dyDescent="0.3">
      <c r="A32" s="8" t="s">
        <v>19</v>
      </c>
    </row>
    <row r="34" spans="1:31" x14ac:dyDescent="0.3">
      <c r="A34" s="1" t="s">
        <v>0</v>
      </c>
      <c r="G34" s="1" t="s">
        <v>1</v>
      </c>
      <c r="L34" s="1" t="s">
        <v>2</v>
      </c>
      <c r="Q34" s="1" t="s">
        <v>3</v>
      </c>
      <c r="V34" s="1" t="s">
        <v>4</v>
      </c>
    </row>
    <row r="35" spans="1:31" x14ac:dyDescent="0.3">
      <c r="A35" t="s">
        <v>5</v>
      </c>
      <c r="B35">
        <v>1</v>
      </c>
      <c r="C35">
        <v>1440000</v>
      </c>
      <c r="D35" s="1">
        <v>49.024999999999999</v>
      </c>
      <c r="E35">
        <v>0</v>
      </c>
      <c r="F35">
        <v>255</v>
      </c>
      <c r="G35">
        <v>1</v>
      </c>
      <c r="H35">
        <v>1440000</v>
      </c>
      <c r="I35" s="1">
        <v>39.79</v>
      </c>
      <c r="J35">
        <v>0</v>
      </c>
      <c r="K35">
        <v>255</v>
      </c>
      <c r="L35">
        <v>1</v>
      </c>
      <c r="M35">
        <v>1440000</v>
      </c>
      <c r="N35" s="1">
        <v>43.436999999999998</v>
      </c>
      <c r="O35">
        <v>0</v>
      </c>
      <c r="P35">
        <v>255</v>
      </c>
      <c r="Q35">
        <v>1</v>
      </c>
      <c r="R35">
        <v>1440000</v>
      </c>
      <c r="S35" s="1">
        <v>40.895000000000003</v>
      </c>
      <c r="T35">
        <v>0</v>
      </c>
      <c r="U35">
        <v>255</v>
      </c>
      <c r="V35">
        <v>1</v>
      </c>
      <c r="W35">
        <v>1440000</v>
      </c>
      <c r="X35" s="1">
        <v>45.869</v>
      </c>
      <c r="Y35">
        <v>0</v>
      </c>
      <c r="Z35">
        <v>255</v>
      </c>
    </row>
    <row r="36" spans="1:31" x14ac:dyDescent="0.3">
      <c r="A36" t="s">
        <v>6</v>
      </c>
      <c r="B36">
        <v>2</v>
      </c>
      <c r="C36">
        <v>624</v>
      </c>
      <c r="D36" s="1">
        <v>0.54500000000000004</v>
      </c>
      <c r="E36">
        <v>0</v>
      </c>
      <c r="F36">
        <v>4</v>
      </c>
      <c r="G36">
        <v>2</v>
      </c>
      <c r="H36">
        <v>2852</v>
      </c>
      <c r="I36" s="1">
        <v>0.749</v>
      </c>
      <c r="J36">
        <v>0</v>
      </c>
      <c r="K36">
        <v>4</v>
      </c>
      <c r="L36">
        <v>2</v>
      </c>
      <c r="M36">
        <v>896</v>
      </c>
      <c r="N36" s="1">
        <v>1.087</v>
      </c>
      <c r="O36">
        <v>0</v>
      </c>
      <c r="P36">
        <v>4</v>
      </c>
      <c r="Q36">
        <v>2</v>
      </c>
      <c r="R36">
        <v>1020</v>
      </c>
      <c r="S36" s="1">
        <v>1.3740000000000001</v>
      </c>
      <c r="T36">
        <v>0</v>
      </c>
      <c r="U36">
        <v>5</v>
      </c>
      <c r="V36">
        <v>2</v>
      </c>
      <c r="W36">
        <v>1008</v>
      </c>
      <c r="X36" s="1">
        <v>4.5439999999999996</v>
      </c>
      <c r="Y36">
        <v>0</v>
      </c>
      <c r="Z36">
        <v>9</v>
      </c>
    </row>
    <row r="37" spans="1:31" x14ac:dyDescent="0.3">
      <c r="A37" t="s">
        <v>7</v>
      </c>
      <c r="B37">
        <v>3</v>
      </c>
      <c r="C37">
        <v>1440000</v>
      </c>
      <c r="D37" s="1">
        <v>27.009</v>
      </c>
      <c r="E37">
        <v>0</v>
      </c>
      <c r="F37">
        <v>255</v>
      </c>
      <c r="G37">
        <v>3</v>
      </c>
      <c r="H37">
        <v>1440000</v>
      </c>
      <c r="I37" s="1">
        <v>22.492999999999999</v>
      </c>
      <c r="J37">
        <v>0</v>
      </c>
      <c r="K37">
        <v>255</v>
      </c>
      <c r="L37">
        <v>3</v>
      </c>
      <c r="M37">
        <v>1440000</v>
      </c>
      <c r="N37" s="1">
        <v>23.751999999999999</v>
      </c>
      <c r="O37">
        <v>0</v>
      </c>
      <c r="P37">
        <v>255</v>
      </c>
      <c r="Q37">
        <v>3</v>
      </c>
      <c r="R37">
        <v>1440000</v>
      </c>
      <c r="S37" s="1">
        <v>18.443000000000001</v>
      </c>
      <c r="T37">
        <v>0</v>
      </c>
      <c r="U37">
        <v>255</v>
      </c>
      <c r="V37">
        <v>3</v>
      </c>
      <c r="W37">
        <v>1440000</v>
      </c>
      <c r="X37" s="1">
        <v>23.628</v>
      </c>
      <c r="Y37">
        <v>0</v>
      </c>
      <c r="Z37">
        <v>255</v>
      </c>
    </row>
    <row r="38" spans="1:31" x14ac:dyDescent="0.3">
      <c r="A38" t="s">
        <v>6</v>
      </c>
      <c r="B38">
        <v>4</v>
      </c>
      <c r="C38">
        <v>468</v>
      </c>
      <c r="D38" s="1">
        <v>0.9</v>
      </c>
      <c r="E38">
        <v>0</v>
      </c>
      <c r="F38">
        <v>4</v>
      </c>
      <c r="G38">
        <v>4</v>
      </c>
      <c r="H38">
        <v>1848</v>
      </c>
      <c r="I38" s="1">
        <v>0.93100000000000005</v>
      </c>
      <c r="J38">
        <v>0</v>
      </c>
      <c r="K38">
        <v>5</v>
      </c>
      <c r="L38">
        <v>4</v>
      </c>
      <c r="M38">
        <v>884</v>
      </c>
      <c r="N38" s="1">
        <v>1.0269999999999999</v>
      </c>
      <c r="O38">
        <v>0</v>
      </c>
      <c r="P38">
        <v>6</v>
      </c>
      <c r="Q38">
        <v>4</v>
      </c>
      <c r="R38">
        <v>1536</v>
      </c>
      <c r="S38" s="1">
        <v>1.986</v>
      </c>
      <c r="T38">
        <v>0</v>
      </c>
      <c r="U38">
        <v>7</v>
      </c>
      <c r="V38">
        <v>4</v>
      </c>
      <c r="W38">
        <v>1428</v>
      </c>
      <c r="X38" s="1">
        <v>3.4740000000000002</v>
      </c>
      <c r="Y38">
        <v>0</v>
      </c>
      <c r="Z38">
        <v>9</v>
      </c>
    </row>
    <row r="41" spans="1:31" x14ac:dyDescent="0.3">
      <c r="A41" s="1" t="s">
        <v>8</v>
      </c>
      <c r="G41" s="1" t="s">
        <v>9</v>
      </c>
      <c r="L41" s="1" t="s">
        <v>10</v>
      </c>
      <c r="Q41" s="1" t="s">
        <v>11</v>
      </c>
      <c r="V41" s="1" t="s">
        <v>17</v>
      </c>
      <c r="AA41" s="1" t="s">
        <v>18</v>
      </c>
    </row>
    <row r="42" spans="1:31" x14ac:dyDescent="0.3">
      <c r="A42" t="s">
        <v>5</v>
      </c>
      <c r="B42">
        <v>1</v>
      </c>
      <c r="C42">
        <v>1440000</v>
      </c>
      <c r="D42" s="1">
        <v>30.959</v>
      </c>
      <c r="E42">
        <v>0</v>
      </c>
      <c r="F42">
        <v>255</v>
      </c>
      <c r="G42">
        <v>1</v>
      </c>
      <c r="H42">
        <v>1440000</v>
      </c>
      <c r="I42" s="1">
        <v>31.027999999999999</v>
      </c>
      <c r="J42">
        <v>0</v>
      </c>
      <c r="K42">
        <v>255</v>
      </c>
      <c r="L42">
        <v>1</v>
      </c>
      <c r="M42">
        <v>1440000</v>
      </c>
      <c r="N42" s="1">
        <v>33.661000000000001</v>
      </c>
      <c r="O42">
        <v>0</v>
      </c>
      <c r="P42">
        <v>255</v>
      </c>
      <c r="Q42">
        <v>1</v>
      </c>
      <c r="R42">
        <v>1440000</v>
      </c>
      <c r="S42" s="1">
        <v>31.83</v>
      </c>
      <c r="T42">
        <v>0</v>
      </c>
      <c r="U42">
        <v>255</v>
      </c>
      <c r="V42">
        <v>1</v>
      </c>
      <c r="W42">
        <v>1440000</v>
      </c>
      <c r="X42" s="1">
        <v>37.959000000000003</v>
      </c>
      <c r="Y42">
        <v>0</v>
      </c>
      <c r="Z42">
        <v>255</v>
      </c>
      <c r="AA42">
        <v>1</v>
      </c>
      <c r="AB42">
        <v>1440000</v>
      </c>
      <c r="AC42" s="1">
        <v>43.826999999999998</v>
      </c>
      <c r="AD42">
        <v>0</v>
      </c>
      <c r="AE42">
        <v>255</v>
      </c>
    </row>
    <row r="43" spans="1:31" x14ac:dyDescent="0.3">
      <c r="A43" t="s">
        <v>6</v>
      </c>
      <c r="B43">
        <v>2</v>
      </c>
      <c r="C43">
        <v>324</v>
      </c>
      <c r="D43" s="1">
        <v>0.86399999999999999</v>
      </c>
      <c r="E43">
        <v>0</v>
      </c>
      <c r="F43">
        <v>10</v>
      </c>
      <c r="G43">
        <v>2</v>
      </c>
      <c r="H43">
        <v>252</v>
      </c>
      <c r="I43" s="1">
        <v>2.8000000000000001E-2</v>
      </c>
      <c r="J43">
        <v>0</v>
      </c>
      <c r="K43">
        <v>2</v>
      </c>
      <c r="L43">
        <v>2</v>
      </c>
      <c r="M43">
        <v>768</v>
      </c>
      <c r="N43" s="1">
        <v>2.2229999999999999</v>
      </c>
      <c r="O43">
        <v>0</v>
      </c>
      <c r="P43">
        <v>5</v>
      </c>
      <c r="Q43">
        <v>2</v>
      </c>
      <c r="R43">
        <v>1840</v>
      </c>
      <c r="S43" s="1">
        <v>1.177</v>
      </c>
      <c r="T43">
        <v>0</v>
      </c>
      <c r="U43">
        <v>5</v>
      </c>
      <c r="V43">
        <v>2</v>
      </c>
      <c r="W43">
        <v>3888</v>
      </c>
      <c r="X43" s="1">
        <v>1.298</v>
      </c>
      <c r="Y43">
        <v>0</v>
      </c>
      <c r="Z43">
        <v>5</v>
      </c>
      <c r="AA43">
        <v>2</v>
      </c>
      <c r="AB43">
        <v>1564</v>
      </c>
      <c r="AC43" s="1">
        <v>1.827</v>
      </c>
      <c r="AD43">
        <v>0</v>
      </c>
      <c r="AE43">
        <v>6</v>
      </c>
    </row>
    <row r="44" spans="1:31" x14ac:dyDescent="0.3">
      <c r="A44" t="s">
        <v>7</v>
      </c>
      <c r="B44">
        <v>3</v>
      </c>
      <c r="C44">
        <v>1440000</v>
      </c>
      <c r="D44" s="1">
        <v>28.035</v>
      </c>
      <c r="E44">
        <v>0</v>
      </c>
      <c r="F44">
        <v>255</v>
      </c>
      <c r="G44">
        <v>3</v>
      </c>
      <c r="H44">
        <v>1440000</v>
      </c>
      <c r="I44" s="1">
        <v>29.012</v>
      </c>
      <c r="J44">
        <v>0</v>
      </c>
      <c r="K44">
        <v>255</v>
      </c>
      <c r="L44">
        <v>3</v>
      </c>
      <c r="M44">
        <v>1440000</v>
      </c>
      <c r="N44" s="1">
        <v>20.106999999999999</v>
      </c>
      <c r="O44">
        <v>0</v>
      </c>
      <c r="P44">
        <v>255</v>
      </c>
      <c r="Q44">
        <v>3</v>
      </c>
      <c r="R44">
        <v>1440000</v>
      </c>
      <c r="S44" s="1">
        <v>21.207000000000001</v>
      </c>
      <c r="T44">
        <v>0</v>
      </c>
      <c r="U44">
        <v>255</v>
      </c>
      <c r="V44">
        <v>3</v>
      </c>
      <c r="W44">
        <v>1440000</v>
      </c>
      <c r="X44" s="1">
        <v>22.009</v>
      </c>
      <c r="Y44">
        <v>0</v>
      </c>
      <c r="Z44">
        <v>255</v>
      </c>
      <c r="AA44">
        <v>3</v>
      </c>
      <c r="AB44">
        <v>1440000</v>
      </c>
      <c r="AC44" s="1">
        <v>21.24</v>
      </c>
      <c r="AD44">
        <v>0</v>
      </c>
      <c r="AE44">
        <v>255</v>
      </c>
    </row>
    <row r="45" spans="1:31" x14ac:dyDescent="0.3">
      <c r="A45" t="s">
        <v>6</v>
      </c>
      <c r="B45">
        <v>4</v>
      </c>
      <c r="C45">
        <v>560</v>
      </c>
      <c r="D45" s="1">
        <v>9.2999999999999999E-2</v>
      </c>
      <c r="E45">
        <v>0</v>
      </c>
      <c r="F45">
        <v>3</v>
      </c>
      <c r="G45">
        <v>4</v>
      </c>
      <c r="H45">
        <v>224</v>
      </c>
      <c r="I45" s="1">
        <v>0.88800000000000001</v>
      </c>
      <c r="J45">
        <v>0</v>
      </c>
      <c r="K45">
        <v>5</v>
      </c>
      <c r="L45">
        <v>4</v>
      </c>
      <c r="M45">
        <v>1020</v>
      </c>
      <c r="N45" s="1">
        <v>2.8849999999999998</v>
      </c>
      <c r="O45">
        <v>0</v>
      </c>
      <c r="P45">
        <v>9</v>
      </c>
      <c r="Q45">
        <v>4</v>
      </c>
      <c r="R45">
        <v>1360</v>
      </c>
      <c r="S45" s="1">
        <v>0.46700000000000003</v>
      </c>
      <c r="T45">
        <v>0</v>
      </c>
      <c r="U45">
        <v>4</v>
      </c>
      <c r="V45">
        <v>4</v>
      </c>
      <c r="W45">
        <v>2484</v>
      </c>
      <c r="X45" s="1">
        <v>0.88600000000000001</v>
      </c>
      <c r="Y45">
        <v>0</v>
      </c>
      <c r="Z45">
        <v>5</v>
      </c>
      <c r="AA45">
        <v>4</v>
      </c>
      <c r="AB45">
        <v>1596</v>
      </c>
      <c r="AC45" s="1">
        <v>0.876</v>
      </c>
      <c r="AD45">
        <v>0</v>
      </c>
      <c r="AE45">
        <v>5</v>
      </c>
    </row>
    <row r="48" spans="1:31" x14ac:dyDescent="0.3">
      <c r="A48" s="1" t="s">
        <v>12</v>
      </c>
      <c r="B48" s="1">
        <v>1</v>
      </c>
      <c r="C48" s="1">
        <v>2</v>
      </c>
      <c r="D48" s="1">
        <v>3</v>
      </c>
      <c r="E48" s="1">
        <v>4</v>
      </c>
      <c r="F48" s="1">
        <v>5</v>
      </c>
      <c r="G48" s="1"/>
      <c r="H48" s="1" t="s">
        <v>13</v>
      </c>
      <c r="I48" s="1">
        <v>1</v>
      </c>
      <c r="J48" s="1">
        <v>2</v>
      </c>
      <c r="K48" s="1">
        <v>3</v>
      </c>
      <c r="L48" s="1">
        <v>4</v>
      </c>
      <c r="M48" s="1">
        <v>5</v>
      </c>
      <c r="N48" s="1">
        <v>6</v>
      </c>
    </row>
    <row r="49" spans="1:22" x14ac:dyDescent="0.3">
      <c r="A49" s="1" t="s">
        <v>14</v>
      </c>
      <c r="B49">
        <f>D35-D36</f>
        <v>48.48</v>
      </c>
      <c r="C49">
        <f>I35-I36</f>
        <v>39.040999999999997</v>
      </c>
      <c r="D49">
        <f>N35-N36</f>
        <v>42.349999999999994</v>
      </c>
      <c r="E49">
        <f>S35-S36</f>
        <v>39.521000000000001</v>
      </c>
      <c r="F49">
        <f>X35-X36</f>
        <v>41.325000000000003</v>
      </c>
      <c r="H49" s="1" t="s">
        <v>14</v>
      </c>
      <c r="I49">
        <f>D42-D43</f>
        <v>30.094999999999999</v>
      </c>
      <c r="J49">
        <f>I42-I43</f>
        <v>31</v>
      </c>
      <c r="K49">
        <f>N42-N43</f>
        <v>31.438000000000002</v>
      </c>
      <c r="L49">
        <f>S42-S43</f>
        <v>30.652999999999999</v>
      </c>
      <c r="M49">
        <f>X42-X43</f>
        <v>36.661000000000001</v>
      </c>
      <c r="N49">
        <f>AC42-AC43</f>
        <v>42</v>
      </c>
    </row>
    <row r="50" spans="1:22" x14ac:dyDescent="0.3">
      <c r="A50" s="1" t="s">
        <v>15</v>
      </c>
      <c r="B50">
        <f>D37-D38</f>
        <v>26.109000000000002</v>
      </c>
      <c r="C50">
        <f>I37-I38</f>
        <v>21.561999999999998</v>
      </c>
      <c r="D50">
        <f>N37-N38</f>
        <v>22.724999999999998</v>
      </c>
      <c r="E50">
        <f>S37-S38</f>
        <v>16.457000000000001</v>
      </c>
      <c r="F50">
        <f>X37-X38</f>
        <v>20.154</v>
      </c>
      <c r="H50" s="1" t="s">
        <v>15</v>
      </c>
      <c r="I50">
        <f>D44-D45</f>
        <v>27.942</v>
      </c>
      <c r="J50">
        <f>I44-I45</f>
        <v>28.123999999999999</v>
      </c>
      <c r="K50">
        <f>N44-N45</f>
        <v>17.222000000000001</v>
      </c>
      <c r="L50">
        <f>S44-S45</f>
        <v>20.740000000000002</v>
      </c>
      <c r="M50">
        <f>X44-X45</f>
        <v>21.123000000000001</v>
      </c>
      <c r="N50">
        <f>AC44-AC45</f>
        <v>20.363999999999997</v>
      </c>
    </row>
    <row r="53" spans="1:22" ht="15" thickBot="1" x14ac:dyDescent="0.35"/>
    <row r="54" spans="1:22" x14ac:dyDescent="0.3">
      <c r="C54" s="2" t="s">
        <v>12</v>
      </c>
      <c r="D54" s="3" t="s">
        <v>13</v>
      </c>
      <c r="F54" s="2" t="s">
        <v>12</v>
      </c>
      <c r="G54" s="3" t="s">
        <v>13</v>
      </c>
    </row>
    <row r="55" spans="1:22" x14ac:dyDescent="0.3">
      <c r="C55" s="4">
        <f>B49/B50</f>
        <v>1.8568309778237386</v>
      </c>
      <c r="D55" s="5">
        <f>I49/I50</f>
        <v>1.0770524658220599</v>
      </c>
      <c r="F55" s="4" cm="1">
        <f t="array" ref="F55:F59">C55:C59/AVERAGE($C$22:$C$26)</f>
        <v>0.74231822878198372</v>
      </c>
      <c r="G55" s="5" cm="1">
        <f t="array" ref="G55:G60">D55:D60/AVERAGE($C$22:$C$26)</f>
        <v>0.43058075198172097</v>
      </c>
    </row>
    <row r="56" spans="1:22" x14ac:dyDescent="0.3">
      <c r="C56" s="4">
        <f>C49/C50</f>
        <v>1.8106390872831835</v>
      </c>
      <c r="D56" s="5">
        <f>J49/J50</f>
        <v>1.1022614137391553</v>
      </c>
      <c r="F56" s="4">
        <v>0.72385177557236313</v>
      </c>
      <c r="G56" s="5">
        <v>0.44065870834434467</v>
      </c>
    </row>
    <row r="57" spans="1:22" x14ac:dyDescent="0.3">
      <c r="C57" s="4">
        <f>D49/D50</f>
        <v>1.8635863586358634</v>
      </c>
      <c r="D57" s="5">
        <f>K49/K50</f>
        <v>1.8254558123330624</v>
      </c>
      <c r="F57" s="4">
        <v>0.74501887433297598</v>
      </c>
      <c r="G57" s="5">
        <v>0.72977516075213145</v>
      </c>
    </row>
    <row r="58" spans="1:22" x14ac:dyDescent="0.3">
      <c r="C58" s="4">
        <f>E49/E50</f>
        <v>2.4014704988758582</v>
      </c>
      <c r="D58" s="5">
        <f>L49/L50</f>
        <v>1.4779652844744453</v>
      </c>
      <c r="F58" s="4">
        <v>0.9600525564728779</v>
      </c>
      <c r="G58" s="5">
        <v>0.59085645665939346</v>
      </c>
    </row>
    <row r="59" spans="1:22" x14ac:dyDescent="0.3">
      <c r="C59" s="4">
        <f>F49/F50</f>
        <v>2.0504614468591846</v>
      </c>
      <c r="D59" s="5">
        <f>M49/M50</f>
        <v>1.7355962694692988</v>
      </c>
      <c r="F59" s="4">
        <v>0.81972722751652616</v>
      </c>
      <c r="G59" s="5">
        <v>0.69385138659366319</v>
      </c>
    </row>
    <row r="60" spans="1:22" ht="15" thickBot="1" x14ac:dyDescent="0.35">
      <c r="C60" s="6"/>
      <c r="D60" s="7">
        <f>N49/N50</f>
        <v>2.0624631703005307</v>
      </c>
      <c r="F60" s="6"/>
      <c r="G60" s="7">
        <v>0.82452523993322602</v>
      </c>
    </row>
    <row r="62" spans="1:22" x14ac:dyDescent="0.3">
      <c r="A62" s="8" t="s">
        <v>20</v>
      </c>
    </row>
    <row r="64" spans="1:22" x14ac:dyDescent="0.3">
      <c r="A64" s="1" t="s">
        <v>0</v>
      </c>
      <c r="G64" s="1" t="s">
        <v>1</v>
      </c>
      <c r="L64" s="1" t="s">
        <v>2</v>
      </c>
      <c r="Q64" s="1" t="s">
        <v>3</v>
      </c>
      <c r="V64" s="1"/>
    </row>
    <row r="65" spans="1:26" x14ac:dyDescent="0.3">
      <c r="A65" t="s">
        <v>5</v>
      </c>
      <c r="B65">
        <v>1</v>
      </c>
      <c r="C65">
        <v>1440000</v>
      </c>
      <c r="D65" s="1">
        <v>40.625999999999998</v>
      </c>
      <c r="E65">
        <v>0</v>
      </c>
      <c r="F65">
        <v>255</v>
      </c>
      <c r="G65">
        <v>1</v>
      </c>
      <c r="H65">
        <v>1440000</v>
      </c>
      <c r="I65" s="1">
        <v>47.472999999999999</v>
      </c>
      <c r="J65">
        <v>0</v>
      </c>
      <c r="K65">
        <v>255</v>
      </c>
      <c r="L65">
        <v>1</v>
      </c>
      <c r="M65">
        <v>1440000</v>
      </c>
      <c r="N65" s="1">
        <v>48.281999999999996</v>
      </c>
      <c r="O65">
        <v>0</v>
      </c>
      <c r="P65">
        <v>255</v>
      </c>
      <c r="Q65">
        <v>1</v>
      </c>
      <c r="R65">
        <v>1440000</v>
      </c>
      <c r="S65" s="1">
        <v>62.735999999999997</v>
      </c>
      <c r="T65">
        <v>0</v>
      </c>
      <c r="U65">
        <v>255</v>
      </c>
    </row>
    <row r="66" spans="1:26" x14ac:dyDescent="0.3">
      <c r="A66" t="s">
        <v>6</v>
      </c>
      <c r="B66">
        <v>2</v>
      </c>
      <c r="C66">
        <v>2484</v>
      </c>
      <c r="D66" s="1">
        <v>6.3170000000000002</v>
      </c>
      <c r="E66">
        <v>2</v>
      </c>
      <c r="F66">
        <v>12</v>
      </c>
      <c r="G66">
        <v>2</v>
      </c>
      <c r="H66">
        <v>2944</v>
      </c>
      <c r="I66" s="1">
        <v>1.1970000000000001</v>
      </c>
      <c r="J66">
        <v>0</v>
      </c>
      <c r="K66">
        <v>5</v>
      </c>
      <c r="L66">
        <v>2</v>
      </c>
      <c r="M66">
        <v>3968</v>
      </c>
      <c r="N66" s="1">
        <v>0.96799999999999997</v>
      </c>
      <c r="O66">
        <v>0</v>
      </c>
      <c r="P66">
        <v>5</v>
      </c>
      <c r="Q66">
        <v>2</v>
      </c>
      <c r="R66">
        <v>3536</v>
      </c>
      <c r="S66" s="1">
        <v>2.2629999999999999</v>
      </c>
      <c r="T66">
        <v>0</v>
      </c>
      <c r="U66">
        <v>7</v>
      </c>
    </row>
    <row r="67" spans="1:26" x14ac:dyDescent="0.3">
      <c r="A67" t="s">
        <v>7</v>
      </c>
      <c r="B67">
        <v>3</v>
      </c>
      <c r="C67">
        <v>1440000</v>
      </c>
      <c r="D67" s="1">
        <v>18.064</v>
      </c>
      <c r="E67">
        <v>0</v>
      </c>
      <c r="F67">
        <v>255</v>
      </c>
      <c r="G67">
        <v>3</v>
      </c>
      <c r="H67">
        <v>1440000</v>
      </c>
      <c r="I67" s="1">
        <v>19.773</v>
      </c>
      <c r="J67">
        <v>0</v>
      </c>
      <c r="K67">
        <v>255</v>
      </c>
      <c r="L67">
        <v>3</v>
      </c>
      <c r="M67">
        <v>1440000</v>
      </c>
      <c r="N67" s="1">
        <v>19.736000000000001</v>
      </c>
      <c r="O67">
        <v>0</v>
      </c>
      <c r="P67">
        <v>255</v>
      </c>
      <c r="Q67">
        <v>3</v>
      </c>
      <c r="R67">
        <v>1440000</v>
      </c>
      <c r="S67" s="1">
        <v>26.491</v>
      </c>
      <c r="T67">
        <v>0</v>
      </c>
      <c r="U67">
        <v>255</v>
      </c>
    </row>
    <row r="68" spans="1:26" x14ac:dyDescent="0.3">
      <c r="A68" t="s">
        <v>6</v>
      </c>
      <c r="B68">
        <v>4</v>
      </c>
      <c r="C68">
        <v>1848</v>
      </c>
      <c r="D68" s="1">
        <v>6.4749999999999996</v>
      </c>
      <c r="E68">
        <v>1</v>
      </c>
      <c r="F68">
        <v>12</v>
      </c>
      <c r="G68">
        <v>4</v>
      </c>
      <c r="H68">
        <v>3584</v>
      </c>
      <c r="I68" s="1">
        <v>6.0229999999999997</v>
      </c>
      <c r="J68">
        <v>1</v>
      </c>
      <c r="K68">
        <v>12</v>
      </c>
      <c r="L68">
        <v>4</v>
      </c>
      <c r="M68">
        <v>2668</v>
      </c>
      <c r="N68" s="1">
        <v>2.762</v>
      </c>
      <c r="O68">
        <v>0</v>
      </c>
      <c r="P68">
        <v>8</v>
      </c>
      <c r="Q68">
        <v>4</v>
      </c>
      <c r="R68">
        <v>1672</v>
      </c>
      <c r="S68" s="1">
        <v>4.3620000000000001</v>
      </c>
      <c r="T68">
        <v>0</v>
      </c>
      <c r="U68">
        <v>9</v>
      </c>
    </row>
    <row r="70" spans="1:26" x14ac:dyDescent="0.3">
      <c r="A70" s="1" t="s">
        <v>8</v>
      </c>
      <c r="G70" s="1" t="s">
        <v>9</v>
      </c>
      <c r="L70" s="1" t="s">
        <v>10</v>
      </c>
      <c r="Q70" s="1" t="s">
        <v>11</v>
      </c>
      <c r="V70" s="1" t="s">
        <v>17</v>
      </c>
    </row>
    <row r="71" spans="1:26" x14ac:dyDescent="0.3">
      <c r="A71" t="s">
        <v>5</v>
      </c>
      <c r="B71">
        <v>1</v>
      </c>
      <c r="C71">
        <v>810000</v>
      </c>
      <c r="D71" s="1">
        <v>12.955</v>
      </c>
      <c r="E71">
        <v>0</v>
      </c>
      <c r="F71">
        <v>255</v>
      </c>
      <c r="G71">
        <v>1</v>
      </c>
      <c r="H71">
        <v>1440000</v>
      </c>
      <c r="I71" s="1">
        <v>25.058</v>
      </c>
      <c r="J71">
        <v>0</v>
      </c>
      <c r="K71">
        <v>255</v>
      </c>
      <c r="L71">
        <v>1</v>
      </c>
      <c r="M71">
        <v>1440000</v>
      </c>
      <c r="N71" s="1">
        <v>31.645</v>
      </c>
      <c r="O71">
        <v>0</v>
      </c>
      <c r="P71">
        <v>255</v>
      </c>
      <c r="Q71">
        <v>1</v>
      </c>
      <c r="R71">
        <v>1440000</v>
      </c>
      <c r="S71" s="1">
        <v>25.509</v>
      </c>
      <c r="T71">
        <v>0</v>
      </c>
      <c r="U71">
        <v>255</v>
      </c>
      <c r="V71">
        <v>1</v>
      </c>
      <c r="W71">
        <v>1440000</v>
      </c>
      <c r="X71" s="1">
        <v>36.761000000000003</v>
      </c>
      <c r="Y71">
        <v>0</v>
      </c>
      <c r="Z71">
        <v>255</v>
      </c>
    </row>
    <row r="72" spans="1:26" x14ac:dyDescent="0.3">
      <c r="A72" t="s">
        <v>6</v>
      </c>
      <c r="B72">
        <v>2</v>
      </c>
      <c r="C72">
        <v>3416</v>
      </c>
      <c r="D72" s="1">
        <v>0.112</v>
      </c>
      <c r="E72">
        <v>0</v>
      </c>
      <c r="F72">
        <v>3</v>
      </c>
      <c r="G72">
        <v>2</v>
      </c>
      <c r="H72">
        <v>4884</v>
      </c>
      <c r="I72" s="1">
        <v>3.2829999999999999</v>
      </c>
      <c r="J72">
        <v>0</v>
      </c>
      <c r="K72">
        <v>7</v>
      </c>
      <c r="L72">
        <v>2</v>
      </c>
      <c r="M72">
        <v>936</v>
      </c>
      <c r="N72" s="1">
        <v>0.78</v>
      </c>
      <c r="O72">
        <v>0</v>
      </c>
      <c r="P72">
        <v>5</v>
      </c>
      <c r="Q72">
        <v>2</v>
      </c>
      <c r="R72">
        <v>2376</v>
      </c>
      <c r="S72" s="1">
        <v>1.048</v>
      </c>
      <c r="T72">
        <v>0</v>
      </c>
      <c r="U72">
        <v>4</v>
      </c>
      <c r="V72">
        <v>2</v>
      </c>
      <c r="W72">
        <v>1848</v>
      </c>
      <c r="X72" s="1">
        <v>1.149</v>
      </c>
      <c r="Y72">
        <v>0</v>
      </c>
      <c r="Z72">
        <v>5</v>
      </c>
    </row>
    <row r="73" spans="1:26" x14ac:dyDescent="0.3">
      <c r="A73" t="s">
        <v>7</v>
      </c>
      <c r="B73">
        <v>3</v>
      </c>
      <c r="C73">
        <v>810000</v>
      </c>
      <c r="D73" s="1">
        <v>9.2530000000000001</v>
      </c>
      <c r="E73">
        <v>0</v>
      </c>
      <c r="F73">
        <v>255</v>
      </c>
      <c r="G73">
        <v>3</v>
      </c>
      <c r="H73">
        <v>1440000</v>
      </c>
      <c r="I73" s="1">
        <v>18.306999999999999</v>
      </c>
      <c r="J73">
        <v>0</v>
      </c>
      <c r="K73">
        <v>255</v>
      </c>
      <c r="L73">
        <v>3</v>
      </c>
      <c r="M73">
        <v>1440000</v>
      </c>
      <c r="N73" s="1">
        <v>18.387</v>
      </c>
      <c r="O73">
        <v>0</v>
      </c>
      <c r="P73">
        <v>255</v>
      </c>
      <c r="Q73">
        <v>3</v>
      </c>
      <c r="R73">
        <v>1440000</v>
      </c>
      <c r="S73" s="1">
        <v>18.956</v>
      </c>
      <c r="T73">
        <v>0</v>
      </c>
      <c r="U73">
        <v>255</v>
      </c>
      <c r="V73">
        <v>3</v>
      </c>
      <c r="W73">
        <v>1440000</v>
      </c>
      <c r="X73" s="1">
        <v>21.864000000000001</v>
      </c>
      <c r="Y73">
        <v>0</v>
      </c>
      <c r="Z73">
        <v>255</v>
      </c>
    </row>
    <row r="74" spans="1:26" x14ac:dyDescent="0.3">
      <c r="A74" t="s">
        <v>6</v>
      </c>
      <c r="B74">
        <v>4</v>
      </c>
      <c r="C74">
        <v>5472</v>
      </c>
      <c r="D74" s="1">
        <v>3.1989999999999998</v>
      </c>
      <c r="E74">
        <v>0</v>
      </c>
      <c r="F74">
        <v>7</v>
      </c>
      <c r="G74">
        <v>4</v>
      </c>
      <c r="H74">
        <v>5776</v>
      </c>
      <c r="I74" s="1">
        <v>5.9829999999999997</v>
      </c>
      <c r="J74">
        <v>0</v>
      </c>
      <c r="K74">
        <v>11</v>
      </c>
      <c r="L74">
        <v>4</v>
      </c>
      <c r="M74">
        <v>1216</v>
      </c>
      <c r="N74" s="1">
        <v>3.38</v>
      </c>
      <c r="O74">
        <v>0</v>
      </c>
      <c r="P74">
        <v>9</v>
      </c>
      <c r="Q74">
        <v>4</v>
      </c>
      <c r="R74">
        <v>3000</v>
      </c>
      <c r="S74" s="1">
        <v>3.1379999999999999</v>
      </c>
      <c r="T74">
        <v>0</v>
      </c>
      <c r="U74">
        <v>9</v>
      </c>
      <c r="V74">
        <v>4</v>
      </c>
      <c r="W74">
        <v>3712</v>
      </c>
      <c r="X74" s="1">
        <v>5.3330000000000002</v>
      </c>
      <c r="Y74">
        <v>0</v>
      </c>
      <c r="Z74">
        <v>10</v>
      </c>
    </row>
    <row r="76" spans="1:26" x14ac:dyDescent="0.3">
      <c r="A76" s="1" t="s">
        <v>12</v>
      </c>
      <c r="B76" s="1"/>
      <c r="C76" s="1"/>
      <c r="D76" s="1"/>
      <c r="E76" s="1"/>
      <c r="F76" s="1"/>
      <c r="G76" s="1"/>
      <c r="H76" s="1" t="s">
        <v>13</v>
      </c>
    </row>
    <row r="77" spans="1:26" x14ac:dyDescent="0.3">
      <c r="A77" t="s">
        <v>14</v>
      </c>
      <c r="B77">
        <f>D65-D66</f>
        <v>34.308999999999997</v>
      </c>
      <c r="C77">
        <f>I65-I66</f>
        <v>46.275999999999996</v>
      </c>
      <c r="D77">
        <f>N65-N66</f>
        <v>47.313999999999993</v>
      </c>
      <c r="E77">
        <f>S65-S66</f>
        <v>60.472999999999999</v>
      </c>
      <c r="H77" t="s">
        <v>14</v>
      </c>
      <c r="I77">
        <f>D71-D72</f>
        <v>12.843</v>
      </c>
      <c r="J77">
        <f>I71-I72</f>
        <v>21.774999999999999</v>
      </c>
      <c r="K77">
        <f>N71-N72</f>
        <v>30.864999999999998</v>
      </c>
      <c r="L77">
        <f>S71-S72</f>
        <v>24.460999999999999</v>
      </c>
      <c r="M77">
        <f>X71-X72</f>
        <v>35.612000000000002</v>
      </c>
    </row>
    <row r="78" spans="1:26" x14ac:dyDescent="0.3">
      <c r="A78" t="s">
        <v>15</v>
      </c>
      <c r="B78">
        <f>D67-D68</f>
        <v>11.589</v>
      </c>
      <c r="C78">
        <f>I67-I68</f>
        <v>13.75</v>
      </c>
      <c r="D78">
        <f>N67-N68</f>
        <v>16.974</v>
      </c>
      <c r="E78">
        <f>S67-S68</f>
        <v>22.128999999999998</v>
      </c>
      <c r="H78" t="s">
        <v>15</v>
      </c>
      <c r="I78">
        <f>D73-D74</f>
        <v>6.0540000000000003</v>
      </c>
      <c r="J78">
        <f>I73-I74</f>
        <v>12.323999999999998</v>
      </c>
      <c r="K78">
        <f>N73-N74</f>
        <v>15.007000000000001</v>
      </c>
      <c r="L78">
        <f>S73-S74</f>
        <v>15.818</v>
      </c>
      <c r="M78">
        <f>X73-X74</f>
        <v>16.530999999999999</v>
      </c>
    </row>
    <row r="80" spans="1:26" ht="15" thickBot="1" x14ac:dyDescent="0.35"/>
    <row r="81" spans="1:25" x14ac:dyDescent="0.3">
      <c r="B81" s="2" t="s">
        <v>12</v>
      </c>
      <c r="C81" s="3" t="s">
        <v>13</v>
      </c>
      <c r="E81" s="2" t="s">
        <v>12</v>
      </c>
      <c r="F81" s="3" t="s">
        <v>13</v>
      </c>
    </row>
    <row r="82" spans="1:25" x14ac:dyDescent="0.3">
      <c r="B82" s="4">
        <f>B77/B78</f>
        <v>2.9604797652946755</v>
      </c>
      <c r="C82" s="5">
        <f>I77/I78</f>
        <v>2.1214073339940533</v>
      </c>
      <c r="E82" s="4" cm="1">
        <f t="array" ref="E82:E85">B82:B85/AVERAGE($B$19:$B$22)</f>
        <v>0.23876120479283905</v>
      </c>
      <c r="F82" s="5" cm="1">
        <f t="array" ref="F82:F86">C82:C86/AVERAGE($B$19:$B$22)</f>
        <v>0.17109043502290877</v>
      </c>
    </row>
    <row r="83" spans="1:25" x14ac:dyDescent="0.3">
      <c r="B83" s="4">
        <f>C77/C78</f>
        <v>3.3655272727272725</v>
      </c>
      <c r="C83" s="5">
        <f>J77/J78</f>
        <v>1.7668776371308019</v>
      </c>
      <c r="E83" s="4">
        <v>0.27142808264373941</v>
      </c>
      <c r="F83" s="5">
        <v>0.1424977931983549</v>
      </c>
    </row>
    <row r="84" spans="1:25" x14ac:dyDescent="0.3">
      <c r="B84" s="4">
        <f>D77/D78</f>
        <v>2.7874396135265695</v>
      </c>
      <c r="C84" s="5">
        <f>K77/K78</f>
        <v>2.0567068701272735</v>
      </c>
      <c r="E84" s="4">
        <v>0.22480560354265575</v>
      </c>
      <c r="F84" s="5">
        <v>0.16587237513795958</v>
      </c>
    </row>
    <row r="85" spans="1:25" x14ac:dyDescent="0.3">
      <c r="B85" s="4">
        <f>E77/E78</f>
        <v>2.7327488815581367</v>
      </c>
      <c r="C85" s="5">
        <f>L77/L78</f>
        <v>1.5464028322164622</v>
      </c>
      <c r="E85" s="4">
        <v>0.22039482350326389</v>
      </c>
      <c r="F85" s="5">
        <v>0.12471661101804901</v>
      </c>
    </row>
    <row r="86" spans="1:25" ht="15" thickBot="1" x14ac:dyDescent="0.35">
      <c r="B86" s="6"/>
      <c r="C86" s="7">
        <f>M77/M78</f>
        <v>2.1542556409170652</v>
      </c>
      <c r="E86" s="6"/>
      <c r="F86" s="7">
        <v>0.17373963446290649</v>
      </c>
    </row>
    <row r="88" spans="1:25" x14ac:dyDescent="0.3">
      <c r="A88" s="8" t="s">
        <v>21</v>
      </c>
    </row>
    <row r="90" spans="1:25" x14ac:dyDescent="0.3">
      <c r="A90" s="1" t="s">
        <v>0</v>
      </c>
      <c r="G90" s="1" t="s">
        <v>1</v>
      </c>
      <c r="L90" s="1" t="s">
        <v>2</v>
      </c>
      <c r="Q90" s="1" t="s">
        <v>3</v>
      </c>
      <c r="V90" s="1" t="s">
        <v>4</v>
      </c>
    </row>
    <row r="91" spans="1:25" x14ac:dyDescent="0.3">
      <c r="A91" t="s">
        <v>5</v>
      </c>
      <c r="B91">
        <v>1437600</v>
      </c>
      <c r="C91">
        <v>13.484999999999999</v>
      </c>
      <c r="D91">
        <v>0</v>
      </c>
      <c r="E91">
        <v>255</v>
      </c>
      <c r="G91">
        <v>1440000</v>
      </c>
      <c r="H91">
        <v>8.8390000000000004</v>
      </c>
      <c r="I91">
        <v>0</v>
      </c>
      <c r="J91">
        <v>255</v>
      </c>
      <c r="L91">
        <v>1440000</v>
      </c>
      <c r="M91">
        <v>14.750999999999999</v>
      </c>
      <c r="N91">
        <v>0</v>
      </c>
      <c r="O91">
        <v>255</v>
      </c>
      <c r="Q91">
        <v>1440000</v>
      </c>
      <c r="R91">
        <v>15.933999999999999</v>
      </c>
      <c r="S91">
        <v>0</v>
      </c>
      <c r="T91">
        <v>255</v>
      </c>
      <c r="V91">
        <v>1440000</v>
      </c>
      <c r="W91">
        <v>12.071</v>
      </c>
      <c r="X91">
        <v>0</v>
      </c>
      <c r="Y91">
        <v>255</v>
      </c>
    </row>
    <row r="92" spans="1:25" x14ac:dyDescent="0.3">
      <c r="A92" t="s">
        <v>6</v>
      </c>
      <c r="B92">
        <v>5408</v>
      </c>
      <c r="C92">
        <v>4.8330000000000002</v>
      </c>
      <c r="D92">
        <v>1</v>
      </c>
      <c r="E92">
        <v>9</v>
      </c>
      <c r="G92">
        <v>5400</v>
      </c>
      <c r="H92">
        <v>4.4139999999999997</v>
      </c>
      <c r="I92">
        <v>1</v>
      </c>
      <c r="J92">
        <v>9</v>
      </c>
      <c r="L92">
        <v>6020</v>
      </c>
      <c r="M92">
        <v>6.2110000000000003</v>
      </c>
      <c r="N92">
        <v>2</v>
      </c>
      <c r="O92">
        <v>12</v>
      </c>
      <c r="Q92">
        <v>2640</v>
      </c>
      <c r="R92">
        <v>5.0129999999999999</v>
      </c>
      <c r="S92">
        <v>1</v>
      </c>
      <c r="T92">
        <v>11</v>
      </c>
      <c r="V92">
        <v>3240</v>
      </c>
      <c r="W92">
        <v>2.411</v>
      </c>
      <c r="X92">
        <v>0</v>
      </c>
      <c r="Y92">
        <v>7</v>
      </c>
    </row>
    <row r="93" spans="1:25" x14ac:dyDescent="0.3">
      <c r="A93" t="s">
        <v>7</v>
      </c>
      <c r="B93">
        <v>1440000</v>
      </c>
      <c r="C93">
        <v>6.093</v>
      </c>
      <c r="D93">
        <v>0</v>
      </c>
      <c r="E93">
        <v>255</v>
      </c>
      <c r="G93">
        <v>1440000</v>
      </c>
      <c r="H93">
        <v>5.8780000000000001</v>
      </c>
      <c r="I93">
        <v>0</v>
      </c>
      <c r="J93">
        <v>255</v>
      </c>
      <c r="L93">
        <v>1440000</v>
      </c>
      <c r="M93">
        <v>7.6429999999999998</v>
      </c>
      <c r="N93">
        <v>0</v>
      </c>
      <c r="O93">
        <v>255</v>
      </c>
      <c r="Q93">
        <v>1440000</v>
      </c>
      <c r="R93">
        <v>5.4930000000000003</v>
      </c>
      <c r="S93">
        <v>0</v>
      </c>
      <c r="T93">
        <v>255</v>
      </c>
      <c r="V93">
        <v>1440000</v>
      </c>
      <c r="W93">
        <v>4.41</v>
      </c>
      <c r="X93">
        <v>0</v>
      </c>
      <c r="Y93">
        <v>255</v>
      </c>
    </row>
    <row r="94" spans="1:25" x14ac:dyDescent="0.3">
      <c r="A94" t="s">
        <v>6</v>
      </c>
      <c r="B94">
        <v>1224</v>
      </c>
      <c r="C94">
        <v>1.544</v>
      </c>
      <c r="D94">
        <v>0</v>
      </c>
      <c r="E94">
        <v>5</v>
      </c>
      <c r="G94">
        <v>4920</v>
      </c>
      <c r="H94">
        <v>2.5529999999999999</v>
      </c>
      <c r="I94">
        <v>0</v>
      </c>
      <c r="J94">
        <v>7</v>
      </c>
      <c r="L94">
        <v>2288</v>
      </c>
      <c r="M94">
        <v>2.3730000000000002</v>
      </c>
      <c r="N94">
        <v>0</v>
      </c>
      <c r="O94">
        <v>9</v>
      </c>
      <c r="Q94">
        <v>2304</v>
      </c>
      <c r="R94">
        <v>1.0089999999999999</v>
      </c>
      <c r="S94">
        <v>0</v>
      </c>
      <c r="T94">
        <v>5</v>
      </c>
      <c r="V94">
        <v>3136</v>
      </c>
      <c r="W94">
        <v>1.0609999999999999</v>
      </c>
      <c r="X94">
        <v>0</v>
      </c>
      <c r="Y94">
        <v>5</v>
      </c>
    </row>
    <row r="97" spans="1:25" x14ac:dyDescent="0.3">
      <c r="A97" s="1" t="s">
        <v>8</v>
      </c>
      <c r="G97" s="1" t="s">
        <v>9</v>
      </c>
      <c r="L97" s="1" t="s">
        <v>10</v>
      </c>
      <c r="Q97" s="1" t="s">
        <v>11</v>
      </c>
      <c r="V97" s="1" t="s">
        <v>17</v>
      </c>
    </row>
    <row r="98" spans="1:25" x14ac:dyDescent="0.3">
      <c r="A98" t="s">
        <v>5</v>
      </c>
      <c r="B98">
        <v>1440000</v>
      </c>
      <c r="C98">
        <v>13.63</v>
      </c>
      <c r="D98">
        <v>0</v>
      </c>
      <c r="E98">
        <v>255</v>
      </c>
      <c r="G98">
        <v>1440000</v>
      </c>
      <c r="H98">
        <v>9.1999999999999993</v>
      </c>
      <c r="I98">
        <v>0</v>
      </c>
      <c r="J98">
        <v>255</v>
      </c>
      <c r="L98">
        <v>1440000</v>
      </c>
      <c r="M98">
        <v>7.3719999999999999</v>
      </c>
      <c r="N98">
        <v>0</v>
      </c>
      <c r="O98">
        <v>255</v>
      </c>
      <c r="Q98">
        <v>1440000</v>
      </c>
      <c r="R98">
        <v>8.9580000000000002</v>
      </c>
      <c r="S98">
        <v>0</v>
      </c>
      <c r="T98">
        <v>255</v>
      </c>
      <c r="V98">
        <v>1440000</v>
      </c>
      <c r="W98">
        <v>16.539000000000001</v>
      </c>
      <c r="X98">
        <v>0</v>
      </c>
      <c r="Y98">
        <v>255</v>
      </c>
    </row>
    <row r="99" spans="1:25" x14ac:dyDescent="0.3">
      <c r="A99" t="s">
        <v>6</v>
      </c>
      <c r="B99">
        <v>1440</v>
      </c>
      <c r="C99">
        <v>5.5919999999999996</v>
      </c>
      <c r="D99">
        <v>2</v>
      </c>
      <c r="E99">
        <v>10</v>
      </c>
      <c r="G99">
        <v>4440</v>
      </c>
      <c r="H99">
        <v>3.153</v>
      </c>
      <c r="I99">
        <v>0</v>
      </c>
      <c r="J99">
        <v>7</v>
      </c>
      <c r="L99">
        <v>3500</v>
      </c>
      <c r="M99">
        <v>2.6589999999999998</v>
      </c>
      <c r="N99">
        <v>0</v>
      </c>
      <c r="O99">
        <v>6</v>
      </c>
      <c r="Q99">
        <v>5472</v>
      </c>
      <c r="R99">
        <v>5.383</v>
      </c>
      <c r="S99">
        <v>2</v>
      </c>
      <c r="T99">
        <v>11</v>
      </c>
      <c r="V99">
        <v>2160</v>
      </c>
      <c r="W99">
        <v>5.7939999999999996</v>
      </c>
      <c r="X99">
        <v>1</v>
      </c>
      <c r="Y99">
        <v>11</v>
      </c>
    </row>
    <row r="100" spans="1:25" x14ac:dyDescent="0.3">
      <c r="A100" t="s">
        <v>7</v>
      </c>
      <c r="B100">
        <v>1440000</v>
      </c>
      <c r="C100">
        <v>5.0490000000000004</v>
      </c>
      <c r="D100">
        <v>0</v>
      </c>
      <c r="E100">
        <v>255</v>
      </c>
      <c r="G100">
        <v>1440000</v>
      </c>
      <c r="H100">
        <v>3.645</v>
      </c>
      <c r="I100">
        <v>0</v>
      </c>
      <c r="J100">
        <v>255</v>
      </c>
      <c r="L100">
        <v>1440000</v>
      </c>
      <c r="M100">
        <v>3.6419999999999999</v>
      </c>
      <c r="N100">
        <v>0</v>
      </c>
      <c r="O100">
        <v>255</v>
      </c>
      <c r="Q100">
        <v>1440000</v>
      </c>
      <c r="R100">
        <v>5.3780000000000001</v>
      </c>
      <c r="S100">
        <v>0</v>
      </c>
      <c r="T100">
        <v>255</v>
      </c>
      <c r="V100">
        <v>1440000</v>
      </c>
      <c r="W100">
        <v>8.3510000000000009</v>
      </c>
      <c r="X100">
        <v>0</v>
      </c>
      <c r="Y100">
        <v>255</v>
      </c>
    </row>
    <row r="101" spans="1:25" x14ac:dyDescent="0.3">
      <c r="A101" t="s">
        <v>6</v>
      </c>
      <c r="B101">
        <v>2900</v>
      </c>
      <c r="C101">
        <v>1.2030000000000001</v>
      </c>
      <c r="D101">
        <v>0</v>
      </c>
      <c r="E101">
        <v>5</v>
      </c>
      <c r="G101">
        <v>2200</v>
      </c>
      <c r="H101">
        <v>1.083</v>
      </c>
      <c r="I101">
        <v>0</v>
      </c>
      <c r="J101">
        <v>5</v>
      </c>
      <c r="L101">
        <v>2016</v>
      </c>
      <c r="M101">
        <v>1.8129999999999999</v>
      </c>
      <c r="N101">
        <v>0</v>
      </c>
      <c r="O101">
        <v>6</v>
      </c>
      <c r="Q101">
        <v>2576</v>
      </c>
      <c r="R101">
        <v>2.6579999999999999</v>
      </c>
      <c r="S101">
        <v>0</v>
      </c>
      <c r="T101">
        <v>7</v>
      </c>
      <c r="V101">
        <v>1216</v>
      </c>
      <c r="W101">
        <v>4.9420000000000002</v>
      </c>
      <c r="X101">
        <v>0</v>
      </c>
      <c r="Y101">
        <v>10</v>
      </c>
    </row>
    <row r="104" spans="1:25" x14ac:dyDescent="0.3">
      <c r="A104" s="1" t="s">
        <v>12</v>
      </c>
      <c r="B104" s="1">
        <v>1</v>
      </c>
      <c r="C104" s="1">
        <v>2</v>
      </c>
      <c r="D104" s="1">
        <v>3</v>
      </c>
      <c r="E104" s="1">
        <v>4</v>
      </c>
      <c r="F104" s="1">
        <v>5</v>
      </c>
      <c r="G104" s="1">
        <v>6</v>
      </c>
      <c r="H104" s="1" t="s">
        <v>13</v>
      </c>
      <c r="I104" s="1">
        <v>1</v>
      </c>
      <c r="J104" s="1">
        <v>2</v>
      </c>
      <c r="K104" s="1">
        <v>3</v>
      </c>
      <c r="L104" s="1">
        <v>4</v>
      </c>
      <c r="M104" s="1">
        <v>5</v>
      </c>
    </row>
    <row r="105" spans="1:25" x14ac:dyDescent="0.3">
      <c r="A105" s="1" t="s">
        <v>14</v>
      </c>
      <c r="B105">
        <v>8.6519999999999992</v>
      </c>
      <c r="C105">
        <v>4.4250000000000007</v>
      </c>
      <c r="D105">
        <v>8.5399999999999991</v>
      </c>
      <c r="E105">
        <v>10.920999999999999</v>
      </c>
      <c r="F105">
        <v>9.66</v>
      </c>
      <c r="G105">
        <v>7.7530000000000001</v>
      </c>
      <c r="H105" s="1" t="s">
        <v>14</v>
      </c>
      <c r="I105">
        <v>8.0380000000000003</v>
      </c>
      <c r="J105">
        <v>6.0469999999999988</v>
      </c>
      <c r="K105">
        <v>4.7130000000000001</v>
      </c>
      <c r="L105">
        <v>3.5750000000000002</v>
      </c>
      <c r="M105">
        <v>10.745000000000001</v>
      </c>
    </row>
    <row r="106" spans="1:25" x14ac:dyDescent="0.3">
      <c r="A106" s="1" t="s">
        <v>15</v>
      </c>
      <c r="B106">
        <v>4.5489999999999995</v>
      </c>
      <c r="C106">
        <v>3.3250000000000002</v>
      </c>
      <c r="D106">
        <v>5.27</v>
      </c>
      <c r="E106">
        <v>4.484</v>
      </c>
      <c r="F106">
        <v>3.3490000000000002</v>
      </c>
      <c r="G106">
        <v>4.2880000000000003</v>
      </c>
      <c r="H106" s="1" t="s">
        <v>15</v>
      </c>
      <c r="I106">
        <v>3.8460000000000001</v>
      </c>
      <c r="J106">
        <v>2.5620000000000003</v>
      </c>
      <c r="K106">
        <v>1.829</v>
      </c>
      <c r="L106">
        <v>2.72</v>
      </c>
      <c r="M106">
        <v>3.4090000000000007</v>
      </c>
    </row>
    <row r="109" spans="1:25" x14ac:dyDescent="0.3">
      <c r="B109" s="1" t="s">
        <v>12</v>
      </c>
      <c r="C109" s="1" t="s">
        <v>13</v>
      </c>
      <c r="F109" s="1" t="s">
        <v>12</v>
      </c>
      <c r="G109" s="1" t="s">
        <v>13</v>
      </c>
    </row>
    <row r="110" spans="1:25" x14ac:dyDescent="0.3">
      <c r="B110">
        <v>1.9019564739503187</v>
      </c>
      <c r="C110">
        <v>2.089963598543942</v>
      </c>
      <c r="F110">
        <v>0.95245949684466868</v>
      </c>
      <c r="G110">
        <v>1.04660948068827</v>
      </c>
    </row>
    <row r="111" spans="1:25" x14ac:dyDescent="0.3">
      <c r="B111">
        <v>1.3308270676691731</v>
      </c>
      <c r="C111">
        <v>2.360265417642466</v>
      </c>
      <c r="F111">
        <v>0.6664499932675938</v>
      </c>
      <c r="G111">
        <v>1.1819709035919488</v>
      </c>
    </row>
    <row r="112" spans="1:25" x14ac:dyDescent="0.3">
      <c r="B112">
        <v>1.620493358633776</v>
      </c>
      <c r="C112">
        <v>2.5768179332968835</v>
      </c>
      <c r="F112">
        <v>0.81150873331960915</v>
      </c>
      <c r="G112">
        <v>1.2904158143591555</v>
      </c>
    </row>
    <row r="113" spans="2:7" x14ac:dyDescent="0.3">
      <c r="B113">
        <v>2.4355486173059768</v>
      </c>
      <c r="C113">
        <v>1.3143382352941175</v>
      </c>
      <c r="F113">
        <v>1.2196711346195475</v>
      </c>
      <c r="G113">
        <v>0.65819273543724888</v>
      </c>
    </row>
    <row r="114" spans="2:7" x14ac:dyDescent="0.3">
      <c r="B114">
        <v>2.8844431173484621</v>
      </c>
      <c r="C114">
        <v>3.1519507186858311</v>
      </c>
      <c r="F114">
        <v>1.4444679874932547</v>
      </c>
      <c r="G114">
        <v>1.5784301253558113</v>
      </c>
    </row>
    <row r="115" spans="2:7" x14ac:dyDescent="0.3">
      <c r="B115">
        <v>1.8080690298507462</v>
      </c>
      <c r="F115">
        <v>0.90544265445532668</v>
      </c>
    </row>
    <row r="117" spans="2:7" x14ac:dyDescent="0.3">
      <c r="B117">
        <v>1.9968896107930754</v>
      </c>
      <c r="C117">
        <v>2.298667180692648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4AB39-D20F-480A-A7A8-7C61681FE39B}">
  <dimension ref="A3:Q59"/>
  <sheetViews>
    <sheetView tabSelected="1" topLeftCell="A34" workbookViewId="0">
      <selection activeCell="O46" sqref="O46"/>
    </sheetView>
  </sheetViews>
  <sheetFormatPr defaultRowHeight="14.4" x14ac:dyDescent="0.3"/>
  <sheetData>
    <row r="3" spans="2:17" x14ac:dyDescent="0.3">
      <c r="B3" s="81"/>
      <c r="C3" s="82"/>
    </row>
    <row r="6" spans="2:17" x14ac:dyDescent="0.3">
      <c r="C6" s="83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</row>
    <row r="7" spans="2:17" x14ac:dyDescent="0.3">
      <c r="C7" s="84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6"/>
    </row>
    <row r="8" spans="2:17" x14ac:dyDescent="0.3">
      <c r="C8" s="84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6"/>
    </row>
    <row r="9" spans="2:17" x14ac:dyDescent="0.3">
      <c r="C9" s="84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6"/>
    </row>
    <row r="10" spans="2:17" x14ac:dyDescent="0.3">
      <c r="C10" s="84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6"/>
    </row>
    <row r="11" spans="2:17" x14ac:dyDescent="0.3">
      <c r="C11" s="84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6"/>
    </row>
    <row r="12" spans="2:17" x14ac:dyDescent="0.3">
      <c r="B12" s="10"/>
      <c r="C12" s="84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6"/>
      <c r="Q12" s="10"/>
    </row>
    <row r="13" spans="2:17" x14ac:dyDescent="0.3">
      <c r="B13" s="10"/>
      <c r="C13" s="84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6"/>
      <c r="Q13" s="10"/>
    </row>
    <row r="14" spans="2:17" x14ac:dyDescent="0.3">
      <c r="B14" s="10"/>
      <c r="C14" s="84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6"/>
      <c r="Q14" s="10"/>
    </row>
    <row r="18" spans="1:17" x14ac:dyDescent="0.3">
      <c r="B18" s="87"/>
      <c r="C18" s="88"/>
      <c r="D18" s="89"/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89"/>
      <c r="Q18" s="89"/>
    </row>
    <row r="19" spans="1:17" x14ac:dyDescent="0.3">
      <c r="B19" s="89"/>
      <c r="C19" s="89"/>
      <c r="D19" s="89"/>
      <c r="E19" s="89"/>
      <c r="F19" s="89"/>
      <c r="G19" s="89"/>
      <c r="H19" s="89"/>
      <c r="I19" s="89"/>
      <c r="J19" s="89"/>
      <c r="K19" s="89"/>
      <c r="L19" s="89"/>
      <c r="M19" s="89"/>
      <c r="N19" s="89"/>
      <c r="O19" s="89"/>
      <c r="P19" s="89"/>
      <c r="Q19" s="89"/>
    </row>
    <row r="21" spans="1:17" x14ac:dyDescent="0.3">
      <c r="M21" s="90"/>
      <c r="N21" s="90"/>
      <c r="O21" s="90"/>
      <c r="P21" s="89"/>
      <c r="Q21" s="89"/>
    </row>
    <row r="22" spans="1:17" x14ac:dyDescent="0.3">
      <c r="C22" s="79"/>
      <c r="D22" s="93" t="s">
        <v>520</v>
      </c>
      <c r="E22" s="93"/>
      <c r="F22" s="93"/>
      <c r="G22" s="93"/>
      <c r="H22" s="93" t="s">
        <v>451</v>
      </c>
      <c r="I22" s="93"/>
      <c r="J22" s="93"/>
      <c r="K22" s="93"/>
      <c r="M22" s="91"/>
      <c r="N22" s="91"/>
      <c r="O22" s="91"/>
      <c r="P22" s="92"/>
      <c r="Q22" s="89"/>
    </row>
    <row r="23" spans="1:17" x14ac:dyDescent="0.3">
      <c r="B23" s="1" t="s">
        <v>452</v>
      </c>
      <c r="C23" s="80" t="s">
        <v>12</v>
      </c>
      <c r="D23" s="78">
        <v>0.69696999999999998</v>
      </c>
      <c r="E23" s="78">
        <v>1.0606059999999999</v>
      </c>
      <c r="F23" s="78">
        <v>1.0242420000000001</v>
      </c>
      <c r="G23" s="78">
        <v>1.2181820000000001</v>
      </c>
      <c r="H23" s="78">
        <v>1.7090909999999999</v>
      </c>
      <c r="I23" s="78">
        <v>1.7090909999999999</v>
      </c>
      <c r="J23" s="78">
        <v>1.6303030000000001</v>
      </c>
      <c r="K23" s="78">
        <v>1.284848</v>
      </c>
      <c r="M23" s="91"/>
      <c r="N23" s="91"/>
      <c r="O23" s="91"/>
      <c r="P23" s="92"/>
      <c r="Q23" s="89"/>
    </row>
    <row r="24" spans="1:17" x14ac:dyDescent="0.3">
      <c r="C24" s="80" t="s">
        <v>13</v>
      </c>
      <c r="D24" s="78">
        <v>0.83994100000000005</v>
      </c>
      <c r="E24" s="78">
        <v>0.81644600000000001</v>
      </c>
      <c r="F24" s="78">
        <v>1.0513950000000001</v>
      </c>
      <c r="G24" s="78">
        <v>1.2922169999999999</v>
      </c>
      <c r="H24" s="78">
        <v>1.28047</v>
      </c>
      <c r="I24" s="78">
        <v>1.7092510000000001</v>
      </c>
      <c r="J24" s="78">
        <v>1.591777</v>
      </c>
      <c r="K24" s="78">
        <v>1.7327459999999999</v>
      </c>
      <c r="M24" s="91"/>
      <c r="N24" s="91"/>
      <c r="O24" s="91"/>
      <c r="P24" s="92"/>
      <c r="Q24" s="89"/>
    </row>
    <row r="25" spans="1:17" x14ac:dyDescent="0.3">
      <c r="B25" s="89"/>
      <c r="C25" s="90"/>
      <c r="D25" s="91"/>
      <c r="E25" s="91"/>
      <c r="F25" s="91"/>
      <c r="G25" s="91"/>
      <c r="H25" s="91"/>
      <c r="I25" s="91"/>
      <c r="J25" s="91"/>
      <c r="K25" s="91"/>
      <c r="L25" s="91"/>
      <c r="M25" s="91"/>
      <c r="N25" s="91"/>
      <c r="O25" s="91"/>
      <c r="P25" s="92"/>
      <c r="Q25" s="89"/>
    </row>
    <row r="26" spans="1:17" x14ac:dyDescent="0.3">
      <c r="B26" s="89"/>
      <c r="C26" s="90"/>
      <c r="D26" s="91"/>
      <c r="E26" s="91"/>
      <c r="F26" s="91"/>
      <c r="G26" s="91"/>
      <c r="H26" s="91"/>
      <c r="I26" s="91"/>
      <c r="J26" s="91"/>
      <c r="K26" s="91"/>
      <c r="L26" s="91"/>
      <c r="M26" s="91"/>
      <c r="N26" s="91"/>
      <c r="O26" s="91"/>
      <c r="P26" s="92"/>
      <c r="Q26" s="89"/>
    </row>
    <row r="27" spans="1:17" x14ac:dyDescent="0.3">
      <c r="B27" s="89"/>
      <c r="C27" s="90"/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91"/>
      <c r="O27" s="91"/>
      <c r="P27" s="92"/>
      <c r="Q27" s="89"/>
    </row>
    <row r="28" spans="1:17" x14ac:dyDescent="0.3">
      <c r="B28" s="89"/>
      <c r="C28" s="90"/>
      <c r="D28" s="91"/>
      <c r="E28" s="91"/>
      <c r="F28" s="91"/>
      <c r="G28" s="91"/>
      <c r="H28" s="91"/>
      <c r="I28" s="91"/>
      <c r="J28" s="91"/>
      <c r="K28" s="91"/>
      <c r="L28" s="91"/>
      <c r="M28" s="91"/>
      <c r="N28" s="91"/>
      <c r="O28" s="91"/>
      <c r="P28" s="92"/>
      <c r="Q28" s="89"/>
    </row>
    <row r="29" spans="1:17" x14ac:dyDescent="0.3">
      <c r="B29" s="89"/>
      <c r="C29" s="90"/>
      <c r="D29" s="91"/>
      <c r="E29" s="91"/>
      <c r="F29" s="91"/>
      <c r="G29" s="91"/>
      <c r="H29" s="91"/>
      <c r="I29" s="91"/>
      <c r="J29" s="91"/>
      <c r="K29" s="91"/>
      <c r="L29" s="91"/>
      <c r="M29" s="91"/>
      <c r="N29" s="91"/>
      <c r="O29" s="91"/>
      <c r="P29" s="92"/>
      <c r="Q29" s="89"/>
    </row>
    <row r="31" spans="1:17" x14ac:dyDescent="0.3">
      <c r="A31" t="s">
        <v>520</v>
      </c>
    </row>
    <row r="33" spans="1:12" x14ac:dyDescent="0.3">
      <c r="C33" t="s">
        <v>12</v>
      </c>
      <c r="D33" t="s">
        <v>13</v>
      </c>
      <c r="G33" t="s">
        <v>12</v>
      </c>
      <c r="H33" t="s">
        <v>13</v>
      </c>
    </row>
    <row r="34" spans="1:12" x14ac:dyDescent="0.3">
      <c r="A34" t="s">
        <v>452</v>
      </c>
      <c r="C34">
        <v>9.5000000000000001E-2</v>
      </c>
      <c r="D34">
        <v>8.7999999999999995E-2</v>
      </c>
      <c r="F34" t="s">
        <v>451</v>
      </c>
      <c r="G34">
        <v>7.5999999999999998E-2</v>
      </c>
      <c r="H34">
        <v>0.105</v>
      </c>
    </row>
    <row r="35" spans="1:12" x14ac:dyDescent="0.3">
      <c r="C35">
        <v>7.9000000000000001E-2</v>
      </c>
      <c r="D35">
        <v>9.0999999999999998E-2</v>
      </c>
      <c r="G35">
        <v>8.2000000000000003E-2</v>
      </c>
      <c r="H35">
        <v>0.10100000000000001</v>
      </c>
    </row>
    <row r="36" spans="1:12" x14ac:dyDescent="0.3">
      <c r="C36">
        <v>9.4E-2</v>
      </c>
      <c r="D36">
        <v>0.115</v>
      </c>
      <c r="G36">
        <v>7.5999999999999998E-2</v>
      </c>
      <c r="H36">
        <v>9.7000000000000003E-2</v>
      </c>
    </row>
    <row r="37" spans="1:12" x14ac:dyDescent="0.3">
      <c r="C37">
        <v>0.11799999999999999</v>
      </c>
      <c r="D37">
        <v>7.6999999999999999E-2</v>
      </c>
      <c r="G37">
        <v>7.8E-2</v>
      </c>
      <c r="H37">
        <v>0.08</v>
      </c>
    </row>
    <row r="39" spans="1:12" x14ac:dyDescent="0.3">
      <c r="C39">
        <v>9.6500000000000002E-2</v>
      </c>
      <c r="D39">
        <v>9.2749999999999999E-2</v>
      </c>
    </row>
    <row r="41" spans="1:12" x14ac:dyDescent="0.3">
      <c r="C41" t="s">
        <v>12</v>
      </c>
      <c r="D41" t="s">
        <v>13</v>
      </c>
      <c r="F41" t="s">
        <v>520</v>
      </c>
      <c r="G41" t="s">
        <v>12</v>
      </c>
      <c r="H41" t="s">
        <v>12</v>
      </c>
      <c r="J41" t="s">
        <v>451</v>
      </c>
      <c r="K41" t="s">
        <v>13</v>
      </c>
      <c r="L41" t="s">
        <v>13</v>
      </c>
    </row>
    <row r="42" spans="1:12" x14ac:dyDescent="0.3">
      <c r="C42">
        <v>0.98445595854922274</v>
      </c>
      <c r="D42">
        <v>0.91191709844559576</v>
      </c>
      <c r="G42">
        <v>0.98445595854922274</v>
      </c>
      <c r="H42">
        <v>0.78756476683937815</v>
      </c>
      <c r="K42">
        <v>0.94878706199460916</v>
      </c>
      <c r="L42">
        <v>1.1320754716981132</v>
      </c>
    </row>
    <row r="43" spans="1:12" x14ac:dyDescent="0.3">
      <c r="C43">
        <v>0.81865284974093266</v>
      </c>
      <c r="D43">
        <v>0.94300518134715017</v>
      </c>
      <c r="G43">
        <v>0.81865284974093266</v>
      </c>
      <c r="H43">
        <v>0.84974093264248707</v>
      </c>
      <c r="K43">
        <v>0.98113207547169812</v>
      </c>
      <c r="L43">
        <v>1.0889487870619947</v>
      </c>
    </row>
    <row r="44" spans="1:12" x14ac:dyDescent="0.3">
      <c r="C44">
        <v>0.97409326424870468</v>
      </c>
      <c r="D44">
        <v>1.1917098445595855</v>
      </c>
      <c r="G44">
        <v>0.97409326424870468</v>
      </c>
      <c r="H44">
        <v>0.78756476683937815</v>
      </c>
      <c r="K44">
        <v>1.2398921832884098</v>
      </c>
      <c r="L44">
        <v>1.045822102425876</v>
      </c>
    </row>
    <row r="45" spans="1:12" x14ac:dyDescent="0.3">
      <c r="C45">
        <v>1.2227979274611398</v>
      </c>
      <c r="D45">
        <v>0.79792746113989632</v>
      </c>
      <c r="G45">
        <v>1.2227979274611398</v>
      </c>
      <c r="H45">
        <v>0.80829015544041449</v>
      </c>
      <c r="K45">
        <v>0.83018867924528306</v>
      </c>
      <c r="L45">
        <v>0.86253369272237201</v>
      </c>
    </row>
    <row r="48" spans="1:12" x14ac:dyDescent="0.3">
      <c r="C48" s="79"/>
      <c r="D48" s="93" t="s">
        <v>520</v>
      </c>
      <c r="E48" s="93"/>
      <c r="F48" s="93"/>
      <c r="G48" s="93"/>
      <c r="H48" s="93" t="s">
        <v>451</v>
      </c>
      <c r="I48" s="93"/>
      <c r="J48" s="93"/>
      <c r="K48" s="93"/>
    </row>
    <row r="49" spans="2:17" x14ac:dyDescent="0.3">
      <c r="B49" s="1" t="s">
        <v>446</v>
      </c>
      <c r="C49" s="80" t="s">
        <v>12</v>
      </c>
      <c r="D49" s="78">
        <v>0.984456</v>
      </c>
      <c r="E49" s="78">
        <v>0.81865299999999996</v>
      </c>
      <c r="F49" s="78">
        <v>0.97409299999999999</v>
      </c>
      <c r="G49" s="78">
        <v>1.2227980000000001</v>
      </c>
      <c r="H49" s="78">
        <v>0.78756499999999996</v>
      </c>
      <c r="I49" s="78">
        <v>0.84974099999999997</v>
      </c>
      <c r="J49" s="78">
        <v>0.78756499999999996</v>
      </c>
      <c r="K49" s="78">
        <v>0.80828999999999995</v>
      </c>
    </row>
    <row r="50" spans="2:17" x14ac:dyDescent="0.3">
      <c r="C50" s="80" t="s">
        <v>13</v>
      </c>
      <c r="D50" s="78">
        <v>0.94878700000000005</v>
      </c>
      <c r="E50" s="78">
        <v>0.981132</v>
      </c>
      <c r="F50" s="78">
        <v>1.239892</v>
      </c>
      <c r="G50" s="78">
        <v>0.83018899999999995</v>
      </c>
      <c r="H50" s="78">
        <v>1.1320749999999999</v>
      </c>
      <c r="I50" s="78">
        <v>1.0889489999999999</v>
      </c>
      <c r="J50" s="78">
        <v>1.045822</v>
      </c>
      <c r="K50" s="78">
        <v>0.86253400000000002</v>
      </c>
    </row>
    <row r="51" spans="2:17" x14ac:dyDescent="0.3">
      <c r="N51" s="84"/>
      <c r="O51" s="84"/>
      <c r="P51" s="84"/>
    </row>
    <row r="52" spans="2:17" x14ac:dyDescent="0.3">
      <c r="N52" s="85"/>
      <c r="O52" s="85"/>
      <c r="P52" s="85"/>
      <c r="Q52" s="86"/>
    </row>
    <row r="53" spans="2:17" x14ac:dyDescent="0.3">
      <c r="N53" s="85"/>
      <c r="O53" s="85"/>
      <c r="P53" s="85"/>
      <c r="Q53" s="86"/>
    </row>
    <row r="54" spans="2:17" x14ac:dyDescent="0.3">
      <c r="N54" s="85"/>
      <c r="O54" s="85"/>
      <c r="P54" s="85"/>
      <c r="Q54" s="86"/>
    </row>
    <row r="55" spans="2:17" x14ac:dyDescent="0.3">
      <c r="N55" s="85"/>
      <c r="O55" s="85"/>
      <c r="P55" s="85"/>
      <c r="Q55" s="86"/>
    </row>
    <row r="56" spans="2:17" x14ac:dyDescent="0.3">
      <c r="C56" s="1" t="s">
        <v>444</v>
      </c>
      <c r="D56" s="79"/>
      <c r="E56" s="93" t="s">
        <v>520</v>
      </c>
      <c r="F56" s="93"/>
      <c r="G56" s="93"/>
      <c r="H56" s="93"/>
      <c r="I56" s="93" t="s">
        <v>451</v>
      </c>
      <c r="J56" s="93"/>
      <c r="K56" s="93"/>
      <c r="L56" s="93"/>
      <c r="N56" s="85"/>
      <c r="O56" s="85"/>
      <c r="P56" s="85"/>
      <c r="Q56" s="86"/>
    </row>
    <row r="57" spans="2:17" x14ac:dyDescent="0.3">
      <c r="B57" s="10" t="s">
        <v>447</v>
      </c>
      <c r="D57" s="80" t="s">
        <v>12</v>
      </c>
      <c r="E57" s="78">
        <v>1.2962959999999999</v>
      </c>
      <c r="F57" s="78">
        <v>0.85185200000000005</v>
      </c>
      <c r="G57" s="78">
        <v>0.85185200000000005</v>
      </c>
      <c r="H57" s="78"/>
      <c r="I57" s="78">
        <v>2.074074</v>
      </c>
      <c r="J57" s="78">
        <v>1.7222219999999999</v>
      </c>
      <c r="K57" s="78">
        <v>1.9907410000000001</v>
      </c>
      <c r="L57" s="78">
        <v>3.0092590000000001</v>
      </c>
      <c r="N57" s="85"/>
      <c r="O57" s="85"/>
      <c r="P57" s="85"/>
      <c r="Q57" s="86"/>
    </row>
    <row r="58" spans="2:17" x14ac:dyDescent="0.3">
      <c r="B58" s="10" t="s">
        <v>449</v>
      </c>
      <c r="D58" s="80" t="s">
        <v>13</v>
      </c>
      <c r="E58" s="78">
        <v>1.025806</v>
      </c>
      <c r="F58" s="78">
        <v>0.94838699999999998</v>
      </c>
      <c r="G58" s="78">
        <v>1.025806</v>
      </c>
      <c r="H58" s="78"/>
      <c r="I58" s="78">
        <v>2.4</v>
      </c>
      <c r="J58" s="78">
        <v>2.3612899999999999</v>
      </c>
      <c r="K58" s="78">
        <v>2.351613</v>
      </c>
      <c r="L58" s="78"/>
      <c r="N58" s="85"/>
      <c r="O58" s="85"/>
      <c r="P58" s="85"/>
      <c r="Q58" s="86"/>
    </row>
    <row r="59" spans="2:17" x14ac:dyDescent="0.3">
      <c r="D59" s="84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6"/>
    </row>
  </sheetData>
  <mergeCells count="6">
    <mergeCell ref="E56:H56"/>
    <mergeCell ref="I56:L56"/>
    <mergeCell ref="D22:G22"/>
    <mergeCell ref="H22:K22"/>
    <mergeCell ref="D48:G48"/>
    <mergeCell ref="H48:K4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B42E4-7BED-4884-A1DE-3AAA62BF496E}">
  <dimension ref="B2:Q39"/>
  <sheetViews>
    <sheetView topLeftCell="A19" workbookViewId="0">
      <selection activeCell="R27" sqref="R27"/>
    </sheetView>
  </sheetViews>
  <sheetFormatPr defaultRowHeight="14.4" x14ac:dyDescent="0.3"/>
  <sheetData>
    <row r="2" spans="2:17" x14ac:dyDescent="0.3">
      <c r="B2" s="13" t="s">
        <v>437</v>
      </c>
      <c r="C2" s="14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2:17" x14ac:dyDescent="0.3">
      <c r="B3" s="12" t="s">
        <v>438</v>
      </c>
      <c r="C3" s="12">
        <v>25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</row>
    <row r="5" spans="2:17" x14ac:dyDescent="0.3">
      <c r="B5" s="12"/>
      <c r="C5" s="15"/>
      <c r="D5" s="16">
        <v>1</v>
      </c>
      <c r="E5" s="16">
        <v>2</v>
      </c>
      <c r="F5" s="16">
        <v>3</v>
      </c>
      <c r="G5" s="16">
        <v>4</v>
      </c>
      <c r="H5" s="16">
        <v>5</v>
      </c>
      <c r="I5" s="16">
        <v>6</v>
      </c>
      <c r="J5" s="16">
        <v>7</v>
      </c>
      <c r="K5" s="16">
        <v>8</v>
      </c>
      <c r="L5" s="16">
        <v>9</v>
      </c>
      <c r="M5" s="16">
        <v>10</v>
      </c>
      <c r="N5" s="16">
        <v>11</v>
      </c>
      <c r="O5" s="16">
        <v>12</v>
      </c>
      <c r="P5" s="12"/>
      <c r="Q5" s="12"/>
    </row>
    <row r="6" spans="2:17" x14ac:dyDescent="0.3">
      <c r="B6" s="12"/>
      <c r="C6" s="16" t="s">
        <v>439</v>
      </c>
      <c r="D6" s="17"/>
      <c r="E6" s="17"/>
      <c r="F6" s="17"/>
      <c r="G6" s="17"/>
      <c r="H6" s="17"/>
      <c r="I6" s="17"/>
      <c r="J6" s="17"/>
      <c r="K6" s="18">
        <v>6.0999999999999999E-2</v>
      </c>
      <c r="L6" s="19">
        <v>0.25</v>
      </c>
      <c r="M6" s="20">
        <v>0.48</v>
      </c>
      <c r="N6" s="21">
        <v>0.63800000000000001</v>
      </c>
      <c r="O6" s="22">
        <v>0.91300000000000003</v>
      </c>
      <c r="P6" s="23">
        <v>570</v>
      </c>
      <c r="Q6" s="32" t="s">
        <v>447</v>
      </c>
    </row>
    <row r="7" spans="2:17" x14ac:dyDescent="0.3">
      <c r="B7" s="12"/>
      <c r="C7" s="16" t="s">
        <v>440</v>
      </c>
      <c r="D7" s="17"/>
      <c r="E7" s="17"/>
      <c r="F7" s="17"/>
      <c r="G7" s="17"/>
      <c r="H7" s="17"/>
      <c r="I7" s="17"/>
      <c r="J7" s="17"/>
      <c r="K7" s="18">
        <v>8.3000000000000004E-2</v>
      </c>
      <c r="L7" s="19">
        <v>0.22600000000000001</v>
      </c>
      <c r="M7" s="24">
        <v>0.36399999999999999</v>
      </c>
      <c r="N7" s="25">
        <v>0.66800000000000004</v>
      </c>
      <c r="O7" s="22">
        <v>0.88800000000000001</v>
      </c>
      <c r="P7" s="23">
        <v>570</v>
      </c>
      <c r="Q7" s="32" t="s">
        <v>453</v>
      </c>
    </row>
    <row r="8" spans="2:17" x14ac:dyDescent="0.3">
      <c r="B8" s="12"/>
      <c r="C8" s="16" t="s">
        <v>441</v>
      </c>
      <c r="D8" s="17"/>
      <c r="E8" s="17"/>
      <c r="F8" s="17"/>
      <c r="G8" s="17"/>
      <c r="H8" s="17"/>
      <c r="I8" s="17"/>
      <c r="J8" s="17"/>
      <c r="K8" s="26">
        <v>0.435</v>
      </c>
      <c r="L8" s="20">
        <v>0.47799999999999998</v>
      </c>
      <c r="M8" s="27">
        <v>0.84499999999999997</v>
      </c>
      <c r="N8" s="28">
        <v>0.96299999999999997</v>
      </c>
      <c r="O8" s="18">
        <v>6.2E-2</v>
      </c>
      <c r="P8" s="23">
        <v>570</v>
      </c>
      <c r="Q8" s="12"/>
    </row>
    <row r="9" spans="2:17" x14ac:dyDescent="0.3">
      <c r="B9" s="12"/>
      <c r="C9" s="16" t="s">
        <v>442</v>
      </c>
      <c r="D9" s="17"/>
      <c r="E9" s="17"/>
      <c r="F9" s="17"/>
      <c r="G9" s="17"/>
      <c r="H9" s="17"/>
      <c r="I9" s="17"/>
      <c r="J9" s="17"/>
      <c r="K9" s="18">
        <v>8.5000000000000006E-2</v>
      </c>
      <c r="L9" s="29">
        <v>0.53300000000000003</v>
      </c>
      <c r="M9" s="18">
        <v>0.109</v>
      </c>
      <c r="N9" s="18">
        <v>8.2000000000000003E-2</v>
      </c>
      <c r="O9" s="18">
        <v>6.7000000000000004E-2</v>
      </c>
      <c r="P9" s="23">
        <v>570</v>
      </c>
      <c r="Q9" s="12"/>
    </row>
    <row r="10" spans="2:17" x14ac:dyDescent="0.3">
      <c r="B10" s="12"/>
      <c r="C10" s="16" t="s">
        <v>443</v>
      </c>
      <c r="D10" s="17"/>
      <c r="E10" s="17"/>
      <c r="F10" s="17"/>
      <c r="G10" s="17"/>
      <c r="H10" s="17"/>
      <c r="I10" s="17"/>
      <c r="J10" s="17"/>
      <c r="K10" s="24">
        <v>0.33500000000000002</v>
      </c>
      <c r="L10" s="21">
        <v>0.59599999999999997</v>
      </c>
      <c r="M10" s="30">
        <v>0.79300000000000004</v>
      </c>
      <c r="N10" s="28">
        <v>0.99299999999999999</v>
      </c>
      <c r="O10" s="18">
        <v>6.4000000000000001E-2</v>
      </c>
      <c r="P10" s="23">
        <v>570</v>
      </c>
      <c r="Q10" s="12"/>
    </row>
    <row r="11" spans="2:17" x14ac:dyDescent="0.3">
      <c r="B11" s="12"/>
      <c r="C11" s="16" t="s">
        <v>445</v>
      </c>
      <c r="D11" s="17"/>
      <c r="E11" s="17"/>
      <c r="F11" s="17"/>
      <c r="G11" s="17"/>
      <c r="H11" s="17"/>
      <c r="I11" s="17"/>
      <c r="J11" s="17"/>
      <c r="K11" s="18">
        <v>0.10100000000000001</v>
      </c>
      <c r="L11" s="31">
        <v>0.29599999999999999</v>
      </c>
      <c r="M11" s="20">
        <v>0.501</v>
      </c>
      <c r="N11" s="25">
        <v>0.67</v>
      </c>
      <c r="O11" s="27">
        <v>0.85099999999999998</v>
      </c>
      <c r="P11" s="23">
        <v>570</v>
      </c>
      <c r="Q11" s="32" t="s">
        <v>447</v>
      </c>
    </row>
    <row r="12" spans="2:17" x14ac:dyDescent="0.3">
      <c r="B12" s="12"/>
      <c r="C12" s="16" t="s">
        <v>448</v>
      </c>
      <c r="D12" s="17"/>
      <c r="E12" s="17"/>
      <c r="F12" s="17"/>
      <c r="G12" s="17"/>
      <c r="H12" s="17"/>
      <c r="I12" s="17"/>
      <c r="J12" s="17"/>
      <c r="K12" s="18">
        <v>8.6999999999999994E-2</v>
      </c>
      <c r="L12" s="19">
        <v>0.24</v>
      </c>
      <c r="M12" s="26">
        <v>0.40699999999999997</v>
      </c>
      <c r="N12" s="25">
        <v>0.67800000000000005</v>
      </c>
      <c r="O12" s="28">
        <v>0.99199999999999999</v>
      </c>
      <c r="P12" s="23">
        <v>570</v>
      </c>
      <c r="Q12" s="32" t="s">
        <v>453</v>
      </c>
    </row>
    <row r="13" spans="2:17" x14ac:dyDescent="0.3">
      <c r="B13" s="12"/>
      <c r="C13" s="16" t="s">
        <v>450</v>
      </c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23">
        <v>570</v>
      </c>
      <c r="Q13" s="12"/>
    </row>
    <row r="15" spans="2:17" x14ac:dyDescent="0.3">
      <c r="B15" s="13" t="s">
        <v>437</v>
      </c>
      <c r="C15" s="14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</row>
    <row r="16" spans="2:17" x14ac:dyDescent="0.3">
      <c r="B16" s="12" t="s">
        <v>438</v>
      </c>
      <c r="C16" s="12">
        <v>24.9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8" spans="2:17" x14ac:dyDescent="0.3">
      <c r="B18" s="12"/>
      <c r="C18" s="15"/>
      <c r="D18" s="16">
        <v>1</v>
      </c>
      <c r="E18" s="16">
        <v>2</v>
      </c>
      <c r="F18" s="16">
        <v>3</v>
      </c>
      <c r="G18" s="16">
        <v>4</v>
      </c>
      <c r="H18" s="16">
        <v>5</v>
      </c>
      <c r="I18" s="16">
        <v>6</v>
      </c>
      <c r="J18" s="16">
        <v>7</v>
      </c>
      <c r="K18" s="16">
        <v>8</v>
      </c>
      <c r="L18" s="16">
        <v>9</v>
      </c>
      <c r="M18" s="16">
        <v>10</v>
      </c>
      <c r="N18" s="16">
        <v>11</v>
      </c>
      <c r="O18" s="16">
        <v>12</v>
      </c>
      <c r="P18" s="12"/>
      <c r="Q18" s="12"/>
    </row>
    <row r="19" spans="2:17" x14ac:dyDescent="0.3">
      <c r="B19" s="12"/>
      <c r="C19" s="16" t="s">
        <v>439</v>
      </c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23">
        <v>570</v>
      </c>
      <c r="Q19" s="12"/>
    </row>
    <row r="20" spans="2:17" x14ac:dyDescent="0.3">
      <c r="B20" s="12"/>
      <c r="C20" s="16" t="s">
        <v>440</v>
      </c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23">
        <v>570</v>
      </c>
      <c r="Q20" s="12"/>
    </row>
    <row r="21" spans="2:17" x14ac:dyDescent="0.3">
      <c r="B21" s="12"/>
      <c r="C21" s="16" t="s">
        <v>441</v>
      </c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23">
        <v>570</v>
      </c>
      <c r="Q21" s="12"/>
    </row>
    <row r="22" spans="2:17" x14ac:dyDescent="0.3">
      <c r="B22" s="12"/>
      <c r="C22" s="16" t="s">
        <v>442</v>
      </c>
      <c r="D22" s="18">
        <v>9.0999999999999998E-2</v>
      </c>
      <c r="E22" s="31">
        <v>0.26800000000000002</v>
      </c>
      <c r="F22" s="20">
        <v>0.45500000000000002</v>
      </c>
      <c r="G22" s="25">
        <v>0.67900000000000005</v>
      </c>
      <c r="H22" s="28">
        <v>0.89900000000000002</v>
      </c>
      <c r="I22" s="17"/>
      <c r="J22" s="17"/>
      <c r="K22" s="17"/>
      <c r="L22" s="17"/>
      <c r="M22" s="17"/>
      <c r="N22" s="17"/>
      <c r="O22" s="17"/>
      <c r="P22" s="23">
        <v>570</v>
      </c>
      <c r="Q22" s="32" t="s">
        <v>453</v>
      </c>
    </row>
    <row r="23" spans="2:17" x14ac:dyDescent="0.3">
      <c r="B23" s="12"/>
      <c r="C23" s="16" t="s">
        <v>443</v>
      </c>
      <c r="D23" s="18">
        <v>7.3999999999999996E-2</v>
      </c>
      <c r="E23" s="31">
        <v>0.30199999999999999</v>
      </c>
      <c r="F23" s="29">
        <v>0.51400000000000001</v>
      </c>
      <c r="G23" s="27">
        <v>0.78400000000000003</v>
      </c>
      <c r="H23" s="28">
        <v>0.94</v>
      </c>
      <c r="I23" s="17"/>
      <c r="J23" s="17"/>
      <c r="K23" s="17"/>
      <c r="L23" s="17"/>
      <c r="M23" s="17"/>
      <c r="N23" s="17"/>
      <c r="O23" s="17"/>
      <c r="P23" s="23">
        <v>570</v>
      </c>
      <c r="Q23" s="32" t="s">
        <v>447</v>
      </c>
    </row>
    <row r="24" spans="2:17" x14ac:dyDescent="0.3">
      <c r="B24" s="12"/>
      <c r="C24" s="16" t="s">
        <v>445</v>
      </c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23">
        <v>570</v>
      </c>
      <c r="Q24" s="12"/>
    </row>
    <row r="25" spans="2:17" x14ac:dyDescent="0.3">
      <c r="B25" s="12"/>
      <c r="C25" s="16" t="s">
        <v>448</v>
      </c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23">
        <v>570</v>
      </c>
      <c r="Q25" s="12"/>
    </row>
    <row r="26" spans="2:17" x14ac:dyDescent="0.3">
      <c r="B26" s="12"/>
      <c r="C26" s="16" t="s">
        <v>450</v>
      </c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23">
        <v>570</v>
      </c>
      <c r="Q26" s="12"/>
    </row>
    <row r="29" spans="2:17" x14ac:dyDescent="0.3">
      <c r="B29" s="12"/>
      <c r="C29" s="46">
        <v>0</v>
      </c>
      <c r="D29" s="46">
        <v>0.25</v>
      </c>
      <c r="E29" s="46">
        <v>0.5</v>
      </c>
      <c r="F29" s="46">
        <v>0.75</v>
      </c>
      <c r="G29" s="46">
        <v>1</v>
      </c>
      <c r="H29" s="12"/>
      <c r="I29" s="12"/>
      <c r="J29" s="46">
        <v>0</v>
      </c>
      <c r="K29" s="46">
        <v>0.25</v>
      </c>
      <c r="L29" s="46">
        <v>0.5</v>
      </c>
      <c r="M29" s="46">
        <v>0.75</v>
      </c>
      <c r="N29" s="46">
        <v>1</v>
      </c>
    </row>
    <row r="30" spans="2:17" x14ac:dyDescent="0.3">
      <c r="B30" s="12" t="s">
        <v>12</v>
      </c>
      <c r="C30" s="18">
        <v>7.6999999999999999E-2</v>
      </c>
      <c r="D30" s="31">
        <v>0.33300000000000002</v>
      </c>
      <c r="E30" s="29">
        <v>0.55300000000000005</v>
      </c>
      <c r="F30" s="30">
        <v>0.78700000000000003</v>
      </c>
      <c r="G30" s="28">
        <v>1.0009999999999999</v>
      </c>
      <c r="H30" s="12"/>
      <c r="I30" s="12" t="s">
        <v>454</v>
      </c>
      <c r="J30" s="18">
        <v>8.5999999999999993E-2</v>
      </c>
      <c r="K30" s="26">
        <v>0.40799999999999997</v>
      </c>
      <c r="L30" s="20">
        <v>0.495</v>
      </c>
      <c r="M30" s="27">
        <v>0.85599999999999998</v>
      </c>
      <c r="N30" s="28">
        <v>0.96399999999999997</v>
      </c>
    </row>
    <row r="31" spans="2:17" ht="15" thickBot="1" x14ac:dyDescent="0.35">
      <c r="B31" s="12"/>
      <c r="C31" s="18">
        <v>7.3999999999999996E-2</v>
      </c>
      <c r="D31" s="31">
        <v>0.30199999999999999</v>
      </c>
      <c r="E31" s="29">
        <v>0.51400000000000001</v>
      </c>
      <c r="F31" s="27">
        <v>0.78400000000000003</v>
      </c>
      <c r="G31" s="28">
        <v>0.94</v>
      </c>
      <c r="H31" s="12"/>
      <c r="I31" s="12"/>
      <c r="J31" s="18">
        <v>9.0999999999999998E-2</v>
      </c>
      <c r="K31" s="31">
        <v>0.26800000000000002</v>
      </c>
      <c r="L31" s="20">
        <v>0.45500000000000002</v>
      </c>
      <c r="M31" s="25">
        <v>0.67900000000000005</v>
      </c>
      <c r="N31" s="28">
        <v>0.89900000000000002</v>
      </c>
    </row>
    <row r="32" spans="2:17" ht="15" thickBot="1" x14ac:dyDescent="0.35">
      <c r="B32" s="12"/>
      <c r="C32" s="33">
        <v>0.10100000000000001</v>
      </c>
      <c r="D32" s="41">
        <v>0.29599999999999999</v>
      </c>
      <c r="E32" s="35">
        <v>0.501</v>
      </c>
      <c r="F32" s="42">
        <v>0.67</v>
      </c>
      <c r="G32" s="43">
        <v>0.85099999999999998</v>
      </c>
      <c r="H32" s="12"/>
      <c r="I32" s="12"/>
      <c r="J32" s="38">
        <v>8.6999999999999994E-2</v>
      </c>
      <c r="K32" s="39">
        <v>0.24</v>
      </c>
      <c r="L32" s="44">
        <v>0.40699999999999997</v>
      </c>
      <c r="M32" s="40">
        <v>0.67800000000000005</v>
      </c>
      <c r="N32" s="45">
        <v>0.99199999999999999</v>
      </c>
    </row>
    <row r="33" spans="2:14" ht="15" thickBot="1" x14ac:dyDescent="0.35">
      <c r="B33" s="12"/>
      <c r="C33" s="33">
        <v>6.0999999999999999E-2</v>
      </c>
      <c r="D33" s="34">
        <v>0.25</v>
      </c>
      <c r="E33" s="35">
        <v>0.48</v>
      </c>
      <c r="F33" s="36">
        <v>0.63800000000000001</v>
      </c>
      <c r="G33" s="37">
        <v>0.91300000000000003</v>
      </c>
      <c r="H33" s="12"/>
      <c r="I33" s="12"/>
      <c r="J33" s="47">
        <v>8.3000000000000004E-2</v>
      </c>
      <c r="K33" s="48">
        <v>0.22600000000000001</v>
      </c>
      <c r="L33" s="48">
        <v>0.36399999999999999</v>
      </c>
      <c r="M33" s="48">
        <v>0.66800000000000004</v>
      </c>
      <c r="N33" s="49">
        <v>0.88800000000000001</v>
      </c>
    </row>
    <row r="36" spans="2:14" x14ac:dyDescent="0.3">
      <c r="B36" s="12"/>
      <c r="C36" s="12">
        <v>1</v>
      </c>
      <c r="D36" s="12">
        <v>25</v>
      </c>
      <c r="E36" s="12">
        <v>50</v>
      </c>
      <c r="F36" s="12">
        <v>75</v>
      </c>
      <c r="G36" s="12">
        <v>100</v>
      </c>
      <c r="H36" s="12"/>
      <c r="I36" s="12"/>
      <c r="J36" s="12">
        <v>1.1168831168831168</v>
      </c>
      <c r="K36" s="12">
        <v>30.630630630630627</v>
      </c>
      <c r="L36" s="12">
        <v>44.755877034358043</v>
      </c>
      <c r="M36" s="12">
        <v>81.575603557814489</v>
      </c>
      <c r="N36" s="12">
        <v>96.303696303696313</v>
      </c>
    </row>
    <row r="37" spans="2:14" x14ac:dyDescent="0.3">
      <c r="B37" s="12"/>
      <c r="C37" s="12">
        <v>1</v>
      </c>
      <c r="D37" s="12">
        <v>25</v>
      </c>
      <c r="E37" s="12">
        <v>50</v>
      </c>
      <c r="F37" s="12">
        <v>75</v>
      </c>
      <c r="G37" s="12">
        <v>100</v>
      </c>
      <c r="H37" s="12"/>
      <c r="I37" s="12"/>
      <c r="J37" s="12">
        <v>1.2297297297297298</v>
      </c>
      <c r="K37" s="12">
        <v>22.185430463576161</v>
      </c>
      <c r="L37" s="12">
        <v>44.260700389105054</v>
      </c>
      <c r="M37" s="12">
        <v>64.955357142857139</v>
      </c>
      <c r="N37" s="12">
        <v>95.638297872340445</v>
      </c>
    </row>
    <row r="38" spans="2:14" x14ac:dyDescent="0.3">
      <c r="B38" s="12"/>
      <c r="C38" s="12">
        <v>1</v>
      </c>
      <c r="D38" s="12">
        <v>25</v>
      </c>
      <c r="E38" s="12">
        <v>50</v>
      </c>
      <c r="F38" s="12">
        <v>75</v>
      </c>
      <c r="G38" s="12">
        <v>100</v>
      </c>
      <c r="H38" s="12"/>
      <c r="I38" s="12"/>
      <c r="J38" s="12">
        <v>0.86138613861386126</v>
      </c>
      <c r="K38" s="12">
        <v>20.27027027027027</v>
      </c>
      <c r="L38" s="12">
        <v>40.618762475049898</v>
      </c>
      <c r="M38" s="12">
        <v>75.895522388059689</v>
      </c>
      <c r="N38" s="12">
        <v>116.56874265569918</v>
      </c>
    </row>
    <row r="39" spans="2:14" x14ac:dyDescent="0.3">
      <c r="B39" s="12"/>
      <c r="C39" s="12">
        <v>1</v>
      </c>
      <c r="D39" s="12">
        <v>25</v>
      </c>
      <c r="E39" s="12">
        <v>50</v>
      </c>
      <c r="F39" s="12">
        <v>75</v>
      </c>
      <c r="G39" s="12">
        <v>100</v>
      </c>
      <c r="H39" s="12"/>
      <c r="I39" s="12"/>
      <c r="J39" s="12">
        <v>1.3606557377049182</v>
      </c>
      <c r="K39" s="12">
        <v>22.6</v>
      </c>
      <c r="L39" s="12">
        <v>37.916666666666664</v>
      </c>
      <c r="M39" s="12">
        <v>78.526645768025091</v>
      </c>
      <c r="N39" s="12">
        <v>97.261774370208101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1AC1D-44B0-4852-9757-C9AB64E1087F}">
  <dimension ref="A1:AO163"/>
  <sheetViews>
    <sheetView workbookViewId="0">
      <selection activeCell="P13" sqref="P13"/>
    </sheetView>
  </sheetViews>
  <sheetFormatPr defaultRowHeight="14.4" x14ac:dyDescent="0.3"/>
  <cols>
    <col min="2" max="2" width="17.21875" bestFit="1" customWidth="1"/>
  </cols>
  <sheetData>
    <row r="1" spans="1:12" ht="15" thickBot="1" x14ac:dyDescent="0.35"/>
    <row r="2" spans="1:12" ht="15" thickBot="1" x14ac:dyDescent="0.35">
      <c r="A2" s="1" t="s">
        <v>455</v>
      </c>
      <c r="B2" s="50" t="s">
        <v>456</v>
      </c>
      <c r="C2" s="51">
        <v>1</v>
      </c>
      <c r="D2" s="51">
        <v>2</v>
      </c>
      <c r="E2" s="51">
        <v>3</v>
      </c>
      <c r="F2" s="51">
        <v>4</v>
      </c>
      <c r="G2" s="51">
        <v>5</v>
      </c>
      <c r="H2" s="51">
        <v>6</v>
      </c>
      <c r="I2" s="51">
        <v>7</v>
      </c>
      <c r="J2" s="51">
        <v>8</v>
      </c>
      <c r="K2" s="51">
        <v>9</v>
      </c>
      <c r="L2" s="3">
        <v>10</v>
      </c>
    </row>
    <row r="3" spans="1:12" x14ac:dyDescent="0.3">
      <c r="B3" s="52" t="s">
        <v>457</v>
      </c>
      <c r="C3" s="53">
        <v>0.87085999999999997</v>
      </c>
      <c r="D3" s="54"/>
      <c r="E3" s="54"/>
      <c r="F3" s="54">
        <v>0.56489999999999996</v>
      </c>
      <c r="G3" s="54">
        <v>0.61258999999999997</v>
      </c>
      <c r="H3" s="54">
        <v>0.40037999999999996</v>
      </c>
      <c r="I3" s="54">
        <v>0.38090000000000002</v>
      </c>
      <c r="J3" s="54">
        <v>0.50902999999999998</v>
      </c>
      <c r="K3" s="54"/>
      <c r="L3" s="55">
        <v>0.61053000000000002</v>
      </c>
    </row>
    <row r="4" spans="1:12" x14ac:dyDescent="0.3">
      <c r="B4" s="52" t="s">
        <v>458</v>
      </c>
      <c r="C4" s="56">
        <v>0.96297999999999995</v>
      </c>
      <c r="D4" s="57">
        <v>0.21603000000000006</v>
      </c>
      <c r="E4" s="57"/>
      <c r="F4" s="57">
        <v>0.47082000000000002</v>
      </c>
      <c r="G4" s="57">
        <v>0.53613</v>
      </c>
      <c r="H4" s="57">
        <v>0.43364999999999998</v>
      </c>
      <c r="I4" s="57">
        <v>0.16325000000000001</v>
      </c>
      <c r="J4" s="57"/>
      <c r="K4" s="57">
        <v>0.41718999999999995</v>
      </c>
      <c r="L4" s="58">
        <v>0.11843000000000004</v>
      </c>
    </row>
    <row r="5" spans="1:12" x14ac:dyDescent="0.3">
      <c r="B5" s="52" t="s">
        <v>459</v>
      </c>
      <c r="C5" s="56">
        <v>0.92286000000000001</v>
      </c>
      <c r="D5" s="57"/>
      <c r="E5" s="57"/>
      <c r="F5" s="57">
        <v>0.57186999999999999</v>
      </c>
      <c r="G5" s="57">
        <v>0.59091000000000005</v>
      </c>
      <c r="H5" s="57">
        <v>0.51573000000000002</v>
      </c>
      <c r="I5" s="57">
        <v>0.38573999999999997</v>
      </c>
      <c r="J5" s="57">
        <v>0.66822999999999999</v>
      </c>
      <c r="K5" s="57">
        <v>0.74524000000000001</v>
      </c>
      <c r="L5" s="58"/>
    </row>
    <row r="6" spans="1:12" x14ac:dyDescent="0.3">
      <c r="B6" s="52" t="s">
        <v>460</v>
      </c>
      <c r="C6" s="56">
        <v>0.34955000000000003</v>
      </c>
      <c r="D6" s="57">
        <v>-0.1082</v>
      </c>
      <c r="E6" s="57">
        <v>-5.5099999999999039E-3</v>
      </c>
      <c r="F6" s="57">
        <v>0.11019999999999996</v>
      </c>
      <c r="G6" s="57">
        <v>0.24094000000000004</v>
      </c>
      <c r="H6" s="57"/>
      <c r="I6" s="57"/>
      <c r="J6" s="57">
        <v>3.6800000000000166E-3</v>
      </c>
      <c r="K6" s="57"/>
      <c r="L6" s="58"/>
    </row>
    <row r="7" spans="1:12" x14ac:dyDescent="0.3">
      <c r="B7" s="52" t="s">
        <v>461</v>
      </c>
      <c r="C7" s="56"/>
      <c r="D7" s="57">
        <v>0.45684000000000002</v>
      </c>
      <c r="E7" s="57"/>
      <c r="F7" s="57"/>
      <c r="G7" s="57"/>
      <c r="H7" s="57"/>
      <c r="I7" s="57">
        <v>0.37243000000000004</v>
      </c>
      <c r="J7" s="57"/>
      <c r="K7" s="57">
        <v>0.78281999999999996</v>
      </c>
      <c r="L7" s="58"/>
    </row>
    <row r="8" spans="1:12" x14ac:dyDescent="0.3">
      <c r="B8" s="52" t="s">
        <v>462</v>
      </c>
      <c r="C8" s="56"/>
      <c r="D8" s="57">
        <v>-0.47760000000000002</v>
      </c>
      <c r="E8" s="57">
        <v>0.10319999999999996</v>
      </c>
      <c r="F8" s="57"/>
      <c r="G8" s="57"/>
      <c r="H8" s="57"/>
      <c r="I8" s="57"/>
      <c r="J8" s="57"/>
      <c r="K8" s="57">
        <v>-0.18765000000000009</v>
      </c>
      <c r="L8" s="58"/>
    </row>
    <row r="9" spans="1:12" x14ac:dyDescent="0.3">
      <c r="B9" s="52" t="s">
        <v>463</v>
      </c>
      <c r="C9" s="56"/>
      <c r="D9" s="57">
        <v>0.46121000000000001</v>
      </c>
      <c r="E9" s="57"/>
      <c r="F9" s="57"/>
      <c r="G9" s="57"/>
      <c r="H9" s="57">
        <v>0.59</v>
      </c>
      <c r="I9" s="57">
        <v>0.38210999999999995</v>
      </c>
      <c r="J9" s="57"/>
      <c r="K9" s="57"/>
      <c r="L9" s="58">
        <v>0.61315999999999993</v>
      </c>
    </row>
    <row r="10" spans="1:12" x14ac:dyDescent="0.3">
      <c r="B10" s="52" t="s">
        <v>464</v>
      </c>
      <c r="C10" s="56"/>
      <c r="D10" s="57"/>
      <c r="E10" s="57"/>
      <c r="F10" s="57">
        <v>-0.35105000000000008</v>
      </c>
      <c r="G10" s="57">
        <v>0.18694999999999995</v>
      </c>
      <c r="H10" s="57">
        <v>-0.15067000000000008</v>
      </c>
      <c r="I10" s="57">
        <v>-0.10278000000000009</v>
      </c>
      <c r="J10" s="57"/>
      <c r="K10" s="57">
        <v>-0.65583999999999998</v>
      </c>
      <c r="L10" s="58">
        <v>-3.5260000000000069E-2</v>
      </c>
    </row>
    <row r="11" spans="1:12" ht="15" thickBot="1" x14ac:dyDescent="0.35">
      <c r="B11" s="59" t="s">
        <v>465</v>
      </c>
      <c r="C11" s="60"/>
      <c r="D11" s="61"/>
      <c r="E11" s="61"/>
      <c r="F11" s="61">
        <v>0.36890999999999996</v>
      </c>
      <c r="G11" s="61">
        <v>0.53061000000000003</v>
      </c>
      <c r="H11" s="61">
        <v>0.37526000000000004</v>
      </c>
      <c r="I11" s="61">
        <v>0.22853999999999997</v>
      </c>
      <c r="J11" s="61"/>
      <c r="K11" s="61">
        <v>0.45987</v>
      </c>
      <c r="L11" s="62"/>
    </row>
    <row r="12" spans="1:12" ht="15" thickBot="1" x14ac:dyDescent="0.35"/>
    <row r="13" spans="1:12" ht="15" thickBot="1" x14ac:dyDescent="0.35">
      <c r="A13" s="1" t="s">
        <v>466</v>
      </c>
      <c r="B13" s="50" t="s">
        <v>456</v>
      </c>
      <c r="C13" s="51">
        <v>1</v>
      </c>
      <c r="D13" s="51">
        <v>2</v>
      </c>
      <c r="E13" s="51">
        <v>3</v>
      </c>
      <c r="F13" s="51">
        <v>4</v>
      </c>
      <c r="G13" s="51">
        <v>5</v>
      </c>
      <c r="H13" s="51">
        <v>6</v>
      </c>
      <c r="I13" s="51">
        <v>7</v>
      </c>
      <c r="J13" s="51">
        <v>8</v>
      </c>
      <c r="K13" s="51">
        <v>9</v>
      </c>
      <c r="L13" s="3">
        <v>10</v>
      </c>
    </row>
    <row r="14" spans="1:12" x14ac:dyDescent="0.3">
      <c r="B14" s="52" t="s">
        <v>457</v>
      </c>
      <c r="C14" s="53">
        <v>0.21802999999999995</v>
      </c>
      <c r="D14" s="54"/>
      <c r="E14" s="54"/>
      <c r="F14" s="54">
        <v>-0.18313000000000001</v>
      </c>
      <c r="G14" s="54">
        <v>0.26226000000000005</v>
      </c>
      <c r="H14" s="54">
        <v>1.0499999999999954E-3</v>
      </c>
      <c r="I14" s="54">
        <v>0.39100000000000001</v>
      </c>
      <c r="J14" s="54">
        <v>0.19045000000000001</v>
      </c>
      <c r="K14" s="54"/>
      <c r="L14" s="55">
        <v>2.7680000000000038E-2</v>
      </c>
    </row>
    <row r="15" spans="1:12" x14ac:dyDescent="0.3">
      <c r="B15" s="52" t="s">
        <v>458</v>
      </c>
      <c r="C15" s="56">
        <v>0.1431</v>
      </c>
      <c r="D15" s="57">
        <v>-0.10577999999999999</v>
      </c>
      <c r="E15" s="57"/>
      <c r="F15" s="57">
        <v>8.6289999999999978E-2</v>
      </c>
      <c r="G15" s="57">
        <v>9.6559999999999979E-2</v>
      </c>
      <c r="H15" s="57">
        <v>2.4360000000000048E-2</v>
      </c>
      <c r="I15" s="57">
        <v>-0.15961000000000003</v>
      </c>
      <c r="J15" s="57"/>
      <c r="K15" s="57">
        <v>-0.18274999999999997</v>
      </c>
      <c r="L15" s="58">
        <v>0.11204000000000003</v>
      </c>
    </row>
    <row r="16" spans="1:12" x14ac:dyDescent="0.3">
      <c r="B16" s="52" t="s">
        <v>459</v>
      </c>
      <c r="C16" s="56">
        <v>0.26627000000000001</v>
      </c>
      <c r="D16" s="57"/>
      <c r="E16" s="57"/>
      <c r="F16" s="57">
        <v>-0.35447999999999991</v>
      </c>
      <c r="G16" s="57">
        <v>0.33416999999999997</v>
      </c>
      <c r="H16" s="57">
        <v>8.7979999999999947E-2</v>
      </c>
      <c r="I16" s="57">
        <v>0.39907999999999999</v>
      </c>
      <c r="J16" s="57">
        <v>0.51895000000000002</v>
      </c>
      <c r="K16" s="57">
        <v>-5.152000000000001E-2</v>
      </c>
      <c r="L16" s="58"/>
    </row>
    <row r="17" spans="1:15" x14ac:dyDescent="0.3">
      <c r="B17" s="52" t="s">
        <v>460</v>
      </c>
      <c r="C17" s="56">
        <v>0.13849</v>
      </c>
      <c r="D17" s="57">
        <v>8.5729999999999973E-2</v>
      </c>
      <c r="E17" s="57">
        <v>-0.91608000000000001</v>
      </c>
      <c r="F17" s="57">
        <v>0.16308</v>
      </c>
      <c r="G17" s="57">
        <v>0.13522000000000001</v>
      </c>
      <c r="H17" s="57"/>
      <c r="I17" s="57"/>
      <c r="J17" s="57">
        <v>0.21999000000000002</v>
      </c>
      <c r="K17" s="57"/>
      <c r="L17" s="58"/>
    </row>
    <row r="18" spans="1:15" x14ac:dyDescent="0.3">
      <c r="B18" s="52" t="s">
        <v>461</v>
      </c>
      <c r="C18" s="56"/>
      <c r="D18" s="57">
        <v>-0.41307000000000005</v>
      </c>
      <c r="E18" s="57"/>
      <c r="F18" s="57"/>
      <c r="G18" s="57"/>
      <c r="H18" s="57"/>
      <c r="I18" s="57">
        <v>0.41105999999999998</v>
      </c>
      <c r="J18" s="57"/>
      <c r="K18" s="57">
        <v>-0.27690999999999999</v>
      </c>
      <c r="L18" s="58"/>
    </row>
    <row r="19" spans="1:15" x14ac:dyDescent="0.3">
      <c r="B19" s="52" t="s">
        <v>462</v>
      </c>
      <c r="C19" s="56"/>
      <c r="D19" s="57">
        <v>-0.41385000000000005</v>
      </c>
      <c r="E19" s="57">
        <v>7.0999999999999952E-3</v>
      </c>
      <c r="F19" s="57"/>
      <c r="G19" s="57"/>
      <c r="H19" s="57"/>
      <c r="I19" s="57"/>
      <c r="J19" s="57"/>
      <c r="K19" s="57">
        <v>-0.45520999999999989</v>
      </c>
      <c r="L19" s="58"/>
    </row>
    <row r="20" spans="1:15" x14ac:dyDescent="0.3">
      <c r="B20" s="52" t="s">
        <v>463</v>
      </c>
      <c r="C20" s="56"/>
      <c r="D20" s="57">
        <v>1.9789999999999974E-2</v>
      </c>
      <c r="E20" s="57"/>
      <c r="F20" s="57"/>
      <c r="G20" s="57"/>
      <c r="H20" s="57">
        <v>0.16957999999999995</v>
      </c>
      <c r="I20" s="57">
        <v>0.42120000000000002</v>
      </c>
      <c r="J20" s="57"/>
      <c r="K20" s="57"/>
      <c r="L20" s="58">
        <v>3.2680000000000042E-2</v>
      </c>
    </row>
    <row r="21" spans="1:15" x14ac:dyDescent="0.3">
      <c r="B21" s="52" t="s">
        <v>464</v>
      </c>
      <c r="C21" s="56"/>
      <c r="D21" s="57"/>
      <c r="E21" s="57"/>
      <c r="F21" s="57">
        <v>-5.9509999999999952E-2</v>
      </c>
      <c r="G21" s="57">
        <v>-5.5460000000000065E-2</v>
      </c>
      <c r="H21" s="57">
        <v>-1.6939999999999955E-2</v>
      </c>
      <c r="I21" s="57">
        <v>-1.2880000000000003E-2</v>
      </c>
      <c r="J21" s="57"/>
      <c r="K21" s="57">
        <v>-0.73405000000000009</v>
      </c>
      <c r="L21" s="58">
        <v>7.2969999999999979E-2</v>
      </c>
    </row>
    <row r="22" spans="1:15" ht="15" thickBot="1" x14ac:dyDescent="0.35">
      <c r="B22" s="59" t="s">
        <v>465</v>
      </c>
      <c r="C22" s="60"/>
      <c r="D22" s="61"/>
      <c r="E22" s="61"/>
      <c r="F22" s="61">
        <v>0.19225000000000003</v>
      </c>
      <c r="G22" s="61">
        <v>7.4699999999999767E-3</v>
      </c>
      <c r="H22" s="61">
        <v>-0.17568000000000006</v>
      </c>
      <c r="I22" s="61">
        <v>-0.34329999999999994</v>
      </c>
      <c r="J22" s="61"/>
      <c r="K22" s="61">
        <v>-0.4075899999999999</v>
      </c>
      <c r="L22" s="62"/>
    </row>
    <row r="24" spans="1:15" x14ac:dyDescent="0.3">
      <c r="B24" s="63">
        <v>0.24399999999999999</v>
      </c>
      <c r="C24" s="64">
        <v>0.3</v>
      </c>
      <c r="D24" s="64">
        <v>0.28899999999999998</v>
      </c>
      <c r="E24" s="65">
        <v>0.51500000000000001</v>
      </c>
      <c r="F24" s="63">
        <v>0.26700000000000002</v>
      </c>
      <c r="G24" s="66">
        <v>0.57499999999999996</v>
      </c>
      <c r="H24" s="67">
        <v>0.71399999999999997</v>
      </c>
      <c r="I24" s="68">
        <v>0.48499999999999999</v>
      </c>
      <c r="J24" s="66">
        <v>0.61499999999999999</v>
      </c>
      <c r="K24" s="11">
        <v>4.5999999999999999E-2</v>
      </c>
      <c r="L24" s="9"/>
      <c r="M24" s="9"/>
      <c r="N24" s="69">
        <v>450</v>
      </c>
      <c r="O24" t="s">
        <v>467</v>
      </c>
    </row>
    <row r="25" spans="1:15" x14ac:dyDescent="0.3">
      <c r="B25" s="63">
        <v>0.24099999999999999</v>
      </c>
      <c r="C25" s="64">
        <v>0.26800000000000002</v>
      </c>
      <c r="D25" s="63">
        <v>0.26700000000000002</v>
      </c>
      <c r="E25" s="68">
        <v>0.45600000000000002</v>
      </c>
      <c r="F25" s="64">
        <v>0.33</v>
      </c>
      <c r="G25" s="65">
        <v>0.56100000000000005</v>
      </c>
      <c r="H25" s="66">
        <v>0.57999999999999996</v>
      </c>
      <c r="I25" s="68">
        <v>0.44700000000000001</v>
      </c>
      <c r="J25" s="65">
        <v>0.54300000000000004</v>
      </c>
      <c r="K25" s="70">
        <v>0.79600000000000004</v>
      </c>
      <c r="L25" s="9"/>
      <c r="M25" s="9"/>
      <c r="N25" s="69">
        <v>450</v>
      </c>
    </row>
    <row r="26" spans="1:15" x14ac:dyDescent="0.3">
      <c r="B26" s="63">
        <v>0.247</v>
      </c>
      <c r="C26" s="64">
        <v>0.318</v>
      </c>
      <c r="D26" s="63">
        <v>0.23799999999999999</v>
      </c>
      <c r="E26" s="65">
        <v>0.49</v>
      </c>
      <c r="F26" s="63">
        <v>0.26500000000000001</v>
      </c>
      <c r="G26" s="65">
        <v>0.54900000000000004</v>
      </c>
      <c r="H26" s="65">
        <v>0.53100000000000003</v>
      </c>
      <c r="I26" s="68">
        <v>0.47599999999999998</v>
      </c>
      <c r="J26" s="66">
        <v>0.621</v>
      </c>
      <c r="K26" s="65">
        <v>0.55800000000000005</v>
      </c>
      <c r="L26" s="9"/>
      <c r="M26" s="9"/>
      <c r="N26" s="69">
        <v>450</v>
      </c>
    </row>
    <row r="27" spans="1:15" x14ac:dyDescent="0.3">
      <c r="B27" s="63">
        <v>0.251</v>
      </c>
      <c r="C27" s="64">
        <v>0.29099999999999998</v>
      </c>
      <c r="D27" s="63">
        <v>0.24399999999999999</v>
      </c>
      <c r="E27" s="66">
        <v>0.60199999999999998</v>
      </c>
      <c r="F27" s="64">
        <v>0.32900000000000001</v>
      </c>
      <c r="G27" s="66">
        <v>0.58299999999999996</v>
      </c>
      <c r="H27" s="66">
        <v>0.60099999999999998</v>
      </c>
      <c r="I27" s="65">
        <v>0.51800000000000002</v>
      </c>
      <c r="J27" s="66">
        <v>0.622</v>
      </c>
      <c r="K27" s="65">
        <v>0.54900000000000004</v>
      </c>
      <c r="L27" s="9"/>
      <c r="M27" s="9"/>
      <c r="N27" s="69">
        <v>450</v>
      </c>
    </row>
    <row r="29" spans="1:15" x14ac:dyDescent="0.3">
      <c r="A29" s="1" t="s">
        <v>468</v>
      </c>
      <c r="B29" s="1" t="s">
        <v>469</v>
      </c>
      <c r="C29" s="1" t="s">
        <v>458</v>
      </c>
      <c r="D29" s="1" t="s">
        <v>470</v>
      </c>
      <c r="E29" s="1" t="s">
        <v>471</v>
      </c>
      <c r="F29" s="1" t="s">
        <v>472</v>
      </c>
      <c r="G29" s="1" t="s">
        <v>473</v>
      </c>
      <c r="H29" s="1" t="s">
        <v>474</v>
      </c>
      <c r="I29" s="1" t="s">
        <v>460</v>
      </c>
      <c r="J29" s="1" t="s">
        <v>475</v>
      </c>
      <c r="K29" s="1" t="s">
        <v>12</v>
      </c>
    </row>
    <row r="30" spans="1:15" x14ac:dyDescent="0.3">
      <c r="B30" s="63">
        <v>0.24399999999999999</v>
      </c>
      <c r="C30" s="64">
        <v>0.3</v>
      </c>
      <c r="D30" s="64">
        <v>0.28899999999999998</v>
      </c>
      <c r="E30" s="65">
        <v>0.51500000000000001</v>
      </c>
      <c r="F30" s="63">
        <v>0.26700000000000002</v>
      </c>
      <c r="G30" s="66">
        <v>0.57499999999999996</v>
      </c>
      <c r="H30" s="67">
        <v>0.71399999999999997</v>
      </c>
      <c r="I30" s="68">
        <v>0.48499999999999999</v>
      </c>
      <c r="J30" s="66">
        <v>0.61499999999999999</v>
      </c>
      <c r="K30" s="70">
        <v>0.79600000000000004</v>
      </c>
    </row>
    <row r="31" spans="1:15" x14ac:dyDescent="0.3">
      <c r="B31" s="63">
        <v>0.24099999999999999</v>
      </c>
      <c r="C31" s="64">
        <v>0.26800000000000002</v>
      </c>
      <c r="D31" s="63">
        <v>0.26700000000000002</v>
      </c>
      <c r="E31" s="68">
        <v>0.45600000000000002</v>
      </c>
      <c r="F31" s="64">
        <v>0.33</v>
      </c>
      <c r="G31" s="65">
        <v>0.56100000000000005</v>
      </c>
      <c r="H31" s="66">
        <v>0.57999999999999996</v>
      </c>
      <c r="I31" s="68">
        <v>0.44700000000000001</v>
      </c>
      <c r="J31" s="65">
        <v>0.54300000000000004</v>
      </c>
      <c r="K31" s="65">
        <v>0.55800000000000005</v>
      </c>
    </row>
    <row r="32" spans="1:15" x14ac:dyDescent="0.3">
      <c r="B32" s="63">
        <v>0.247</v>
      </c>
      <c r="C32" s="64">
        <v>0.318</v>
      </c>
      <c r="D32" s="63">
        <v>0.23799999999999999</v>
      </c>
      <c r="E32" s="65">
        <v>0.49</v>
      </c>
      <c r="F32" s="63">
        <v>0.26500000000000001</v>
      </c>
      <c r="G32" s="65">
        <v>0.54900000000000004</v>
      </c>
      <c r="H32" s="65">
        <v>0.53100000000000003</v>
      </c>
      <c r="I32" s="68">
        <v>0.47599999999999998</v>
      </c>
      <c r="J32" s="66">
        <v>0.621</v>
      </c>
      <c r="K32" s="65">
        <v>0.54900000000000004</v>
      </c>
    </row>
    <row r="33" spans="1:11" x14ac:dyDescent="0.3">
      <c r="B33" s="63">
        <v>0.251</v>
      </c>
      <c r="C33" s="64">
        <v>0.29099999999999998</v>
      </c>
      <c r="D33" s="63">
        <v>0.24399999999999999</v>
      </c>
      <c r="E33" s="66">
        <v>0.60199999999999998</v>
      </c>
      <c r="F33" s="64">
        <v>0.32900000000000001</v>
      </c>
      <c r="G33" s="66">
        <v>0.58299999999999996</v>
      </c>
      <c r="H33" s="66">
        <v>0.60099999999999998</v>
      </c>
      <c r="I33" s="65">
        <v>0.51800000000000002</v>
      </c>
      <c r="J33" s="66">
        <v>0.622</v>
      </c>
    </row>
    <row r="35" spans="1:11" x14ac:dyDescent="0.3">
      <c r="A35" s="1" t="s">
        <v>476</v>
      </c>
      <c r="B35">
        <f>AVERAGE(B30:B33)</f>
        <v>0.24575</v>
      </c>
      <c r="C35">
        <f t="shared" ref="C35:J35" si="0">AVERAGE(C30:C33)</f>
        <v>0.29425000000000001</v>
      </c>
      <c r="D35">
        <f t="shared" si="0"/>
        <v>0.25950000000000001</v>
      </c>
      <c r="E35">
        <f t="shared" si="0"/>
        <v>0.51575000000000004</v>
      </c>
      <c r="F35">
        <f t="shared" si="0"/>
        <v>0.29775000000000001</v>
      </c>
      <c r="G35">
        <f t="shared" si="0"/>
        <v>0.56699999999999995</v>
      </c>
      <c r="H35">
        <f t="shared" si="0"/>
        <v>0.60650000000000004</v>
      </c>
      <c r="I35">
        <f t="shared" si="0"/>
        <v>0.48149999999999998</v>
      </c>
      <c r="J35">
        <f t="shared" si="0"/>
        <v>0.60024999999999995</v>
      </c>
      <c r="K35">
        <f>AVERAGE(K30:K32)</f>
        <v>0.6343333333333333</v>
      </c>
    </row>
    <row r="37" spans="1:11" x14ac:dyDescent="0.3">
      <c r="A37" s="1" t="s">
        <v>12</v>
      </c>
      <c r="B37" s="1" t="s">
        <v>469</v>
      </c>
      <c r="C37" s="1" t="s">
        <v>458</v>
      </c>
      <c r="D37" s="1" t="s">
        <v>470</v>
      </c>
      <c r="E37" s="1" t="s">
        <v>471</v>
      </c>
      <c r="F37" s="1" t="s">
        <v>472</v>
      </c>
      <c r="G37" s="1" t="s">
        <v>473</v>
      </c>
      <c r="H37" s="1" t="s">
        <v>474</v>
      </c>
      <c r="I37" s="1" t="s">
        <v>460</v>
      </c>
      <c r="J37" s="1" t="s">
        <v>475</v>
      </c>
    </row>
    <row r="38" spans="1:11" x14ac:dyDescent="0.3">
      <c r="A38" s="65">
        <v>0.55800000000000005</v>
      </c>
      <c r="B38" s="63">
        <v>0.24399999999999999</v>
      </c>
      <c r="C38" s="64">
        <v>0.3</v>
      </c>
      <c r="D38" s="64">
        <v>0.28899999999999998</v>
      </c>
      <c r="E38" s="65">
        <v>0.51500000000000001</v>
      </c>
      <c r="F38" s="63">
        <v>0.26700000000000002</v>
      </c>
      <c r="G38" s="66">
        <v>0.57499999999999996</v>
      </c>
      <c r="H38" s="67">
        <v>0.71399999999999997</v>
      </c>
      <c r="I38" s="68">
        <v>0.48499999999999999</v>
      </c>
      <c r="J38" s="66">
        <v>0.61499999999999999</v>
      </c>
    </row>
    <row r="39" spans="1:11" x14ac:dyDescent="0.3">
      <c r="A39" s="65">
        <v>0.55800000000000005</v>
      </c>
      <c r="B39" s="63">
        <v>0.24099999999999999</v>
      </c>
      <c r="C39" s="64">
        <v>0.26800000000000002</v>
      </c>
      <c r="D39" s="63">
        <v>0.26700000000000002</v>
      </c>
      <c r="E39" s="68">
        <v>0.45600000000000002</v>
      </c>
      <c r="F39" s="64">
        <v>0.33</v>
      </c>
      <c r="G39" s="65">
        <v>0.56100000000000005</v>
      </c>
      <c r="H39" s="66">
        <v>0.57999999999999996</v>
      </c>
      <c r="I39" s="68">
        <v>0.44700000000000001</v>
      </c>
      <c r="J39" s="66">
        <v>0.621</v>
      </c>
    </row>
    <row r="40" spans="1:11" x14ac:dyDescent="0.3">
      <c r="A40" s="65">
        <v>0.54900000000000004</v>
      </c>
      <c r="B40" s="63">
        <v>0.247</v>
      </c>
      <c r="C40" s="64">
        <v>0.318</v>
      </c>
      <c r="D40" s="63">
        <v>0.23799999999999999</v>
      </c>
      <c r="E40" s="65">
        <v>0.49</v>
      </c>
      <c r="F40" s="63">
        <v>0.26500000000000001</v>
      </c>
      <c r="G40" s="65">
        <v>0.54900000000000004</v>
      </c>
      <c r="H40" s="65">
        <v>0.53100000000000003</v>
      </c>
      <c r="I40" s="68">
        <v>0.47599999999999998</v>
      </c>
      <c r="J40" s="66">
        <v>0.622</v>
      </c>
    </row>
    <row r="41" spans="1:11" x14ac:dyDescent="0.3">
      <c r="B41" s="63">
        <v>0.251</v>
      </c>
      <c r="C41" s="64">
        <v>0.29099999999999998</v>
      </c>
      <c r="D41" s="63">
        <v>0.24399999999999999</v>
      </c>
      <c r="E41" s="66">
        <v>0.60199999999999998</v>
      </c>
      <c r="F41" s="64">
        <v>0.32900000000000001</v>
      </c>
      <c r="G41" s="66">
        <v>0.58299999999999996</v>
      </c>
      <c r="H41" s="66">
        <v>0.60099999999999998</v>
      </c>
      <c r="I41" s="65">
        <v>0.51800000000000002</v>
      </c>
    </row>
    <row r="43" spans="1:11" x14ac:dyDescent="0.3">
      <c r="A43" s="71" t="s">
        <v>12</v>
      </c>
      <c r="B43" s="71" t="s">
        <v>469</v>
      </c>
      <c r="C43" s="71" t="s">
        <v>458</v>
      </c>
      <c r="D43" s="71" t="s">
        <v>470</v>
      </c>
      <c r="E43" s="71" t="s">
        <v>471</v>
      </c>
      <c r="F43" s="71" t="s">
        <v>472</v>
      </c>
      <c r="G43" s="71" t="s">
        <v>473</v>
      </c>
      <c r="H43" s="71" t="s">
        <v>474</v>
      </c>
      <c r="I43" s="71" t="s">
        <v>460</v>
      </c>
      <c r="J43" s="71" t="s">
        <v>475</v>
      </c>
    </row>
    <row r="44" spans="1:11" x14ac:dyDescent="0.3">
      <c r="A44" s="72" cm="1">
        <f t="array" ref="A44:A46">A38:A40/AVERAGE(A38:A40)</f>
        <v>1.0054054054054054</v>
      </c>
      <c r="B44" s="72" cm="1">
        <f t="array" ref="B44:B47">B38:B41/AVERAGE($A38:$A40)</f>
        <v>0.43963963963963959</v>
      </c>
      <c r="C44" s="72" cm="1">
        <f t="array" ref="C44:C47">C38:C41/AVERAGE($A38:$A40)</f>
        <v>0.54054054054054046</v>
      </c>
      <c r="D44" s="72" cm="1">
        <f t="array" ref="D44:D47">D38:D41/AVERAGE($A38:$A40)</f>
        <v>0.52072072072072062</v>
      </c>
      <c r="E44" s="72" cm="1">
        <f t="array" ref="E44:E47">E38:E41/AVERAGE($A38:$A40)</f>
        <v>0.92792792792792789</v>
      </c>
      <c r="F44" s="72" cm="1">
        <f t="array" ref="F44:F47">F38:F41/AVERAGE($A38:$A40)</f>
        <v>0.48108108108108105</v>
      </c>
      <c r="G44" s="72" cm="1">
        <f t="array" ref="G44:G47">G38:G41/AVERAGE($A38:$A40)</f>
        <v>1.0360360360360359</v>
      </c>
      <c r="H44" s="72" cm="1">
        <f t="array" ref="H44:H47">H38:H41/AVERAGE($A38:$A40)</f>
        <v>1.2864864864864862</v>
      </c>
      <c r="I44" s="72" cm="1">
        <f t="array" ref="I44:I47">I38:I41/AVERAGE($A38:$A40)</f>
        <v>0.87387387387387372</v>
      </c>
      <c r="J44" s="72" cm="1">
        <f t="array" ref="J44:J46">J38:J40/AVERAGE(A38:A40)</f>
        <v>1.1081081081081079</v>
      </c>
    </row>
    <row r="45" spans="1:11" x14ac:dyDescent="0.3">
      <c r="A45" s="72">
        <v>1.0054054054054054</v>
      </c>
      <c r="B45" s="72">
        <v>0.43423423423423418</v>
      </c>
      <c r="C45" s="72">
        <v>0.48288288288288289</v>
      </c>
      <c r="D45" s="72">
        <v>0.48108108108108105</v>
      </c>
      <c r="E45" s="72">
        <v>0.82162162162162156</v>
      </c>
      <c r="F45" s="72">
        <v>0.59459459459459452</v>
      </c>
      <c r="G45" s="72">
        <v>1.0108108108108109</v>
      </c>
      <c r="H45" s="72">
        <v>1.0450450450450448</v>
      </c>
      <c r="I45" s="72">
        <v>0.80540540540540539</v>
      </c>
      <c r="J45" s="72">
        <v>1.1189189189189188</v>
      </c>
    </row>
    <row r="46" spans="1:11" x14ac:dyDescent="0.3">
      <c r="A46" s="72">
        <v>0.98918918918918919</v>
      </c>
      <c r="B46" s="72">
        <v>0.445045045045045</v>
      </c>
      <c r="C46" s="72">
        <v>0.57297297297297289</v>
      </c>
      <c r="D46" s="72">
        <v>0.42882882882882878</v>
      </c>
      <c r="E46" s="72">
        <v>0.88288288288288275</v>
      </c>
      <c r="F46" s="72">
        <v>0.47747747747747749</v>
      </c>
      <c r="G46" s="72">
        <v>0.98918918918918919</v>
      </c>
      <c r="H46" s="72">
        <v>0.95675675675675675</v>
      </c>
      <c r="I46" s="72">
        <v>0.85765765765765756</v>
      </c>
      <c r="J46" s="72">
        <v>1.1207207207207206</v>
      </c>
    </row>
    <row r="47" spans="1:11" x14ac:dyDescent="0.3">
      <c r="A47" s="72"/>
      <c r="B47" s="72">
        <v>0.45225225225225224</v>
      </c>
      <c r="C47" s="72">
        <v>0.5243243243243243</v>
      </c>
      <c r="D47" s="72">
        <v>0.43963963963963959</v>
      </c>
      <c r="E47" s="72">
        <v>1.0846846846846845</v>
      </c>
      <c r="F47" s="72">
        <v>0.59279279279279273</v>
      </c>
      <c r="G47" s="72">
        <v>1.0504504504504504</v>
      </c>
      <c r="H47" s="72">
        <v>1.0828828828828827</v>
      </c>
      <c r="I47" s="72">
        <v>0.93333333333333324</v>
      </c>
      <c r="J47" s="72"/>
    </row>
    <row r="49" spans="1:41" x14ac:dyDescent="0.3">
      <c r="A49" s="1" t="s">
        <v>12</v>
      </c>
      <c r="B49" s="1" t="s">
        <v>469</v>
      </c>
      <c r="C49" s="1" t="s">
        <v>458</v>
      </c>
      <c r="D49" s="1" t="s">
        <v>470</v>
      </c>
      <c r="E49" s="1" t="s">
        <v>460</v>
      </c>
      <c r="F49" s="1" t="s">
        <v>464</v>
      </c>
      <c r="G49" s="1" t="s">
        <v>465</v>
      </c>
    </row>
    <row r="50" spans="1:41" x14ac:dyDescent="0.3">
      <c r="A50">
        <v>1.0054054054054054</v>
      </c>
      <c r="B50">
        <v>0.43963963963963959</v>
      </c>
      <c r="C50">
        <v>0.54054054054054046</v>
      </c>
      <c r="D50">
        <v>0.52072072072072062</v>
      </c>
      <c r="E50">
        <v>0.87387387387387372</v>
      </c>
      <c r="F50">
        <v>0.92792792792792789</v>
      </c>
      <c r="G50">
        <v>0.48108108108108105</v>
      </c>
    </row>
    <row r="51" spans="1:41" x14ac:dyDescent="0.3">
      <c r="A51">
        <v>1.0054054054054054</v>
      </c>
      <c r="B51">
        <v>0.43423423423423418</v>
      </c>
      <c r="C51">
        <v>0.48288288288288289</v>
      </c>
      <c r="D51">
        <v>0.48108108108108105</v>
      </c>
      <c r="E51">
        <v>0.80540540540540539</v>
      </c>
      <c r="F51">
        <v>0.82162162162162156</v>
      </c>
      <c r="G51">
        <v>0.59459459459459452</v>
      </c>
    </row>
    <row r="52" spans="1:41" x14ac:dyDescent="0.3">
      <c r="A52">
        <v>0.98918918918918919</v>
      </c>
      <c r="B52">
        <v>0.445045045045045</v>
      </c>
      <c r="C52">
        <v>0.57297297297297289</v>
      </c>
      <c r="D52">
        <v>0.42882882882882878</v>
      </c>
      <c r="E52">
        <v>0.85765765765765756</v>
      </c>
      <c r="F52">
        <v>0.88288288288288275</v>
      </c>
      <c r="G52">
        <v>0.47747747747747749</v>
      </c>
    </row>
    <row r="53" spans="1:41" x14ac:dyDescent="0.3">
      <c r="B53">
        <v>0.45225225225225224</v>
      </c>
      <c r="C53">
        <v>0.5243243243243243</v>
      </c>
      <c r="D53">
        <v>0.43963963963963959</v>
      </c>
      <c r="E53">
        <v>0.93333333333333324</v>
      </c>
      <c r="F53">
        <v>1.0846846846846845</v>
      </c>
      <c r="G53">
        <v>0.59279279279279273</v>
      </c>
    </row>
    <row r="55" spans="1:41" x14ac:dyDescent="0.3">
      <c r="A55">
        <f>AVERAGE(A50:A53)</f>
        <v>1</v>
      </c>
      <c r="B55">
        <f t="shared" ref="B55:G55" si="1">AVERAGE(B50:B53)</f>
        <v>0.44279279279279277</v>
      </c>
      <c r="C55">
        <f t="shared" si="1"/>
        <v>0.5301801801801802</v>
      </c>
      <c r="D55">
        <f t="shared" si="1"/>
        <v>0.46756756756756757</v>
      </c>
      <c r="E55">
        <f t="shared" si="1"/>
        <v>0.86756756756756748</v>
      </c>
      <c r="F55">
        <f t="shared" si="1"/>
        <v>0.92927927927927922</v>
      </c>
      <c r="G55">
        <f t="shared" si="1"/>
        <v>0.53648648648648645</v>
      </c>
    </row>
    <row r="57" spans="1:41" x14ac:dyDescent="0.3">
      <c r="B57">
        <f>1-B55</f>
        <v>0.55720720720720718</v>
      </c>
      <c r="C57">
        <f t="shared" ref="C57:G57" si="2">1-C55</f>
        <v>0.4698198198198198</v>
      </c>
      <c r="D57">
        <f t="shared" si="2"/>
        <v>0.53243243243243243</v>
      </c>
      <c r="E57">
        <f t="shared" si="2"/>
        <v>0.13243243243243252</v>
      </c>
      <c r="F57">
        <f t="shared" si="2"/>
        <v>7.0720720720720776E-2</v>
      </c>
      <c r="G57">
        <f t="shared" si="2"/>
        <v>0.46351351351351355</v>
      </c>
    </row>
    <row r="59" spans="1:41" x14ac:dyDescent="0.3">
      <c r="A59" s="1" t="s">
        <v>477</v>
      </c>
      <c r="B59" s="1" t="s">
        <v>478</v>
      </c>
      <c r="C59" s="1" t="s">
        <v>479</v>
      </c>
      <c r="D59" s="1" t="s">
        <v>480</v>
      </c>
      <c r="E59" s="1" t="s">
        <v>481</v>
      </c>
      <c r="F59" s="1" t="s">
        <v>482</v>
      </c>
      <c r="G59" s="1" t="s">
        <v>483</v>
      </c>
      <c r="H59" s="1" t="s">
        <v>484</v>
      </c>
      <c r="I59" s="1" t="s">
        <v>485</v>
      </c>
      <c r="J59" s="1" t="s">
        <v>486</v>
      </c>
      <c r="K59" s="1" t="s">
        <v>487</v>
      </c>
      <c r="L59" s="1" t="s">
        <v>488</v>
      </c>
      <c r="M59" s="1" t="s">
        <v>489</v>
      </c>
      <c r="N59" s="1" t="s">
        <v>490</v>
      </c>
      <c r="O59" s="1" t="s">
        <v>491</v>
      </c>
      <c r="P59" s="1" t="s">
        <v>492</v>
      </c>
      <c r="Q59" s="1" t="s">
        <v>493</v>
      </c>
      <c r="R59" s="1" t="s">
        <v>494</v>
      </c>
      <c r="S59" s="1" t="s">
        <v>495</v>
      </c>
      <c r="T59" s="1" t="s">
        <v>496</v>
      </c>
      <c r="U59" s="1" t="s">
        <v>497</v>
      </c>
      <c r="V59" s="1" t="s">
        <v>498</v>
      </c>
      <c r="W59" s="1" t="s">
        <v>499</v>
      </c>
      <c r="X59" s="1" t="s">
        <v>500</v>
      </c>
      <c r="Y59" s="1" t="s">
        <v>501</v>
      </c>
      <c r="Z59" s="1" t="s">
        <v>502</v>
      </c>
      <c r="AA59" s="1" t="s">
        <v>503</v>
      </c>
      <c r="AB59" s="1" t="s">
        <v>504</v>
      </c>
      <c r="AC59" s="1" t="s">
        <v>505</v>
      </c>
      <c r="AD59" s="1" t="s">
        <v>506</v>
      </c>
      <c r="AE59" s="1" t="s">
        <v>507</v>
      </c>
      <c r="AF59" s="1" t="s">
        <v>508</v>
      </c>
      <c r="AG59" s="1" t="s">
        <v>509</v>
      </c>
      <c r="AH59" s="1" t="s">
        <v>510</v>
      </c>
      <c r="AI59" s="1" t="s">
        <v>511</v>
      </c>
      <c r="AJ59" s="1" t="s">
        <v>512</v>
      </c>
      <c r="AK59" s="1" t="s">
        <v>513</v>
      </c>
      <c r="AL59" s="1" t="s">
        <v>514</v>
      </c>
      <c r="AM59" s="1" t="s">
        <v>515</v>
      </c>
      <c r="AN59" s="1" t="s">
        <v>516</v>
      </c>
      <c r="AO59" s="1" t="s">
        <v>517</v>
      </c>
    </row>
    <row r="60" spans="1:41" x14ac:dyDescent="0.3">
      <c r="B60">
        <v>57413.06</v>
      </c>
      <c r="C60">
        <v>48512.74</v>
      </c>
      <c r="D60">
        <v>68278.009999999995</v>
      </c>
      <c r="E60">
        <v>50254.1</v>
      </c>
      <c r="F60">
        <v>65316.2</v>
      </c>
      <c r="G60">
        <v>51854.080000000002</v>
      </c>
      <c r="H60">
        <v>60754.41</v>
      </c>
      <c r="I60">
        <v>43199.33</v>
      </c>
      <c r="J60">
        <v>52040.12</v>
      </c>
      <c r="K60">
        <v>50082.94</v>
      </c>
      <c r="L60">
        <v>62108.800000000003</v>
      </c>
      <c r="M60">
        <v>40713.79</v>
      </c>
      <c r="N60">
        <v>65412.94</v>
      </c>
      <c r="O60">
        <v>50879.21</v>
      </c>
      <c r="Q60">
        <v>42782.59</v>
      </c>
      <c r="R60">
        <v>40840.300000000003</v>
      </c>
      <c r="S60">
        <v>66164.55</v>
      </c>
      <c r="T60">
        <v>44620.7</v>
      </c>
      <c r="U60">
        <v>50224.34</v>
      </c>
      <c r="V60">
        <v>47165.78</v>
      </c>
      <c r="W60">
        <v>56043.78</v>
      </c>
      <c r="X60">
        <v>57487.48</v>
      </c>
      <c r="Y60">
        <v>21290.83</v>
      </c>
      <c r="Z60">
        <v>78108.55</v>
      </c>
      <c r="AA60">
        <v>50507.12</v>
      </c>
      <c r="AB60">
        <v>57733.06</v>
      </c>
      <c r="AC60">
        <v>49673.65</v>
      </c>
      <c r="AD60">
        <v>52598.25</v>
      </c>
      <c r="AE60">
        <v>61878.11</v>
      </c>
      <c r="AF60">
        <v>39649.620000000003</v>
      </c>
      <c r="AG60">
        <v>37417.089999999997</v>
      </c>
      <c r="AH60">
        <v>48616.92</v>
      </c>
      <c r="AI60">
        <v>38086.85</v>
      </c>
      <c r="AJ60">
        <v>47195.55</v>
      </c>
      <c r="AK60">
        <v>53960.09</v>
      </c>
      <c r="AL60">
        <v>39694.269999999997</v>
      </c>
      <c r="AM60">
        <v>63492.97</v>
      </c>
      <c r="AN60">
        <v>46302.54</v>
      </c>
      <c r="AO60">
        <v>63083.67</v>
      </c>
    </row>
    <row r="61" spans="1:41" x14ac:dyDescent="0.3">
      <c r="B61">
        <v>54123.81</v>
      </c>
      <c r="C61">
        <v>71887.259999999995</v>
      </c>
      <c r="D61">
        <v>42812.36</v>
      </c>
      <c r="E61">
        <v>53640.1</v>
      </c>
      <c r="F61">
        <v>54845.66</v>
      </c>
      <c r="G61">
        <v>70852.850000000006</v>
      </c>
      <c r="H61">
        <v>81174.55</v>
      </c>
      <c r="I61">
        <v>48334.13</v>
      </c>
      <c r="J61">
        <v>59630.7</v>
      </c>
      <c r="K61">
        <v>46056.959999999999</v>
      </c>
      <c r="L61">
        <v>65353.4</v>
      </c>
      <c r="M61">
        <v>67176.63</v>
      </c>
      <c r="N61">
        <v>54436.36</v>
      </c>
      <c r="O61">
        <v>42931.43</v>
      </c>
      <c r="Q61">
        <v>46503.46</v>
      </c>
      <c r="R61">
        <v>46094.17</v>
      </c>
      <c r="S61">
        <v>42529.57</v>
      </c>
      <c r="T61">
        <v>30235.81</v>
      </c>
      <c r="U61">
        <v>69982.17</v>
      </c>
      <c r="V61">
        <v>54108.93</v>
      </c>
      <c r="W61">
        <v>48959.24</v>
      </c>
      <c r="X61">
        <v>61446.49</v>
      </c>
      <c r="Y61">
        <v>15344.88</v>
      </c>
      <c r="Z61">
        <v>44814.19</v>
      </c>
      <c r="AA61">
        <v>46161.14</v>
      </c>
      <c r="AB61">
        <v>52174.07</v>
      </c>
      <c r="AC61">
        <v>39887.75</v>
      </c>
      <c r="AD61">
        <v>45409.53</v>
      </c>
      <c r="AE61">
        <v>72542.13</v>
      </c>
      <c r="AF61">
        <v>36635.71</v>
      </c>
      <c r="AG61">
        <v>70049.14</v>
      </c>
      <c r="AH61">
        <v>63418.55</v>
      </c>
      <c r="AI61">
        <v>35147.360000000001</v>
      </c>
      <c r="AJ61">
        <v>48728.55</v>
      </c>
      <c r="AK61">
        <v>45431.85</v>
      </c>
      <c r="AL61">
        <v>42172.37</v>
      </c>
      <c r="AM61">
        <v>64668.76</v>
      </c>
      <c r="AN61">
        <v>63106</v>
      </c>
      <c r="AO61">
        <v>71589.59</v>
      </c>
    </row>
    <row r="62" spans="1:41" x14ac:dyDescent="0.3">
      <c r="B62">
        <v>42425.39</v>
      </c>
      <c r="C62">
        <v>57718.17</v>
      </c>
      <c r="D62">
        <v>49026.22</v>
      </c>
      <c r="E62">
        <v>43764.9</v>
      </c>
      <c r="F62">
        <v>84627.520000000004</v>
      </c>
      <c r="G62">
        <v>81330.83</v>
      </c>
      <c r="H62">
        <v>59057.69</v>
      </c>
      <c r="I62">
        <v>52263.37</v>
      </c>
      <c r="J62">
        <v>43936.06</v>
      </c>
      <c r="K62">
        <v>54629.85</v>
      </c>
      <c r="L62">
        <v>50187.13</v>
      </c>
      <c r="M62">
        <v>53081.97</v>
      </c>
      <c r="N62">
        <v>43214.21</v>
      </c>
      <c r="O62">
        <v>53915.44</v>
      </c>
      <c r="Q62">
        <v>58760.02</v>
      </c>
      <c r="R62">
        <v>54406.6</v>
      </c>
      <c r="S62">
        <v>47909.95</v>
      </c>
      <c r="T62">
        <v>53922.879999999997</v>
      </c>
      <c r="U62">
        <v>48810.400000000001</v>
      </c>
      <c r="V62">
        <v>47173.22</v>
      </c>
      <c r="W62">
        <v>48713.66</v>
      </c>
      <c r="X62">
        <v>52419.65</v>
      </c>
      <c r="Y62">
        <v>24952.17</v>
      </c>
      <c r="Z62">
        <v>62242.75</v>
      </c>
      <c r="AA62">
        <v>53230.8</v>
      </c>
      <c r="AB62">
        <v>42581.66</v>
      </c>
      <c r="AC62">
        <v>52687.55</v>
      </c>
      <c r="AD62">
        <v>50127.59</v>
      </c>
      <c r="AE62">
        <v>44278.38</v>
      </c>
      <c r="AF62">
        <v>48795.519999999997</v>
      </c>
      <c r="AG62">
        <v>70428.67</v>
      </c>
      <c r="AH62">
        <v>43556.53</v>
      </c>
      <c r="AI62">
        <v>64832.480000000003</v>
      </c>
      <c r="AJ62">
        <v>50514.559999999998</v>
      </c>
      <c r="AK62">
        <v>39277.53</v>
      </c>
      <c r="AL62">
        <v>46696.95</v>
      </c>
      <c r="AM62">
        <v>43459.79</v>
      </c>
      <c r="AN62">
        <v>58529.32</v>
      </c>
      <c r="AO62">
        <v>55225.19</v>
      </c>
    </row>
    <row r="63" spans="1:41" x14ac:dyDescent="0.3">
      <c r="B63">
        <v>42514.69</v>
      </c>
      <c r="C63">
        <v>61662.3</v>
      </c>
      <c r="D63">
        <v>59764.65</v>
      </c>
      <c r="E63">
        <v>57100.51</v>
      </c>
      <c r="F63">
        <v>64021.33</v>
      </c>
      <c r="G63">
        <v>50395.5</v>
      </c>
      <c r="H63">
        <v>54094.04</v>
      </c>
      <c r="I63">
        <v>50715.49</v>
      </c>
      <c r="J63">
        <v>39798.449999999997</v>
      </c>
      <c r="K63">
        <v>49569.46</v>
      </c>
      <c r="L63">
        <v>55314.49</v>
      </c>
      <c r="M63">
        <v>39485.9</v>
      </c>
      <c r="N63">
        <v>73159.789999999994</v>
      </c>
      <c r="O63">
        <v>40133.33</v>
      </c>
      <c r="Q63">
        <v>89866.51</v>
      </c>
      <c r="R63">
        <v>48974.12</v>
      </c>
      <c r="S63">
        <v>42336.09</v>
      </c>
      <c r="T63">
        <v>46347.19</v>
      </c>
      <c r="U63">
        <v>52486.63</v>
      </c>
      <c r="V63">
        <v>58826.99</v>
      </c>
      <c r="W63">
        <v>36494.32</v>
      </c>
      <c r="X63">
        <v>62220.43</v>
      </c>
      <c r="Y63">
        <v>27073.07</v>
      </c>
      <c r="Z63">
        <v>72772.820000000007</v>
      </c>
      <c r="AA63">
        <v>37580.81</v>
      </c>
      <c r="AB63">
        <v>63053.9</v>
      </c>
      <c r="AC63">
        <v>45923.01</v>
      </c>
      <c r="AD63">
        <v>47411.360000000001</v>
      </c>
      <c r="AE63">
        <v>52330.35</v>
      </c>
      <c r="AF63">
        <v>44873.72</v>
      </c>
      <c r="AG63">
        <v>69491.009999999995</v>
      </c>
      <c r="AH63">
        <v>55545.18</v>
      </c>
      <c r="AI63">
        <v>45290.46</v>
      </c>
      <c r="AJ63">
        <v>35735.26</v>
      </c>
      <c r="AK63">
        <v>46421.599999999999</v>
      </c>
      <c r="AL63">
        <v>55954.48</v>
      </c>
      <c r="AM63">
        <v>48222.51</v>
      </c>
      <c r="AN63">
        <v>66172</v>
      </c>
      <c r="AO63">
        <v>46168.59</v>
      </c>
    </row>
    <row r="64" spans="1:41" x14ac:dyDescent="0.3">
      <c r="B64">
        <v>45610.45</v>
      </c>
      <c r="C64">
        <v>49167.61</v>
      </c>
      <c r="D64">
        <v>57584.22</v>
      </c>
      <c r="E64">
        <v>46086.73</v>
      </c>
      <c r="F64">
        <v>69409.149999999994</v>
      </c>
      <c r="G64">
        <v>62384.15</v>
      </c>
      <c r="H64">
        <v>59295.82</v>
      </c>
      <c r="I64">
        <v>53945.21</v>
      </c>
      <c r="J64">
        <v>44211.41</v>
      </c>
      <c r="K64">
        <v>37201.279999999999</v>
      </c>
      <c r="L64">
        <v>41376.1</v>
      </c>
      <c r="M64">
        <v>55262.400000000001</v>
      </c>
      <c r="N64">
        <v>61409.279999999999</v>
      </c>
      <c r="O64">
        <v>41457.96</v>
      </c>
      <c r="Q64">
        <v>51608.5</v>
      </c>
      <c r="R64">
        <v>40996.57</v>
      </c>
      <c r="S64">
        <v>48564.83</v>
      </c>
      <c r="T64">
        <v>46533.23</v>
      </c>
      <c r="U64">
        <v>54815.89</v>
      </c>
      <c r="V64">
        <v>43712.81</v>
      </c>
      <c r="W64">
        <v>54384.27</v>
      </c>
      <c r="X64">
        <v>43266.3</v>
      </c>
      <c r="Y64">
        <v>20784.79</v>
      </c>
      <c r="Z64">
        <v>75883.47</v>
      </c>
      <c r="AA64">
        <v>46838.34</v>
      </c>
      <c r="AB64">
        <v>42849.57</v>
      </c>
      <c r="AC64">
        <v>49063.42</v>
      </c>
      <c r="AD64">
        <v>37268.26</v>
      </c>
      <c r="AE64">
        <v>50968.51</v>
      </c>
      <c r="AF64">
        <v>48482.97</v>
      </c>
      <c r="AG64">
        <v>54324.74</v>
      </c>
      <c r="AH64">
        <v>75682.55</v>
      </c>
      <c r="AI64">
        <v>38310.1</v>
      </c>
      <c r="AJ64">
        <v>53528.47</v>
      </c>
      <c r="AK64">
        <v>34961.32</v>
      </c>
      <c r="AL64">
        <v>45595.57</v>
      </c>
      <c r="AM64">
        <v>37409.65</v>
      </c>
      <c r="AN64">
        <v>44888.61</v>
      </c>
      <c r="AO64">
        <v>64400.86</v>
      </c>
    </row>
    <row r="65" spans="1:41" x14ac:dyDescent="0.3">
      <c r="B65">
        <v>56430.75</v>
      </c>
      <c r="C65">
        <v>55589.83</v>
      </c>
      <c r="D65">
        <v>57800.03</v>
      </c>
      <c r="E65">
        <v>52166.63</v>
      </c>
      <c r="F65">
        <v>62510.66</v>
      </c>
      <c r="G65">
        <v>69446.36</v>
      </c>
      <c r="H65">
        <v>37580.81</v>
      </c>
      <c r="I65">
        <v>62287.41</v>
      </c>
      <c r="J65">
        <v>85542.86</v>
      </c>
      <c r="K65">
        <v>49003.89</v>
      </c>
      <c r="L65">
        <v>69342.179999999993</v>
      </c>
      <c r="M65">
        <v>47351.82</v>
      </c>
      <c r="N65">
        <v>51906.17</v>
      </c>
      <c r="O65">
        <v>38034.76</v>
      </c>
      <c r="Q65">
        <v>55954.48</v>
      </c>
      <c r="R65">
        <v>50172.24</v>
      </c>
      <c r="S65">
        <v>51712.69</v>
      </c>
      <c r="T65">
        <v>47485.77</v>
      </c>
      <c r="U65">
        <v>66209.2</v>
      </c>
      <c r="V65">
        <v>46414.16</v>
      </c>
      <c r="W65">
        <v>57718.17</v>
      </c>
      <c r="X65">
        <v>61714.39</v>
      </c>
      <c r="Y65">
        <v>35169.69</v>
      </c>
      <c r="Z65">
        <v>75965.33</v>
      </c>
      <c r="AA65">
        <v>40460.769999999997</v>
      </c>
      <c r="AB65">
        <v>47374.15</v>
      </c>
      <c r="AC65">
        <v>53163.83</v>
      </c>
      <c r="AD65">
        <v>48892.26</v>
      </c>
      <c r="AE65">
        <v>45781.61</v>
      </c>
      <c r="AF65">
        <v>42202.14</v>
      </c>
      <c r="AG65">
        <v>52315.47</v>
      </c>
      <c r="AH65">
        <v>61632.53</v>
      </c>
      <c r="AI65">
        <v>37260.82</v>
      </c>
      <c r="AJ65">
        <v>38778.93</v>
      </c>
      <c r="AK65">
        <v>47299.73</v>
      </c>
      <c r="AL65">
        <v>51794.54</v>
      </c>
      <c r="AM65">
        <v>55976.81</v>
      </c>
      <c r="AN65">
        <v>37394.769999999997</v>
      </c>
      <c r="AO65">
        <v>52099.66</v>
      </c>
    </row>
    <row r="66" spans="1:41" x14ac:dyDescent="0.3">
      <c r="B66">
        <v>55522.86</v>
      </c>
      <c r="C66">
        <v>68225.919999999998</v>
      </c>
      <c r="D66">
        <v>55738.67</v>
      </c>
      <c r="E66">
        <v>60382.32</v>
      </c>
      <c r="F66">
        <v>47954.6</v>
      </c>
      <c r="G66">
        <v>50752.7</v>
      </c>
      <c r="H66">
        <v>75734.64</v>
      </c>
      <c r="I66">
        <v>65785.03</v>
      </c>
      <c r="J66">
        <v>53878.23</v>
      </c>
      <c r="K66">
        <v>47441.120000000003</v>
      </c>
      <c r="L66">
        <v>49279.23</v>
      </c>
      <c r="M66">
        <v>73859.320000000007</v>
      </c>
      <c r="N66">
        <v>42403.06</v>
      </c>
      <c r="O66">
        <v>45201.16</v>
      </c>
      <c r="Q66">
        <v>49249.47</v>
      </c>
      <c r="R66">
        <v>48415.99</v>
      </c>
      <c r="S66">
        <v>42254.23</v>
      </c>
      <c r="T66">
        <v>60799.06</v>
      </c>
      <c r="U66">
        <v>49070.87</v>
      </c>
      <c r="V66">
        <v>59318.15</v>
      </c>
      <c r="W66">
        <v>56438.19</v>
      </c>
      <c r="X66">
        <v>37097.1</v>
      </c>
      <c r="Y66">
        <v>29201.41</v>
      </c>
      <c r="Z66">
        <v>47552.75</v>
      </c>
      <c r="AA66">
        <v>57457.71</v>
      </c>
      <c r="AB66">
        <v>68106.850000000006</v>
      </c>
      <c r="AC66">
        <v>47322.06</v>
      </c>
      <c r="AD66">
        <v>44538.84</v>
      </c>
      <c r="AE66">
        <v>52129.42</v>
      </c>
      <c r="AF66">
        <v>59928.37</v>
      </c>
      <c r="AG66">
        <v>51496.87</v>
      </c>
      <c r="AH66">
        <v>47314.61</v>
      </c>
      <c r="AI66">
        <v>74357.919999999998</v>
      </c>
      <c r="AJ66">
        <v>50224.34</v>
      </c>
      <c r="AK66">
        <v>43750.02</v>
      </c>
      <c r="AL66">
        <v>54503.34</v>
      </c>
      <c r="AM66">
        <v>47515.54</v>
      </c>
      <c r="AN66">
        <v>50522.01</v>
      </c>
      <c r="AO66">
        <v>41271.919999999998</v>
      </c>
    </row>
    <row r="67" spans="1:41" x14ac:dyDescent="0.3">
      <c r="B67">
        <v>60493.94</v>
      </c>
      <c r="C67">
        <v>75139.3</v>
      </c>
      <c r="D67">
        <v>61654.86</v>
      </c>
      <c r="E67">
        <v>52605.69</v>
      </c>
      <c r="F67">
        <v>41807.72</v>
      </c>
      <c r="G67">
        <v>47686.7</v>
      </c>
      <c r="H67">
        <v>53483.82</v>
      </c>
      <c r="I67">
        <v>37677.550000000003</v>
      </c>
      <c r="J67">
        <v>56520.05</v>
      </c>
      <c r="K67">
        <v>39642.18</v>
      </c>
      <c r="L67">
        <v>46369.51</v>
      </c>
      <c r="M67">
        <v>61253</v>
      </c>
      <c r="N67">
        <v>44940.7</v>
      </c>
      <c r="O67">
        <v>43482.12</v>
      </c>
      <c r="Q67">
        <v>50343.4</v>
      </c>
      <c r="R67">
        <v>58097.7</v>
      </c>
      <c r="S67">
        <v>46525.79</v>
      </c>
      <c r="T67">
        <v>52203.839999999997</v>
      </c>
      <c r="U67">
        <v>58320.95</v>
      </c>
      <c r="V67">
        <v>47136.01</v>
      </c>
      <c r="W67">
        <v>49509.93</v>
      </c>
      <c r="X67">
        <v>41130.519999999997</v>
      </c>
      <c r="Y67">
        <v>21982.91</v>
      </c>
      <c r="Z67">
        <v>51109.9</v>
      </c>
      <c r="AA67">
        <v>41219.83</v>
      </c>
      <c r="AB67">
        <v>75422.080000000002</v>
      </c>
      <c r="AC67">
        <v>43653.279999999999</v>
      </c>
      <c r="AD67">
        <v>56616.800000000003</v>
      </c>
      <c r="AE67">
        <v>56698.65</v>
      </c>
      <c r="AF67">
        <v>58521.88</v>
      </c>
      <c r="AG67">
        <v>42440.27</v>
      </c>
      <c r="AH67">
        <v>71611.91</v>
      </c>
      <c r="AI67">
        <v>54934.96</v>
      </c>
      <c r="AJ67">
        <v>51868.959999999999</v>
      </c>
      <c r="AK67">
        <v>46838.34</v>
      </c>
      <c r="AL67">
        <v>47002.06</v>
      </c>
      <c r="AM67">
        <v>46577.88</v>
      </c>
      <c r="AN67">
        <v>48110.879999999997</v>
      </c>
      <c r="AO67">
        <v>42767.71</v>
      </c>
    </row>
    <row r="68" spans="1:41" x14ac:dyDescent="0.3">
      <c r="B68">
        <v>38548.239999999998</v>
      </c>
      <c r="C68">
        <v>39344.51</v>
      </c>
      <c r="D68">
        <v>66759.89</v>
      </c>
      <c r="E68">
        <v>48349.02</v>
      </c>
      <c r="F68">
        <v>49078.31</v>
      </c>
      <c r="G68">
        <v>43653.279999999999</v>
      </c>
      <c r="H68">
        <v>36271.06</v>
      </c>
      <c r="I68">
        <v>53290.34</v>
      </c>
      <c r="J68">
        <v>55493.09</v>
      </c>
      <c r="K68">
        <v>45781.61</v>
      </c>
      <c r="L68">
        <v>55760.99</v>
      </c>
      <c r="M68">
        <v>43236.54</v>
      </c>
      <c r="N68">
        <v>43913.74</v>
      </c>
      <c r="O68">
        <v>57688.41</v>
      </c>
      <c r="Q68">
        <v>53491.26</v>
      </c>
      <c r="R68">
        <v>49264.35</v>
      </c>
      <c r="S68">
        <v>54123.81</v>
      </c>
      <c r="T68">
        <v>45424.41</v>
      </c>
      <c r="U68">
        <v>41971.44</v>
      </c>
      <c r="V68">
        <v>56378.66</v>
      </c>
      <c r="W68">
        <v>51601.06</v>
      </c>
      <c r="X68">
        <v>48602.04</v>
      </c>
      <c r="Y68">
        <v>18053.669999999998</v>
      </c>
      <c r="Z68">
        <v>50916.42</v>
      </c>
      <c r="AA68">
        <v>50968.51</v>
      </c>
      <c r="AB68">
        <v>46458.81</v>
      </c>
      <c r="AC68">
        <v>54607.519999999997</v>
      </c>
      <c r="AD68">
        <v>37677.550000000003</v>
      </c>
      <c r="AE68">
        <v>76151.38</v>
      </c>
      <c r="AF68">
        <v>50410.38</v>
      </c>
      <c r="AG68">
        <v>53007.55</v>
      </c>
      <c r="AH68">
        <v>72571.899999999994</v>
      </c>
      <c r="AI68">
        <v>77386.710000000006</v>
      </c>
      <c r="AJ68">
        <v>66261.3</v>
      </c>
      <c r="AK68">
        <v>46012.31</v>
      </c>
      <c r="AL68">
        <v>41450.519999999997</v>
      </c>
      <c r="AM68">
        <v>43809.55</v>
      </c>
      <c r="AN68">
        <v>45096.97</v>
      </c>
      <c r="AO68">
        <v>41093.32</v>
      </c>
    </row>
    <row r="69" spans="1:41" x14ac:dyDescent="0.3">
      <c r="Y69">
        <v>27288.880000000001</v>
      </c>
    </row>
    <row r="71" spans="1:41" x14ac:dyDescent="0.3">
      <c r="A71" s="1" t="s">
        <v>451</v>
      </c>
      <c r="B71" s="1" t="s">
        <v>457</v>
      </c>
      <c r="C71" s="1" t="s">
        <v>457</v>
      </c>
      <c r="D71" s="1" t="s">
        <v>457</v>
      </c>
      <c r="E71" s="1" t="s">
        <v>457</v>
      </c>
      <c r="F71" s="1" t="s">
        <v>458</v>
      </c>
      <c r="G71" s="1" t="s">
        <v>458</v>
      </c>
      <c r="H71" s="1" t="s">
        <v>458</v>
      </c>
      <c r="I71" s="1" t="s">
        <v>458</v>
      </c>
      <c r="J71" s="1" t="s">
        <v>518</v>
      </c>
      <c r="K71" s="1" t="s">
        <v>518</v>
      </c>
      <c r="L71" s="1" t="s">
        <v>518</v>
      </c>
      <c r="M71" s="1" t="s">
        <v>518</v>
      </c>
      <c r="N71" s="1" t="s">
        <v>471</v>
      </c>
      <c r="O71" s="1" t="s">
        <v>471</v>
      </c>
      <c r="P71" s="1" t="s">
        <v>492</v>
      </c>
      <c r="Q71" s="1" t="s">
        <v>471</v>
      </c>
      <c r="R71" s="1" t="s">
        <v>472</v>
      </c>
      <c r="S71" s="1" t="s">
        <v>472</v>
      </c>
      <c r="T71" s="1" t="s">
        <v>472</v>
      </c>
      <c r="U71" s="1" t="s">
        <v>472</v>
      </c>
      <c r="V71" s="1" t="s">
        <v>473</v>
      </c>
      <c r="W71" s="1" t="s">
        <v>473</v>
      </c>
      <c r="X71" s="1" t="s">
        <v>473</v>
      </c>
      <c r="Y71" s="1" t="s">
        <v>473</v>
      </c>
      <c r="Z71" s="1" t="s">
        <v>474</v>
      </c>
      <c r="AA71" s="1" t="s">
        <v>474</v>
      </c>
      <c r="AB71" s="1" t="s">
        <v>474</v>
      </c>
      <c r="AC71" s="1" t="s">
        <v>474</v>
      </c>
      <c r="AD71" s="1" t="s">
        <v>460</v>
      </c>
      <c r="AE71" s="1" t="s">
        <v>460</v>
      </c>
      <c r="AF71" s="1" t="s">
        <v>460</v>
      </c>
      <c r="AG71" s="1" t="s">
        <v>460</v>
      </c>
      <c r="AH71" s="1" t="s">
        <v>519</v>
      </c>
      <c r="AI71" s="1" t="s">
        <v>519</v>
      </c>
      <c r="AJ71" s="1" t="s">
        <v>519</v>
      </c>
      <c r="AK71" s="1" t="s">
        <v>519</v>
      </c>
      <c r="AL71" s="1" t="s">
        <v>12</v>
      </c>
      <c r="AM71" s="1" t="s">
        <v>12</v>
      </c>
      <c r="AN71" s="1" t="s">
        <v>12</v>
      </c>
      <c r="AO71" s="1" t="s">
        <v>12</v>
      </c>
    </row>
    <row r="72" spans="1:41" x14ac:dyDescent="0.3">
      <c r="B72">
        <v>26165.18</v>
      </c>
      <c r="C72">
        <v>28888.85</v>
      </c>
      <c r="D72">
        <v>37305.47</v>
      </c>
      <c r="E72">
        <v>36122.230000000003</v>
      </c>
      <c r="F72">
        <v>31158.59</v>
      </c>
      <c r="G72">
        <v>44017.919999999998</v>
      </c>
      <c r="H72">
        <v>32438.57</v>
      </c>
      <c r="I72">
        <v>43385.37</v>
      </c>
      <c r="J72">
        <v>21662.92</v>
      </c>
      <c r="K72">
        <v>14466.75</v>
      </c>
      <c r="L72">
        <v>25346.58</v>
      </c>
      <c r="M72">
        <v>29930.7</v>
      </c>
      <c r="N72">
        <v>37647.79</v>
      </c>
      <c r="O72">
        <v>31166.03</v>
      </c>
      <c r="Q72">
        <v>35712.93</v>
      </c>
      <c r="R72">
        <v>34202.26</v>
      </c>
      <c r="S72">
        <v>34239.47</v>
      </c>
      <c r="T72">
        <v>33778.080000000002</v>
      </c>
      <c r="U72">
        <v>38964.980000000003</v>
      </c>
      <c r="V72">
        <v>24267.53</v>
      </c>
      <c r="W72">
        <v>42641.2</v>
      </c>
      <c r="X72">
        <v>22980.11</v>
      </c>
      <c r="Y72">
        <v>13871.41</v>
      </c>
      <c r="Z72">
        <v>34284.120000000003</v>
      </c>
      <c r="AA72">
        <v>45096.97</v>
      </c>
      <c r="AB72">
        <v>42886.78</v>
      </c>
      <c r="AC72">
        <v>35794.79</v>
      </c>
      <c r="AD72">
        <v>23002.43</v>
      </c>
      <c r="AE72">
        <v>37498.949999999997</v>
      </c>
      <c r="AF72">
        <v>30459.06</v>
      </c>
      <c r="AG72">
        <v>37253.379999999997</v>
      </c>
      <c r="AH72">
        <v>60419.53</v>
      </c>
      <c r="AI72">
        <v>54414.04</v>
      </c>
      <c r="AJ72">
        <v>61081.84</v>
      </c>
      <c r="AK72">
        <v>31895.32</v>
      </c>
      <c r="AL72">
        <v>30146.51</v>
      </c>
      <c r="AM72">
        <v>37446.86</v>
      </c>
      <c r="AN72">
        <v>34410.629999999997</v>
      </c>
      <c r="AO72">
        <v>45841.15</v>
      </c>
    </row>
    <row r="73" spans="1:41" x14ac:dyDescent="0.3">
      <c r="B73">
        <v>29231.17</v>
      </c>
      <c r="C73">
        <v>26648.89</v>
      </c>
      <c r="D73">
        <v>32200.43</v>
      </c>
      <c r="E73">
        <v>25071.24</v>
      </c>
      <c r="F73">
        <v>43147.24</v>
      </c>
      <c r="G73">
        <v>31374.400000000001</v>
      </c>
      <c r="H73">
        <v>45684.87</v>
      </c>
      <c r="I73">
        <v>34038.54</v>
      </c>
      <c r="J73">
        <v>22682.44</v>
      </c>
      <c r="K73">
        <v>22258.26</v>
      </c>
      <c r="L73">
        <v>31679.51</v>
      </c>
      <c r="M73">
        <v>18909.47</v>
      </c>
      <c r="N73">
        <v>33391.11</v>
      </c>
      <c r="O73">
        <v>37469.19</v>
      </c>
      <c r="Q73">
        <v>38473.82</v>
      </c>
      <c r="R73">
        <v>28836.76</v>
      </c>
      <c r="S73">
        <v>31575.32</v>
      </c>
      <c r="T73">
        <v>37960.339999999997</v>
      </c>
      <c r="U73">
        <v>26730.75</v>
      </c>
      <c r="V73">
        <v>24989.38</v>
      </c>
      <c r="W73">
        <v>23188.48</v>
      </c>
      <c r="X73">
        <v>30354.880000000001</v>
      </c>
      <c r="Y73">
        <v>15895.57</v>
      </c>
      <c r="Z73">
        <v>58194.45</v>
      </c>
      <c r="AA73">
        <v>34693.410000000003</v>
      </c>
      <c r="AB73">
        <v>48162.97</v>
      </c>
      <c r="AC73">
        <v>31195.79</v>
      </c>
      <c r="AD73">
        <v>30749.29</v>
      </c>
      <c r="AE73">
        <v>32870.19</v>
      </c>
      <c r="AF73">
        <v>22712.21</v>
      </c>
      <c r="AG73">
        <v>24773.57</v>
      </c>
      <c r="AH73">
        <v>50670.84</v>
      </c>
      <c r="AI73">
        <v>54347.06</v>
      </c>
      <c r="AJ73">
        <v>48869.94</v>
      </c>
      <c r="AK73">
        <v>37253.379999999997</v>
      </c>
      <c r="AL73">
        <v>41026.339999999997</v>
      </c>
      <c r="AM73">
        <v>29439.54</v>
      </c>
      <c r="AN73">
        <v>31366.95</v>
      </c>
      <c r="AO73">
        <v>32222.76</v>
      </c>
    </row>
    <row r="74" spans="1:41" x14ac:dyDescent="0.3">
      <c r="B74">
        <v>17636.939999999999</v>
      </c>
      <c r="C74">
        <v>22645.23</v>
      </c>
      <c r="D74">
        <v>30905.57</v>
      </c>
      <c r="E74">
        <v>35125.040000000001</v>
      </c>
      <c r="F74">
        <v>59548.84</v>
      </c>
      <c r="G74">
        <v>49852.25</v>
      </c>
      <c r="H74">
        <v>43482.12</v>
      </c>
      <c r="I74">
        <v>32512.98</v>
      </c>
      <c r="J74">
        <v>30086.97</v>
      </c>
      <c r="K74">
        <v>18433.2</v>
      </c>
      <c r="L74">
        <v>20293.64</v>
      </c>
      <c r="M74">
        <v>21089.91</v>
      </c>
      <c r="N74">
        <v>58477.23</v>
      </c>
      <c r="O74">
        <v>41353.78</v>
      </c>
      <c r="Q74">
        <v>36844.080000000002</v>
      </c>
      <c r="R74">
        <v>31761.37</v>
      </c>
      <c r="S74">
        <v>26559.59</v>
      </c>
      <c r="T74">
        <v>35229.22</v>
      </c>
      <c r="U74">
        <v>42946.31</v>
      </c>
      <c r="V74">
        <v>28323.279999999999</v>
      </c>
      <c r="W74">
        <v>27593.99</v>
      </c>
      <c r="X74">
        <v>32304.61</v>
      </c>
      <c r="Y74">
        <v>17808.099999999999</v>
      </c>
      <c r="Z74">
        <v>50202.01</v>
      </c>
      <c r="AA74">
        <v>41681.21</v>
      </c>
      <c r="AB74">
        <v>47813.21</v>
      </c>
      <c r="AC74">
        <v>31151.14</v>
      </c>
      <c r="AD74">
        <v>36427.339999999997</v>
      </c>
      <c r="AE74">
        <v>38086.85</v>
      </c>
      <c r="AF74">
        <v>27750.27</v>
      </c>
      <c r="AG74">
        <v>37357.56</v>
      </c>
      <c r="AH74">
        <v>43750.02</v>
      </c>
      <c r="AI74">
        <v>48014.14</v>
      </c>
      <c r="AJ74">
        <v>61989.74</v>
      </c>
      <c r="AK74">
        <v>41182.620000000003</v>
      </c>
      <c r="AL74">
        <v>33383.67</v>
      </c>
      <c r="AM74">
        <v>37327.79</v>
      </c>
      <c r="AN74">
        <v>36985.47</v>
      </c>
      <c r="AO74">
        <v>31560.44</v>
      </c>
    </row>
    <row r="75" spans="1:41" x14ac:dyDescent="0.3">
      <c r="B75">
        <v>24728.92</v>
      </c>
      <c r="C75">
        <v>19906.669999999998</v>
      </c>
      <c r="D75">
        <v>33093.440000000002</v>
      </c>
      <c r="E75">
        <v>24803.34</v>
      </c>
      <c r="F75">
        <v>26351.22</v>
      </c>
      <c r="G75">
        <v>40170.54</v>
      </c>
      <c r="H75">
        <v>38429.17</v>
      </c>
      <c r="I75">
        <v>27966.080000000002</v>
      </c>
      <c r="J75">
        <v>49108.07</v>
      </c>
      <c r="K75">
        <v>25793.09</v>
      </c>
      <c r="L75">
        <v>21603.39</v>
      </c>
      <c r="M75">
        <v>32914.839999999997</v>
      </c>
      <c r="N75">
        <v>35095.269999999997</v>
      </c>
      <c r="O75">
        <v>33011.58</v>
      </c>
      <c r="Q75">
        <v>38228.239999999998</v>
      </c>
      <c r="R75">
        <v>32914.839999999997</v>
      </c>
      <c r="S75">
        <v>51645.71</v>
      </c>
      <c r="T75">
        <v>58172.12</v>
      </c>
      <c r="U75">
        <v>36739.89</v>
      </c>
      <c r="V75">
        <v>24379.16</v>
      </c>
      <c r="W75">
        <v>32758.560000000001</v>
      </c>
      <c r="X75">
        <v>19653.650000000001</v>
      </c>
      <c r="Y75">
        <v>10277.049999999999</v>
      </c>
      <c r="Z75">
        <v>58402.81</v>
      </c>
      <c r="AA75">
        <v>34209.699999999997</v>
      </c>
      <c r="AB75">
        <v>46228.12</v>
      </c>
      <c r="AC75">
        <v>31299.98</v>
      </c>
      <c r="AD75">
        <v>27958.639999999999</v>
      </c>
      <c r="AE75">
        <v>40855.18</v>
      </c>
      <c r="AF75">
        <v>31954.85</v>
      </c>
      <c r="AG75">
        <v>25927.040000000001</v>
      </c>
      <c r="AH75">
        <v>52925.69</v>
      </c>
      <c r="AI75">
        <v>30444.18</v>
      </c>
      <c r="AJ75">
        <v>50202.01</v>
      </c>
      <c r="AK75">
        <v>42678.41</v>
      </c>
      <c r="AL75">
        <v>31783.69</v>
      </c>
      <c r="AM75">
        <v>28620.95</v>
      </c>
      <c r="AN75">
        <v>38503.589999999997</v>
      </c>
      <c r="AO75">
        <v>39017.07</v>
      </c>
    </row>
    <row r="76" spans="1:41" x14ac:dyDescent="0.3">
      <c r="B76">
        <v>25956.81</v>
      </c>
      <c r="C76">
        <v>39173.35</v>
      </c>
      <c r="D76">
        <v>32952.050000000003</v>
      </c>
      <c r="E76">
        <v>26447.96</v>
      </c>
      <c r="F76">
        <v>41048.67</v>
      </c>
      <c r="G76">
        <v>36598.5</v>
      </c>
      <c r="H76">
        <v>36211.53</v>
      </c>
      <c r="I76">
        <v>24498.22</v>
      </c>
      <c r="J76">
        <v>21677.8</v>
      </c>
      <c r="K76">
        <v>22920.57</v>
      </c>
      <c r="L76">
        <v>16862.990000000002</v>
      </c>
      <c r="M76">
        <v>32029.27</v>
      </c>
      <c r="N76">
        <v>47828.09</v>
      </c>
      <c r="O76">
        <v>39843.1</v>
      </c>
      <c r="Q76">
        <v>44806.75</v>
      </c>
      <c r="R76">
        <v>33175.300000000003</v>
      </c>
      <c r="S76">
        <v>54600.08</v>
      </c>
      <c r="T76">
        <v>33383.67</v>
      </c>
      <c r="U76">
        <v>29967.91</v>
      </c>
      <c r="V76">
        <v>37491.51</v>
      </c>
      <c r="W76">
        <v>31166.03</v>
      </c>
      <c r="X76">
        <v>32594.84</v>
      </c>
      <c r="Y76">
        <v>14310.48</v>
      </c>
      <c r="Z76">
        <v>41807.72</v>
      </c>
      <c r="AA76">
        <v>36873.85</v>
      </c>
      <c r="AB76">
        <v>35385.5</v>
      </c>
      <c r="AC76">
        <v>43824.44</v>
      </c>
      <c r="AD76">
        <v>19132.73</v>
      </c>
      <c r="AE76">
        <v>30198.6</v>
      </c>
      <c r="AF76">
        <v>29022.81</v>
      </c>
      <c r="AG76">
        <v>30503.71</v>
      </c>
      <c r="AH76">
        <v>36025.49</v>
      </c>
      <c r="AI76">
        <v>35043.18</v>
      </c>
      <c r="AJ76">
        <v>49390.86</v>
      </c>
      <c r="AK76">
        <v>37729.65</v>
      </c>
      <c r="AL76">
        <v>33614.36</v>
      </c>
      <c r="AM76">
        <v>29350.240000000002</v>
      </c>
      <c r="AN76">
        <v>34150.17</v>
      </c>
      <c r="AO76">
        <v>30421.85</v>
      </c>
    </row>
    <row r="77" spans="1:41" x14ac:dyDescent="0.3">
      <c r="B77">
        <v>29580.94</v>
      </c>
      <c r="C77">
        <v>35117.589999999997</v>
      </c>
      <c r="D77">
        <v>25674.02</v>
      </c>
      <c r="E77">
        <v>23880.560000000001</v>
      </c>
      <c r="F77">
        <v>55113.56</v>
      </c>
      <c r="G77">
        <v>31672.07</v>
      </c>
      <c r="H77">
        <v>24959.61</v>
      </c>
      <c r="I77">
        <v>32051.599999999999</v>
      </c>
      <c r="J77">
        <v>27259.11</v>
      </c>
      <c r="K77">
        <v>24766.13</v>
      </c>
      <c r="L77">
        <v>27593.99</v>
      </c>
      <c r="M77">
        <v>20710.38</v>
      </c>
      <c r="N77">
        <v>45997.43</v>
      </c>
      <c r="O77">
        <v>45580.69</v>
      </c>
      <c r="Q77">
        <v>35623.629999999997</v>
      </c>
      <c r="R77">
        <v>33033.910000000003</v>
      </c>
      <c r="S77">
        <v>48758.31</v>
      </c>
      <c r="T77">
        <v>33941.800000000003</v>
      </c>
      <c r="U77">
        <v>29089.78</v>
      </c>
      <c r="V77">
        <v>30741.85</v>
      </c>
      <c r="W77">
        <v>32386.47</v>
      </c>
      <c r="X77">
        <v>24505.67</v>
      </c>
      <c r="Y77">
        <v>13685.37</v>
      </c>
      <c r="Z77">
        <v>49271.79</v>
      </c>
      <c r="AA77">
        <v>41889.58</v>
      </c>
      <c r="AB77">
        <v>41450.519999999997</v>
      </c>
      <c r="AC77">
        <v>41792.839999999997</v>
      </c>
      <c r="AD77">
        <v>23813.58</v>
      </c>
      <c r="AE77">
        <v>60821.38</v>
      </c>
      <c r="AF77">
        <v>24810.78</v>
      </c>
      <c r="AG77">
        <v>42827.24</v>
      </c>
      <c r="AH77">
        <v>53974.98</v>
      </c>
      <c r="AI77">
        <v>62778.559999999998</v>
      </c>
      <c r="AJ77">
        <v>50358.29</v>
      </c>
      <c r="AK77">
        <v>37305.47</v>
      </c>
      <c r="AL77">
        <v>44739.77</v>
      </c>
      <c r="AM77">
        <v>29677.68</v>
      </c>
      <c r="AN77">
        <v>32126.01</v>
      </c>
      <c r="AO77">
        <v>32252.52</v>
      </c>
    </row>
    <row r="78" spans="1:41" x14ac:dyDescent="0.3">
      <c r="B78">
        <v>19943.88</v>
      </c>
      <c r="C78">
        <v>33599.480000000003</v>
      </c>
      <c r="D78">
        <v>28851.65</v>
      </c>
      <c r="E78">
        <v>28256.31</v>
      </c>
      <c r="F78">
        <v>42507.25</v>
      </c>
      <c r="G78">
        <v>26529.82</v>
      </c>
      <c r="H78">
        <v>41338.89</v>
      </c>
      <c r="I78">
        <v>42097.95</v>
      </c>
      <c r="J78">
        <v>26254.48</v>
      </c>
      <c r="K78">
        <v>21677.8</v>
      </c>
      <c r="L78">
        <v>24691.71</v>
      </c>
      <c r="M78">
        <v>30168.83</v>
      </c>
      <c r="N78">
        <v>40840.300000000003</v>
      </c>
      <c r="O78">
        <v>35340.85</v>
      </c>
      <c r="Q78">
        <v>51846.64</v>
      </c>
      <c r="R78">
        <v>29000.48</v>
      </c>
      <c r="S78">
        <v>29469.31</v>
      </c>
      <c r="T78">
        <v>31798.58</v>
      </c>
      <c r="U78">
        <v>37856.160000000003</v>
      </c>
      <c r="V78">
        <v>29558.61</v>
      </c>
      <c r="W78">
        <v>27058.18</v>
      </c>
      <c r="X78">
        <v>33554.83</v>
      </c>
      <c r="Y78">
        <v>11408.19</v>
      </c>
      <c r="Z78">
        <v>56296.800000000003</v>
      </c>
      <c r="AA78">
        <v>29536.29</v>
      </c>
      <c r="AB78">
        <v>41450.519999999997</v>
      </c>
      <c r="AC78">
        <v>35921.300000000003</v>
      </c>
      <c r="AD78">
        <v>22622.9</v>
      </c>
      <c r="AE78">
        <v>37796.620000000003</v>
      </c>
      <c r="AF78">
        <v>27832.13</v>
      </c>
      <c r="AG78">
        <v>35824.559999999998</v>
      </c>
      <c r="AH78">
        <v>49629</v>
      </c>
      <c r="AI78">
        <v>34194.82</v>
      </c>
      <c r="AJ78">
        <v>49681.09</v>
      </c>
      <c r="AK78">
        <v>26916.79</v>
      </c>
      <c r="AL78">
        <v>39820.78</v>
      </c>
      <c r="AM78">
        <v>44843.95</v>
      </c>
      <c r="AN78">
        <v>49599.23</v>
      </c>
      <c r="AO78">
        <v>44620.7</v>
      </c>
    </row>
    <row r="79" spans="1:41" x14ac:dyDescent="0.3">
      <c r="B79">
        <v>22332.68</v>
      </c>
      <c r="C79">
        <v>53707.07</v>
      </c>
      <c r="D79">
        <v>39329.620000000003</v>
      </c>
      <c r="E79">
        <v>28650.720000000001</v>
      </c>
      <c r="F79">
        <v>40445.879999999997</v>
      </c>
      <c r="G79">
        <v>42358.41</v>
      </c>
      <c r="H79">
        <v>51675.48</v>
      </c>
      <c r="I79">
        <v>33257.160000000003</v>
      </c>
      <c r="J79">
        <v>16304.86</v>
      </c>
      <c r="K79">
        <v>21231.3</v>
      </c>
      <c r="L79">
        <v>37022.68</v>
      </c>
      <c r="M79">
        <v>26678.66</v>
      </c>
      <c r="N79">
        <v>32133.45</v>
      </c>
      <c r="O79">
        <v>29759.54</v>
      </c>
      <c r="Q79">
        <v>32423.68</v>
      </c>
      <c r="R79">
        <v>33926.92</v>
      </c>
      <c r="S79">
        <v>60717.2</v>
      </c>
      <c r="T79">
        <v>31329.75</v>
      </c>
      <c r="U79">
        <v>36858.959999999999</v>
      </c>
      <c r="V79">
        <v>28740.02</v>
      </c>
      <c r="W79">
        <v>29856.28</v>
      </c>
      <c r="X79">
        <v>33964.120000000003</v>
      </c>
      <c r="Y79">
        <v>15069.53</v>
      </c>
      <c r="Z79">
        <v>40654.25</v>
      </c>
      <c r="AA79">
        <v>38630.1</v>
      </c>
      <c r="AB79">
        <v>34001.33</v>
      </c>
      <c r="AC79">
        <v>39627.29</v>
      </c>
      <c r="AD79">
        <v>27192.14</v>
      </c>
      <c r="AE79">
        <v>36985.47</v>
      </c>
      <c r="AF79">
        <v>29677.68</v>
      </c>
      <c r="AG79">
        <v>33748.31</v>
      </c>
      <c r="AH79">
        <v>42901.66</v>
      </c>
      <c r="AI79">
        <v>37848.71</v>
      </c>
      <c r="AJ79">
        <v>37990.11</v>
      </c>
      <c r="AK79">
        <v>37751.97</v>
      </c>
      <c r="AL79">
        <v>36367.81</v>
      </c>
      <c r="AM79">
        <v>45885.8</v>
      </c>
      <c r="AN79">
        <v>49725.74</v>
      </c>
      <c r="AO79">
        <v>35601.31</v>
      </c>
    </row>
    <row r="80" spans="1:41" x14ac:dyDescent="0.3">
      <c r="B80">
        <v>20807.12</v>
      </c>
      <c r="C80">
        <v>23709.4</v>
      </c>
      <c r="D80">
        <v>34440.400000000001</v>
      </c>
      <c r="E80">
        <v>23865.68</v>
      </c>
      <c r="F80">
        <v>33264.6</v>
      </c>
      <c r="G80">
        <v>25755.88</v>
      </c>
      <c r="H80">
        <v>24349.39</v>
      </c>
      <c r="I80">
        <v>30488.83</v>
      </c>
      <c r="J80">
        <v>25398.68</v>
      </c>
      <c r="K80">
        <v>23962.42</v>
      </c>
      <c r="L80">
        <v>29387.45</v>
      </c>
      <c r="M80">
        <v>24766.13</v>
      </c>
      <c r="N80">
        <v>35683.17</v>
      </c>
      <c r="O80">
        <v>33532.5</v>
      </c>
      <c r="Q80">
        <v>54049.39</v>
      </c>
      <c r="R80">
        <v>18864.82</v>
      </c>
      <c r="S80">
        <v>33584.589999999997</v>
      </c>
      <c r="T80">
        <v>31672.07</v>
      </c>
      <c r="U80">
        <v>36486.879999999997</v>
      </c>
      <c r="V80">
        <v>25800.53</v>
      </c>
      <c r="W80">
        <v>25889.83</v>
      </c>
      <c r="X80">
        <v>24751.24</v>
      </c>
      <c r="Y80">
        <v>18224.830000000002</v>
      </c>
      <c r="Z80">
        <v>32952.050000000003</v>
      </c>
      <c r="AA80">
        <v>32453.45</v>
      </c>
      <c r="AB80">
        <v>64892.02</v>
      </c>
      <c r="AC80">
        <v>67065.009999999995</v>
      </c>
      <c r="AD80">
        <v>31061.84</v>
      </c>
      <c r="AE80">
        <v>32877.629999999997</v>
      </c>
      <c r="AF80">
        <v>45424.41</v>
      </c>
      <c r="AG80">
        <v>36516.639999999999</v>
      </c>
      <c r="AH80">
        <v>43243.98</v>
      </c>
      <c r="AI80">
        <v>33026.46</v>
      </c>
      <c r="AJ80">
        <v>40118.449999999997</v>
      </c>
      <c r="AK80">
        <v>46964.85</v>
      </c>
      <c r="AL80">
        <v>36144.559999999998</v>
      </c>
      <c r="AM80">
        <v>35653.4</v>
      </c>
      <c r="AN80">
        <v>40438.44</v>
      </c>
      <c r="AO80">
        <v>26172.62</v>
      </c>
    </row>
    <row r="81" spans="1:25" x14ac:dyDescent="0.3">
      <c r="Y81">
        <v>33755.75</v>
      </c>
    </row>
    <row r="83" spans="1:25" x14ac:dyDescent="0.3">
      <c r="A83" s="1" t="s">
        <v>477</v>
      </c>
      <c r="B83" s="1" t="s">
        <v>12</v>
      </c>
      <c r="C83" s="1" t="s">
        <v>457</v>
      </c>
      <c r="D83" s="1" t="s">
        <v>458</v>
      </c>
      <c r="E83" s="1" t="s">
        <v>518</v>
      </c>
      <c r="F83" s="1" t="s">
        <v>471</v>
      </c>
      <c r="G83" s="1" t="s">
        <v>472</v>
      </c>
      <c r="H83" s="1" t="s">
        <v>473</v>
      </c>
      <c r="I83" s="1" t="s">
        <v>474</v>
      </c>
      <c r="J83" s="1" t="s">
        <v>460</v>
      </c>
      <c r="K83" s="1" t="s">
        <v>519</v>
      </c>
      <c r="N83" s="1" t="s">
        <v>451</v>
      </c>
      <c r="O83" s="1" t="s">
        <v>12</v>
      </c>
      <c r="P83" s="1" t="s">
        <v>457</v>
      </c>
      <c r="Q83" s="1" t="s">
        <v>458</v>
      </c>
      <c r="R83" s="1" t="s">
        <v>518</v>
      </c>
      <c r="S83" s="1" t="s">
        <v>471</v>
      </c>
      <c r="T83" s="1" t="s">
        <v>472</v>
      </c>
      <c r="U83" s="1" t="s">
        <v>473</v>
      </c>
      <c r="V83" s="1" t="s">
        <v>474</v>
      </c>
      <c r="W83" s="1" t="s">
        <v>460</v>
      </c>
      <c r="X83" s="1" t="s">
        <v>519</v>
      </c>
    </row>
    <row r="84" spans="1:25" x14ac:dyDescent="0.3">
      <c r="B84">
        <v>39694.269999999997</v>
      </c>
      <c r="C84">
        <v>57413.06</v>
      </c>
      <c r="D84">
        <v>65316.2</v>
      </c>
      <c r="E84">
        <v>52040.12</v>
      </c>
      <c r="F84">
        <v>65412.94</v>
      </c>
      <c r="G84">
        <v>40840.300000000003</v>
      </c>
      <c r="H84">
        <v>47165.78</v>
      </c>
      <c r="I84">
        <v>78108.55</v>
      </c>
      <c r="J84">
        <v>52598.25</v>
      </c>
      <c r="K84">
        <v>48616.92</v>
      </c>
      <c r="O84">
        <v>30146.51</v>
      </c>
      <c r="P84">
        <v>26165.18</v>
      </c>
      <c r="Q84">
        <v>31158.59</v>
      </c>
      <c r="R84">
        <v>21662.92</v>
      </c>
      <c r="S84">
        <v>37647.79</v>
      </c>
      <c r="T84">
        <v>34202.26</v>
      </c>
      <c r="U84">
        <v>24267.53</v>
      </c>
      <c r="V84">
        <v>34284.120000000003</v>
      </c>
      <c r="W84">
        <v>23002.43</v>
      </c>
      <c r="X84">
        <v>60419.53</v>
      </c>
    </row>
    <row r="85" spans="1:25" x14ac:dyDescent="0.3">
      <c r="B85">
        <v>42172.37</v>
      </c>
      <c r="C85">
        <v>54123.81</v>
      </c>
      <c r="D85">
        <v>54845.66</v>
      </c>
      <c r="E85">
        <v>59630.7</v>
      </c>
      <c r="F85">
        <v>54436.36</v>
      </c>
      <c r="G85">
        <v>46094.17</v>
      </c>
      <c r="H85">
        <v>54108.93</v>
      </c>
      <c r="I85">
        <v>44814.19</v>
      </c>
      <c r="J85">
        <v>45409.53</v>
      </c>
      <c r="K85">
        <v>63418.55</v>
      </c>
      <c r="O85">
        <v>41026.339999999997</v>
      </c>
      <c r="P85">
        <v>29231.17</v>
      </c>
      <c r="Q85">
        <v>43147.24</v>
      </c>
      <c r="R85">
        <v>22682.44</v>
      </c>
      <c r="S85">
        <v>33391.11</v>
      </c>
      <c r="T85">
        <v>28836.76</v>
      </c>
      <c r="U85">
        <v>24989.38</v>
      </c>
      <c r="V85">
        <v>58194.45</v>
      </c>
      <c r="W85">
        <v>30749.29</v>
      </c>
      <c r="X85">
        <v>50670.84</v>
      </c>
    </row>
    <row r="86" spans="1:25" x14ac:dyDescent="0.3">
      <c r="B86">
        <v>46696.95</v>
      </c>
      <c r="C86">
        <v>42425.39</v>
      </c>
      <c r="D86">
        <v>84627.520000000004</v>
      </c>
      <c r="E86">
        <v>43936.06</v>
      </c>
      <c r="F86">
        <v>43214.21</v>
      </c>
      <c r="G86">
        <v>54406.6</v>
      </c>
      <c r="H86">
        <v>47173.22</v>
      </c>
      <c r="I86">
        <v>62242.75</v>
      </c>
      <c r="J86">
        <v>50127.59</v>
      </c>
      <c r="K86">
        <v>43556.53</v>
      </c>
      <c r="O86">
        <v>33383.67</v>
      </c>
      <c r="P86">
        <v>17636.939999999999</v>
      </c>
      <c r="Q86">
        <v>59548.84</v>
      </c>
      <c r="R86">
        <v>30086.97</v>
      </c>
      <c r="S86">
        <v>58477.23</v>
      </c>
      <c r="T86">
        <v>31761.37</v>
      </c>
      <c r="U86">
        <v>28323.279999999999</v>
      </c>
      <c r="V86">
        <v>50202.01</v>
      </c>
      <c r="W86">
        <v>36427.339999999997</v>
      </c>
      <c r="X86">
        <v>43750.02</v>
      </c>
    </row>
    <row r="87" spans="1:25" x14ac:dyDescent="0.3">
      <c r="B87">
        <v>55954.48</v>
      </c>
      <c r="C87">
        <v>42514.69</v>
      </c>
      <c r="D87">
        <v>64021.33</v>
      </c>
      <c r="E87">
        <v>39798.449999999997</v>
      </c>
      <c r="F87">
        <v>73159.789999999994</v>
      </c>
      <c r="G87">
        <v>48974.12</v>
      </c>
      <c r="H87">
        <v>58826.99</v>
      </c>
      <c r="I87">
        <v>72772.820000000007</v>
      </c>
      <c r="J87">
        <v>47411.360000000001</v>
      </c>
      <c r="K87">
        <v>55545.18</v>
      </c>
      <c r="O87">
        <v>31783.69</v>
      </c>
      <c r="P87">
        <v>24728.92</v>
      </c>
      <c r="Q87">
        <v>26351.22</v>
      </c>
      <c r="R87">
        <v>49108.07</v>
      </c>
      <c r="S87">
        <v>35095.269999999997</v>
      </c>
      <c r="T87">
        <v>32914.839999999997</v>
      </c>
      <c r="U87">
        <v>24379.16</v>
      </c>
      <c r="V87">
        <v>58402.81</v>
      </c>
      <c r="W87">
        <v>27958.639999999999</v>
      </c>
      <c r="X87">
        <v>52925.69</v>
      </c>
    </row>
    <row r="88" spans="1:25" x14ac:dyDescent="0.3">
      <c r="B88">
        <v>45595.57</v>
      </c>
      <c r="C88">
        <v>45610.45</v>
      </c>
      <c r="D88">
        <v>69409.149999999994</v>
      </c>
      <c r="E88">
        <v>44211.41</v>
      </c>
      <c r="F88">
        <v>61409.279999999999</v>
      </c>
      <c r="G88">
        <v>40996.57</v>
      </c>
      <c r="H88">
        <v>43712.81</v>
      </c>
      <c r="I88">
        <v>75883.47</v>
      </c>
      <c r="J88">
        <v>37268.26</v>
      </c>
      <c r="K88">
        <v>75682.55</v>
      </c>
      <c r="O88">
        <v>33614.36</v>
      </c>
      <c r="P88">
        <v>25956.81</v>
      </c>
      <c r="Q88">
        <v>41048.67</v>
      </c>
      <c r="R88">
        <v>21677.8</v>
      </c>
      <c r="S88">
        <v>47828.09</v>
      </c>
      <c r="T88">
        <v>33175.300000000003</v>
      </c>
      <c r="U88">
        <v>37491.51</v>
      </c>
      <c r="V88">
        <v>41807.72</v>
      </c>
      <c r="W88">
        <v>19132.73</v>
      </c>
      <c r="X88">
        <v>36025.49</v>
      </c>
    </row>
    <row r="89" spans="1:25" x14ac:dyDescent="0.3">
      <c r="B89">
        <v>51794.54</v>
      </c>
      <c r="C89">
        <v>56430.75</v>
      </c>
      <c r="D89">
        <v>62510.66</v>
      </c>
      <c r="E89">
        <v>85542.86</v>
      </c>
      <c r="F89">
        <v>51906.17</v>
      </c>
      <c r="G89">
        <v>50172.24</v>
      </c>
      <c r="H89">
        <v>46414.16</v>
      </c>
      <c r="I89">
        <v>75965.33</v>
      </c>
      <c r="J89">
        <v>48892.26</v>
      </c>
      <c r="K89">
        <v>61632.53</v>
      </c>
      <c r="O89">
        <v>44739.77</v>
      </c>
      <c r="P89">
        <v>29580.94</v>
      </c>
      <c r="Q89">
        <v>55113.56</v>
      </c>
      <c r="R89">
        <v>27259.11</v>
      </c>
      <c r="S89">
        <v>45997.43</v>
      </c>
      <c r="T89">
        <v>33033.910000000003</v>
      </c>
      <c r="U89">
        <v>30741.85</v>
      </c>
      <c r="V89">
        <v>49271.79</v>
      </c>
      <c r="W89">
        <v>23813.58</v>
      </c>
      <c r="X89">
        <v>53974.98</v>
      </c>
    </row>
    <row r="90" spans="1:25" x14ac:dyDescent="0.3">
      <c r="B90">
        <v>54503.34</v>
      </c>
      <c r="C90">
        <v>55522.86</v>
      </c>
      <c r="D90">
        <v>47954.6</v>
      </c>
      <c r="E90">
        <v>53878.23</v>
      </c>
      <c r="F90">
        <v>42403.06</v>
      </c>
      <c r="G90">
        <v>48415.99</v>
      </c>
      <c r="H90">
        <v>59318.15</v>
      </c>
      <c r="I90">
        <v>47552.75</v>
      </c>
      <c r="J90">
        <v>44538.84</v>
      </c>
      <c r="K90">
        <v>47314.61</v>
      </c>
      <c r="O90">
        <v>39820.78</v>
      </c>
      <c r="P90">
        <v>19943.88</v>
      </c>
      <c r="Q90">
        <v>42507.25</v>
      </c>
      <c r="R90">
        <v>26254.48</v>
      </c>
      <c r="S90">
        <v>40840.300000000003</v>
      </c>
      <c r="T90">
        <v>29000.48</v>
      </c>
      <c r="U90">
        <v>29558.61</v>
      </c>
      <c r="V90">
        <v>56296.800000000003</v>
      </c>
      <c r="W90">
        <v>22622.9</v>
      </c>
      <c r="X90">
        <v>49629</v>
      </c>
    </row>
    <row r="91" spans="1:25" x14ac:dyDescent="0.3">
      <c r="B91">
        <v>47002.06</v>
      </c>
      <c r="C91">
        <v>60493.94</v>
      </c>
      <c r="D91">
        <v>41807.72</v>
      </c>
      <c r="E91">
        <v>56520.05</v>
      </c>
      <c r="F91">
        <v>44940.7</v>
      </c>
      <c r="G91">
        <v>58097.7</v>
      </c>
      <c r="H91">
        <v>47136.01</v>
      </c>
      <c r="I91">
        <v>51109.9</v>
      </c>
      <c r="J91">
        <v>56616.800000000003</v>
      </c>
      <c r="K91">
        <v>71611.91</v>
      </c>
      <c r="O91">
        <v>36367.81</v>
      </c>
      <c r="P91">
        <v>22332.68</v>
      </c>
      <c r="Q91">
        <v>40445.879999999997</v>
      </c>
      <c r="R91">
        <v>16304.86</v>
      </c>
      <c r="S91">
        <v>32133.45</v>
      </c>
      <c r="T91">
        <v>33926.92</v>
      </c>
      <c r="U91">
        <v>28740.02</v>
      </c>
      <c r="V91">
        <v>40654.25</v>
      </c>
      <c r="W91">
        <v>27192.14</v>
      </c>
      <c r="X91">
        <v>42901.66</v>
      </c>
    </row>
    <row r="92" spans="1:25" x14ac:dyDescent="0.3">
      <c r="B92">
        <v>41450.519999999997</v>
      </c>
      <c r="C92">
        <v>38548.239999999998</v>
      </c>
      <c r="D92">
        <v>49078.31</v>
      </c>
      <c r="E92">
        <v>55493.09</v>
      </c>
      <c r="F92">
        <v>43913.74</v>
      </c>
      <c r="G92">
        <v>49264.35</v>
      </c>
      <c r="H92">
        <v>56378.66</v>
      </c>
      <c r="I92">
        <v>50916.42</v>
      </c>
      <c r="J92">
        <v>37677.550000000003</v>
      </c>
      <c r="K92">
        <v>72571.899999999994</v>
      </c>
      <c r="O92">
        <v>36144.559999999998</v>
      </c>
      <c r="P92">
        <v>20807.12</v>
      </c>
      <c r="Q92">
        <v>33264.6</v>
      </c>
      <c r="R92">
        <v>25398.68</v>
      </c>
      <c r="S92">
        <v>35683.17</v>
      </c>
      <c r="T92">
        <v>18864.82</v>
      </c>
      <c r="U92">
        <v>25800.53</v>
      </c>
      <c r="V92">
        <v>32952.050000000003</v>
      </c>
      <c r="W92">
        <v>31061.84</v>
      </c>
      <c r="X92">
        <v>43243.98</v>
      </c>
    </row>
    <row r="93" spans="1:25" x14ac:dyDescent="0.3">
      <c r="B93" s="73">
        <v>63492.97</v>
      </c>
      <c r="C93" s="73">
        <v>48512.74</v>
      </c>
      <c r="D93" s="73">
        <v>51854.080000000002</v>
      </c>
      <c r="E93" s="73">
        <v>50082.94</v>
      </c>
      <c r="F93" s="73">
        <v>50879.21</v>
      </c>
      <c r="G93" s="73">
        <v>66164.55</v>
      </c>
      <c r="H93" s="73">
        <v>56043.78</v>
      </c>
      <c r="I93" s="73">
        <v>50507.12</v>
      </c>
      <c r="J93" s="73">
        <v>61878.11</v>
      </c>
      <c r="K93" s="73">
        <v>38086.85</v>
      </c>
      <c r="O93" s="73">
        <v>37446.86</v>
      </c>
      <c r="P93" s="73">
        <v>28888.85</v>
      </c>
      <c r="Q93" s="73">
        <v>44017.919999999998</v>
      </c>
      <c r="R93" s="73">
        <v>14466.75</v>
      </c>
      <c r="S93" s="73">
        <v>31166.03</v>
      </c>
      <c r="T93" s="73">
        <v>34239.47</v>
      </c>
      <c r="U93" s="73">
        <v>42641.2</v>
      </c>
      <c r="V93" s="73">
        <v>45096.97</v>
      </c>
      <c r="W93" s="73">
        <v>37498.949999999997</v>
      </c>
      <c r="X93" s="73">
        <v>54414.04</v>
      </c>
    </row>
    <row r="94" spans="1:25" x14ac:dyDescent="0.3">
      <c r="B94" s="73">
        <v>64668.76</v>
      </c>
      <c r="C94" s="73">
        <v>71887.259999999995</v>
      </c>
      <c r="D94" s="73">
        <v>70852.850000000006</v>
      </c>
      <c r="E94" s="73">
        <v>46056.959999999999</v>
      </c>
      <c r="F94" s="73">
        <v>42931.43</v>
      </c>
      <c r="G94" s="73">
        <v>42529.57</v>
      </c>
      <c r="H94" s="73">
        <v>48959.24</v>
      </c>
      <c r="I94" s="73">
        <v>46161.14</v>
      </c>
      <c r="J94" s="73">
        <v>72542.13</v>
      </c>
      <c r="K94" s="73">
        <v>35147.360000000001</v>
      </c>
      <c r="O94" s="73">
        <v>29439.54</v>
      </c>
      <c r="P94" s="73">
        <v>26648.89</v>
      </c>
      <c r="Q94" s="73">
        <v>31374.400000000001</v>
      </c>
      <c r="R94" s="73">
        <v>22258.26</v>
      </c>
      <c r="S94" s="73">
        <v>37469.19</v>
      </c>
      <c r="T94" s="73">
        <v>31575.32</v>
      </c>
      <c r="U94" s="73">
        <v>23188.48</v>
      </c>
      <c r="V94" s="73">
        <v>34693.410000000003</v>
      </c>
      <c r="W94" s="73">
        <v>32870.19</v>
      </c>
      <c r="X94" s="73">
        <v>54347.06</v>
      </c>
    </row>
    <row r="95" spans="1:25" x14ac:dyDescent="0.3">
      <c r="B95" s="73">
        <v>43459.79</v>
      </c>
      <c r="C95" s="73">
        <v>57718.17</v>
      </c>
      <c r="D95" s="73">
        <v>81330.83</v>
      </c>
      <c r="E95" s="73">
        <v>54629.85</v>
      </c>
      <c r="F95" s="73">
        <v>53915.44</v>
      </c>
      <c r="G95" s="73">
        <v>47909.95</v>
      </c>
      <c r="H95" s="73">
        <v>48713.66</v>
      </c>
      <c r="I95" s="73">
        <v>53230.8</v>
      </c>
      <c r="J95" s="73">
        <v>44278.38</v>
      </c>
      <c r="K95" s="73">
        <v>64832.480000000003</v>
      </c>
      <c r="O95" s="73">
        <v>37327.79</v>
      </c>
      <c r="P95" s="73">
        <v>22645.23</v>
      </c>
      <c r="Q95" s="73">
        <v>49852.25</v>
      </c>
      <c r="R95" s="73">
        <v>18433.2</v>
      </c>
      <c r="S95" s="73">
        <v>41353.78</v>
      </c>
      <c r="T95" s="73">
        <v>26559.59</v>
      </c>
      <c r="U95" s="73">
        <v>27593.99</v>
      </c>
      <c r="V95" s="73">
        <v>41681.21</v>
      </c>
      <c r="W95" s="73">
        <v>38086.85</v>
      </c>
      <c r="X95" s="73">
        <v>48014.14</v>
      </c>
    </row>
    <row r="96" spans="1:25" x14ac:dyDescent="0.3">
      <c r="B96" s="73">
        <v>48222.51</v>
      </c>
      <c r="C96" s="73">
        <v>61662.3</v>
      </c>
      <c r="D96" s="73">
        <v>50395.5</v>
      </c>
      <c r="E96" s="73">
        <v>49569.46</v>
      </c>
      <c r="F96" s="73">
        <v>40133.33</v>
      </c>
      <c r="G96" s="73">
        <v>42336.09</v>
      </c>
      <c r="H96" s="73">
        <v>36494.32</v>
      </c>
      <c r="I96" s="73">
        <v>37580.81</v>
      </c>
      <c r="J96" s="73">
        <v>52330.35</v>
      </c>
      <c r="K96" s="73">
        <v>45290.46</v>
      </c>
      <c r="O96" s="73">
        <v>28620.95</v>
      </c>
      <c r="P96" s="73">
        <v>19906.669999999998</v>
      </c>
      <c r="Q96" s="73">
        <v>40170.54</v>
      </c>
      <c r="R96" s="73">
        <v>25793.09</v>
      </c>
      <c r="S96" s="73">
        <v>33011.58</v>
      </c>
      <c r="T96" s="73">
        <v>51645.71</v>
      </c>
      <c r="U96" s="73">
        <v>32758.560000000001</v>
      </c>
      <c r="V96" s="73">
        <v>34209.699999999997</v>
      </c>
      <c r="W96" s="73">
        <v>40855.18</v>
      </c>
      <c r="X96" s="73">
        <v>30444.18</v>
      </c>
    </row>
    <row r="97" spans="2:24" x14ac:dyDescent="0.3">
      <c r="B97" s="73">
        <v>37409.65</v>
      </c>
      <c r="C97" s="73">
        <v>49167.61</v>
      </c>
      <c r="D97" s="73">
        <v>62384.15</v>
      </c>
      <c r="E97" s="73">
        <v>37201.279999999999</v>
      </c>
      <c r="F97" s="73">
        <v>41457.96</v>
      </c>
      <c r="G97" s="73">
        <v>48564.83</v>
      </c>
      <c r="H97" s="73">
        <v>54384.27</v>
      </c>
      <c r="I97" s="73">
        <v>46838.34</v>
      </c>
      <c r="J97" s="73">
        <v>50968.51</v>
      </c>
      <c r="K97" s="73">
        <v>38310.1</v>
      </c>
      <c r="O97" s="73">
        <v>29350.240000000002</v>
      </c>
      <c r="P97" s="73">
        <v>39173.35</v>
      </c>
      <c r="Q97" s="73">
        <v>36598.5</v>
      </c>
      <c r="R97" s="73">
        <v>22920.57</v>
      </c>
      <c r="S97" s="73">
        <v>39843.1</v>
      </c>
      <c r="T97" s="73">
        <v>54600.08</v>
      </c>
      <c r="U97" s="73">
        <v>31166.03</v>
      </c>
      <c r="V97" s="73">
        <v>36873.85</v>
      </c>
      <c r="W97" s="73">
        <v>30198.6</v>
      </c>
      <c r="X97" s="73">
        <v>35043.18</v>
      </c>
    </row>
    <row r="98" spans="2:24" x14ac:dyDescent="0.3">
      <c r="B98" s="73">
        <v>55976.81</v>
      </c>
      <c r="C98" s="73">
        <v>55589.83</v>
      </c>
      <c r="D98" s="73">
        <v>69446.36</v>
      </c>
      <c r="E98" s="73">
        <v>49003.89</v>
      </c>
      <c r="F98" s="73">
        <v>38034.76</v>
      </c>
      <c r="G98" s="73">
        <v>51712.69</v>
      </c>
      <c r="H98" s="73">
        <v>57718.17</v>
      </c>
      <c r="I98" s="73">
        <v>40460.769999999997</v>
      </c>
      <c r="J98" s="73">
        <v>45781.61</v>
      </c>
      <c r="K98" s="73">
        <v>37260.82</v>
      </c>
      <c r="O98" s="73">
        <v>29677.68</v>
      </c>
      <c r="P98" s="73">
        <v>35117.589999999997</v>
      </c>
      <c r="Q98" s="73">
        <v>31672.07</v>
      </c>
      <c r="R98" s="73">
        <v>24766.13</v>
      </c>
      <c r="S98" s="73">
        <v>45580.69</v>
      </c>
      <c r="T98" s="73">
        <v>48758.31</v>
      </c>
      <c r="U98" s="73">
        <v>32386.47</v>
      </c>
      <c r="V98" s="73">
        <v>41889.58</v>
      </c>
      <c r="W98" s="73">
        <v>60821.38</v>
      </c>
      <c r="X98" s="73">
        <v>62778.559999999998</v>
      </c>
    </row>
    <row r="99" spans="2:24" x14ac:dyDescent="0.3">
      <c r="B99" s="73">
        <v>47515.54</v>
      </c>
      <c r="C99" s="73">
        <v>68225.919999999998</v>
      </c>
      <c r="D99" s="73">
        <v>50752.7</v>
      </c>
      <c r="E99" s="73">
        <v>47441.120000000003</v>
      </c>
      <c r="F99" s="73">
        <v>45201.16</v>
      </c>
      <c r="G99" s="73">
        <v>42254.23</v>
      </c>
      <c r="H99" s="73">
        <v>56438.19</v>
      </c>
      <c r="I99" s="73">
        <v>57457.71</v>
      </c>
      <c r="J99" s="73">
        <v>52129.42</v>
      </c>
      <c r="K99" s="73">
        <v>74357.919999999998</v>
      </c>
      <c r="O99" s="73">
        <v>44843.95</v>
      </c>
      <c r="P99" s="73">
        <v>33599.480000000003</v>
      </c>
      <c r="Q99" s="73">
        <v>26529.82</v>
      </c>
      <c r="R99" s="73">
        <v>21677.8</v>
      </c>
      <c r="S99" s="73">
        <v>35340.85</v>
      </c>
      <c r="T99" s="73">
        <v>29469.31</v>
      </c>
      <c r="U99" s="73">
        <v>27058.18</v>
      </c>
      <c r="V99" s="73">
        <v>29536.29</v>
      </c>
      <c r="W99" s="73">
        <v>37796.620000000003</v>
      </c>
      <c r="X99" s="73">
        <v>34194.82</v>
      </c>
    </row>
    <row r="100" spans="2:24" x14ac:dyDescent="0.3">
      <c r="B100" s="73">
        <v>46577.88</v>
      </c>
      <c r="C100" s="73">
        <v>75139.3</v>
      </c>
      <c r="D100" s="73">
        <v>47686.7</v>
      </c>
      <c r="E100" s="73">
        <v>39642.18</v>
      </c>
      <c r="F100" s="73">
        <v>43482.12</v>
      </c>
      <c r="G100" s="73">
        <v>46525.79</v>
      </c>
      <c r="H100" s="73">
        <v>49509.93</v>
      </c>
      <c r="I100" s="73">
        <v>41219.83</v>
      </c>
      <c r="J100" s="73">
        <v>56698.65</v>
      </c>
      <c r="K100" s="73">
        <v>54934.96</v>
      </c>
      <c r="O100" s="73">
        <v>45885.8</v>
      </c>
      <c r="P100" s="73">
        <v>53707.07</v>
      </c>
      <c r="Q100" s="73">
        <v>42358.41</v>
      </c>
      <c r="R100" s="73">
        <v>21231.3</v>
      </c>
      <c r="S100" s="73">
        <v>29759.54</v>
      </c>
      <c r="T100" s="73">
        <v>60717.2</v>
      </c>
      <c r="U100" s="73">
        <v>29856.28</v>
      </c>
      <c r="V100" s="73">
        <v>38630.1</v>
      </c>
      <c r="W100" s="73">
        <v>36985.47</v>
      </c>
      <c r="X100" s="73">
        <v>37848.71</v>
      </c>
    </row>
    <row r="101" spans="2:24" x14ac:dyDescent="0.3">
      <c r="B101" s="73">
        <v>43809.55</v>
      </c>
      <c r="C101" s="73">
        <v>39344.51</v>
      </c>
      <c r="D101" s="73">
        <v>43653.279999999999</v>
      </c>
      <c r="E101" s="73">
        <v>45781.61</v>
      </c>
      <c r="F101" s="73">
        <v>57688.41</v>
      </c>
      <c r="G101" s="73">
        <v>54123.81</v>
      </c>
      <c r="H101" s="73">
        <v>51601.06</v>
      </c>
      <c r="I101" s="73">
        <v>50968.51</v>
      </c>
      <c r="J101" s="73">
        <v>76151.38</v>
      </c>
      <c r="K101" s="73">
        <v>77386.710000000006</v>
      </c>
      <c r="O101" s="73">
        <v>35653.4</v>
      </c>
      <c r="P101" s="73">
        <v>23709.4</v>
      </c>
      <c r="Q101" s="73">
        <v>25755.88</v>
      </c>
      <c r="R101" s="73">
        <v>23962.42</v>
      </c>
      <c r="S101" s="73">
        <v>33532.5</v>
      </c>
      <c r="T101" s="73">
        <v>33584.589999999997</v>
      </c>
      <c r="U101" s="73">
        <v>25889.83</v>
      </c>
      <c r="V101" s="73">
        <v>32453.45</v>
      </c>
      <c r="W101" s="73">
        <v>32877.629999999997</v>
      </c>
      <c r="X101" s="73">
        <v>33026.46</v>
      </c>
    </row>
    <row r="102" spans="2:24" x14ac:dyDescent="0.3">
      <c r="B102" s="74">
        <v>46302.54</v>
      </c>
      <c r="C102" s="74">
        <v>68278.009999999995</v>
      </c>
      <c r="D102" s="74">
        <v>60754.41</v>
      </c>
      <c r="E102" s="74">
        <v>62108.800000000003</v>
      </c>
      <c r="F102" s="74">
        <v>42782.59</v>
      </c>
      <c r="G102" s="74">
        <v>44620.7</v>
      </c>
      <c r="H102" s="74">
        <v>57487.48</v>
      </c>
      <c r="I102" s="74">
        <v>57733.06</v>
      </c>
      <c r="J102" s="74">
        <v>39649.620000000003</v>
      </c>
      <c r="K102" s="74">
        <v>47195.55</v>
      </c>
      <c r="O102" s="74">
        <v>34410.629999999997</v>
      </c>
      <c r="P102" s="74">
        <v>37305.47</v>
      </c>
      <c r="Q102" s="74">
        <v>32438.57</v>
      </c>
      <c r="R102" s="74">
        <v>25346.58</v>
      </c>
      <c r="S102" s="74">
        <v>35712.93</v>
      </c>
      <c r="T102" s="74">
        <v>33778.080000000002</v>
      </c>
      <c r="U102" s="74">
        <v>22980.11</v>
      </c>
      <c r="V102" s="74">
        <v>42886.78</v>
      </c>
      <c r="W102" s="74">
        <v>30459.06</v>
      </c>
      <c r="X102" s="74">
        <v>61081.84</v>
      </c>
    </row>
    <row r="103" spans="2:24" x14ac:dyDescent="0.3">
      <c r="B103" s="74">
        <v>63106</v>
      </c>
      <c r="C103" s="74">
        <v>42812.36</v>
      </c>
      <c r="D103" s="74">
        <v>81174.55</v>
      </c>
      <c r="E103" s="74">
        <v>65353.4</v>
      </c>
      <c r="F103" s="74">
        <v>46503.46</v>
      </c>
      <c r="G103" s="74">
        <v>30235.81</v>
      </c>
      <c r="H103" s="74">
        <v>61446.49</v>
      </c>
      <c r="I103" s="74">
        <v>52174.07</v>
      </c>
      <c r="J103" s="74">
        <v>36635.71</v>
      </c>
      <c r="K103" s="74">
        <v>48728.55</v>
      </c>
      <c r="O103" s="74">
        <v>31366.95</v>
      </c>
      <c r="P103" s="74">
        <v>32200.43</v>
      </c>
      <c r="Q103" s="74">
        <v>45684.87</v>
      </c>
      <c r="R103" s="74">
        <v>31679.51</v>
      </c>
      <c r="S103" s="74">
        <v>38473.82</v>
      </c>
      <c r="T103" s="74">
        <v>37960.339999999997</v>
      </c>
      <c r="U103" s="74">
        <v>30354.880000000001</v>
      </c>
      <c r="V103" s="74">
        <v>48162.97</v>
      </c>
      <c r="W103" s="74">
        <v>22712.21</v>
      </c>
      <c r="X103" s="74">
        <v>48869.94</v>
      </c>
    </row>
    <row r="104" spans="2:24" x14ac:dyDescent="0.3">
      <c r="B104" s="74">
        <v>58529.32</v>
      </c>
      <c r="C104" s="74">
        <v>49026.22</v>
      </c>
      <c r="D104" s="74">
        <v>59057.69</v>
      </c>
      <c r="E104" s="74">
        <v>50187.13</v>
      </c>
      <c r="F104" s="74">
        <v>58760.02</v>
      </c>
      <c r="G104" s="74">
        <v>53922.879999999997</v>
      </c>
      <c r="H104" s="74">
        <v>52419.65</v>
      </c>
      <c r="I104" s="74">
        <v>42581.66</v>
      </c>
      <c r="J104" s="74">
        <v>48795.519999999997</v>
      </c>
      <c r="K104" s="74">
        <v>50514.559999999998</v>
      </c>
      <c r="O104" s="74">
        <v>36985.47</v>
      </c>
      <c r="P104" s="74">
        <v>30905.57</v>
      </c>
      <c r="Q104" s="74">
        <v>43482.12</v>
      </c>
      <c r="R104" s="74">
        <v>20293.64</v>
      </c>
      <c r="S104" s="74">
        <v>36844.080000000002</v>
      </c>
      <c r="T104" s="74">
        <v>35229.22</v>
      </c>
      <c r="U104" s="74">
        <v>32304.61</v>
      </c>
      <c r="V104" s="74">
        <v>47813.21</v>
      </c>
      <c r="W104" s="74">
        <v>27750.27</v>
      </c>
      <c r="X104" s="74">
        <v>61989.74</v>
      </c>
    </row>
    <row r="105" spans="2:24" x14ac:dyDescent="0.3">
      <c r="B105" s="74">
        <v>66172</v>
      </c>
      <c r="C105" s="74">
        <v>59764.65</v>
      </c>
      <c r="D105" s="74">
        <v>54094.04</v>
      </c>
      <c r="E105" s="74">
        <v>55314.49</v>
      </c>
      <c r="F105" s="74">
        <v>89866.51</v>
      </c>
      <c r="G105" s="74">
        <v>46347.19</v>
      </c>
      <c r="H105" s="74">
        <v>62220.43</v>
      </c>
      <c r="I105" s="74">
        <v>63053.9</v>
      </c>
      <c r="J105" s="74">
        <v>44873.72</v>
      </c>
      <c r="K105" s="74">
        <v>35735.26</v>
      </c>
      <c r="O105" s="74">
        <v>38503.589999999997</v>
      </c>
      <c r="P105" s="74">
        <v>33093.440000000002</v>
      </c>
      <c r="Q105" s="74">
        <v>38429.17</v>
      </c>
      <c r="R105" s="74">
        <v>21603.39</v>
      </c>
      <c r="S105" s="74">
        <v>38228.239999999998</v>
      </c>
      <c r="T105" s="74">
        <v>58172.12</v>
      </c>
      <c r="U105" s="74">
        <v>19653.650000000001</v>
      </c>
      <c r="V105" s="74">
        <v>46228.12</v>
      </c>
      <c r="W105" s="74">
        <v>31954.85</v>
      </c>
      <c r="X105" s="74">
        <v>50202.01</v>
      </c>
    </row>
    <row r="106" spans="2:24" x14ac:dyDescent="0.3">
      <c r="B106" s="74">
        <v>44888.61</v>
      </c>
      <c r="C106" s="74">
        <v>57584.22</v>
      </c>
      <c r="D106" s="74">
        <v>59295.82</v>
      </c>
      <c r="E106" s="74">
        <v>41376.1</v>
      </c>
      <c r="F106" s="74">
        <v>51608.5</v>
      </c>
      <c r="G106" s="74">
        <v>46533.23</v>
      </c>
      <c r="H106" s="74">
        <v>43266.3</v>
      </c>
      <c r="I106" s="74">
        <v>42849.57</v>
      </c>
      <c r="J106" s="74">
        <v>48482.97</v>
      </c>
      <c r="K106" s="74">
        <v>53528.47</v>
      </c>
      <c r="O106" s="74">
        <v>34150.17</v>
      </c>
      <c r="P106" s="74">
        <v>32952.050000000003</v>
      </c>
      <c r="Q106" s="74">
        <v>36211.53</v>
      </c>
      <c r="R106" s="74">
        <v>16862.990000000002</v>
      </c>
      <c r="S106" s="74">
        <v>44806.75</v>
      </c>
      <c r="T106" s="74">
        <v>33383.67</v>
      </c>
      <c r="U106" s="74">
        <v>32594.84</v>
      </c>
      <c r="V106" s="74">
        <v>35385.5</v>
      </c>
      <c r="W106" s="74">
        <v>29022.81</v>
      </c>
      <c r="X106" s="74">
        <v>49390.86</v>
      </c>
    </row>
    <row r="107" spans="2:24" x14ac:dyDescent="0.3">
      <c r="B107" s="74">
        <v>37394.769999999997</v>
      </c>
      <c r="C107" s="74">
        <v>57800.03</v>
      </c>
      <c r="D107" s="74">
        <v>37580.81</v>
      </c>
      <c r="E107" s="74">
        <v>69342.179999999993</v>
      </c>
      <c r="F107" s="74">
        <v>55954.48</v>
      </c>
      <c r="G107" s="74">
        <v>47485.77</v>
      </c>
      <c r="H107" s="74">
        <v>61714.39</v>
      </c>
      <c r="I107" s="74">
        <v>47374.15</v>
      </c>
      <c r="J107" s="74">
        <v>42202.14</v>
      </c>
      <c r="K107" s="74">
        <v>38778.93</v>
      </c>
      <c r="O107" s="74">
        <v>32126.01</v>
      </c>
      <c r="P107" s="74">
        <v>25674.02</v>
      </c>
      <c r="Q107" s="74">
        <v>24959.61</v>
      </c>
      <c r="R107" s="74">
        <v>27593.99</v>
      </c>
      <c r="S107" s="74">
        <v>35623.629999999997</v>
      </c>
      <c r="T107" s="74">
        <v>33941.800000000003</v>
      </c>
      <c r="U107" s="74">
        <v>24505.67</v>
      </c>
      <c r="V107" s="74">
        <v>41450.519999999997</v>
      </c>
      <c r="W107" s="74">
        <v>24810.78</v>
      </c>
      <c r="X107" s="74">
        <v>50358.29</v>
      </c>
    </row>
    <row r="108" spans="2:24" x14ac:dyDescent="0.3">
      <c r="B108" s="74">
        <v>50522.01</v>
      </c>
      <c r="C108" s="74">
        <v>55738.67</v>
      </c>
      <c r="D108" s="74">
        <v>75734.64</v>
      </c>
      <c r="E108" s="74">
        <v>49279.23</v>
      </c>
      <c r="F108" s="74">
        <v>49249.47</v>
      </c>
      <c r="G108" s="74">
        <v>60799.06</v>
      </c>
      <c r="H108" s="74">
        <v>37097.1</v>
      </c>
      <c r="I108" s="74">
        <v>68106.850000000006</v>
      </c>
      <c r="J108" s="74">
        <v>59928.37</v>
      </c>
      <c r="K108" s="74">
        <v>50224.34</v>
      </c>
      <c r="O108" s="74">
        <v>49599.23</v>
      </c>
      <c r="P108" s="74">
        <v>28851.65</v>
      </c>
      <c r="Q108" s="74">
        <v>41338.89</v>
      </c>
      <c r="R108" s="74">
        <v>24691.71</v>
      </c>
      <c r="S108" s="74">
        <v>51846.64</v>
      </c>
      <c r="T108" s="74">
        <v>31798.58</v>
      </c>
      <c r="U108" s="74">
        <v>33554.83</v>
      </c>
      <c r="V108" s="74">
        <v>41450.519999999997</v>
      </c>
      <c r="W108" s="74">
        <v>27832.13</v>
      </c>
      <c r="X108" s="74">
        <v>49681.09</v>
      </c>
    </row>
    <row r="109" spans="2:24" x14ac:dyDescent="0.3">
      <c r="B109" s="74">
        <v>48110.879999999997</v>
      </c>
      <c r="C109" s="74">
        <v>61654.86</v>
      </c>
      <c r="D109" s="74">
        <v>53483.82</v>
      </c>
      <c r="E109" s="74">
        <v>46369.51</v>
      </c>
      <c r="F109" s="74">
        <v>50343.4</v>
      </c>
      <c r="G109" s="74">
        <v>52203.839999999997</v>
      </c>
      <c r="H109" s="74">
        <v>41130.519999999997</v>
      </c>
      <c r="I109" s="74">
        <v>75422.080000000002</v>
      </c>
      <c r="J109" s="74">
        <v>58521.88</v>
      </c>
      <c r="K109" s="74">
        <v>51868.959999999999</v>
      </c>
      <c r="O109" s="74">
        <v>49725.74</v>
      </c>
      <c r="P109" s="74">
        <v>39329.620000000003</v>
      </c>
      <c r="Q109" s="74">
        <v>51675.48</v>
      </c>
      <c r="R109" s="74">
        <v>37022.68</v>
      </c>
      <c r="S109" s="74">
        <v>32423.68</v>
      </c>
      <c r="T109" s="74">
        <v>31329.75</v>
      </c>
      <c r="U109" s="74">
        <v>33964.120000000003</v>
      </c>
      <c r="V109" s="74">
        <v>34001.33</v>
      </c>
      <c r="W109" s="74">
        <v>29677.68</v>
      </c>
      <c r="X109" s="74">
        <v>37990.11</v>
      </c>
    </row>
    <row r="110" spans="2:24" x14ac:dyDescent="0.3">
      <c r="B110" s="74">
        <v>45096.97</v>
      </c>
      <c r="C110" s="74">
        <v>66759.89</v>
      </c>
      <c r="D110" s="74">
        <v>36271.06</v>
      </c>
      <c r="E110" s="74">
        <v>55760.99</v>
      </c>
      <c r="F110" s="74">
        <v>53491.26</v>
      </c>
      <c r="G110" s="74">
        <v>45424.41</v>
      </c>
      <c r="H110" s="74">
        <v>48602.04</v>
      </c>
      <c r="I110" s="74">
        <v>46458.81</v>
      </c>
      <c r="J110" s="74">
        <v>50410.38</v>
      </c>
      <c r="K110" s="74">
        <v>66261.3</v>
      </c>
      <c r="O110" s="74">
        <v>40438.44</v>
      </c>
      <c r="P110" s="74">
        <v>34440.400000000001</v>
      </c>
      <c r="Q110" s="74">
        <v>24349.39</v>
      </c>
      <c r="R110" s="74">
        <v>29387.45</v>
      </c>
      <c r="S110" s="74">
        <v>54049.39</v>
      </c>
      <c r="T110" s="74">
        <v>31672.07</v>
      </c>
      <c r="U110" s="74">
        <v>24751.24</v>
      </c>
      <c r="V110" s="74">
        <v>64892.02</v>
      </c>
      <c r="W110" s="74">
        <v>45424.41</v>
      </c>
      <c r="X110" s="74">
        <v>40118.449999999997</v>
      </c>
    </row>
    <row r="111" spans="2:24" x14ac:dyDescent="0.3">
      <c r="B111" s="75">
        <v>63083.67</v>
      </c>
      <c r="C111" s="75">
        <v>50254.1</v>
      </c>
      <c r="D111" s="75">
        <v>43199.33</v>
      </c>
      <c r="E111" s="75">
        <v>40713.79</v>
      </c>
      <c r="G111" s="75">
        <v>50224.34</v>
      </c>
      <c r="H111" s="75">
        <v>21290.83</v>
      </c>
      <c r="I111" s="75">
        <v>49673.65</v>
      </c>
      <c r="J111" s="75">
        <v>37417.089999999997</v>
      </c>
      <c r="K111" s="75">
        <v>53960.09</v>
      </c>
      <c r="O111" s="75">
        <v>45841.15</v>
      </c>
      <c r="P111" s="75">
        <v>36122.230000000003</v>
      </c>
      <c r="Q111" s="75">
        <v>43385.37</v>
      </c>
      <c r="R111" s="75">
        <v>29930.7</v>
      </c>
      <c r="T111" s="75">
        <v>38964.980000000003</v>
      </c>
      <c r="U111" s="75">
        <v>13871.41</v>
      </c>
      <c r="V111" s="75">
        <v>35794.79</v>
      </c>
      <c r="W111" s="75">
        <v>37253.379999999997</v>
      </c>
      <c r="X111" s="75">
        <v>31895.32</v>
      </c>
    </row>
    <row r="112" spans="2:24" x14ac:dyDescent="0.3">
      <c r="B112" s="75">
        <v>71589.59</v>
      </c>
      <c r="C112" s="75">
        <v>53640.1</v>
      </c>
      <c r="D112" s="75">
        <v>48334.13</v>
      </c>
      <c r="E112" s="75">
        <v>67176.63</v>
      </c>
      <c r="G112" s="75">
        <v>69982.17</v>
      </c>
      <c r="H112" s="75">
        <v>15344.88</v>
      </c>
      <c r="I112" s="75">
        <v>39887.75</v>
      </c>
      <c r="J112" s="75">
        <v>70049.14</v>
      </c>
      <c r="K112" s="75">
        <v>45431.85</v>
      </c>
      <c r="O112" s="75">
        <v>32222.76</v>
      </c>
      <c r="P112" s="75">
        <v>25071.24</v>
      </c>
      <c r="Q112" s="75">
        <v>34038.54</v>
      </c>
      <c r="R112" s="75">
        <v>18909.47</v>
      </c>
      <c r="T112" s="75">
        <v>26730.75</v>
      </c>
      <c r="U112" s="75">
        <v>15895.57</v>
      </c>
      <c r="V112" s="75">
        <v>31195.79</v>
      </c>
      <c r="W112" s="75">
        <v>24773.57</v>
      </c>
      <c r="X112" s="75">
        <v>37253.379999999997</v>
      </c>
    </row>
    <row r="113" spans="1:37" x14ac:dyDescent="0.3">
      <c r="B113" s="75">
        <v>55225.19</v>
      </c>
      <c r="C113" s="75">
        <v>43764.9</v>
      </c>
      <c r="D113" s="75">
        <v>52263.37</v>
      </c>
      <c r="E113" s="75">
        <v>53081.97</v>
      </c>
      <c r="G113" s="75">
        <v>48810.400000000001</v>
      </c>
      <c r="H113" s="75">
        <v>24952.17</v>
      </c>
      <c r="I113" s="75">
        <v>52687.55</v>
      </c>
      <c r="J113" s="75">
        <v>70428.67</v>
      </c>
      <c r="K113" s="75">
        <v>39277.53</v>
      </c>
      <c r="O113" s="75">
        <v>31560.44</v>
      </c>
      <c r="P113" s="75">
        <v>35125.040000000001</v>
      </c>
      <c r="Q113" s="75">
        <v>32512.98</v>
      </c>
      <c r="R113" s="75">
        <v>21089.91</v>
      </c>
      <c r="T113" s="75">
        <v>42946.31</v>
      </c>
      <c r="U113" s="75">
        <v>17808.099999999999</v>
      </c>
      <c r="V113" s="75">
        <v>31151.14</v>
      </c>
      <c r="W113" s="75">
        <v>37357.56</v>
      </c>
      <c r="X113" s="75">
        <v>41182.620000000003</v>
      </c>
    </row>
    <row r="114" spans="1:37" x14ac:dyDescent="0.3">
      <c r="B114" s="75">
        <v>46168.59</v>
      </c>
      <c r="C114" s="75">
        <v>57100.51</v>
      </c>
      <c r="D114" s="75">
        <v>50715.49</v>
      </c>
      <c r="E114" s="75">
        <v>39485.9</v>
      </c>
      <c r="G114" s="75">
        <v>52486.63</v>
      </c>
      <c r="H114" s="75">
        <v>27073.07</v>
      </c>
      <c r="I114" s="75">
        <v>45923.01</v>
      </c>
      <c r="J114" s="75">
        <v>69491.009999999995</v>
      </c>
      <c r="K114" s="75">
        <v>46421.599999999999</v>
      </c>
      <c r="O114" s="75">
        <v>39017.07</v>
      </c>
      <c r="P114" s="75">
        <v>24803.34</v>
      </c>
      <c r="Q114" s="75">
        <v>27966.080000000002</v>
      </c>
      <c r="R114" s="75">
        <v>32914.839999999997</v>
      </c>
      <c r="T114" s="75">
        <v>36739.89</v>
      </c>
      <c r="U114" s="75">
        <v>10277.049999999999</v>
      </c>
      <c r="V114" s="75">
        <v>31299.98</v>
      </c>
      <c r="W114" s="75">
        <v>25927.040000000001</v>
      </c>
      <c r="X114" s="75">
        <v>42678.41</v>
      </c>
    </row>
    <row r="115" spans="1:37" x14ac:dyDescent="0.3">
      <c r="B115" s="75">
        <v>64400.86</v>
      </c>
      <c r="C115" s="75">
        <v>46086.73</v>
      </c>
      <c r="D115" s="75">
        <v>53945.21</v>
      </c>
      <c r="E115" s="75">
        <v>55262.400000000001</v>
      </c>
      <c r="G115" s="75">
        <v>54815.89</v>
      </c>
      <c r="H115" s="75">
        <v>20784.79</v>
      </c>
      <c r="I115" s="75">
        <v>49063.42</v>
      </c>
      <c r="J115" s="75">
        <v>54324.74</v>
      </c>
      <c r="K115" s="75">
        <v>34961.32</v>
      </c>
      <c r="O115" s="75">
        <v>30421.85</v>
      </c>
      <c r="P115" s="75">
        <v>26447.96</v>
      </c>
      <c r="Q115" s="75">
        <v>24498.22</v>
      </c>
      <c r="R115" s="75">
        <v>32029.27</v>
      </c>
      <c r="T115" s="75">
        <v>29967.91</v>
      </c>
      <c r="U115" s="75">
        <v>14310.48</v>
      </c>
      <c r="V115" s="75">
        <v>43824.44</v>
      </c>
      <c r="W115" s="75">
        <v>30503.71</v>
      </c>
      <c r="X115" s="75">
        <v>37729.65</v>
      </c>
    </row>
    <row r="116" spans="1:37" x14ac:dyDescent="0.3">
      <c r="B116" s="75">
        <v>52099.66</v>
      </c>
      <c r="C116" s="75">
        <v>52166.63</v>
      </c>
      <c r="D116" s="75">
        <v>62287.41</v>
      </c>
      <c r="E116" s="75">
        <v>47351.82</v>
      </c>
      <c r="G116" s="75">
        <v>66209.2</v>
      </c>
      <c r="H116" s="75">
        <v>35169.69</v>
      </c>
      <c r="I116" s="75">
        <v>53163.83</v>
      </c>
      <c r="J116" s="75">
        <v>52315.47</v>
      </c>
      <c r="K116" s="75">
        <v>47299.73</v>
      </c>
      <c r="O116" s="75">
        <v>32252.52</v>
      </c>
      <c r="P116" s="75">
        <v>23880.560000000001</v>
      </c>
      <c r="Q116" s="75">
        <v>32051.599999999999</v>
      </c>
      <c r="R116" s="75">
        <v>20710.38</v>
      </c>
      <c r="T116" s="75">
        <v>29089.78</v>
      </c>
      <c r="U116" s="75">
        <v>13685.37</v>
      </c>
      <c r="V116" s="75">
        <v>41792.839999999997</v>
      </c>
      <c r="W116" s="75">
        <v>42827.24</v>
      </c>
      <c r="X116" s="75">
        <v>37305.47</v>
      </c>
    </row>
    <row r="117" spans="1:37" x14ac:dyDescent="0.3">
      <c r="B117" s="75">
        <v>41271.919999999998</v>
      </c>
      <c r="C117" s="75">
        <v>60382.32</v>
      </c>
      <c r="D117" s="75">
        <v>65785.03</v>
      </c>
      <c r="E117" s="75">
        <v>73859.320000000007</v>
      </c>
      <c r="G117" s="75">
        <v>49070.87</v>
      </c>
      <c r="H117" s="75">
        <v>29201.41</v>
      </c>
      <c r="I117" s="75">
        <v>47322.06</v>
      </c>
      <c r="J117" s="75">
        <v>51496.87</v>
      </c>
      <c r="K117" s="75">
        <v>43750.02</v>
      </c>
      <c r="O117" s="75">
        <v>44620.7</v>
      </c>
      <c r="P117" s="75">
        <v>28256.31</v>
      </c>
      <c r="Q117" s="75">
        <v>42097.95</v>
      </c>
      <c r="R117" s="75">
        <v>30168.83</v>
      </c>
      <c r="T117" s="75">
        <v>37856.160000000003</v>
      </c>
      <c r="U117" s="75">
        <v>11408.19</v>
      </c>
      <c r="V117" s="75">
        <v>35921.300000000003</v>
      </c>
      <c r="W117" s="75">
        <v>35824.559999999998</v>
      </c>
      <c r="X117" s="75">
        <v>26916.79</v>
      </c>
    </row>
    <row r="118" spans="1:37" x14ac:dyDescent="0.3">
      <c r="B118" s="75">
        <v>42767.71</v>
      </c>
      <c r="C118" s="75">
        <v>52605.69</v>
      </c>
      <c r="D118" s="75">
        <v>37677.550000000003</v>
      </c>
      <c r="E118" s="75">
        <v>61253</v>
      </c>
      <c r="G118" s="75">
        <v>58320.95</v>
      </c>
      <c r="H118" s="75">
        <v>21982.91</v>
      </c>
      <c r="I118" s="75">
        <v>43653.279999999999</v>
      </c>
      <c r="J118" s="75">
        <v>42440.27</v>
      </c>
      <c r="K118" s="75">
        <v>46838.34</v>
      </c>
      <c r="O118" s="75">
        <v>35601.31</v>
      </c>
      <c r="P118" s="75">
        <v>28650.720000000001</v>
      </c>
      <c r="Q118" s="75">
        <v>33257.160000000003</v>
      </c>
      <c r="R118" s="75">
        <v>26678.66</v>
      </c>
      <c r="T118" s="75">
        <v>36858.959999999999</v>
      </c>
      <c r="U118" s="75">
        <v>15069.53</v>
      </c>
      <c r="V118" s="75">
        <v>39627.29</v>
      </c>
      <c r="W118" s="75">
        <v>33748.31</v>
      </c>
      <c r="X118" s="75">
        <v>37751.97</v>
      </c>
    </row>
    <row r="119" spans="1:37" x14ac:dyDescent="0.3">
      <c r="B119" s="75">
        <v>41093.32</v>
      </c>
      <c r="C119" s="75">
        <v>48349.02</v>
      </c>
      <c r="D119" s="75">
        <v>53290.34</v>
      </c>
      <c r="E119" s="75">
        <v>43236.54</v>
      </c>
      <c r="G119" s="75">
        <v>41971.44</v>
      </c>
      <c r="H119" s="75">
        <v>18053.669999999998</v>
      </c>
      <c r="I119" s="75">
        <v>54607.519999999997</v>
      </c>
      <c r="J119" s="75">
        <v>53007.55</v>
      </c>
      <c r="K119" s="75">
        <v>46012.31</v>
      </c>
      <c r="O119" s="75">
        <v>26172.62</v>
      </c>
      <c r="P119" s="75">
        <v>23865.68</v>
      </c>
      <c r="Q119" s="75">
        <v>30488.83</v>
      </c>
      <c r="R119" s="75">
        <v>24766.13</v>
      </c>
      <c r="T119" s="75">
        <v>36486.879999999997</v>
      </c>
      <c r="U119" s="75">
        <v>18224.830000000002</v>
      </c>
      <c r="V119" s="75">
        <v>67065.009999999995</v>
      </c>
      <c r="W119" s="75">
        <v>36516.639999999999</v>
      </c>
      <c r="X119" s="75">
        <v>46964.85</v>
      </c>
    </row>
    <row r="120" spans="1:37" x14ac:dyDescent="0.3">
      <c r="H120" s="75">
        <v>27288.880000000001</v>
      </c>
      <c r="U120" s="75">
        <v>33755.75</v>
      </c>
    </row>
    <row r="123" spans="1:37" x14ac:dyDescent="0.3">
      <c r="A123" s="76" t="s">
        <v>477</v>
      </c>
      <c r="B123" s="76" t="s">
        <v>12</v>
      </c>
      <c r="C123" s="76" t="s">
        <v>457</v>
      </c>
      <c r="D123" s="76" t="s">
        <v>458</v>
      </c>
      <c r="E123" s="76" t="s">
        <v>518</v>
      </c>
      <c r="F123" s="76" t="s">
        <v>471</v>
      </c>
      <c r="G123" s="76" t="s">
        <v>472</v>
      </c>
      <c r="H123" s="76" t="s">
        <v>473</v>
      </c>
      <c r="I123" s="76" t="s">
        <v>474</v>
      </c>
      <c r="J123" s="76" t="s">
        <v>460</v>
      </c>
      <c r="K123" s="76" t="s">
        <v>519</v>
      </c>
      <c r="N123" s="71" t="s">
        <v>451</v>
      </c>
      <c r="O123" s="71" t="s">
        <v>12</v>
      </c>
      <c r="P123" s="71" t="s">
        <v>457</v>
      </c>
      <c r="Q123" s="71" t="s">
        <v>458</v>
      </c>
      <c r="R123" s="71" t="s">
        <v>518</v>
      </c>
      <c r="S123" s="71" t="s">
        <v>471</v>
      </c>
      <c r="T123" s="71" t="s">
        <v>472</v>
      </c>
      <c r="U123" s="71" t="s">
        <v>473</v>
      </c>
      <c r="V123" s="71" t="s">
        <v>474</v>
      </c>
      <c r="W123" s="71" t="s">
        <v>460</v>
      </c>
      <c r="X123" s="71" t="s">
        <v>519</v>
      </c>
      <c r="Y123" s="72"/>
      <c r="Z123" s="72"/>
      <c r="AA123" s="71" t="s">
        <v>451</v>
      </c>
      <c r="AB123" s="71" t="s">
        <v>12</v>
      </c>
      <c r="AC123" s="71" t="s">
        <v>457</v>
      </c>
      <c r="AD123" s="71" t="s">
        <v>458</v>
      </c>
      <c r="AE123" s="71" t="s">
        <v>518</v>
      </c>
      <c r="AF123" s="71" t="s">
        <v>471</v>
      </c>
      <c r="AG123" s="71" t="s">
        <v>472</v>
      </c>
      <c r="AH123" s="71" t="s">
        <v>473</v>
      </c>
      <c r="AI123" s="71" t="s">
        <v>474</v>
      </c>
      <c r="AJ123" s="71" t="s">
        <v>460</v>
      </c>
      <c r="AK123" s="71" t="s">
        <v>519</v>
      </c>
    </row>
    <row r="124" spans="1:37" x14ac:dyDescent="0.3">
      <c r="A124" s="77"/>
      <c r="B124" s="77" cm="1">
        <f t="array" ref="B124:B159">B84:B119/AVERAGE(B84:B119)</f>
        <v>0.78783605772999099</v>
      </c>
      <c r="C124" s="77" cm="1">
        <f t="array" ref="C124:C159">C84:C119/AVERAGE(C84:C119)</f>
        <v>1.0523244405093195</v>
      </c>
      <c r="D124" s="77" cm="1">
        <f t="array" ref="D124:D159">D84:D119/AVERAGE(D84:D119)</f>
        <v>1.1454113341584862</v>
      </c>
      <c r="E124" s="77" cm="1">
        <f t="array" ref="E124:E159">E84:E119/AVERAGE(E84:E119)</f>
        <v>0.99283024362197458</v>
      </c>
      <c r="F124" s="77" cm="1">
        <f t="array" ref="F124:F150">F84:F110/AVERAGE(F84:F110)</f>
        <v>1.2678020532004572</v>
      </c>
      <c r="G124" s="77" cm="1">
        <f t="array" ref="G124:G159">G84:G119/AVERAGE(G84:G119)</f>
        <v>0.81732894067839523</v>
      </c>
      <c r="H124" s="77" cm="1">
        <f t="array" ref="H124:H160">H84:H120/AVERAGE(H84:H120)</f>
        <v>1.072856313330131</v>
      </c>
      <c r="I124" s="77" cm="1">
        <f t="array" ref="I124:I159">I84:I119/AVERAGE(I84:I119)</f>
        <v>1.4679548598267786</v>
      </c>
      <c r="J124" s="77" cm="1">
        <f t="array" ref="J124:J159">J84:J119/AVERAGE(J84:J119)</f>
        <v>1.0159713368081182</v>
      </c>
      <c r="K124" s="77" cm="1">
        <f t="array" ref="K124:K159">K84:K119/AVERAGE(K84:K119)</f>
        <v>0.94486026255177147</v>
      </c>
      <c r="N124" s="72"/>
      <c r="O124" s="72" cm="1">
        <f t="array" ref="O124:O159">O84:O119/AVERAGE(B84:B119)</f>
        <v>0.59833592084494192</v>
      </c>
      <c r="P124" s="72" cm="1">
        <f t="array" ref="P124:P159">P84:P119/AVERAGE(C84:C119)</f>
        <v>0.47958179557622665</v>
      </c>
      <c r="Q124" s="72" cm="1">
        <f t="array" ref="Q124:Q159">Q84:Q119/AVERAGE(D84:D119)</f>
        <v>0.54640965246596196</v>
      </c>
      <c r="R124" s="72" cm="1">
        <f t="array" ref="R124:R159">R84:R119/AVERAGE(E84:E119)</f>
        <v>0.41328886522866093</v>
      </c>
      <c r="S124" s="72" cm="1">
        <f t="array" ref="S124:S150">S84:S110/AVERAGE(F84:F110)</f>
        <v>0.72967130754954057</v>
      </c>
      <c r="T124" s="72" cm="1">
        <f t="array" ref="T124:T159">T84:T119/AVERAGE(G84:G119)</f>
        <v>0.6844831437234068</v>
      </c>
      <c r="U124" s="72" cm="1">
        <f t="array" ref="U124:U160">U84:U120/AVERAGE(H84:H120)</f>
        <v>0.55200131895260407</v>
      </c>
      <c r="V124" s="72" cm="1">
        <f t="array" ref="V124:V159">V84:V119/AVERAGE(I84:I119)</f>
        <v>0.64432818902520228</v>
      </c>
      <c r="W124" s="72" cm="1">
        <f t="array" ref="W124:W159">W84:W119/AVERAGE(J84:J119)</f>
        <v>0.44430773945777979</v>
      </c>
      <c r="X124" s="72" cm="1">
        <f t="array" ref="X124:X159">X84:X119/AVERAGE(K84:K119)</f>
        <v>1.1742416627596861</v>
      </c>
      <c r="Y124" s="72"/>
      <c r="Z124" s="72"/>
      <c r="AA124" s="72"/>
      <c r="AB124" s="72" cm="1">
        <f t="array" ref="AB124:AB159">_xlfn.ANCHORARRAY(O124)/AVERAGE(_xlfn.ANCHORARRAY($O124))</f>
        <v>0.82827013112017489</v>
      </c>
      <c r="AC124" s="72" cm="1">
        <f t="array" ref="AC124:AC159">_xlfn.ANCHORARRAY(P124)/AVERAGE(_xlfn.ANCHORARRAY($O124))</f>
        <v>0.66388004274226109</v>
      </c>
      <c r="AD124" s="72" cm="1">
        <f t="array" ref="AD124:AD159">_xlfn.ANCHORARRAY(Q124)/AVERAGE(_xlfn.ANCHORARRAY($O124))</f>
        <v>0.75638914316594374</v>
      </c>
      <c r="AE124" s="72" cm="1">
        <f t="array" ref="AE124:AE159">_xlfn.ANCHORARRAY(R124)/AVERAGE(_xlfn.ANCHORARRAY($O124))</f>
        <v>0.57211143551276411</v>
      </c>
      <c r="AF124" s="72" cm="1">
        <f t="array" ref="AF124:AF150">_xlfn.ANCHORARRAY(S124)/AVERAGE(_xlfn.ANCHORARRAY($O124))</f>
        <v>1.0100763275673499</v>
      </c>
      <c r="AG124" s="72" cm="1">
        <f t="array" ref="AG124:AG159">_xlfn.ANCHORARRAY(T124)/AVERAGE(_xlfn.ANCHORARRAY($O124))</f>
        <v>0.94752282697775181</v>
      </c>
      <c r="AH124" s="72" cm="1">
        <f t="array" ref="AH124:AH160">_xlfn.ANCHORARRAY(U124)/AVERAGE(_xlfn.ANCHORARRAY($O124))</f>
        <v>0.76412962835615439</v>
      </c>
      <c r="AI124" s="72" cm="1">
        <f t="array" ref="AI124:AI159">_xlfn.ANCHORARRAY(V124)/AVERAGE(_xlfn.ANCHORARRAY($O124))</f>
        <v>0.89193674492197361</v>
      </c>
      <c r="AJ124" s="72" cm="1">
        <f t="array" ref="AJ124:AJ159">_xlfn.ANCHORARRAY(W124)/AVERAGE(_xlfn.ANCHORARRAY($O124))</f>
        <v>0.61505053732813131</v>
      </c>
      <c r="AK124" s="72" cm="1">
        <f t="array" ref="AK124:AK159">_xlfn.ANCHORARRAY(X124)/AVERAGE(_xlfn.ANCHORARRAY($O124))</f>
        <v>1.6254904011233229</v>
      </c>
    </row>
    <row r="125" spans="1:37" x14ac:dyDescent="0.3">
      <c r="A125" s="77"/>
      <c r="B125" s="77">
        <v>0.83702039931533057</v>
      </c>
      <c r="C125" s="77">
        <v>0.99203575068952443</v>
      </c>
      <c r="D125" s="77">
        <v>0.9617957044868306</v>
      </c>
      <c r="E125" s="77">
        <v>1.1376446174288006</v>
      </c>
      <c r="F125" s="77">
        <v>1.0550592738494744</v>
      </c>
      <c r="G125" s="77">
        <v>0.92247361399279304</v>
      </c>
      <c r="H125" s="77">
        <v>1.2307886598724358</v>
      </c>
      <c r="I125" s="77">
        <v>0.84222800192425318</v>
      </c>
      <c r="J125" s="77">
        <v>0.87711627093921096</v>
      </c>
      <c r="K125" s="77">
        <v>1.2325270256456529</v>
      </c>
      <c r="N125" s="72"/>
      <c r="O125" s="72">
        <v>0.81427445242575913</v>
      </c>
      <c r="P125" s="72">
        <v>0.53577835105257943</v>
      </c>
      <c r="Q125" s="72">
        <v>0.7566474738833</v>
      </c>
      <c r="R125" s="72">
        <v>0.43273944086102833</v>
      </c>
      <c r="S125" s="72">
        <v>0.64717038886560241</v>
      </c>
      <c r="T125" s="72">
        <v>0.57710444103978464</v>
      </c>
      <c r="U125" s="72">
        <v>0.5684208784251148</v>
      </c>
      <c r="V125" s="72">
        <v>1.0936936569997326</v>
      </c>
      <c r="W125" s="72">
        <v>0.59394366290134193</v>
      </c>
      <c r="X125" s="72">
        <v>0.98477779312467362</v>
      </c>
      <c r="Y125" s="72"/>
      <c r="Z125" s="72"/>
      <c r="AA125" s="72"/>
      <c r="AB125" s="72">
        <v>1.1271915724633093</v>
      </c>
      <c r="AC125" s="72">
        <v>0.74167234427610662</v>
      </c>
      <c r="AD125" s="72">
        <v>1.0474191513022679</v>
      </c>
      <c r="AE125" s="72">
        <v>0.59903666307829884</v>
      </c>
      <c r="AF125" s="72">
        <v>0.89587117231044389</v>
      </c>
      <c r="AG125" s="72">
        <v>0.79887961661243878</v>
      </c>
      <c r="AH125" s="72">
        <v>0.78685905208526452</v>
      </c>
      <c r="AI125" s="72">
        <v>1.5139886427163518</v>
      </c>
      <c r="AJ125" s="72">
        <v>0.82218997457914389</v>
      </c>
      <c r="AK125" s="72">
        <v>1.36321755625798</v>
      </c>
    </row>
    <row r="126" spans="1:37" x14ac:dyDescent="0.3">
      <c r="A126" s="77"/>
      <c r="B126" s="77">
        <v>0.92682246067290075</v>
      </c>
      <c r="C126" s="77">
        <v>0.77761531601241385</v>
      </c>
      <c r="D126" s="77">
        <v>1.4840624621414593</v>
      </c>
      <c r="E126" s="77">
        <v>0.83821961120746236</v>
      </c>
      <c r="F126" s="77">
        <v>0.83755697520147743</v>
      </c>
      <c r="G126" s="77">
        <v>1.0888286507178737</v>
      </c>
      <c r="H126" s="77">
        <v>1.0730255472741299</v>
      </c>
      <c r="I126" s="77">
        <v>1.1697765142418242</v>
      </c>
      <c r="J126" s="77">
        <v>0.9682488414209458</v>
      </c>
      <c r="K126" s="77">
        <v>0.84651257981057038</v>
      </c>
      <c r="N126" s="72"/>
      <c r="O126" s="72">
        <v>0.66258578291927195</v>
      </c>
      <c r="P126" s="72">
        <v>0.32326761572709128</v>
      </c>
      <c r="Q126" s="72">
        <v>1.0442725736033363</v>
      </c>
      <c r="R126" s="72">
        <v>0.57400432118425249</v>
      </c>
      <c r="S126" s="72">
        <v>1.133377467202596</v>
      </c>
      <c r="T126" s="72">
        <v>0.6356340892842256</v>
      </c>
      <c r="U126" s="72">
        <v>0.64425542760486598</v>
      </c>
      <c r="V126" s="72">
        <v>0.94348550258035191</v>
      </c>
      <c r="W126" s="72">
        <v>0.70361909980206261</v>
      </c>
      <c r="X126" s="72">
        <v>0.85027301984258263</v>
      </c>
      <c r="Y126" s="72"/>
      <c r="Z126" s="72"/>
      <c r="AA126" s="72"/>
      <c r="AB126" s="72">
        <v>0.91721054039663785</v>
      </c>
      <c r="AC126" s="72">
        <v>0.44749596528832186</v>
      </c>
      <c r="AD126" s="72">
        <v>1.4455755560224606</v>
      </c>
      <c r="AE126" s="72">
        <v>0.79458815325586163</v>
      </c>
      <c r="AF126" s="72">
        <v>1.5689225243954894</v>
      </c>
      <c r="AG126" s="72">
        <v>0.87990159396152046</v>
      </c>
      <c r="AH126" s="72">
        <v>0.89183602205198886</v>
      </c>
      <c r="AI126" s="72">
        <v>1.3060570721354483</v>
      </c>
      <c r="AJ126" s="72">
        <v>0.97401252999941879</v>
      </c>
      <c r="AK126" s="72">
        <v>1.177024011258502</v>
      </c>
    </row>
    <row r="127" spans="1:37" x14ac:dyDescent="0.3">
      <c r="A127" s="77"/>
      <c r="B127" s="77">
        <v>1.1105622281385106</v>
      </c>
      <c r="C127" s="77">
        <v>0.77925209643375848</v>
      </c>
      <c r="D127" s="77">
        <v>1.1227039694578178</v>
      </c>
      <c r="E127" s="77">
        <v>0.75928158523225864</v>
      </c>
      <c r="F127" s="77">
        <v>1.4179477634503856</v>
      </c>
      <c r="G127" s="77">
        <v>0.98010949038710815</v>
      </c>
      <c r="H127" s="77">
        <v>1.3381080015152613</v>
      </c>
      <c r="I127" s="77">
        <v>1.3676763271408752</v>
      </c>
      <c r="J127" s="77">
        <v>0.91578299276289521</v>
      </c>
      <c r="K127" s="77">
        <v>1.0795096307681649</v>
      </c>
      <c r="N127" s="72"/>
      <c r="O127" s="72">
        <v>0.63083001727232013</v>
      </c>
      <c r="P127" s="72">
        <v>0.45325657443445305</v>
      </c>
      <c r="Q127" s="72">
        <v>0.46210566531586017</v>
      </c>
      <c r="R127" s="72">
        <v>0.93689209598104273</v>
      </c>
      <c r="S127" s="72">
        <v>0.68019959603748748</v>
      </c>
      <c r="T127" s="72">
        <v>0.65871825892069513</v>
      </c>
      <c r="U127" s="72">
        <v>0.55454051050752051</v>
      </c>
      <c r="V127" s="72">
        <v>1.0976095288805128</v>
      </c>
      <c r="W127" s="72">
        <v>0.54004034081242114</v>
      </c>
      <c r="X127" s="72">
        <v>1.0286003586638905</v>
      </c>
      <c r="Y127" s="72"/>
      <c r="Z127" s="72"/>
      <c r="AA127" s="72"/>
      <c r="AB127" s="72">
        <v>0.87325136753086818</v>
      </c>
      <c r="AC127" s="72">
        <v>0.62743831559996732</v>
      </c>
      <c r="AD127" s="72">
        <v>0.63968801916830254</v>
      </c>
      <c r="AE127" s="72">
        <v>1.2969298886281861</v>
      </c>
      <c r="AF127" s="72">
        <v>0.94159315690468359</v>
      </c>
      <c r="AG127" s="72">
        <v>0.91185676754461187</v>
      </c>
      <c r="AH127" s="72">
        <v>0.7676446045574159</v>
      </c>
      <c r="AI127" s="72">
        <v>1.5194093430339317</v>
      </c>
      <c r="AJ127" s="72">
        <v>0.74757217193852066</v>
      </c>
      <c r="AK127" s="72">
        <v>1.4238806734813834</v>
      </c>
    </row>
    <row r="128" spans="1:37" x14ac:dyDescent="0.3">
      <c r="A128" s="77"/>
      <c r="B128" s="77">
        <v>0.90496270919585742</v>
      </c>
      <c r="C128" s="77">
        <v>0.83599430648058626</v>
      </c>
      <c r="D128" s="77">
        <v>1.2171869628714851</v>
      </c>
      <c r="E128" s="77">
        <v>0.8434727852505145</v>
      </c>
      <c r="F128" s="77">
        <v>1.1902050461202596</v>
      </c>
      <c r="G128" s="77">
        <v>0.82045634164165482</v>
      </c>
      <c r="H128" s="77">
        <v>0.99431333865146476</v>
      </c>
      <c r="I128" s="77">
        <v>1.426137197106073</v>
      </c>
      <c r="J128" s="77">
        <v>0.71986204736303061</v>
      </c>
      <c r="K128" s="77">
        <v>1.4708754496086462</v>
      </c>
      <c r="N128" s="72"/>
      <c r="O128" s="72">
        <v>0.66716442613799676</v>
      </c>
      <c r="P128" s="72">
        <v>0.47576258016306239</v>
      </c>
      <c r="Q128" s="72">
        <v>0.71984610051000253</v>
      </c>
      <c r="R128" s="72">
        <v>0.41357274839467006</v>
      </c>
      <c r="S128" s="72">
        <v>0.92698097200120111</v>
      </c>
      <c r="T128" s="72">
        <v>0.66393079398750665</v>
      </c>
      <c r="U128" s="72">
        <v>0.85280055158167101</v>
      </c>
      <c r="V128" s="72">
        <v>0.78572506789944518</v>
      </c>
      <c r="W128" s="72">
        <v>0.36956182524872577</v>
      </c>
      <c r="X128" s="72">
        <v>0.70014830104326264</v>
      </c>
      <c r="Y128" s="72"/>
      <c r="Z128" s="72"/>
      <c r="AA128" s="72"/>
      <c r="AB128" s="72">
        <v>0.92354870811648715</v>
      </c>
      <c r="AC128" s="72">
        <v>0.65859314295765403</v>
      </c>
      <c r="AD128" s="72">
        <v>0.99647539665310847</v>
      </c>
      <c r="AE128" s="72">
        <v>0.57250441199794844</v>
      </c>
      <c r="AF128" s="72">
        <v>1.283210023795837</v>
      </c>
      <c r="AG128" s="72">
        <v>0.91907242509223108</v>
      </c>
      <c r="AH128" s="72">
        <v>1.1805228468991715</v>
      </c>
      <c r="AI128" s="72">
        <v>1.0876709593073788</v>
      </c>
      <c r="AJ128" s="72">
        <v>0.51158055331780417</v>
      </c>
      <c r="AK128" s="72">
        <v>0.96920793973015429</v>
      </c>
    </row>
    <row r="129" spans="1:37" x14ac:dyDescent="0.3">
      <c r="A129" s="77"/>
      <c r="B129" s="77">
        <v>1.0279973962372486</v>
      </c>
      <c r="C129" s="77">
        <v>1.0343196725844483</v>
      </c>
      <c r="D129" s="77">
        <v>1.096212248565096</v>
      </c>
      <c r="E129" s="77">
        <v>1.6320012047228265</v>
      </c>
      <c r="F129" s="77">
        <v>1.0060203516272463</v>
      </c>
      <c r="G129" s="77">
        <v>1.0040872317456582</v>
      </c>
      <c r="H129" s="77">
        <v>1.055759590616647</v>
      </c>
      <c r="I129" s="77">
        <v>1.4276756558897199</v>
      </c>
      <c r="J129" s="77">
        <v>0.94438759372735959</v>
      </c>
      <c r="K129" s="77">
        <v>1.1978160787958172</v>
      </c>
      <c r="N129" s="72"/>
      <c r="O129" s="72">
        <v>0.88797713172572568</v>
      </c>
      <c r="P129" s="72">
        <v>0.54218928820793999</v>
      </c>
      <c r="Q129" s="72">
        <v>0.9664937073777069</v>
      </c>
      <c r="R129" s="72">
        <v>0.52005392805047723</v>
      </c>
      <c r="S129" s="72">
        <v>0.89150000284262265</v>
      </c>
      <c r="T129" s="72">
        <v>0.66110118355559211</v>
      </c>
      <c r="U129" s="72">
        <v>0.69926942490822563</v>
      </c>
      <c r="V129" s="72">
        <v>0.92600315308457881</v>
      </c>
      <c r="W129" s="72">
        <v>0.45997565901502563</v>
      </c>
      <c r="X129" s="72">
        <v>1.0489931031012787</v>
      </c>
      <c r="Y129" s="72"/>
      <c r="Z129" s="72"/>
      <c r="AA129" s="72"/>
      <c r="AB129" s="72">
        <v>1.2292174173457049</v>
      </c>
      <c r="AC129" s="72">
        <v>0.75054693724852117</v>
      </c>
      <c r="AD129" s="72">
        <v>1.3379070883895847</v>
      </c>
      <c r="AE129" s="72">
        <v>0.71990519066221648</v>
      </c>
      <c r="AF129" s="72">
        <v>1.2340940908333859</v>
      </c>
      <c r="AG129" s="72">
        <v>0.91515542508970538</v>
      </c>
      <c r="AH129" s="72">
        <v>0.96799132072694039</v>
      </c>
      <c r="AI129" s="72">
        <v>1.2818564393392349</v>
      </c>
      <c r="AJ129" s="72">
        <v>0.63673947381674212</v>
      </c>
      <c r="AK129" s="72">
        <v>1.4521101354284505</v>
      </c>
    </row>
    <row r="130" spans="1:37" x14ac:dyDescent="0.3">
      <c r="A130" s="77"/>
      <c r="B130" s="77">
        <v>1.0817605795173291</v>
      </c>
      <c r="C130" s="77">
        <v>1.0176789494407243</v>
      </c>
      <c r="D130" s="77">
        <v>0.84095128566935218</v>
      </c>
      <c r="E130" s="77">
        <v>1.0278980182370983</v>
      </c>
      <c r="F130" s="77">
        <v>0.82183565713423334</v>
      </c>
      <c r="G130" s="77">
        <v>0.96893974379707726</v>
      </c>
      <c r="H130" s="77">
        <v>1.3492801713989193</v>
      </c>
      <c r="I130" s="77">
        <v>0.89369589450358311</v>
      </c>
      <c r="J130" s="77">
        <v>0.86029829537452085</v>
      </c>
      <c r="K130" s="77">
        <v>0.91955012425992178</v>
      </c>
      <c r="N130" s="72"/>
      <c r="O130" s="72">
        <v>0.79034697781148944</v>
      </c>
      <c r="P130" s="72">
        <v>0.36555153762201509</v>
      </c>
      <c r="Q130" s="72">
        <v>0.74542435006795116</v>
      </c>
      <c r="R130" s="72">
        <v>0.50088742636581651</v>
      </c>
      <c r="S130" s="72">
        <v>0.79154699656249417</v>
      </c>
      <c r="T130" s="72">
        <v>0.58038093739676222</v>
      </c>
      <c r="U130" s="72">
        <v>0.67235485879303059</v>
      </c>
      <c r="V130" s="72">
        <v>1.0580296414758206</v>
      </c>
      <c r="W130" s="72">
        <v>0.43697685674858733</v>
      </c>
      <c r="X130" s="72">
        <v>0.96452983796961778</v>
      </c>
      <c r="Y130" s="72"/>
      <c r="Z130" s="72"/>
      <c r="AA130" s="72"/>
      <c r="AB130" s="72">
        <v>1.0940690206563757</v>
      </c>
      <c r="AC130" s="72">
        <v>0.50602915427474715</v>
      </c>
      <c r="AD130" s="72">
        <v>1.0318830988770853</v>
      </c>
      <c r="AE130" s="72">
        <v>0.69337320367896638</v>
      </c>
      <c r="AF130" s="72">
        <v>1.0957301940100292</v>
      </c>
      <c r="AG130" s="72">
        <v>0.80341523610754817</v>
      </c>
      <c r="AH130" s="72">
        <v>0.93073376952761611</v>
      </c>
      <c r="AI130" s="72">
        <v>1.4646193205928391</v>
      </c>
      <c r="AJ130" s="72">
        <v>0.60490247338740233</v>
      </c>
      <c r="AK130" s="72">
        <v>1.335188524593776</v>
      </c>
    </row>
    <row r="131" spans="1:37" x14ac:dyDescent="0.3">
      <c r="A131" s="77"/>
      <c r="B131" s="77">
        <v>0.93287816240451082</v>
      </c>
      <c r="C131" s="77">
        <v>1.1087939149159503</v>
      </c>
      <c r="D131" s="77">
        <v>0.73315710870081896</v>
      </c>
      <c r="E131" s="77">
        <v>1.0782991086689691</v>
      </c>
      <c r="F131" s="77">
        <v>0.87101897166318754</v>
      </c>
      <c r="G131" s="77">
        <v>1.1626979135033582</v>
      </c>
      <c r="H131" s="77">
        <v>1.0721791500891578</v>
      </c>
      <c r="I131" s="77">
        <v>0.9605481869815875</v>
      </c>
      <c r="J131" s="77">
        <v>1.093592391035783</v>
      </c>
      <c r="K131" s="77">
        <v>1.391763363134354</v>
      </c>
      <c r="N131" s="72"/>
      <c r="O131" s="72">
        <v>0.72181380483060509</v>
      </c>
      <c r="P131" s="72">
        <v>0.40933587211818478</v>
      </c>
      <c r="Q131" s="72">
        <v>0.70927533095945616</v>
      </c>
      <c r="R131" s="72">
        <v>0.31106688697147872</v>
      </c>
      <c r="S131" s="72">
        <v>0.62279502933844944</v>
      </c>
      <c r="T131" s="72">
        <v>0.67897281812525023</v>
      </c>
      <c r="U131" s="72">
        <v>0.65373480311857946</v>
      </c>
      <c r="V131" s="72">
        <v>0.76404700714726903</v>
      </c>
      <c r="W131" s="72">
        <v>0.52523486668232322</v>
      </c>
      <c r="X131" s="72">
        <v>0.83378531037150927</v>
      </c>
      <c r="Y131" s="72"/>
      <c r="Z131" s="72"/>
      <c r="AA131" s="72"/>
      <c r="AB131" s="72">
        <v>0.9991992690780328</v>
      </c>
      <c r="AC131" s="72">
        <v>0.56663934866678689</v>
      </c>
      <c r="AD131" s="72">
        <v>0.98184239138525131</v>
      </c>
      <c r="AE131" s="72">
        <v>0.4306066246117628</v>
      </c>
      <c r="AF131" s="72">
        <v>0.86212861812257924</v>
      </c>
      <c r="AG131" s="72">
        <v>0.93989494112517769</v>
      </c>
      <c r="AH131" s="72">
        <v>0.90495822201717457</v>
      </c>
      <c r="AI131" s="72">
        <v>1.0576622474849622</v>
      </c>
      <c r="AJ131" s="72">
        <v>0.72707710959675886</v>
      </c>
      <c r="AK131" s="72">
        <v>1.1542002482021363</v>
      </c>
    </row>
    <row r="132" spans="1:37" x14ac:dyDescent="0.3">
      <c r="A132" s="77"/>
      <c r="B132" s="77">
        <v>0.82269340808278235</v>
      </c>
      <c r="C132" s="77">
        <v>0.70655100234369961</v>
      </c>
      <c r="D132" s="77">
        <v>0.86065711929573019</v>
      </c>
      <c r="E132" s="77">
        <v>1.0587065914535969</v>
      </c>
      <c r="F132" s="77">
        <v>0.8511149282651268</v>
      </c>
      <c r="G132" s="77">
        <v>0.98591780664465489</v>
      </c>
      <c r="H132" s="77">
        <v>1.2824170684359071</v>
      </c>
      <c r="I132" s="77">
        <v>0.95691196653863608</v>
      </c>
      <c r="J132" s="77">
        <v>0.72776776491907469</v>
      </c>
      <c r="K132" s="77">
        <v>1.4104205796640532</v>
      </c>
      <c r="N132" s="72"/>
      <c r="O132" s="72">
        <v>0.71738282776796558</v>
      </c>
      <c r="P132" s="72">
        <v>0.38137387055506661</v>
      </c>
      <c r="Q132" s="72">
        <v>0.58334149669222002</v>
      </c>
      <c r="R132" s="72">
        <v>0.48456032868633991</v>
      </c>
      <c r="S132" s="72">
        <v>0.69159399028236546</v>
      </c>
      <c r="T132" s="72">
        <v>0.37753795507595694</v>
      </c>
      <c r="U132" s="72">
        <v>0.58687170015556711</v>
      </c>
      <c r="V132" s="72">
        <v>0.61929355926790353</v>
      </c>
      <c r="W132" s="72">
        <v>0.59998078089137719</v>
      </c>
      <c r="X132" s="72">
        <v>0.84043823213365965</v>
      </c>
      <c r="Y132" s="72"/>
      <c r="Z132" s="72"/>
      <c r="AA132" s="72"/>
      <c r="AB132" s="72">
        <v>0.99306551406716825</v>
      </c>
      <c r="AC132" s="72">
        <v>0.52793184357773792</v>
      </c>
      <c r="AD132" s="72">
        <v>0.80751350724656834</v>
      </c>
      <c r="AE132" s="72">
        <v>0.67077177383886066</v>
      </c>
      <c r="AF132" s="72">
        <v>0.95736629718667221</v>
      </c>
      <c r="AG132" s="72">
        <v>0.52262182606723739</v>
      </c>
      <c r="AH132" s="72">
        <v>0.8124003308244313</v>
      </c>
      <c r="AI132" s="72">
        <v>0.8572815698785945</v>
      </c>
      <c r="AJ132" s="72">
        <v>0.8305470936070859</v>
      </c>
      <c r="AK132" s="72">
        <v>1.1634098179242534</v>
      </c>
    </row>
    <row r="133" spans="1:37" x14ac:dyDescent="0.3">
      <c r="A133" s="77"/>
      <c r="B133" s="77">
        <v>1.2601831745077714</v>
      </c>
      <c r="C133" s="77">
        <v>0.88919040333460864</v>
      </c>
      <c r="D133" s="77">
        <v>0.90933414611322883</v>
      </c>
      <c r="E133" s="77">
        <v>0.95549083133368518</v>
      </c>
      <c r="F133" s="77">
        <v>0.98611630822918572</v>
      </c>
      <c r="G133" s="77">
        <v>1.3241382056929729</v>
      </c>
      <c r="H133" s="77">
        <v>1.2747997212361364</v>
      </c>
      <c r="I133" s="77">
        <v>0.94921967262040186</v>
      </c>
      <c r="J133" s="77">
        <v>1.1952182085118763</v>
      </c>
      <c r="K133" s="77">
        <v>0.7402104265504672</v>
      </c>
      <c r="N133" s="72"/>
      <c r="O133" s="72">
        <v>0.74323035936337645</v>
      </c>
      <c r="P133" s="72">
        <v>0.52950396500739816</v>
      </c>
      <c r="Q133" s="72">
        <v>0.77191607096067305</v>
      </c>
      <c r="R133" s="72">
        <v>0.27599911235635505</v>
      </c>
      <c r="S133" s="72">
        <v>0.60404496150313747</v>
      </c>
      <c r="T133" s="72">
        <v>0.68522782017981487</v>
      </c>
      <c r="U133" s="72">
        <v>0.96993796409118604</v>
      </c>
      <c r="V133" s="72">
        <v>0.84754250686976573</v>
      </c>
      <c r="W133" s="72">
        <v>0.72431798321048302</v>
      </c>
      <c r="X133" s="72">
        <v>1.0575261477054203</v>
      </c>
      <c r="Y133" s="72"/>
      <c r="Z133" s="72"/>
      <c r="AA133" s="72"/>
      <c r="AB133" s="72">
        <v>1.0288459805874324</v>
      </c>
      <c r="AC133" s="72">
        <v>0.73298677757136654</v>
      </c>
      <c r="AD133" s="72">
        <v>1.0685553098759302</v>
      </c>
      <c r="AE133" s="72">
        <v>0.38206267251618342</v>
      </c>
      <c r="AF133" s="72">
        <v>0.83617309614332858</v>
      </c>
      <c r="AG133" s="72">
        <v>0.9485536747752904</v>
      </c>
      <c r="AH133" s="72">
        <v>1.342674936784273</v>
      </c>
      <c r="AI133" s="72">
        <v>1.1732441908278204</v>
      </c>
      <c r="AJ133" s="72">
        <v>1.0026657769088192</v>
      </c>
      <c r="AK133" s="72">
        <v>1.4639223394544867</v>
      </c>
    </row>
    <row r="134" spans="1:37" x14ac:dyDescent="0.3">
      <c r="A134" s="77"/>
      <c r="B134" s="77">
        <v>1.2835197860216836</v>
      </c>
      <c r="C134" s="77">
        <v>1.3176221692285341</v>
      </c>
      <c r="D134" s="77">
        <v>1.2425042707235128</v>
      </c>
      <c r="E134" s="77">
        <v>0.87868250144864257</v>
      </c>
      <c r="F134" s="77">
        <v>0.83207626963153936</v>
      </c>
      <c r="G134" s="77">
        <v>0.85113597097983262</v>
      </c>
      <c r="H134" s="77">
        <v>1.1136512473629205</v>
      </c>
      <c r="I134" s="77">
        <v>0.86754228311938075</v>
      </c>
      <c r="J134" s="77">
        <v>1.4012010816140901</v>
      </c>
      <c r="K134" s="77">
        <v>0.68308201748694974</v>
      </c>
      <c r="N134" s="72"/>
      <c r="O134" s="72">
        <v>0.58430426192456442</v>
      </c>
      <c r="P134" s="72">
        <v>0.48844772007352333</v>
      </c>
      <c r="Q134" s="72">
        <v>0.55019418402206521</v>
      </c>
      <c r="R134" s="72">
        <v>0.42464686281279229</v>
      </c>
      <c r="S134" s="72">
        <v>0.72620976849164776</v>
      </c>
      <c r="T134" s="72">
        <v>0.63191070700218521</v>
      </c>
      <c r="U134" s="72">
        <v>0.52745671044832665</v>
      </c>
      <c r="V134" s="72">
        <v>0.6520202950056424</v>
      </c>
      <c r="W134" s="72">
        <v>0.63491030358304401</v>
      </c>
      <c r="X134" s="72">
        <v>1.0562244046006386</v>
      </c>
      <c r="Y134" s="72"/>
      <c r="Z134" s="72"/>
      <c r="AA134" s="72"/>
      <c r="AB134" s="72">
        <v>0.80884625304612812</v>
      </c>
      <c r="AC134" s="72">
        <v>0.67615304890827477</v>
      </c>
      <c r="AD134" s="72">
        <v>0.76162803045149308</v>
      </c>
      <c r="AE134" s="72">
        <v>0.58783419227954203</v>
      </c>
      <c r="AF134" s="72">
        <v>1.0052845554047998</v>
      </c>
      <c r="AG134" s="72">
        <v>0.8747473549738275</v>
      </c>
      <c r="AH134" s="72">
        <v>0.73015278458681698</v>
      </c>
      <c r="AI134" s="72">
        <v>0.90258484644329362</v>
      </c>
      <c r="AJ134" s="72">
        <v>0.87889966501703387</v>
      </c>
      <c r="AK134" s="72">
        <v>1.4621203501462738</v>
      </c>
    </row>
    <row r="135" spans="1:37" x14ac:dyDescent="0.3">
      <c r="A135" s="77"/>
      <c r="B135" s="77">
        <v>0.86257259859857072</v>
      </c>
      <c r="C135" s="77">
        <v>1.0579168041639269</v>
      </c>
      <c r="D135" s="77">
        <v>1.4262503712481289</v>
      </c>
      <c r="E135" s="77">
        <v>1.0422375521911158</v>
      </c>
      <c r="F135" s="77">
        <v>1.0449630536588947</v>
      </c>
      <c r="G135" s="77">
        <v>0.95881246419479971</v>
      </c>
      <c r="H135" s="77">
        <v>1.1080651624210918</v>
      </c>
      <c r="I135" s="77">
        <v>1.0004079137619031</v>
      </c>
      <c r="J135" s="77">
        <v>0.85526733152334633</v>
      </c>
      <c r="K135" s="77">
        <v>1.2600064766480987</v>
      </c>
      <c r="N135" s="72"/>
      <c r="O135" s="72">
        <v>0.7408671054379633</v>
      </c>
      <c r="P135" s="72">
        <v>0.41506460359289082</v>
      </c>
      <c r="Q135" s="72">
        <v>0.87422924455651729</v>
      </c>
      <c r="R135" s="72">
        <v>0.35167171879566345</v>
      </c>
      <c r="S135" s="72">
        <v>0.80149901826152448</v>
      </c>
      <c r="T135" s="72">
        <v>0.53153188295758114</v>
      </c>
      <c r="U135" s="72">
        <v>0.62766663418835655</v>
      </c>
      <c r="V135" s="72">
        <v>0.78334746686451773</v>
      </c>
      <c r="W135" s="72">
        <v>0.73567367563198927</v>
      </c>
      <c r="X135" s="72">
        <v>0.93314535200085724</v>
      </c>
      <c r="Y135" s="72"/>
      <c r="Z135" s="72"/>
      <c r="AA135" s="72"/>
      <c r="AB135" s="72">
        <v>1.0255745529988829</v>
      </c>
      <c r="AC135" s="72">
        <v>0.57456957148043053</v>
      </c>
      <c r="AD135" s="72">
        <v>1.2101863615264496</v>
      </c>
      <c r="AE135" s="72">
        <v>0.48681546684813887</v>
      </c>
      <c r="AF135" s="72">
        <v>1.1095066731255172</v>
      </c>
      <c r="AG135" s="72">
        <v>0.73579400309131704</v>
      </c>
      <c r="AH135" s="72">
        <v>0.86887232955160421</v>
      </c>
      <c r="AI135" s="72">
        <v>1.0843796711658111</v>
      </c>
      <c r="AJ135" s="72">
        <v>1.0183853426631855</v>
      </c>
      <c r="AK135" s="72">
        <v>1.2917433102871105</v>
      </c>
    </row>
    <row r="136" spans="1:37" x14ac:dyDescent="0.3">
      <c r="A136" s="77"/>
      <c r="B136" s="77">
        <v>0.95710116780696741</v>
      </c>
      <c r="C136" s="77">
        <v>1.1302087947936901</v>
      </c>
      <c r="D136" s="77">
        <v>0.8837558965552802</v>
      </c>
      <c r="E136" s="77">
        <v>0.94569457272599911</v>
      </c>
      <c r="F136" s="77">
        <v>0.77784484500729534</v>
      </c>
      <c r="G136" s="77">
        <v>0.84726389356016485</v>
      </c>
      <c r="H136" s="77">
        <v>0.83011797139133647</v>
      </c>
      <c r="I136" s="77">
        <v>0.70628545371443718</v>
      </c>
      <c r="J136" s="77">
        <v>1.0107966642452308</v>
      </c>
      <c r="K136" s="77">
        <v>0.88021116777225927</v>
      </c>
      <c r="N136" s="72"/>
      <c r="O136" s="72">
        <v>0.56805721371087536</v>
      </c>
      <c r="P136" s="72">
        <v>0.36486951523144129</v>
      </c>
      <c r="Q136" s="72">
        <v>0.70444685721561939</v>
      </c>
      <c r="R136" s="72">
        <v>0.49208494962086013</v>
      </c>
      <c r="S136" s="72">
        <v>0.63981452145999174</v>
      </c>
      <c r="T136" s="72">
        <v>1.0335754988304102</v>
      </c>
      <c r="U136" s="72">
        <v>0.74514251458586922</v>
      </c>
      <c r="V136" s="72">
        <v>0.64292955596046975</v>
      </c>
      <c r="W136" s="72">
        <v>0.78914587158577143</v>
      </c>
      <c r="X136" s="72">
        <v>0.59167664072453363</v>
      </c>
      <c r="Y136" s="72"/>
      <c r="Z136" s="72"/>
      <c r="AA136" s="72"/>
      <c r="AB136" s="72">
        <v>0.78635563484078164</v>
      </c>
      <c r="AC136" s="72">
        <v>0.50508503784251002</v>
      </c>
      <c r="AD136" s="72">
        <v>0.97515838589336912</v>
      </c>
      <c r="AE136" s="72">
        <v>0.68118802757014851</v>
      </c>
      <c r="AF136" s="72">
        <v>0.88568852231686834</v>
      </c>
      <c r="AG136" s="72">
        <v>1.4307677077618013</v>
      </c>
      <c r="AH136" s="72">
        <v>1.0314929569792552</v>
      </c>
      <c r="AI136" s="72">
        <v>0.89000063185980094</v>
      </c>
      <c r="AJ136" s="72">
        <v>1.092406341922898</v>
      </c>
      <c r="AK136" s="72">
        <v>0.81905175958950105</v>
      </c>
    </row>
    <row r="137" spans="1:37" x14ac:dyDescent="0.3">
      <c r="A137" s="77"/>
      <c r="B137" s="77">
        <v>0.74249183010693387</v>
      </c>
      <c r="C137" s="77">
        <v>0.90119352085449589</v>
      </c>
      <c r="D137" s="77">
        <v>1.0939937179726182</v>
      </c>
      <c r="E137" s="77">
        <v>0.70973233508011291</v>
      </c>
      <c r="F137" s="77">
        <v>0.80351818477356962</v>
      </c>
      <c r="G137" s="77">
        <v>0.97191844962270968</v>
      </c>
      <c r="H137" s="77">
        <v>1.2370516805902594</v>
      </c>
      <c r="I137" s="77">
        <v>0.88026943054529871</v>
      </c>
      <c r="J137" s="77">
        <v>0.98449178898191381</v>
      </c>
      <c r="K137" s="77">
        <v>0.74454924631968911</v>
      </c>
      <c r="N137" s="72"/>
      <c r="O137" s="72">
        <v>0.58253187109950866</v>
      </c>
      <c r="P137" s="72">
        <v>0.71800864858319258</v>
      </c>
      <c r="Q137" s="72">
        <v>0.64180611721440251</v>
      </c>
      <c r="R137" s="72">
        <v>0.43728252542566237</v>
      </c>
      <c r="S137" s="72">
        <v>0.77221974713063091</v>
      </c>
      <c r="T137" s="72">
        <v>1.0927007281375414</v>
      </c>
      <c r="U137" s="72">
        <v>0.70891803436593781</v>
      </c>
      <c r="V137" s="72">
        <v>0.69299900341286147</v>
      </c>
      <c r="W137" s="72">
        <v>0.58330670719527056</v>
      </c>
      <c r="X137" s="72">
        <v>0.68105729971065609</v>
      </c>
      <c r="Y137" s="72"/>
      <c r="Z137" s="72"/>
      <c r="AA137" s="72"/>
      <c r="AB137" s="72">
        <v>0.80639275104178243</v>
      </c>
      <c r="AC137" s="72">
        <v>0.9939318312489176</v>
      </c>
      <c r="AD137" s="72">
        <v>0.88844546740269026</v>
      </c>
      <c r="AE137" s="72">
        <v>0.60532560732674989</v>
      </c>
      <c r="AF137" s="72">
        <v>1.0689756856086019</v>
      </c>
      <c r="AG137" s="72">
        <v>1.5126141417207928</v>
      </c>
      <c r="AH137" s="72">
        <v>0.98134778946340062</v>
      </c>
      <c r="AI137" s="72">
        <v>0.9593112421068738</v>
      </c>
      <c r="AJ137" s="72">
        <v>0.80746534851132268</v>
      </c>
      <c r="AK137" s="72">
        <v>0.94278046709129992</v>
      </c>
    </row>
    <row r="138" spans="1:37" x14ac:dyDescent="0.3">
      <c r="A138" s="77"/>
      <c r="B138" s="77">
        <v>1.1110054250827825</v>
      </c>
      <c r="C138" s="77">
        <v>1.0189064431116925</v>
      </c>
      <c r="D138" s="77">
        <v>1.2178394925003373</v>
      </c>
      <c r="E138" s="77">
        <v>0.93490453225558356</v>
      </c>
      <c r="F138" s="77">
        <v>0.7371713734467007</v>
      </c>
      <c r="G138" s="77">
        <v>1.0349159564775539</v>
      </c>
      <c r="H138" s="77">
        <v>1.3128862297700106</v>
      </c>
      <c r="I138" s="77">
        <v>0.76041078670431761</v>
      </c>
      <c r="J138" s="77">
        <v>0.88430325177982005</v>
      </c>
      <c r="K138" s="77">
        <v>0.72415669623033097</v>
      </c>
      <c r="N138" s="72"/>
      <c r="O138" s="72">
        <v>0.58903076977539082</v>
      </c>
      <c r="P138" s="72">
        <v>0.64367059078170841</v>
      </c>
      <c r="Q138" s="72">
        <v>0.55541424568883324</v>
      </c>
      <c r="R138" s="72">
        <v>0.47249243240548816</v>
      </c>
      <c r="S138" s="72">
        <v>0.88342294916408814</v>
      </c>
      <c r="T138" s="72">
        <v>0.97579052704237734</v>
      </c>
      <c r="U138" s="72">
        <v>0.7366787702011266</v>
      </c>
      <c r="V138" s="72">
        <v>0.78726352668309207</v>
      </c>
      <c r="W138" s="72">
        <v>1.1748067425268816</v>
      </c>
      <c r="X138" s="72">
        <v>1.2200889460751965</v>
      </c>
      <c r="Y138" s="72"/>
      <c r="Z138" s="72"/>
      <c r="AA138" s="72"/>
      <c r="AB138" s="72">
        <v>0.81538910822322697</v>
      </c>
      <c r="AC138" s="72">
        <v>0.89102643858002117</v>
      </c>
      <c r="AD138" s="72">
        <v>0.76885410699238299</v>
      </c>
      <c r="AE138" s="72">
        <v>0.65406631176202157</v>
      </c>
      <c r="AF138" s="72">
        <v>1.2229131102565602</v>
      </c>
      <c r="AG138" s="72">
        <v>1.3507765782102581</v>
      </c>
      <c r="AH138" s="72">
        <v>1.0197766845190981</v>
      </c>
      <c r="AI138" s="72">
        <v>1.0898006316437057</v>
      </c>
      <c r="AJ138" s="72">
        <v>1.6262726351102235</v>
      </c>
      <c r="AK138" s="72">
        <v>1.6889563138995718</v>
      </c>
    </row>
    <row r="139" spans="1:37" x14ac:dyDescent="0.3">
      <c r="A139" s="77"/>
      <c r="B139" s="77">
        <v>0.94306950888658991</v>
      </c>
      <c r="C139" s="77">
        <v>1.2505134387930827</v>
      </c>
      <c r="D139" s="77">
        <v>0.89001990040978196</v>
      </c>
      <c r="E139" s="77">
        <v>0.90508974090181438</v>
      </c>
      <c r="F139" s="77">
        <v>0.87606708175847747</v>
      </c>
      <c r="G139" s="77">
        <v>0.84562564538167617</v>
      </c>
      <c r="H139" s="77">
        <v>1.2837711674528753</v>
      </c>
      <c r="I139" s="77">
        <v>1.0798475279469111</v>
      </c>
      <c r="J139" s="77">
        <v>1.0069155632446301</v>
      </c>
      <c r="K139" s="77">
        <v>1.4451315265138891</v>
      </c>
      <c r="N139" s="72"/>
      <c r="O139" s="72">
        <v>0.89004485486295204</v>
      </c>
      <c r="P139" s="72">
        <v>0.61584514032876969</v>
      </c>
      <c r="Q139" s="72">
        <v>0.46523766724311105</v>
      </c>
      <c r="R139" s="72">
        <v>0.41357274839467006</v>
      </c>
      <c r="S139" s="72">
        <v>0.68495930914967862</v>
      </c>
      <c r="T139" s="72">
        <v>0.58976354054263169</v>
      </c>
      <c r="U139" s="72">
        <v>0.61547883317572794</v>
      </c>
      <c r="V139" s="72">
        <v>0.55509851926265541</v>
      </c>
      <c r="W139" s="72">
        <v>0.73006768377709264</v>
      </c>
      <c r="X139" s="72">
        <v>0.66456959023958262</v>
      </c>
      <c r="Y139" s="72"/>
      <c r="Z139" s="72"/>
      <c r="AA139" s="72"/>
      <c r="AB139" s="72">
        <v>1.2320797447680201</v>
      </c>
      <c r="AC139" s="72">
        <v>0.85250795975864679</v>
      </c>
      <c r="AD139" s="72">
        <v>0.64402361654191409</v>
      </c>
      <c r="AE139" s="72">
        <v>0.57250441199794844</v>
      </c>
      <c r="AF139" s="72">
        <v>0.94818197777634683</v>
      </c>
      <c r="AG139" s="72">
        <v>0.81640347510029254</v>
      </c>
      <c r="AH139" s="72">
        <v>0.85200088461388246</v>
      </c>
      <c r="AI139" s="72">
        <v>0.76841705021658535</v>
      </c>
      <c r="AJ139" s="72">
        <v>1.0106250270161541</v>
      </c>
      <c r="AK139" s="72">
        <v>0.91995670403493413</v>
      </c>
    </row>
    <row r="140" spans="1:37" x14ac:dyDescent="0.3">
      <c r="A140" s="77"/>
      <c r="B140" s="77">
        <v>0.92445920674748761</v>
      </c>
      <c r="C140" s="77">
        <v>1.3772288366577554</v>
      </c>
      <c r="D140" s="77">
        <v>0.83625328277847577</v>
      </c>
      <c r="E140" s="77">
        <v>0.75630023964407012</v>
      </c>
      <c r="F140" s="77">
        <v>0.84274947760349361</v>
      </c>
      <c r="G140" s="77">
        <v>0.93111154068225443</v>
      </c>
      <c r="H140" s="77">
        <v>1.1261775162635466</v>
      </c>
      <c r="I140" s="77">
        <v>0.77467639291388268</v>
      </c>
      <c r="J140" s="77">
        <v>1.0951733800214953</v>
      </c>
      <c r="K140" s="77">
        <v>1.0676501252829482</v>
      </c>
      <c r="N140" s="72"/>
      <c r="O140" s="72">
        <v>0.910723078615297</v>
      </c>
      <c r="P140" s="72">
        <v>0.9843973198631959</v>
      </c>
      <c r="Q140" s="72">
        <v>0.74281423155254234</v>
      </c>
      <c r="R140" s="72">
        <v>0.40505434559742037</v>
      </c>
      <c r="S140" s="72">
        <v>0.57678505069946617</v>
      </c>
      <c r="T140" s="72">
        <v>1.2151214549589071</v>
      </c>
      <c r="U140" s="72">
        <v>0.67912580880782902</v>
      </c>
      <c r="V140" s="72">
        <v>0.72600557852622327</v>
      </c>
      <c r="W140" s="72">
        <v>0.71439976421984686</v>
      </c>
      <c r="X140" s="72">
        <v>0.73558222256461048</v>
      </c>
      <c r="Y140" s="72"/>
      <c r="Z140" s="72"/>
      <c r="AA140" s="72"/>
      <c r="AB140" s="72">
        <v>1.2607043927324961</v>
      </c>
      <c r="AC140" s="72">
        <v>1.3626908711180894</v>
      </c>
      <c r="AD140" s="72">
        <v>1.0282699392293344</v>
      </c>
      <c r="AE140" s="72">
        <v>0.5607124764714152</v>
      </c>
      <c r="AF140" s="72">
        <v>0.79843748791877689</v>
      </c>
      <c r="AG140" s="72">
        <v>1.6820798681190525</v>
      </c>
      <c r="AH140" s="72">
        <v>0.94010672452026578</v>
      </c>
      <c r="AI140" s="72">
        <v>1.005001897380196</v>
      </c>
      <c r="AJ140" s="72">
        <v>0.9889360905275435</v>
      </c>
      <c r="AK140" s="72">
        <v>1.0182587451425114</v>
      </c>
    </row>
    <row r="141" spans="1:37" x14ac:dyDescent="0.3">
      <c r="A141" s="77"/>
      <c r="B141" s="77">
        <v>0.86951449574270878</v>
      </c>
      <c r="C141" s="77">
        <v>0.72114584160578321</v>
      </c>
      <c r="D141" s="77">
        <v>0.7655215962532107</v>
      </c>
      <c r="E141" s="77">
        <v>0.87342932740559065</v>
      </c>
      <c r="F141" s="77">
        <v>1.1180889384251769</v>
      </c>
      <c r="G141" s="77">
        <v>1.0831692297259994</v>
      </c>
      <c r="H141" s="77">
        <v>1.1737434003111342</v>
      </c>
      <c r="I141" s="77">
        <v>0.95789093450883123</v>
      </c>
      <c r="J141" s="77">
        <v>1.4709162251288401</v>
      </c>
      <c r="K141" s="77">
        <v>1.5039954634850956</v>
      </c>
      <c r="N141" s="72"/>
      <c r="O141" s="72">
        <v>0.70763447975414251</v>
      </c>
      <c r="P141" s="72">
        <v>0.43456978411900815</v>
      </c>
      <c r="Q141" s="72">
        <v>0.45166554198232406</v>
      </c>
      <c r="R141" s="72">
        <v>0.45715911658874103</v>
      </c>
      <c r="S141" s="72">
        <v>0.6499107416505715</v>
      </c>
      <c r="T141" s="72">
        <v>0.6721218347519049</v>
      </c>
      <c r="U141" s="72">
        <v>0.58890296241350892</v>
      </c>
      <c r="V141" s="72">
        <v>0.60992298084710794</v>
      </c>
      <c r="W141" s="72">
        <v>0.63505401229475678</v>
      </c>
      <c r="X141" s="72">
        <v>0.641862743809266</v>
      </c>
      <c r="Y141" s="72"/>
      <c r="Z141" s="72"/>
      <c r="AA141" s="72"/>
      <c r="AB141" s="72">
        <v>0.97957097829500162</v>
      </c>
      <c r="AC141" s="72">
        <v>0.60157038802688789</v>
      </c>
      <c r="AD141" s="72">
        <v>0.62523586608652282</v>
      </c>
      <c r="AE141" s="72">
        <v>0.63284056371716135</v>
      </c>
      <c r="AF141" s="72">
        <v>0.89966461388974384</v>
      </c>
      <c r="AG141" s="72">
        <v>0.93041119679485296</v>
      </c>
      <c r="AH141" s="72">
        <v>0.81521218583448829</v>
      </c>
      <c r="AI141" s="72">
        <v>0.84430997658647866</v>
      </c>
      <c r="AJ141" s="72">
        <v>0.87909859947733726</v>
      </c>
      <c r="AK141" s="72">
        <v>0.88852385500323117</v>
      </c>
    </row>
    <row r="142" spans="1:37" x14ac:dyDescent="0.3">
      <c r="A142" s="77"/>
      <c r="B142" s="77">
        <v>0.91899436811623492</v>
      </c>
      <c r="C142" s="77">
        <v>1.2514681968238537</v>
      </c>
      <c r="D142" s="77">
        <v>1.0654139373403793</v>
      </c>
      <c r="E142" s="77">
        <v>1.1849222299077806</v>
      </c>
      <c r="F142" s="77">
        <v>0.82919152453984402</v>
      </c>
      <c r="G142" s="77">
        <v>0.89298534690804099</v>
      </c>
      <c r="H142" s="77">
        <v>1.3076388401811578</v>
      </c>
      <c r="I142" s="77">
        <v>1.0850223951113034</v>
      </c>
      <c r="J142" s="77">
        <v>0.76585965189590732</v>
      </c>
      <c r="K142" s="77">
        <v>0.91723621661502341</v>
      </c>
      <c r="N142" s="72"/>
      <c r="O142" s="72">
        <v>0.68296847588343002</v>
      </c>
      <c r="P142" s="72">
        <v>0.6837722609748933</v>
      </c>
      <c r="Q142" s="72">
        <v>0.56885590009665976</v>
      </c>
      <c r="R142" s="72">
        <v>0.48356635604191284</v>
      </c>
      <c r="S142" s="72">
        <v>0.69217078424856315</v>
      </c>
      <c r="T142" s="72">
        <v>0.67599411229961803</v>
      </c>
      <c r="U142" s="72">
        <v>0.52271702269146991</v>
      </c>
      <c r="V142" s="72">
        <v>0.80600468352468324</v>
      </c>
      <c r="W142" s="72">
        <v>0.58833767104644519</v>
      </c>
      <c r="X142" s="72">
        <v>1.1871135271330495</v>
      </c>
      <c r="Y142" s="72"/>
      <c r="Z142" s="72"/>
      <c r="AA142" s="72"/>
      <c r="AB142" s="72">
        <v>0.94542608819487972</v>
      </c>
      <c r="AC142" s="72">
        <v>0.94653875945512855</v>
      </c>
      <c r="AD142" s="72">
        <v>0.78746124801630912</v>
      </c>
      <c r="AE142" s="72">
        <v>0.66939582794651498</v>
      </c>
      <c r="AF142" s="72">
        <v>0.95816474701622156</v>
      </c>
      <c r="AG142" s="72">
        <v>0.93577154993502354</v>
      </c>
      <c r="AH142" s="72">
        <v>0.72359168460422418</v>
      </c>
      <c r="AI142" s="72">
        <v>1.1157438182279376</v>
      </c>
      <c r="AJ142" s="72">
        <v>0.8144296589321125</v>
      </c>
      <c r="AK142" s="72">
        <v>1.6433087877868402</v>
      </c>
    </row>
    <row r="143" spans="1:37" x14ac:dyDescent="0.3">
      <c r="A143" s="77"/>
      <c r="B143" s="77">
        <v>1.2525027481071906</v>
      </c>
      <c r="C143" s="77">
        <v>0.78470809226826732</v>
      </c>
      <c r="D143" s="77">
        <v>1.4235097818797595</v>
      </c>
      <c r="E143" s="77">
        <v>1.2468232595067872</v>
      </c>
      <c r="F143" s="77">
        <v>0.90130763223492683</v>
      </c>
      <c r="G143" s="77">
        <v>0.60510335521172054</v>
      </c>
      <c r="H143" s="77">
        <v>1.3976924526314791</v>
      </c>
      <c r="I143" s="77">
        <v>0.98054796323120241</v>
      </c>
      <c r="J143" s="77">
        <v>0.70764390951437639</v>
      </c>
      <c r="K143" s="77">
        <v>0.94702976961039753</v>
      </c>
      <c r="N143" s="72"/>
      <c r="O143" s="72">
        <v>0.62255872777138221</v>
      </c>
      <c r="P143" s="72">
        <v>0.59020194157756978</v>
      </c>
      <c r="Q143" s="72">
        <v>0.80114838122176435</v>
      </c>
      <c r="R143" s="72">
        <v>0.6043870696517375</v>
      </c>
      <c r="S143" s="72">
        <v>0.74568102259988334</v>
      </c>
      <c r="T143" s="72">
        <v>0.75969286415603487</v>
      </c>
      <c r="U143" s="72">
        <v>0.69046721263548549</v>
      </c>
      <c r="V143" s="72">
        <v>0.90516423458368322</v>
      </c>
      <c r="W143" s="72">
        <v>0.43870194075975366</v>
      </c>
      <c r="X143" s="72">
        <v>0.94977765640623313</v>
      </c>
      <c r="Y143" s="72"/>
      <c r="Z143" s="72"/>
      <c r="AA143" s="72"/>
      <c r="AB143" s="72">
        <v>0.86180150834507785</v>
      </c>
      <c r="AC143" s="72">
        <v>0.81701034904859005</v>
      </c>
      <c r="AD143" s="72">
        <v>1.1090212899539911</v>
      </c>
      <c r="AE143" s="72">
        <v>0.83664667286039762</v>
      </c>
      <c r="AF143" s="72">
        <v>1.0322384079673004</v>
      </c>
      <c r="AG143" s="72">
        <v>1.0516348530721837</v>
      </c>
      <c r="AH143" s="72">
        <v>0.95580651072423373</v>
      </c>
      <c r="AI143" s="72">
        <v>1.2530093433220588</v>
      </c>
      <c r="AJ143" s="72">
        <v>0.60729048906612726</v>
      </c>
      <c r="AK143" s="72">
        <v>1.3147672345924029</v>
      </c>
    </row>
    <row r="144" spans="1:37" x14ac:dyDescent="0.3">
      <c r="A144" s="77"/>
      <c r="B144" s="77">
        <v>1.1616666267049909</v>
      </c>
      <c r="C144" s="77">
        <v>0.89860198240238043</v>
      </c>
      <c r="D144" s="77">
        <v>1.0356595683033962</v>
      </c>
      <c r="E144" s="77">
        <v>0.95747858584084167</v>
      </c>
      <c r="F144" s="77">
        <v>1.1388583665877108</v>
      </c>
      <c r="G144" s="77">
        <v>1.0791480569126137</v>
      </c>
      <c r="H144" s="77">
        <v>1.1923634559855856</v>
      </c>
      <c r="I144" s="77">
        <v>0.80027032554683897</v>
      </c>
      <c r="J144" s="77">
        <v>0.94251899416135088</v>
      </c>
      <c r="K144" s="77">
        <v>0.9817405221122032</v>
      </c>
      <c r="N144" s="72"/>
      <c r="O144" s="72">
        <v>0.73407287444991065</v>
      </c>
      <c r="P144" s="72">
        <v>0.56646844217799242</v>
      </c>
      <c r="Q144" s="72">
        <v>0.76252006517892035</v>
      </c>
      <c r="R144" s="72">
        <v>0.38716550894149832</v>
      </c>
      <c r="S144" s="72">
        <v>0.71409418797384594</v>
      </c>
      <c r="T144" s="72">
        <v>0.70503549345930705</v>
      </c>
      <c r="U144" s="72">
        <v>0.7348167418871836</v>
      </c>
      <c r="V144" s="72">
        <v>0.89859092229235249</v>
      </c>
      <c r="W144" s="72">
        <v>0.53601553110010736</v>
      </c>
      <c r="X144" s="72">
        <v>1.2047583847746022</v>
      </c>
      <c r="Y144" s="72"/>
      <c r="Z144" s="72"/>
      <c r="AA144" s="72"/>
      <c r="AB144" s="72">
        <v>1.0161693703994692</v>
      </c>
      <c r="AC144" s="72">
        <v>0.78415631509410377</v>
      </c>
      <c r="AD144" s="72">
        <v>1.0555485177550956</v>
      </c>
      <c r="AE144" s="72">
        <v>0.53594914776859492</v>
      </c>
      <c r="AF144" s="72">
        <v>0.9885130845395611</v>
      </c>
      <c r="AG144" s="72">
        <v>0.97597322886327265</v>
      </c>
      <c r="AH144" s="72">
        <v>1.0171990982803158</v>
      </c>
      <c r="AI144" s="72">
        <v>1.243909976154288</v>
      </c>
      <c r="AJ144" s="72">
        <v>0.74200067012488347</v>
      </c>
      <c r="AK144" s="72">
        <v>1.6677343789024921</v>
      </c>
    </row>
    <row r="145" spans="1:37" x14ac:dyDescent="0.3">
      <c r="A145" s="77"/>
      <c r="B145" s="77">
        <v>1.3133554946874944</v>
      </c>
      <c r="C145" s="77">
        <v>1.0954267526149155</v>
      </c>
      <c r="D145" s="77">
        <v>0.94861499178492503</v>
      </c>
      <c r="E145" s="77">
        <v>1.0552992303346971</v>
      </c>
      <c r="F145" s="77">
        <v>1.7417493525280994</v>
      </c>
      <c r="G145" s="77">
        <v>0.92753725379393182</v>
      </c>
      <c r="H145" s="77">
        <v>1.4152968771769594</v>
      </c>
      <c r="I145" s="77">
        <v>1.1850210884215842</v>
      </c>
      <c r="J145" s="77">
        <v>0.86676673265656556</v>
      </c>
      <c r="K145" s="77">
        <v>0.69450773816925926</v>
      </c>
      <c r="N145" s="72"/>
      <c r="O145" s="72">
        <v>0.76420391542789179</v>
      </c>
      <c r="P145" s="72">
        <v>0.60656992908109653</v>
      </c>
      <c r="Q145" s="72">
        <v>0.67390948769682368</v>
      </c>
      <c r="R145" s="72">
        <v>0.41215314178292684</v>
      </c>
      <c r="S145" s="72">
        <v>0.7409213094876923</v>
      </c>
      <c r="T145" s="72">
        <v>1.1641872664161745</v>
      </c>
      <c r="U145" s="72">
        <v>0.44705170745571754</v>
      </c>
      <c r="V145" s="72">
        <v>0.86880109046519882</v>
      </c>
      <c r="W145" s="72">
        <v>0.61722988259120593</v>
      </c>
      <c r="X145" s="72">
        <v>0.97566617443529258</v>
      </c>
      <c r="Y145" s="72"/>
      <c r="Z145" s="72"/>
      <c r="AA145" s="72"/>
      <c r="AB145" s="72">
        <v>1.0578794539698775</v>
      </c>
      <c r="AC145" s="72">
        <v>0.83966838224267737</v>
      </c>
      <c r="AD145" s="72">
        <v>0.93288582599143255</v>
      </c>
      <c r="AE145" s="72">
        <v>0.57053926547492639</v>
      </c>
      <c r="AF145" s="72">
        <v>1.0256495870956372</v>
      </c>
      <c r="AG145" s="72">
        <v>1.6115722058626833</v>
      </c>
      <c r="AH145" s="72">
        <v>0.61884898340877448</v>
      </c>
      <c r="AI145" s="72">
        <v>1.2026722248277739</v>
      </c>
      <c r="AJ145" s="72">
        <v>0.85442484392909079</v>
      </c>
      <c r="AK145" s="72">
        <v>1.350604438202301</v>
      </c>
    </row>
    <row r="146" spans="1:37" x14ac:dyDescent="0.3">
      <c r="A146" s="77"/>
      <c r="B146" s="77">
        <v>0.89093124875149621</v>
      </c>
      <c r="C146" s="77">
        <v>1.05546163353191</v>
      </c>
      <c r="D146" s="77">
        <v>1.0398355124183809</v>
      </c>
      <c r="E146" s="77">
        <v>0.78938025975203707</v>
      </c>
      <c r="F146" s="77">
        <v>1.0002510552590327</v>
      </c>
      <c r="G146" s="77">
        <v>0.93126043594792707</v>
      </c>
      <c r="H146" s="77">
        <v>0.98415679989677796</v>
      </c>
      <c r="I146" s="77">
        <v>0.80530536699231692</v>
      </c>
      <c r="J146" s="77">
        <v>0.93648187617131551</v>
      </c>
      <c r="K146" s="77">
        <v>1.0403152692148048</v>
      </c>
      <c r="N146" s="72"/>
      <c r="O146" s="72">
        <v>0.67779896956434793</v>
      </c>
      <c r="P146" s="72">
        <v>0.60397839062898107</v>
      </c>
      <c r="Q146" s="72">
        <v>0.63502005458400901</v>
      </c>
      <c r="R146" s="72">
        <v>0.32171498585888969</v>
      </c>
      <c r="S146" s="72">
        <v>0.8684228173697679</v>
      </c>
      <c r="T146" s="72">
        <v>0.66810086206656472</v>
      </c>
      <c r="U146" s="72">
        <v>0.74141845795798333</v>
      </c>
      <c r="V146" s="72">
        <v>0.6650272818071834</v>
      </c>
      <c r="W146" s="72">
        <v>0.56059551550912867</v>
      </c>
      <c r="X146" s="72">
        <v>0.95990163398376105</v>
      </c>
      <c r="Y146" s="72"/>
      <c r="Z146" s="72"/>
      <c r="AA146" s="72"/>
      <c r="AB146" s="72">
        <v>0.93826999489082696</v>
      </c>
      <c r="AC146" s="72">
        <v>0.83608094278140366</v>
      </c>
      <c r="AD146" s="72">
        <v>0.87905159217499462</v>
      </c>
      <c r="AE146" s="72">
        <v>0.44534667606847955</v>
      </c>
      <c r="AF146" s="72">
        <v>1.2021485853546343</v>
      </c>
      <c r="AG146" s="72">
        <v>0.92484500653735635</v>
      </c>
      <c r="AH146" s="72">
        <v>1.0263377845016908</v>
      </c>
      <c r="AI146" s="72">
        <v>0.92059028166499512</v>
      </c>
      <c r="AJ146" s="72">
        <v>0.77602648438761745</v>
      </c>
      <c r="AK146" s="72">
        <v>1.328781750424505</v>
      </c>
    </row>
    <row r="147" spans="1:37" x14ac:dyDescent="0.3">
      <c r="A147" s="77"/>
      <c r="B147" s="77">
        <v>0.74219649779476315</v>
      </c>
      <c r="C147" s="77">
        <v>1.059417216765173</v>
      </c>
      <c r="D147" s="77">
        <v>0.65903230317833217</v>
      </c>
      <c r="E147" s="77">
        <v>1.3229218814768069</v>
      </c>
      <c r="F147" s="77">
        <v>1.0844827434719173</v>
      </c>
      <c r="G147" s="77">
        <v>0.95032343277101095</v>
      </c>
      <c r="H147" s="77">
        <v>1.4037862394053042</v>
      </c>
      <c r="I147" s="77">
        <v>0.89033932549846062</v>
      </c>
      <c r="J147" s="77">
        <v>0.81516332942566272</v>
      </c>
      <c r="K147" s="77">
        <v>0.75366086500907037</v>
      </c>
      <c r="N147" s="72"/>
      <c r="O147" s="72">
        <v>0.63762424826037278</v>
      </c>
      <c r="P147" s="72">
        <v>0.47057931996875069</v>
      </c>
      <c r="Q147" s="72">
        <v>0.43770182879860581</v>
      </c>
      <c r="R147" s="72">
        <v>0.52644282553926336</v>
      </c>
      <c r="S147" s="72">
        <v>0.69044001471961669</v>
      </c>
      <c r="T147" s="72">
        <v>0.6792706086565955</v>
      </c>
      <c r="U147" s="72">
        <v>0.55741816995043425</v>
      </c>
      <c r="V147" s="72">
        <v>0.77901192988920009</v>
      </c>
      <c r="W147" s="72">
        <v>0.47923726214944651</v>
      </c>
      <c r="X147" s="72">
        <v>0.97870344544776289</v>
      </c>
      <c r="Y147" s="72"/>
      <c r="Z147" s="72"/>
      <c r="AA147" s="72"/>
      <c r="AB147" s="72">
        <v>0.88265655013028199</v>
      </c>
      <c r="AC147" s="72">
        <v>0.65141801030857294</v>
      </c>
      <c r="AD147" s="72">
        <v>0.60590604458212394</v>
      </c>
      <c r="AE147" s="72">
        <v>0.72874927435566672</v>
      </c>
      <c r="AF147" s="72">
        <v>0.95576886093494651</v>
      </c>
      <c r="AG147" s="72">
        <v>0.94030716943013293</v>
      </c>
      <c r="AH147" s="72">
        <v>0.77162811830122646</v>
      </c>
      <c r="AI147" s="72">
        <v>1.0783780328654538</v>
      </c>
      <c r="AJ147" s="72">
        <v>0.66340310873807917</v>
      </c>
      <c r="AK147" s="72">
        <v>1.3548089005655062</v>
      </c>
    </row>
    <row r="148" spans="1:37" x14ac:dyDescent="0.3">
      <c r="A148" s="77"/>
      <c r="B148" s="77">
        <v>1.0027407277421951</v>
      </c>
      <c r="C148" s="77">
        <v>1.0216345326739873</v>
      </c>
      <c r="D148" s="77">
        <v>1.3281133171313191</v>
      </c>
      <c r="E148" s="77">
        <v>0.94015751551693805</v>
      </c>
      <c r="F148" s="77">
        <v>0.95452947360314833</v>
      </c>
      <c r="G148" s="77">
        <v>1.216759703137396</v>
      </c>
      <c r="H148" s="77">
        <v>0.84382910536493205</v>
      </c>
      <c r="I148" s="77">
        <v>1.2799851161619753</v>
      </c>
      <c r="J148" s="77">
        <v>1.1575576408270529</v>
      </c>
      <c r="K148" s="77">
        <v>0.97610015358622959</v>
      </c>
      <c r="N148" s="72"/>
      <c r="O148" s="72">
        <v>0.98442575791526354</v>
      </c>
      <c r="P148" s="72">
        <v>0.52882212590690536</v>
      </c>
      <c r="Q148" s="72">
        <v>0.72493551595976047</v>
      </c>
      <c r="R148" s="72">
        <v>0.47107263501204732</v>
      </c>
      <c r="S148" s="72">
        <v>1.0048665698796744</v>
      </c>
      <c r="T148" s="72">
        <v>0.63637876574063379</v>
      </c>
      <c r="U148" s="72">
        <v>0.76325486842832424</v>
      </c>
      <c r="V148" s="72">
        <v>0.77901192988920009</v>
      </c>
      <c r="W148" s="72">
        <v>0.53759671324269032</v>
      </c>
      <c r="X148" s="72">
        <v>0.96554219685776455</v>
      </c>
      <c r="Y148" s="72"/>
      <c r="Z148" s="72"/>
      <c r="AA148" s="72"/>
      <c r="AB148" s="72">
        <v>1.362730237614892</v>
      </c>
      <c r="AC148" s="72">
        <v>0.73204291486566342</v>
      </c>
      <c r="AD148" s="72">
        <v>1.0035206210079211</v>
      </c>
      <c r="AE148" s="72">
        <v>0.65210090114189934</v>
      </c>
      <c r="AF148" s="72">
        <v>1.3910262389347809</v>
      </c>
      <c r="AG148" s="72">
        <v>0.88093244175905916</v>
      </c>
      <c r="AH148" s="72">
        <v>1.0565656981758731</v>
      </c>
      <c r="AI148" s="72">
        <v>1.0783780328654538</v>
      </c>
      <c r="AJ148" s="72">
        <v>0.74418948395827766</v>
      </c>
      <c r="AK148" s="72">
        <v>1.3365899223701989</v>
      </c>
    </row>
    <row r="149" spans="1:37" x14ac:dyDescent="0.3">
      <c r="A149" s="77"/>
      <c r="B149" s="77">
        <v>0.95488558003763946</v>
      </c>
      <c r="C149" s="77">
        <v>1.1300724269735913</v>
      </c>
      <c r="D149" s="77">
        <v>0.93791392674546792</v>
      </c>
      <c r="E149" s="77">
        <v>0.8846453834067175</v>
      </c>
      <c r="F149" s="77">
        <v>0.97573149724033048</v>
      </c>
      <c r="G149" s="77">
        <v>1.0447452454204409</v>
      </c>
      <c r="H149" s="77">
        <v>0.93557528472021922</v>
      </c>
      <c r="I149" s="77">
        <v>1.4174659352176437</v>
      </c>
      <c r="J149" s="77">
        <v>1.1303903201365879</v>
      </c>
      <c r="K149" s="77">
        <v>1.0080630192921998</v>
      </c>
      <c r="N149" s="72"/>
      <c r="O149" s="72">
        <v>0.98693667799676188</v>
      </c>
      <c r="P149" s="72">
        <v>0.72087292267550529</v>
      </c>
      <c r="Q149" s="72">
        <v>0.906202144185978</v>
      </c>
      <c r="R149" s="72">
        <v>0.70632497396121308</v>
      </c>
      <c r="S149" s="72">
        <v>0.62842012721511376</v>
      </c>
      <c r="T149" s="72">
        <v>0.62699616259476432</v>
      </c>
      <c r="U149" s="72">
        <v>0.77256478253306049</v>
      </c>
      <c r="V149" s="72">
        <v>0.6390134961418954</v>
      </c>
      <c r="W149" s="72">
        <v>0.57324477949292152</v>
      </c>
      <c r="X149" s="72">
        <v>0.73833030370847608</v>
      </c>
      <c r="Y149" s="72"/>
      <c r="Z149" s="72"/>
      <c r="AA149" s="72"/>
      <c r="AB149" s="72">
        <v>1.3662060779124259</v>
      </c>
      <c r="AC149" s="72">
        <v>0.99789681579247258</v>
      </c>
      <c r="AD149" s="72">
        <v>1.2544461106837268</v>
      </c>
      <c r="AE149" s="72">
        <v>0.97775824317911442</v>
      </c>
      <c r="AF149" s="72">
        <v>0.86991538203487984</v>
      </c>
      <c r="AG149" s="72">
        <v>0.86794420276631479</v>
      </c>
      <c r="AH149" s="72">
        <v>1.0694533144924034</v>
      </c>
      <c r="AI149" s="72">
        <v>0.88457967138190641</v>
      </c>
      <c r="AJ149" s="72">
        <v>0.79353672766974348</v>
      </c>
      <c r="AK149" s="72">
        <v>1.0220628850078637</v>
      </c>
    </row>
    <row r="150" spans="1:37" x14ac:dyDescent="0.3">
      <c r="A150" s="77"/>
      <c r="B150" s="77">
        <v>0.89506669502594893</v>
      </c>
      <c r="C150" s="77">
        <v>1.2236425630808341</v>
      </c>
      <c r="D150" s="77">
        <v>0.63606399677174275</v>
      </c>
      <c r="E150" s="77">
        <v>1.0638176331319467</v>
      </c>
      <c r="F150" s="77">
        <v>1.0367418014888108</v>
      </c>
      <c r="G150" s="77">
        <v>0.90906983803353814</v>
      </c>
      <c r="H150" s="77">
        <v>1.1055261983311537</v>
      </c>
      <c r="I150" s="77">
        <v>0.87313662744051634</v>
      </c>
      <c r="J150" s="77">
        <v>0.97371112456412956</v>
      </c>
      <c r="K150" s="77">
        <v>1.2877753118671793</v>
      </c>
      <c r="N150" s="72"/>
      <c r="O150" s="72">
        <v>0.802606047430795</v>
      </c>
      <c r="P150" s="72">
        <v>0.6312583698015255</v>
      </c>
      <c r="Q150" s="72">
        <v>0.42700076375914864</v>
      </c>
      <c r="R150" s="72">
        <v>0.56065875987466196</v>
      </c>
      <c r="S150" s="72">
        <v>1.0475592079523144</v>
      </c>
      <c r="T150" s="72">
        <v>0.6338469458400644</v>
      </c>
      <c r="U150" s="72">
        <v>0.56300402742728473</v>
      </c>
      <c r="V150" s="72">
        <v>1.219566310256387</v>
      </c>
      <c r="W150" s="72">
        <v>0.87740368836263682</v>
      </c>
      <c r="X150" s="72">
        <v>0.77969417232046201</v>
      </c>
      <c r="Y150" s="72"/>
      <c r="Z150" s="72"/>
      <c r="AA150" s="72"/>
      <c r="AB150" s="72">
        <v>1.111039121977812</v>
      </c>
      <c r="AC150" s="72">
        <v>0.87384433143821572</v>
      </c>
      <c r="AD150" s="72">
        <v>0.59109267263741394</v>
      </c>
      <c r="AE150" s="72">
        <v>0.7761140328985926</v>
      </c>
      <c r="AF150" s="72">
        <v>1.4501252094334207</v>
      </c>
      <c r="AG150" s="72">
        <v>0.87742767006148847</v>
      </c>
      <c r="AH150" s="72">
        <v>0.77936056214019256</v>
      </c>
      <c r="AI150" s="72">
        <v>1.6882328346246485</v>
      </c>
      <c r="AJ150" s="72">
        <v>1.2145807107472273</v>
      </c>
      <c r="AK150" s="72">
        <v>1.0793224538977044</v>
      </c>
    </row>
    <row r="151" spans="1:37" x14ac:dyDescent="0.3">
      <c r="A151" s="77"/>
      <c r="B151" s="77">
        <v>1.2520595511629187</v>
      </c>
      <c r="C151" s="77">
        <v>0.92110780484090893</v>
      </c>
      <c r="D151" s="77">
        <v>0.75756094521807338</v>
      </c>
      <c r="E151" s="77">
        <v>0.7767445971391671</v>
      </c>
      <c r="F151" s="77"/>
      <c r="G151" s="77">
        <v>1.0051298988614568</v>
      </c>
      <c r="H151" s="77">
        <v>0.48429181880461974</v>
      </c>
      <c r="I151" s="77">
        <v>0.93355562128389868</v>
      </c>
      <c r="J151" s="77">
        <v>0.72273680106790006</v>
      </c>
      <c r="K151" s="77">
        <v>1.0487037188846438</v>
      </c>
      <c r="N151" s="72"/>
      <c r="O151" s="72">
        <v>0.90983688320276912</v>
      </c>
      <c r="P151" s="72">
        <v>0.66208464545695633</v>
      </c>
      <c r="Q151" s="72">
        <v>0.76082341799828479</v>
      </c>
      <c r="R151" s="72">
        <v>0.57102297559606385</v>
      </c>
      <c r="S151" s="72"/>
      <c r="T151" s="72">
        <v>0.77979852809491745</v>
      </c>
      <c r="U151" s="72">
        <v>0.31552599773163326</v>
      </c>
      <c r="V151" s="72">
        <v>0.67271938778762352</v>
      </c>
      <c r="W151" s="72">
        <v>0.71957462993960475</v>
      </c>
      <c r="X151" s="72">
        <v>0.61987926074652133</v>
      </c>
      <c r="Y151" s="72"/>
      <c r="Z151" s="72"/>
      <c r="AA151" s="72"/>
      <c r="AB151" s="72">
        <v>1.2594776417303233</v>
      </c>
      <c r="AC151" s="72">
        <v>0.91651682107081966</v>
      </c>
      <c r="AD151" s="72">
        <v>1.0531998668822127</v>
      </c>
      <c r="AE151" s="72">
        <v>0.79046110787012513</v>
      </c>
      <c r="AF151" s="72"/>
      <c r="AG151" s="72">
        <v>1.0794669125002723</v>
      </c>
      <c r="AH151" s="72">
        <v>0.43677932480461934</v>
      </c>
      <c r="AI151" s="72">
        <v>0.93123838318631513</v>
      </c>
      <c r="AJ151" s="72">
        <v>0.99609960279366394</v>
      </c>
      <c r="AK151" s="72">
        <v>0.85809235028403463</v>
      </c>
    </row>
    <row r="152" spans="1:37" x14ac:dyDescent="0.3">
      <c r="A152" s="77"/>
      <c r="B152" s="77">
        <v>1.420881662771639</v>
      </c>
      <c r="C152" s="77">
        <v>0.98316982619222781</v>
      </c>
      <c r="D152" s="77">
        <v>0.8476068774467852</v>
      </c>
      <c r="E152" s="77">
        <v>1.2816071509559019</v>
      </c>
      <c r="F152" s="77"/>
      <c r="G152" s="77">
        <v>1.4005394885070719</v>
      </c>
      <c r="H152" s="77">
        <v>0.34904227991762804</v>
      </c>
      <c r="I152" s="77">
        <v>0.7496415752187896</v>
      </c>
      <c r="J152" s="77">
        <v>1.3530472669349083</v>
      </c>
      <c r="K152" s="77">
        <v>0.88295905456809487</v>
      </c>
      <c r="N152" s="72"/>
      <c r="O152" s="72">
        <v>0.63954450371753013</v>
      </c>
      <c r="P152" s="72">
        <v>0.45953096047963432</v>
      </c>
      <c r="Q152" s="72">
        <v>0.59691362195300712</v>
      </c>
      <c r="R152" s="72">
        <v>0.36075807870662902</v>
      </c>
      <c r="S152" s="72"/>
      <c r="T152" s="72">
        <v>0.53495727458023112</v>
      </c>
      <c r="U152" s="72">
        <v>0.36156854881825407</v>
      </c>
      <c r="V152" s="72">
        <v>0.5862867962167474</v>
      </c>
      <c r="W152" s="72">
        <v>0.47851852543401152</v>
      </c>
      <c r="X152" s="72">
        <v>0.72401210129602844</v>
      </c>
      <c r="Y152" s="72"/>
      <c r="Z152" s="72"/>
      <c r="AA152" s="72"/>
      <c r="AB152" s="72">
        <v>0.88531473959187734</v>
      </c>
      <c r="AC152" s="72">
        <v>0.63612388230470751</v>
      </c>
      <c r="AD152" s="72">
        <v>0.82630125770195972</v>
      </c>
      <c r="AE152" s="72">
        <v>0.49939361944214111</v>
      </c>
      <c r="AF152" s="72"/>
      <c r="AG152" s="72">
        <v>0.74053573673890372</v>
      </c>
      <c r="AH152" s="72">
        <v>0.50051554470558968</v>
      </c>
      <c r="AI152" s="72">
        <v>0.81159065444495737</v>
      </c>
      <c r="AJ152" s="72">
        <v>0.66240816905153388</v>
      </c>
      <c r="AK152" s="72">
        <v>1.0022423477872067</v>
      </c>
    </row>
    <row r="153" spans="1:37" x14ac:dyDescent="0.3">
      <c r="A153" s="77"/>
      <c r="B153" s="77">
        <v>1.0960875707498772</v>
      </c>
      <c r="C153" s="77">
        <v>0.80216720562266353</v>
      </c>
      <c r="D153" s="77">
        <v>0.91651162130250396</v>
      </c>
      <c r="E153" s="77">
        <v>1.0127068347850532</v>
      </c>
      <c r="F153" s="77"/>
      <c r="G153" s="77">
        <v>0.97683299403013057</v>
      </c>
      <c r="H153" s="77">
        <v>0.56757448124014265</v>
      </c>
      <c r="I153" s="77">
        <v>0.99019819308982682</v>
      </c>
      <c r="J153" s="77">
        <v>1.3603781496441008</v>
      </c>
      <c r="K153" s="77">
        <v>0.76335105778369106</v>
      </c>
      <c r="N153" s="72"/>
      <c r="O153" s="72">
        <v>0.62639904020968062</v>
      </c>
      <c r="P153" s="72">
        <v>0.64380714189188781</v>
      </c>
      <c r="Q153" s="72">
        <v>0.57016078399031445</v>
      </c>
      <c r="R153" s="72">
        <v>0.40235688317524088</v>
      </c>
      <c r="S153" s="72"/>
      <c r="T153" s="72">
        <v>0.85947610713794875</v>
      </c>
      <c r="U153" s="72">
        <v>0.40507190834995849</v>
      </c>
      <c r="V153" s="72">
        <v>0.58544765396546672</v>
      </c>
      <c r="W153" s="72">
        <v>0.72158693821732633</v>
      </c>
      <c r="X153" s="72">
        <v>0.8003761066264552</v>
      </c>
      <c r="Y153" s="72"/>
      <c r="Z153" s="72"/>
      <c r="AA153" s="72"/>
      <c r="AB153" s="72">
        <v>0.86711761252000363</v>
      </c>
      <c r="AC153" s="72">
        <v>0.89121546484769576</v>
      </c>
      <c r="AD153" s="72">
        <v>0.78926758508557238</v>
      </c>
      <c r="AE153" s="72">
        <v>0.55697840757086292</v>
      </c>
      <c r="AF153" s="72"/>
      <c r="AG153" s="72">
        <v>1.1897637483447845</v>
      </c>
      <c r="AH153" s="72">
        <v>0.56073678840529839</v>
      </c>
      <c r="AI153" s="72">
        <v>0.81042903863971671</v>
      </c>
      <c r="AJ153" s="72">
        <v>0.99888522000796887</v>
      </c>
      <c r="AK153" s="72">
        <v>1.107952238342625</v>
      </c>
    </row>
    <row r="154" spans="1:37" x14ac:dyDescent="0.3">
      <c r="A154" s="77"/>
      <c r="B154" s="77">
        <v>0.91633578187865117</v>
      </c>
      <c r="C154" s="77">
        <v>1.0465957090346134</v>
      </c>
      <c r="D154" s="77">
        <v>0.88936737078092976</v>
      </c>
      <c r="E154" s="77">
        <v>0.75331870327418393</v>
      </c>
      <c r="F154" s="77"/>
      <c r="G154" s="77">
        <v>1.0504046664123152</v>
      </c>
      <c r="H154" s="77">
        <v>0.61581752852870386</v>
      </c>
      <c r="I154" s="77">
        <v>0.86306692042514888</v>
      </c>
      <c r="J154" s="77">
        <v>1.3422666025171239</v>
      </c>
      <c r="K154" s="77">
        <v>0.90219465083500394</v>
      </c>
      <c r="N154" s="72"/>
      <c r="O154" s="72">
        <v>0.77439526190997088</v>
      </c>
      <c r="P154" s="72">
        <v>0.45462061921560049</v>
      </c>
      <c r="Q154" s="72">
        <v>0.49042450424217821</v>
      </c>
      <c r="R154" s="72">
        <v>0.62795490509972518</v>
      </c>
      <c r="S154" s="72"/>
      <c r="T154" s="72">
        <v>0.73526823687242171</v>
      </c>
      <c r="U154" s="72">
        <v>0.23376689572205575</v>
      </c>
      <c r="V154" s="72">
        <v>0.58824492009493168</v>
      </c>
      <c r="W154" s="72">
        <v>0.50079859098501489</v>
      </c>
      <c r="X154" s="72">
        <v>0.82944649060228737</v>
      </c>
      <c r="Y154" s="72"/>
      <c r="Z154" s="72"/>
      <c r="AA154" s="72"/>
      <c r="AB154" s="72">
        <v>1.0719872278689984</v>
      </c>
      <c r="AC154" s="72">
        <v>0.62932654846444147</v>
      </c>
      <c r="AD154" s="72">
        <v>0.6788894904714956</v>
      </c>
      <c r="AE154" s="72">
        <v>0.86927137994660686</v>
      </c>
      <c r="AF154" s="72"/>
      <c r="AG154" s="72">
        <v>1.0178240980464925</v>
      </c>
      <c r="AH154" s="72">
        <v>0.32360105857899901</v>
      </c>
      <c r="AI154" s="72">
        <v>0.81430126476406195</v>
      </c>
      <c r="AJ154" s="72">
        <v>0.69325022979432849</v>
      </c>
      <c r="AK154" s="72">
        <v>1.148194065564655</v>
      </c>
    </row>
    <row r="155" spans="1:37" x14ac:dyDescent="0.3">
      <c r="A155" s="77"/>
      <c r="B155" s="77">
        <v>1.2782026135465163</v>
      </c>
      <c r="C155" s="77">
        <v>0.84472404644786525</v>
      </c>
      <c r="D155" s="77">
        <v>0.94600504863356583</v>
      </c>
      <c r="E155" s="77">
        <v>1.0543054484719676</v>
      </c>
      <c r="F155" s="77"/>
      <c r="G155" s="77">
        <v>1.0970196914822721</v>
      </c>
      <c r="H155" s="77">
        <v>0.47278118103296451</v>
      </c>
      <c r="I155" s="77">
        <v>0.92208709326600435</v>
      </c>
      <c r="J155" s="77">
        <v>1.0493196773572022</v>
      </c>
      <c r="K155" s="77">
        <v>0.67946636673726968</v>
      </c>
      <c r="N155" s="72"/>
      <c r="O155" s="72">
        <v>0.6038007594761946</v>
      </c>
      <c r="P155" s="72">
        <v>0.48476487248045758</v>
      </c>
      <c r="Q155" s="72">
        <v>0.42961070691050784</v>
      </c>
      <c r="R155" s="72">
        <v>0.61105985030653276</v>
      </c>
      <c r="S155" s="72"/>
      <c r="T155" s="72">
        <v>0.59974192487923661</v>
      </c>
      <c r="U155" s="72">
        <v>0.32551330254232147</v>
      </c>
      <c r="V155" s="72">
        <v>0.82362685873937069</v>
      </c>
      <c r="W155" s="72">
        <v>0.58920011647359305</v>
      </c>
      <c r="X155" s="72">
        <v>0.73326831491971212</v>
      </c>
      <c r="Y155" s="72"/>
      <c r="Z155" s="72"/>
      <c r="AA155" s="72"/>
      <c r="AB155" s="72">
        <v>0.83583504984219703</v>
      </c>
      <c r="AC155" s="72">
        <v>0.6710549216648084</v>
      </c>
      <c r="AD155" s="72">
        <v>0.59470558953055286</v>
      </c>
      <c r="AE155" s="72">
        <v>0.84588373303903219</v>
      </c>
      <c r="AF155" s="72"/>
      <c r="AG155" s="72">
        <v>0.83021644773809788</v>
      </c>
      <c r="AH155" s="72">
        <v>0.45060464596100969</v>
      </c>
      <c r="AI155" s="72">
        <v>1.1401380102983052</v>
      </c>
      <c r="AJ155" s="72">
        <v>0.81562353307896129</v>
      </c>
      <c r="AK155" s="72">
        <v>1.0150556270918125</v>
      </c>
    </row>
    <row r="156" spans="1:37" x14ac:dyDescent="0.3">
      <c r="A156" s="77"/>
      <c r="B156" s="77">
        <v>1.034053296444875</v>
      </c>
      <c r="C156" s="77">
        <v>0.95616258265988052</v>
      </c>
      <c r="D156" s="77">
        <v>1.0922972461560323</v>
      </c>
      <c r="E156" s="77">
        <v>0.90338606034236446</v>
      </c>
      <c r="F156" s="77"/>
      <c r="G156" s="77">
        <v>1.3250317774150533</v>
      </c>
      <c r="H156" s="77">
        <v>0.79998727794523017</v>
      </c>
      <c r="I156" s="77">
        <v>0.99914929435387922</v>
      </c>
      <c r="J156" s="77">
        <v>1.0105092468218051</v>
      </c>
      <c r="K156" s="77">
        <v>0.91926093439131706</v>
      </c>
      <c r="N156" s="72"/>
      <c r="O156" s="72">
        <v>0.64013516834187134</v>
      </c>
      <c r="P156" s="72">
        <v>0.43770697714159873</v>
      </c>
      <c r="Q156" s="72">
        <v>0.56206983746626615</v>
      </c>
      <c r="R156" s="72">
        <v>0.39511614540672985</v>
      </c>
      <c r="S156" s="72"/>
      <c r="T156" s="72">
        <v>0.58216808084092342</v>
      </c>
      <c r="U156" s="72">
        <v>0.31129423927175121</v>
      </c>
      <c r="V156" s="72">
        <v>0.78544541646161636</v>
      </c>
      <c r="W156" s="72">
        <v>0.82723756540573334</v>
      </c>
      <c r="X156" s="72">
        <v>0.72502446018417532</v>
      </c>
      <c r="Y156" s="72"/>
      <c r="Z156" s="72"/>
      <c r="AA156" s="72"/>
      <c r="AB156" s="72">
        <v>0.88613239042781622</v>
      </c>
      <c r="AC156" s="72">
        <v>0.60591317137925793</v>
      </c>
      <c r="AD156" s="72">
        <v>0.77806737278861338</v>
      </c>
      <c r="AE156" s="72">
        <v>0.54695513032475962</v>
      </c>
      <c r="AF156" s="72"/>
      <c r="AG156" s="72">
        <v>0.80588916000758015</v>
      </c>
      <c r="AH156" s="72">
        <v>0.43092134601323112</v>
      </c>
      <c r="AI156" s="72">
        <v>1.0872838407590701</v>
      </c>
      <c r="AJ156" s="72">
        <v>1.1451362736146067</v>
      </c>
      <c r="AK156" s="72">
        <v>1.0036437455636296</v>
      </c>
    </row>
    <row r="157" spans="1:37" x14ac:dyDescent="0.3">
      <c r="A157" s="77"/>
      <c r="B157" s="77">
        <v>0.81914862643267083</v>
      </c>
      <c r="C157" s="77">
        <v>1.1067480310343099</v>
      </c>
      <c r="D157" s="77">
        <v>1.1536329268995447</v>
      </c>
      <c r="E157" s="77">
        <v>1.4091006452205219</v>
      </c>
      <c r="F157" s="77"/>
      <c r="G157" s="77">
        <v>0.98204572922498723</v>
      </c>
      <c r="H157" s="77">
        <v>0.66422980976126389</v>
      </c>
      <c r="I157" s="77">
        <v>0.88936035752826559</v>
      </c>
      <c r="J157" s="77">
        <v>0.99469742539597583</v>
      </c>
      <c r="K157" s="77">
        <v>0.85027301984258263</v>
      </c>
      <c r="N157" s="72"/>
      <c r="O157" s="72">
        <v>0.88561387780031253</v>
      </c>
      <c r="P157" s="72">
        <v>0.51791013423788756</v>
      </c>
      <c r="Q157" s="72">
        <v>0.7382466995146264</v>
      </c>
      <c r="R157" s="72">
        <v>0.57556606016069789</v>
      </c>
      <c r="S157" s="72"/>
      <c r="T157" s="72">
        <v>0.75760793018052852</v>
      </c>
      <c r="U157" s="72">
        <v>0.25949636929930275</v>
      </c>
      <c r="V157" s="72">
        <v>0.67509698882255109</v>
      </c>
      <c r="W157" s="72">
        <v>0.6919759899571305</v>
      </c>
      <c r="X157" s="72">
        <v>0.52312251097870655</v>
      </c>
      <c r="Y157" s="72"/>
      <c r="Z157" s="72"/>
      <c r="AA157" s="72"/>
      <c r="AB157" s="72">
        <v>1.2259459897571556</v>
      </c>
      <c r="AC157" s="72">
        <v>0.71693755940293857</v>
      </c>
      <c r="AD157" s="72">
        <v>1.021947152600382</v>
      </c>
      <c r="AE157" s="72">
        <v>0.79675005211857619</v>
      </c>
      <c r="AF157" s="72"/>
      <c r="AG157" s="72">
        <v>1.0487487008671967</v>
      </c>
      <c r="AH157" s="72">
        <v>0.35921809862463949</v>
      </c>
      <c r="AI157" s="72">
        <v>0.93452967132788278</v>
      </c>
      <c r="AJ157" s="72">
        <v>0.95789509532444517</v>
      </c>
      <c r="AK157" s="72">
        <v>0.72415299778154918</v>
      </c>
    </row>
    <row r="158" spans="1:37" x14ac:dyDescent="0.3">
      <c r="A158" s="77"/>
      <c r="B158" s="77">
        <v>0.84883647046638</v>
      </c>
      <c r="C158" s="77">
        <v>0.96421011694650494</v>
      </c>
      <c r="D158" s="77">
        <v>0.66072877499491822</v>
      </c>
      <c r="E158" s="77">
        <v>1.1685951322283039</v>
      </c>
      <c r="F158" s="77"/>
      <c r="G158" s="77">
        <v>1.1671657721137614</v>
      </c>
      <c r="H158" s="77">
        <v>0.50003421503615697</v>
      </c>
      <c r="I158" s="77">
        <v>0.82041011545316256</v>
      </c>
      <c r="J158" s="77">
        <v>0.819762973984828</v>
      </c>
      <c r="K158" s="77">
        <v>0.91029391063623821</v>
      </c>
      <c r="N158" s="72"/>
      <c r="O158" s="72">
        <v>0.70660061818552922</v>
      </c>
      <c r="P158" s="72">
        <v>0.52513927831383955</v>
      </c>
      <c r="Q158" s="72">
        <v>0.58321102583925954</v>
      </c>
      <c r="R158" s="72">
        <v>0.50898000441405256</v>
      </c>
      <c r="S158" s="72"/>
      <c r="T158" s="72">
        <v>0.73765116150731858</v>
      </c>
      <c r="U158" s="72">
        <v>0.34277903173482577</v>
      </c>
      <c r="V158" s="72">
        <v>0.74474654743002022</v>
      </c>
      <c r="W158" s="72">
        <v>0.65187179470257639</v>
      </c>
      <c r="X158" s="72">
        <v>0.73370209972261924</v>
      </c>
      <c r="Y158" s="72"/>
      <c r="Z158" s="72"/>
      <c r="AA158" s="72"/>
      <c r="AB158" s="72">
        <v>0.9781398145838438</v>
      </c>
      <c r="AC158" s="72">
        <v>0.72694478762219694</v>
      </c>
      <c r="AD158" s="72">
        <v>0.80733289781510331</v>
      </c>
      <c r="AE158" s="72">
        <v>0.70457567447772318</v>
      </c>
      <c r="AF158" s="72"/>
      <c r="AG158" s="72">
        <v>1.0211227555915858</v>
      </c>
      <c r="AH158" s="72">
        <v>0.47450541354649278</v>
      </c>
      <c r="AI158" s="72">
        <v>1.0309448238041132</v>
      </c>
      <c r="AJ158" s="72">
        <v>0.9023792790334042</v>
      </c>
      <c r="AK158" s="72">
        <v>1.0156561108385922</v>
      </c>
    </row>
    <row r="159" spans="1:37" x14ac:dyDescent="0.3">
      <c r="A159" s="77"/>
      <c r="B159" s="77">
        <v>0.81560384478255921</v>
      </c>
      <c r="C159" s="77">
        <v>0.88618957813211652</v>
      </c>
      <c r="D159" s="77">
        <v>0.93452098311229592</v>
      </c>
      <c r="E159" s="77">
        <v>0.82487404989787205</v>
      </c>
      <c r="F159" s="77"/>
      <c r="G159" s="77">
        <v>0.83996622438980195</v>
      </c>
      <c r="H159" s="77">
        <v>0.41065776582680891</v>
      </c>
      <c r="I159" s="77">
        <v>1.0262816857704824</v>
      </c>
      <c r="J159" s="77">
        <v>1.0238772475210332</v>
      </c>
      <c r="K159" s="77">
        <v>0.89424018031610197</v>
      </c>
      <c r="N159" s="72"/>
      <c r="O159" s="72">
        <v>0.51946373522589329</v>
      </c>
      <c r="P159" s="72">
        <v>0.43743424150140153</v>
      </c>
      <c r="Q159" s="72">
        <v>0.53466446987472149</v>
      </c>
      <c r="R159" s="72">
        <v>0.47249243240548816</v>
      </c>
      <c r="S159" s="72"/>
      <c r="T159" s="72">
        <v>0.73020479719932818</v>
      </c>
      <c r="U159" s="72">
        <v>0.41455105639869361</v>
      </c>
      <c r="V159" s="72">
        <v>1.2604050050068976</v>
      </c>
      <c r="W159" s="72">
        <v>0.70534399065635844</v>
      </c>
      <c r="X159" s="72">
        <v>0.91275260756346899</v>
      </c>
      <c r="Y159" s="72"/>
      <c r="Z159" s="72"/>
      <c r="AA159" s="72"/>
      <c r="AB159" s="72">
        <v>0.71908819293372639</v>
      </c>
      <c r="AC159" s="72">
        <v>0.60553562629697655</v>
      </c>
      <c r="AD159" s="72">
        <v>0.74013041026028858</v>
      </c>
      <c r="AE159" s="72">
        <v>0.65406631176202157</v>
      </c>
      <c r="AF159" s="72"/>
      <c r="AG159" s="72">
        <v>1.0108148316865022</v>
      </c>
      <c r="AH159" s="72">
        <v>0.5738586734931036</v>
      </c>
      <c r="AI159" s="72">
        <v>1.7447654108537598</v>
      </c>
      <c r="AJ159" s="72">
        <v>0.9764002782931166</v>
      </c>
      <c r="AK159" s="72">
        <v>1.2635138483400432</v>
      </c>
    </row>
    <row r="160" spans="1:37" x14ac:dyDescent="0.3">
      <c r="A160" s="77"/>
      <c r="B160" s="77"/>
      <c r="C160" s="77"/>
      <c r="D160" s="77"/>
      <c r="E160" s="77"/>
      <c r="F160" s="77"/>
      <c r="G160" s="77"/>
      <c r="H160" s="77">
        <v>0.62072645022955941</v>
      </c>
      <c r="I160" s="77"/>
      <c r="J160" s="77"/>
      <c r="K160" s="77"/>
      <c r="N160" s="72"/>
      <c r="O160" s="72"/>
      <c r="P160" s="72"/>
      <c r="Q160" s="72"/>
      <c r="R160" s="72"/>
      <c r="S160" s="72"/>
      <c r="T160" s="72"/>
      <c r="U160" s="72">
        <v>0.76782509477620364</v>
      </c>
      <c r="V160" s="72"/>
      <c r="W160" s="72"/>
      <c r="X160" s="72"/>
      <c r="Y160" s="72"/>
      <c r="Z160" s="72"/>
      <c r="AA160" s="72"/>
      <c r="AB160" s="72"/>
      <c r="AC160" s="72"/>
      <c r="AD160" s="72"/>
      <c r="AE160" s="72"/>
      <c r="AF160" s="72"/>
      <c r="AG160" s="72"/>
      <c r="AH160" s="72">
        <v>1.0628922145098103</v>
      </c>
      <c r="AI160" s="72"/>
      <c r="AJ160" s="72"/>
      <c r="AK160" s="72"/>
    </row>
    <row r="161" spans="15:37" x14ac:dyDescent="0.3">
      <c r="AA161" s="77"/>
      <c r="AB161" s="77"/>
      <c r="AC161" s="77"/>
      <c r="AD161" s="77"/>
      <c r="AE161" s="77"/>
      <c r="AF161" s="77"/>
      <c r="AG161" s="77"/>
      <c r="AH161" s="77"/>
      <c r="AI161" s="77"/>
      <c r="AJ161" s="77"/>
      <c r="AK161" s="77"/>
    </row>
    <row r="163" spans="15:37" x14ac:dyDescent="0.3">
      <c r="O163">
        <f>AVERAGE(O124:O160)</f>
        <v>0.72239224664027935</v>
      </c>
      <c r="P163">
        <f t="shared" ref="P163:X163" si="3">AVERAGE(P124:P160)</f>
        <v>0.53294437073750645</v>
      </c>
      <c r="Q163">
        <f t="shared" si="3"/>
        <v>0.65263777001618672</v>
      </c>
      <c r="R163">
        <f t="shared" si="3"/>
        <v>0.48099509571268695</v>
      </c>
      <c r="S163">
        <f t="shared" si="3"/>
        <v>0.76245473554220622</v>
      </c>
      <c r="T163">
        <f t="shared" si="3"/>
        <v>0.71699957605653197</v>
      </c>
      <c r="U163">
        <f t="shared" si="3"/>
        <v>0.58145035518748633</v>
      </c>
      <c r="V163">
        <f t="shared" si="3"/>
        <v>0.79198767203244902</v>
      </c>
      <c r="W163">
        <f t="shared" si="3"/>
        <v>0.62471651948917939</v>
      </c>
      <c r="X163">
        <f t="shared" si="3"/>
        <v>0.8707942337263419</v>
      </c>
    </row>
  </sheetData>
  <conditionalFormatting sqref="C9:G9 I9:L9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3:L3">
    <cfRule type="colorScale" priority="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4:L4">
    <cfRule type="colorScale" priority="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5:L5">
    <cfRule type="colorScale" priority="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6:L6">
    <cfRule type="colorScale" priority="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7:L7">
    <cfRule type="colorScale" priority="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8:L8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10:L10">
    <cfRule type="colorScale" priority="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11:L11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14:L17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18:L19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20:L20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21:L22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9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Fig. 2a</vt:lpstr>
      <vt:lpstr>Fig. 2c</vt:lpstr>
      <vt:lpstr>Fig. 2d</vt:lpstr>
      <vt:lpstr>Fig. 4</vt:lpstr>
      <vt:lpstr>Fig.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2023-10-10T07:37:29Z</dcterms:created>
  <dcterms:modified xsi:type="dcterms:W3CDTF">2023-10-11T11:57:01Z</dcterms:modified>
</cp:coreProperties>
</file>