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工作\文章\USP35-FUNDC1\投稿\20231121-communications biology\第三次返修\"/>
    </mc:Choice>
  </mc:AlternateContent>
  <xr:revisionPtr revIDLastSave="0" documentId="13_ncr:1_{145128FE-2B0C-4120-9CF2-5DA5F108601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72" i="1" l="1"/>
  <c r="AF272" i="1" s="1"/>
  <c r="AE273" i="1"/>
  <c r="AE274" i="1"/>
  <c r="AE275" i="1"/>
  <c r="AE276" i="1"/>
  <c r="AE277" i="1"/>
  <c r="AE278" i="1"/>
  <c r="AE279" i="1"/>
  <c r="AE280" i="1"/>
  <c r="AE281" i="1"/>
  <c r="AE282" i="1"/>
  <c r="AE271" i="1"/>
  <c r="AD281" i="1"/>
  <c r="AF281" i="1" s="1"/>
  <c r="AD282" i="1"/>
  <c r="AF282" i="1" s="1"/>
  <c r="AD280" i="1"/>
  <c r="AF280" i="1" s="1"/>
  <c r="AD278" i="1"/>
  <c r="AF278" i="1" s="1"/>
  <c r="AD279" i="1"/>
  <c r="AF279" i="1" s="1"/>
  <c r="AD277" i="1"/>
  <c r="AF277" i="1" s="1"/>
  <c r="AD275" i="1"/>
  <c r="AD276" i="1"/>
  <c r="AF276" i="1" s="1"/>
  <c r="AD274" i="1"/>
  <c r="AD272" i="1"/>
  <c r="AD273" i="1"/>
  <c r="AD271" i="1"/>
  <c r="AF275" i="1" l="1"/>
  <c r="AF274" i="1"/>
  <c r="AF273" i="1"/>
  <c r="AF271" i="1"/>
  <c r="X278" i="1"/>
  <c r="X279" i="1"/>
  <c r="Y279" i="1" s="1"/>
  <c r="X280" i="1"/>
  <c r="Y280" i="1" s="1"/>
  <c r="X281" i="1"/>
  <c r="Y281" i="1" s="1"/>
  <c r="X282" i="1"/>
  <c r="Y282" i="1" s="1"/>
  <c r="X277" i="1"/>
  <c r="X274" i="1"/>
  <c r="X275" i="1"/>
  <c r="Y275" i="1" s="1"/>
  <c r="X276" i="1"/>
  <c r="Y276" i="1" s="1"/>
  <c r="X272" i="1"/>
  <c r="X273" i="1"/>
  <c r="X271" i="1"/>
  <c r="W281" i="1"/>
  <c r="W282" i="1"/>
  <c r="W280" i="1"/>
  <c r="W278" i="1"/>
  <c r="W279" i="1"/>
  <c r="W277" i="1"/>
  <c r="W275" i="1"/>
  <c r="W276" i="1"/>
  <c r="W274" i="1"/>
  <c r="W272" i="1"/>
  <c r="Y272" i="1" s="1"/>
  <c r="W273" i="1"/>
  <c r="Y273" i="1" s="1"/>
  <c r="W271" i="1"/>
  <c r="M287" i="1"/>
  <c r="N287" i="1"/>
  <c r="M288" i="1"/>
  <c r="N288" i="1"/>
  <c r="M289" i="1"/>
  <c r="N289" i="1"/>
  <c r="L288" i="1"/>
  <c r="L289" i="1"/>
  <c r="L287" i="1"/>
  <c r="L286" i="1"/>
  <c r="I291" i="1"/>
  <c r="H291" i="1"/>
  <c r="G291" i="1"/>
  <c r="I290" i="1"/>
  <c r="H290" i="1"/>
  <c r="G290" i="1"/>
  <c r="I289" i="1"/>
  <c r="H289" i="1"/>
  <c r="G289" i="1"/>
  <c r="B289" i="1"/>
  <c r="C289" i="1"/>
  <c r="D289" i="1"/>
  <c r="B290" i="1"/>
  <c r="C290" i="1"/>
  <c r="D290" i="1"/>
  <c r="B291" i="1"/>
  <c r="C291" i="1"/>
  <c r="D291" i="1"/>
  <c r="C288" i="1"/>
  <c r="D288" i="1"/>
  <c r="B288" i="1"/>
  <c r="B287" i="1"/>
  <c r="R279" i="1"/>
  <c r="Q279" i="1"/>
  <c r="P279" i="1"/>
  <c r="R278" i="1"/>
  <c r="Q278" i="1"/>
  <c r="P278" i="1"/>
  <c r="R277" i="1"/>
  <c r="Q277" i="1"/>
  <c r="P277" i="1"/>
  <c r="M277" i="1"/>
  <c r="M278" i="1"/>
  <c r="M279" i="1"/>
  <c r="L279" i="1"/>
  <c r="K279" i="1"/>
  <c r="J279" i="1"/>
  <c r="I279" i="1"/>
  <c r="L278" i="1"/>
  <c r="K278" i="1"/>
  <c r="J278" i="1"/>
  <c r="I278" i="1"/>
  <c r="L277" i="1"/>
  <c r="K277" i="1"/>
  <c r="J277" i="1"/>
  <c r="I277" i="1"/>
  <c r="Y278" i="1" l="1"/>
  <c r="Y277" i="1"/>
  <c r="Y274" i="1"/>
  <c r="Y271" i="1"/>
  <c r="C276" i="1"/>
  <c r="D276" i="1"/>
  <c r="E276" i="1"/>
  <c r="F276" i="1"/>
  <c r="C277" i="1"/>
  <c r="D277" i="1"/>
  <c r="E277" i="1"/>
  <c r="F277" i="1"/>
  <c r="C278" i="1"/>
  <c r="D278" i="1"/>
  <c r="E278" i="1"/>
  <c r="F278" i="1"/>
  <c r="C279" i="1"/>
  <c r="D279" i="1"/>
  <c r="E279" i="1"/>
  <c r="F279" i="1"/>
  <c r="B277" i="1"/>
  <c r="B278" i="1"/>
  <c r="B279" i="1"/>
  <c r="B276" i="1"/>
  <c r="B275" i="1"/>
  <c r="AC254" i="1" l="1"/>
  <c r="W255" i="1"/>
  <c r="V254" i="1"/>
  <c r="X249" i="1"/>
  <c r="Y249" i="1"/>
  <c r="Z249" i="1"/>
  <c r="V251" i="1"/>
  <c r="AB245" i="1"/>
  <c r="Z246" i="1"/>
  <c r="AA246" i="1"/>
  <c r="AB246" i="1"/>
  <c r="AC246" i="1"/>
  <c r="W247" i="1"/>
  <c r="X241" i="1"/>
  <c r="AA241" i="1"/>
  <c r="AB241" i="1"/>
  <c r="AC241" i="1"/>
  <c r="W242" i="1"/>
  <c r="AB242" i="1"/>
  <c r="AC242" i="1"/>
  <c r="AA243" i="1"/>
  <c r="AB243" i="1"/>
  <c r="AC243" i="1"/>
  <c r="V242" i="1"/>
  <c r="V243" i="1"/>
  <c r="V241" i="1"/>
  <c r="Y233" i="1"/>
  <c r="Z233" i="1"/>
  <c r="AA233" i="1"/>
  <c r="AC233" i="1"/>
  <c r="V234" i="1"/>
  <c r="V235" i="1"/>
  <c r="AF231" i="1" s="1"/>
  <c r="V233" i="1"/>
  <c r="AA229" i="1"/>
  <c r="AB229" i="1"/>
  <c r="Z230" i="1"/>
  <c r="AA230" i="1"/>
  <c r="AB230" i="1"/>
  <c r="AC230" i="1"/>
  <c r="W231" i="1"/>
  <c r="AB225" i="1"/>
  <c r="AC225" i="1"/>
  <c r="W226" i="1"/>
  <c r="AC226" i="1"/>
  <c r="AA227" i="1"/>
  <c r="AB227" i="1"/>
  <c r="AC227" i="1"/>
  <c r="V226" i="1"/>
  <c r="V227" i="1"/>
  <c r="AC222" i="1"/>
  <c r="W223" i="1"/>
  <c r="X223" i="1"/>
  <c r="AC223" i="1"/>
  <c r="V222" i="1"/>
  <c r="Y217" i="1"/>
  <c r="Z217" i="1"/>
  <c r="AA217" i="1"/>
  <c r="AB217" i="1"/>
  <c r="AC217" i="1"/>
  <c r="V218" i="1"/>
  <c r="V219" i="1"/>
  <c r="V217" i="1"/>
  <c r="S267" i="1"/>
  <c r="R267" i="1"/>
  <c r="Q267" i="1"/>
  <c r="AA267" i="1" s="1"/>
  <c r="P267" i="1"/>
  <c r="Z267" i="1" s="1"/>
  <c r="O267" i="1"/>
  <c r="Y267" i="1" s="1"/>
  <c r="N267" i="1"/>
  <c r="X267" i="1" s="1"/>
  <c r="M267" i="1"/>
  <c r="L267" i="1"/>
  <c r="S266" i="1"/>
  <c r="R266" i="1"/>
  <c r="Q266" i="1"/>
  <c r="AA266" i="1" s="1"/>
  <c r="P266" i="1"/>
  <c r="Z266" i="1" s="1"/>
  <c r="O266" i="1"/>
  <c r="N266" i="1"/>
  <c r="M266" i="1"/>
  <c r="L266" i="1"/>
  <c r="V266" i="1" s="1"/>
  <c r="S265" i="1"/>
  <c r="AC265" i="1" s="1"/>
  <c r="R265" i="1"/>
  <c r="Q265" i="1"/>
  <c r="P265" i="1"/>
  <c r="Z265" i="1" s="1"/>
  <c r="O265" i="1"/>
  <c r="Y265" i="1" s="1"/>
  <c r="N265" i="1"/>
  <c r="X265" i="1" s="1"/>
  <c r="M265" i="1"/>
  <c r="W265" i="1" s="1"/>
  <c r="L265" i="1"/>
  <c r="S259" i="1"/>
  <c r="R259" i="1"/>
  <c r="Q259" i="1"/>
  <c r="P259" i="1"/>
  <c r="O259" i="1"/>
  <c r="N259" i="1"/>
  <c r="M259" i="1"/>
  <c r="L259" i="1"/>
  <c r="S258" i="1"/>
  <c r="R258" i="1"/>
  <c r="Q258" i="1"/>
  <c r="P258" i="1"/>
  <c r="O258" i="1"/>
  <c r="N258" i="1"/>
  <c r="M258" i="1"/>
  <c r="L258" i="1"/>
  <c r="S257" i="1"/>
  <c r="R257" i="1"/>
  <c r="Q257" i="1"/>
  <c r="P257" i="1"/>
  <c r="O257" i="1"/>
  <c r="N257" i="1"/>
  <c r="M257" i="1"/>
  <c r="L257" i="1"/>
  <c r="S255" i="1"/>
  <c r="R255" i="1"/>
  <c r="Q255" i="1"/>
  <c r="AA255" i="1" s="1"/>
  <c r="P255" i="1"/>
  <c r="Z255" i="1" s="1"/>
  <c r="O255" i="1"/>
  <c r="Y255" i="1" s="1"/>
  <c r="N255" i="1"/>
  <c r="X255" i="1" s="1"/>
  <c r="M255" i="1"/>
  <c r="L255" i="1"/>
  <c r="S254" i="1"/>
  <c r="R254" i="1"/>
  <c r="Q254" i="1"/>
  <c r="P254" i="1"/>
  <c r="O254" i="1"/>
  <c r="N254" i="1"/>
  <c r="M254" i="1"/>
  <c r="L254" i="1"/>
  <c r="S253" i="1"/>
  <c r="AC253" i="1" s="1"/>
  <c r="R253" i="1"/>
  <c r="Q253" i="1"/>
  <c r="P253" i="1"/>
  <c r="Z253" i="1" s="1"/>
  <c r="O253" i="1"/>
  <c r="Y253" i="1" s="1"/>
  <c r="N253" i="1"/>
  <c r="X253" i="1" s="1"/>
  <c r="M253" i="1"/>
  <c r="W253" i="1" s="1"/>
  <c r="L253" i="1"/>
  <c r="S251" i="1"/>
  <c r="R251" i="1"/>
  <c r="Q251" i="1"/>
  <c r="P251" i="1"/>
  <c r="Z251" i="1" s="1"/>
  <c r="O251" i="1"/>
  <c r="N251" i="1"/>
  <c r="M251" i="1"/>
  <c r="L251" i="1"/>
  <c r="S250" i="1"/>
  <c r="AC250" i="1" s="1"/>
  <c r="R250" i="1"/>
  <c r="Q250" i="1"/>
  <c r="P250" i="1"/>
  <c r="Z250" i="1" s="1"/>
  <c r="O250" i="1"/>
  <c r="Y250" i="1" s="1"/>
  <c r="N250" i="1"/>
  <c r="X250" i="1" s="1"/>
  <c r="M250" i="1"/>
  <c r="W250" i="1" s="1"/>
  <c r="L250" i="1"/>
  <c r="S249" i="1"/>
  <c r="R249" i="1"/>
  <c r="Q249" i="1"/>
  <c r="AA249" i="1" s="1"/>
  <c r="P249" i="1"/>
  <c r="O249" i="1"/>
  <c r="N249" i="1"/>
  <c r="M249" i="1"/>
  <c r="L249" i="1"/>
  <c r="V250" i="1" s="1"/>
  <c r="S247" i="1"/>
  <c r="R247" i="1"/>
  <c r="Q247" i="1"/>
  <c r="AA247" i="1" s="1"/>
  <c r="P247" i="1"/>
  <c r="Z247" i="1" s="1"/>
  <c r="O247" i="1"/>
  <c r="Y247" i="1" s="1"/>
  <c r="N247" i="1"/>
  <c r="X247" i="1" s="1"/>
  <c r="M247" i="1"/>
  <c r="L247" i="1"/>
  <c r="S246" i="1"/>
  <c r="R246" i="1"/>
  <c r="Q246" i="1"/>
  <c r="P246" i="1"/>
  <c r="O246" i="1"/>
  <c r="N246" i="1"/>
  <c r="M246" i="1"/>
  <c r="L246" i="1"/>
  <c r="S245" i="1"/>
  <c r="AC245" i="1" s="1"/>
  <c r="R245" i="1"/>
  <c r="Q245" i="1"/>
  <c r="P245" i="1"/>
  <c r="Z245" i="1" s="1"/>
  <c r="O245" i="1"/>
  <c r="Y245" i="1" s="1"/>
  <c r="N245" i="1"/>
  <c r="X245" i="1" s="1"/>
  <c r="M245" i="1"/>
  <c r="W245" i="1" s="1"/>
  <c r="L245" i="1"/>
  <c r="S243" i="1"/>
  <c r="R243" i="1"/>
  <c r="Q243" i="1"/>
  <c r="P243" i="1"/>
  <c r="Z243" i="1" s="1"/>
  <c r="O243" i="1"/>
  <c r="Y243" i="1" s="1"/>
  <c r="N243" i="1"/>
  <c r="X243" i="1" s="1"/>
  <c r="M243" i="1"/>
  <c r="W243" i="1" s="1"/>
  <c r="L243" i="1"/>
  <c r="S242" i="1"/>
  <c r="R242" i="1"/>
  <c r="Q242" i="1"/>
  <c r="AA242" i="1" s="1"/>
  <c r="P242" i="1"/>
  <c r="Z242" i="1" s="1"/>
  <c r="O242" i="1"/>
  <c r="Y242" i="1" s="1"/>
  <c r="N242" i="1"/>
  <c r="X242" i="1" s="1"/>
  <c r="M242" i="1"/>
  <c r="L242" i="1"/>
  <c r="W241" i="1" s="1"/>
  <c r="S241" i="1"/>
  <c r="R241" i="1"/>
  <c r="Q241" i="1"/>
  <c r="P241" i="1"/>
  <c r="Z241" i="1" s="1"/>
  <c r="O241" i="1"/>
  <c r="Y241" i="1" s="1"/>
  <c r="N241" i="1"/>
  <c r="M241" i="1"/>
  <c r="L241" i="1"/>
  <c r="S239" i="1"/>
  <c r="AC239" i="1" s="1"/>
  <c r="R239" i="1"/>
  <c r="Q239" i="1"/>
  <c r="AA239" i="1" s="1"/>
  <c r="P239" i="1"/>
  <c r="Z239" i="1" s="1"/>
  <c r="O239" i="1"/>
  <c r="Y239" i="1" s="1"/>
  <c r="AI235" i="1" s="1"/>
  <c r="N239" i="1"/>
  <c r="M239" i="1"/>
  <c r="L239" i="1"/>
  <c r="S238" i="1"/>
  <c r="R238" i="1"/>
  <c r="Q238" i="1"/>
  <c r="AA238" i="1" s="1"/>
  <c r="P238" i="1"/>
  <c r="O238" i="1"/>
  <c r="N238" i="1"/>
  <c r="M238" i="1"/>
  <c r="L238" i="1"/>
  <c r="W239" i="1" s="1"/>
  <c r="S237" i="1"/>
  <c r="AC237" i="1" s="1"/>
  <c r="R237" i="1"/>
  <c r="Q237" i="1"/>
  <c r="P237" i="1"/>
  <c r="Z237" i="1" s="1"/>
  <c r="O237" i="1"/>
  <c r="N237" i="1"/>
  <c r="M237" i="1"/>
  <c r="L237" i="1"/>
  <c r="Z238" i="1" s="1"/>
  <c r="S235" i="1"/>
  <c r="R235" i="1"/>
  <c r="Q235" i="1"/>
  <c r="P235" i="1"/>
  <c r="O235" i="1"/>
  <c r="Y235" i="1" s="1"/>
  <c r="N235" i="1"/>
  <c r="X235" i="1" s="1"/>
  <c r="M235" i="1"/>
  <c r="W235" i="1" s="1"/>
  <c r="L235" i="1"/>
  <c r="S234" i="1"/>
  <c r="R234" i="1"/>
  <c r="Q234" i="1"/>
  <c r="P234" i="1"/>
  <c r="O234" i="1"/>
  <c r="N234" i="1"/>
  <c r="M234" i="1"/>
  <c r="W234" i="1" s="1"/>
  <c r="L234" i="1"/>
  <c r="S233" i="1"/>
  <c r="R233" i="1"/>
  <c r="AB233" i="1" s="1"/>
  <c r="Q233" i="1"/>
  <c r="P233" i="1"/>
  <c r="O233" i="1"/>
  <c r="N233" i="1"/>
  <c r="M233" i="1"/>
  <c r="L233" i="1"/>
  <c r="S231" i="1"/>
  <c r="R231" i="1"/>
  <c r="AB231" i="1" s="1"/>
  <c r="Q231" i="1"/>
  <c r="P231" i="1"/>
  <c r="O231" i="1"/>
  <c r="N231" i="1"/>
  <c r="X231" i="1" s="1"/>
  <c r="M231" i="1"/>
  <c r="L231" i="1"/>
  <c r="V231" i="1" s="1"/>
  <c r="S230" i="1"/>
  <c r="R230" i="1"/>
  <c r="Q230" i="1"/>
  <c r="P230" i="1"/>
  <c r="O230" i="1"/>
  <c r="Y230" i="1" s="1"/>
  <c r="N230" i="1"/>
  <c r="X230" i="1" s="1"/>
  <c r="M230" i="1"/>
  <c r="L230" i="1"/>
  <c r="S229" i="1"/>
  <c r="AC229" i="1" s="1"/>
  <c r="R229" i="1"/>
  <c r="Q229" i="1"/>
  <c r="P229" i="1"/>
  <c r="O229" i="1"/>
  <c r="N229" i="1"/>
  <c r="M229" i="1"/>
  <c r="L229" i="1"/>
  <c r="S227" i="1"/>
  <c r="R227" i="1"/>
  <c r="Q227" i="1"/>
  <c r="P227" i="1"/>
  <c r="O227" i="1"/>
  <c r="Y227" i="1" s="1"/>
  <c r="N227" i="1"/>
  <c r="X227" i="1" s="1"/>
  <c r="M227" i="1"/>
  <c r="W227" i="1" s="1"/>
  <c r="L227" i="1"/>
  <c r="S226" i="1"/>
  <c r="R226" i="1"/>
  <c r="AB226" i="1" s="1"/>
  <c r="Q226" i="1"/>
  <c r="P226" i="1"/>
  <c r="O226" i="1"/>
  <c r="N226" i="1"/>
  <c r="M226" i="1"/>
  <c r="L226" i="1"/>
  <c r="S225" i="1"/>
  <c r="R225" i="1"/>
  <c r="Q225" i="1"/>
  <c r="P225" i="1"/>
  <c r="O225" i="1"/>
  <c r="Y225" i="1" s="1"/>
  <c r="N225" i="1"/>
  <c r="X225" i="1" s="1"/>
  <c r="M225" i="1"/>
  <c r="L225" i="1"/>
  <c r="S223" i="1"/>
  <c r="R223" i="1"/>
  <c r="AB223" i="1" s="1"/>
  <c r="Q223" i="1"/>
  <c r="P223" i="1"/>
  <c r="O223" i="1"/>
  <c r="N223" i="1"/>
  <c r="M223" i="1"/>
  <c r="L223" i="1"/>
  <c r="V223" i="1" s="1"/>
  <c r="S222" i="1"/>
  <c r="R222" i="1"/>
  <c r="Q222" i="1"/>
  <c r="P222" i="1"/>
  <c r="O222" i="1"/>
  <c r="Y222" i="1" s="1"/>
  <c r="N222" i="1"/>
  <c r="X222" i="1" s="1"/>
  <c r="M222" i="1"/>
  <c r="L222" i="1"/>
  <c r="S221" i="1"/>
  <c r="AC221" i="1" s="1"/>
  <c r="R221" i="1"/>
  <c r="AB221" i="1" s="1"/>
  <c r="Q221" i="1"/>
  <c r="P221" i="1"/>
  <c r="O221" i="1"/>
  <c r="N221" i="1"/>
  <c r="M221" i="1"/>
  <c r="L221" i="1"/>
  <c r="AA222" i="1" s="1"/>
  <c r="S219" i="1"/>
  <c r="R219" i="1"/>
  <c r="Q219" i="1"/>
  <c r="P219" i="1"/>
  <c r="O219" i="1"/>
  <c r="Y219" i="1" s="1"/>
  <c r="N219" i="1"/>
  <c r="X219" i="1" s="1"/>
  <c r="M219" i="1"/>
  <c r="W219" i="1" s="1"/>
  <c r="L219" i="1"/>
  <c r="S218" i="1"/>
  <c r="R218" i="1"/>
  <c r="AB218" i="1" s="1"/>
  <c r="Q218" i="1"/>
  <c r="P218" i="1"/>
  <c r="O218" i="1"/>
  <c r="N218" i="1"/>
  <c r="M218" i="1"/>
  <c r="W218" i="1" s="1"/>
  <c r="L218" i="1"/>
  <c r="AC219" i="1" s="1"/>
  <c r="S217" i="1"/>
  <c r="R217" i="1"/>
  <c r="Q217" i="1"/>
  <c r="P217" i="1"/>
  <c r="O217" i="1"/>
  <c r="N217" i="1"/>
  <c r="X217" i="1" s="1"/>
  <c r="M217" i="1"/>
  <c r="L217" i="1"/>
  <c r="V257" i="1" l="1"/>
  <c r="Y258" i="1"/>
  <c r="AA257" i="1"/>
  <c r="AK237" i="1" s="1"/>
  <c r="X258" i="1"/>
  <c r="Z258" i="1"/>
  <c r="AA259" i="1"/>
  <c r="AC258" i="1"/>
  <c r="V259" i="1"/>
  <c r="W258" i="1"/>
  <c r="AC257" i="1"/>
  <c r="AM237" i="1" s="1"/>
  <c r="AB257" i="1"/>
  <c r="Z257" i="1"/>
  <c r="AJ237" i="1" s="1"/>
  <c r="AI233" i="1"/>
  <c r="V238" i="1"/>
  <c r="AF234" i="1" s="1"/>
  <c r="W238" i="1"/>
  <c r="AG234" i="1" s="1"/>
  <c r="AB247" i="1"/>
  <c r="AA245" i="1"/>
  <c r="AC247" i="1"/>
  <c r="AB255" i="1"/>
  <c r="AA253" i="1"/>
  <c r="AC255" i="1"/>
  <c r="AB254" i="1"/>
  <c r="W249" i="1"/>
  <c r="W254" i="1"/>
  <c r="W259" i="1"/>
  <c r="AG239" i="1" s="1"/>
  <c r="X246" i="1"/>
  <c r="X251" i="1"/>
  <c r="X259" i="1"/>
  <c r="AH239" i="1" s="1"/>
  <c r="AC238" i="1"/>
  <c r="AM234" i="1" s="1"/>
  <c r="Z254" i="1"/>
  <c r="W225" i="1"/>
  <c r="Z227" i="1"/>
  <c r="W230" i="1"/>
  <c r="AG230" i="1" s="1"/>
  <c r="V229" i="1"/>
  <c r="W233" i="1"/>
  <c r="Z235" i="1"/>
  <c r="AJ231" i="1" s="1"/>
  <c r="Y246" i="1"/>
  <c r="Y251" i="1"/>
  <c r="AA225" i="1"/>
  <c r="AB238" i="1"/>
  <c r="AL234" i="1" s="1"/>
  <c r="AB253" i="1"/>
  <c r="W229" i="1"/>
  <c r="AG229" i="1" s="1"/>
  <c r="Z225" i="1"/>
  <c r="X226" i="1"/>
  <c r="AL233" i="1"/>
  <c r="W237" i="1"/>
  <c r="AG233" i="1" s="1"/>
  <c r="AL235" i="1"/>
  <c r="X233" i="1"/>
  <c r="AH229" i="1" s="1"/>
  <c r="AA250" i="1"/>
  <c r="V249" i="1"/>
  <c r="AA258" i="1"/>
  <c r="AB258" i="1"/>
  <c r="AL238" i="1" s="1"/>
  <c r="AB267" i="1"/>
  <c r="AA265" i="1"/>
  <c r="AC267" i="1"/>
  <c r="X239" i="1"/>
  <c r="AH235" i="1" s="1"/>
  <c r="Y257" i="1"/>
  <c r="AI237" i="1" s="1"/>
  <c r="W246" i="1"/>
  <c r="W251" i="1"/>
  <c r="W257" i="1"/>
  <c r="AG237" i="1" s="1"/>
  <c r="W266" i="1"/>
  <c r="AC251" i="1"/>
  <c r="AA254" i="1"/>
  <c r="X254" i="1"/>
  <c r="AH238" i="1" s="1"/>
  <c r="X257" i="1"/>
  <c r="AH237" i="1" s="1"/>
  <c r="X266" i="1"/>
  <c r="AB251" i="1"/>
  <c r="W217" i="1"/>
  <c r="Z219" i="1"/>
  <c r="W222" i="1"/>
  <c r="V221" i="1"/>
  <c r="AJ233" i="1"/>
  <c r="Y254" i="1"/>
  <c r="AI238" i="1" s="1"/>
  <c r="Y259" i="1"/>
  <c r="AI239" i="1" s="1"/>
  <c r="Y266" i="1"/>
  <c r="AB222" i="1"/>
  <c r="AC235" i="1"/>
  <c r="AM231" i="1" s="1"/>
  <c r="AA251" i="1"/>
  <c r="W267" i="1"/>
  <c r="W221" i="1"/>
  <c r="AJ235" i="1"/>
  <c r="Z259" i="1"/>
  <c r="AJ239" i="1" s="1"/>
  <c r="AB219" i="1"/>
  <c r="AB235" i="1"/>
  <c r="AL231" i="1" s="1"/>
  <c r="AC266" i="1"/>
  <c r="X218" i="1"/>
  <c r="X221" i="1"/>
  <c r="X229" i="1"/>
  <c r="X234" i="1"/>
  <c r="AH230" i="1" s="1"/>
  <c r="AB239" i="1"/>
  <c r="V237" i="1"/>
  <c r="AF233" i="1" s="1"/>
  <c r="X238" i="1"/>
  <c r="AH234" i="1" s="1"/>
  <c r="Y238" i="1"/>
  <c r="AI234" i="1" s="1"/>
  <c r="AK235" i="1"/>
  <c r="AA219" i="1"/>
  <c r="Z222" i="1"/>
  <c r="AA235" i="1"/>
  <c r="AB250" i="1"/>
  <c r="AB266" i="1"/>
  <c r="Y218" i="1"/>
  <c r="Y221" i="1"/>
  <c r="Y223" i="1"/>
  <c r="Y226" i="1"/>
  <c r="Y229" i="1"/>
  <c r="AI229" i="1" s="1"/>
  <c r="Y231" i="1"/>
  <c r="Y234" i="1"/>
  <c r="AI230" i="1" s="1"/>
  <c r="V239" i="1"/>
  <c r="AF235" i="1" s="1"/>
  <c r="AC218" i="1"/>
  <c r="V230" i="1"/>
  <c r="AF230" i="1" s="1"/>
  <c r="AC234" i="1"/>
  <c r="AM230" i="1" s="1"/>
  <c r="AB237" i="1"/>
  <c r="AC249" i="1"/>
  <c r="V258" i="1"/>
  <c r="Z218" i="1"/>
  <c r="Z221" i="1"/>
  <c r="Z223" i="1"/>
  <c r="Z226" i="1"/>
  <c r="Z229" i="1"/>
  <c r="AJ229" i="1" s="1"/>
  <c r="Z231" i="1"/>
  <c r="Z234" i="1"/>
  <c r="AJ230" i="1" s="1"/>
  <c r="X237" i="1"/>
  <c r="AH233" i="1" s="1"/>
  <c r="AA221" i="1"/>
  <c r="AC231" i="1"/>
  <c r="AB234" i="1"/>
  <c r="AL230" i="1" s="1"/>
  <c r="AA237" i="1"/>
  <c r="AK233" i="1" s="1"/>
  <c r="V246" i="1"/>
  <c r="AB249" i="1"/>
  <c r="AC259" i="1"/>
  <c r="AM239" i="1" s="1"/>
  <c r="AA218" i="1"/>
  <c r="AA223" i="1"/>
  <c r="AA226" i="1"/>
  <c r="AA231" i="1"/>
  <c r="AK231" i="1" s="1"/>
  <c r="AA234" i="1"/>
  <c r="Y237" i="1"/>
  <c r="V245" i="1"/>
  <c r="V247" i="1"/>
  <c r="V253" i="1"/>
  <c r="AF237" i="1" s="1"/>
  <c r="V255" i="1"/>
  <c r="AF239" i="1" s="1"/>
  <c r="V265" i="1"/>
  <c r="V267" i="1"/>
  <c r="V225" i="1"/>
  <c r="AB259" i="1"/>
  <c r="AL239" i="1" s="1"/>
  <c r="AB265" i="1"/>
  <c r="AK229" i="1"/>
  <c r="AF238" i="1"/>
  <c r="AK238" i="1"/>
  <c r="AM233" i="1"/>
  <c r="AG235" i="1"/>
  <c r="AM235" i="1"/>
  <c r="AG231" i="1"/>
  <c r="AH231" i="1"/>
  <c r="AK230" i="1"/>
  <c r="AF229" i="1"/>
  <c r="AL229" i="1"/>
  <c r="AM229" i="1"/>
  <c r="AM238" i="1"/>
  <c r="AK239" i="1"/>
  <c r="AI231" i="1"/>
  <c r="AK234" i="1"/>
  <c r="AJ234" i="1"/>
  <c r="AI210" i="1"/>
  <c r="AJ210" i="1"/>
  <c r="AK210" i="1"/>
  <c r="AL210" i="1"/>
  <c r="AF208" i="1"/>
  <c r="AG210" i="1" s="1"/>
  <c r="AA212" i="1"/>
  <c r="AB212" i="1"/>
  <c r="AC212" i="1"/>
  <c r="AA213" i="1"/>
  <c r="AB213" i="1"/>
  <c r="AC213" i="1"/>
  <c r="AB211" i="1"/>
  <c r="AC211" i="1"/>
  <c r="Z213" i="1"/>
  <c r="Y213" i="1"/>
  <c r="X213" i="1"/>
  <c r="W213" i="1"/>
  <c r="V213" i="1"/>
  <c r="Z212" i="1"/>
  <c r="Y212" i="1"/>
  <c r="X212" i="1"/>
  <c r="W212" i="1"/>
  <c r="V212" i="1"/>
  <c r="AA211" i="1"/>
  <c r="Z211" i="1"/>
  <c r="Y211" i="1"/>
  <c r="X211" i="1"/>
  <c r="W211" i="1"/>
  <c r="V211" i="1"/>
  <c r="Q212" i="1"/>
  <c r="R212" i="1"/>
  <c r="S212" i="1"/>
  <c r="Q213" i="1"/>
  <c r="R213" i="1"/>
  <c r="S213" i="1"/>
  <c r="R211" i="1"/>
  <c r="S211" i="1"/>
  <c r="P213" i="1"/>
  <c r="O213" i="1"/>
  <c r="N213" i="1"/>
  <c r="M213" i="1"/>
  <c r="L213" i="1"/>
  <c r="P212" i="1"/>
  <c r="O212" i="1"/>
  <c r="N212" i="1"/>
  <c r="M212" i="1"/>
  <c r="L212" i="1"/>
  <c r="Q211" i="1"/>
  <c r="P211" i="1"/>
  <c r="O211" i="1"/>
  <c r="N211" i="1"/>
  <c r="M211" i="1"/>
  <c r="L211" i="1"/>
  <c r="C211" i="1"/>
  <c r="D211" i="1"/>
  <c r="E211" i="1"/>
  <c r="C213" i="1"/>
  <c r="D213" i="1"/>
  <c r="E213" i="1"/>
  <c r="B209" i="1"/>
  <c r="H212" i="1" s="1"/>
  <c r="AJ238" i="1" l="1"/>
  <c r="AL237" i="1"/>
  <c r="AG238" i="1"/>
  <c r="B213" i="1"/>
  <c r="I212" i="1"/>
  <c r="H210" i="1"/>
  <c r="G212" i="1"/>
  <c r="AF211" i="1"/>
  <c r="AM209" i="1"/>
  <c r="G210" i="1"/>
  <c r="F212" i="1"/>
  <c r="AF210" i="1"/>
  <c r="AL209" i="1"/>
  <c r="F210" i="1"/>
  <c r="E212" i="1"/>
  <c r="AM211" i="1"/>
  <c r="AK209" i="1"/>
  <c r="E210" i="1"/>
  <c r="D212" i="1"/>
  <c r="AL211" i="1"/>
  <c r="AJ209" i="1"/>
  <c r="D210" i="1"/>
  <c r="C212" i="1"/>
  <c r="AK211" i="1"/>
  <c r="AI209" i="1"/>
  <c r="C210" i="1"/>
  <c r="B212" i="1"/>
  <c r="AJ211" i="1"/>
  <c r="AH209" i="1"/>
  <c r="I213" i="1"/>
  <c r="I211" i="1"/>
  <c r="AI211" i="1"/>
  <c r="AG209" i="1"/>
  <c r="H213" i="1"/>
  <c r="H211" i="1"/>
  <c r="AH211" i="1"/>
  <c r="G213" i="1"/>
  <c r="G211" i="1"/>
  <c r="AG211" i="1"/>
  <c r="F213" i="1"/>
  <c r="F211" i="1"/>
  <c r="AM210" i="1"/>
  <c r="B211" i="1"/>
  <c r="B210" i="1"/>
  <c r="AH210" i="1"/>
  <c r="I210" i="1"/>
  <c r="AF209" i="1"/>
  <c r="S199" i="1"/>
  <c r="T199" i="1"/>
  <c r="R201" i="1"/>
  <c r="R199" i="1"/>
  <c r="S192" i="1"/>
  <c r="V193" i="1"/>
  <c r="W193" i="1"/>
  <c r="R192" i="1"/>
  <c r="V187" i="1"/>
  <c r="S189" i="1"/>
  <c r="T189" i="1"/>
  <c r="U189" i="1"/>
  <c r="V189" i="1"/>
  <c r="T183" i="1"/>
  <c r="V184" i="1"/>
  <c r="W184" i="1"/>
  <c r="S185" i="1"/>
  <c r="T185" i="1"/>
  <c r="R183" i="1"/>
  <c r="T180" i="1"/>
  <c r="U180" i="1"/>
  <c r="V180" i="1"/>
  <c r="W180" i="1"/>
  <c r="R180" i="1"/>
  <c r="T176" i="1"/>
  <c r="U176" i="1"/>
  <c r="V177" i="1"/>
  <c r="U167" i="1"/>
  <c r="V167" i="1"/>
  <c r="W168" i="1"/>
  <c r="R169" i="1"/>
  <c r="R167" i="1"/>
  <c r="S163" i="1"/>
  <c r="T163" i="1"/>
  <c r="U164" i="1"/>
  <c r="W165" i="1"/>
  <c r="R164" i="1"/>
  <c r="R165" i="1"/>
  <c r="R163" i="1"/>
  <c r="T157" i="1"/>
  <c r="U157" i="1"/>
  <c r="V157" i="1"/>
  <c r="U151" i="1"/>
  <c r="V151" i="1"/>
  <c r="O201" i="1"/>
  <c r="N201" i="1"/>
  <c r="M201" i="1"/>
  <c r="L201" i="1"/>
  <c r="T201" i="1" s="1"/>
  <c r="K201" i="1"/>
  <c r="J201" i="1"/>
  <c r="O200" i="1"/>
  <c r="W200" i="1" s="1"/>
  <c r="N200" i="1"/>
  <c r="V200" i="1" s="1"/>
  <c r="M200" i="1"/>
  <c r="U200" i="1" s="1"/>
  <c r="L200" i="1"/>
  <c r="K200" i="1"/>
  <c r="J200" i="1"/>
  <c r="U201" i="1" s="1"/>
  <c r="O199" i="1"/>
  <c r="W199" i="1" s="1"/>
  <c r="N199" i="1"/>
  <c r="V199" i="1" s="1"/>
  <c r="M199" i="1"/>
  <c r="U199" i="1" s="1"/>
  <c r="L199" i="1"/>
  <c r="K199" i="1"/>
  <c r="J199" i="1"/>
  <c r="O193" i="1"/>
  <c r="N193" i="1"/>
  <c r="M193" i="1"/>
  <c r="L193" i="1"/>
  <c r="K193" i="1"/>
  <c r="J193" i="1"/>
  <c r="R193" i="1" s="1"/>
  <c r="O192" i="1"/>
  <c r="W192" i="1" s="1"/>
  <c r="N192" i="1"/>
  <c r="V192" i="1" s="1"/>
  <c r="M192" i="1"/>
  <c r="U192" i="1" s="1"/>
  <c r="L192" i="1"/>
  <c r="T192" i="1" s="1"/>
  <c r="K192" i="1"/>
  <c r="J192" i="1"/>
  <c r="O191" i="1"/>
  <c r="N191" i="1"/>
  <c r="M191" i="1"/>
  <c r="L191" i="1"/>
  <c r="T191" i="1" s="1"/>
  <c r="K191" i="1"/>
  <c r="S191" i="1" s="1"/>
  <c r="J191" i="1"/>
  <c r="O189" i="1"/>
  <c r="N189" i="1"/>
  <c r="M189" i="1"/>
  <c r="L189" i="1"/>
  <c r="K189" i="1"/>
  <c r="J189" i="1"/>
  <c r="R189" i="1" s="1"/>
  <c r="O188" i="1"/>
  <c r="N188" i="1"/>
  <c r="V188" i="1" s="1"/>
  <c r="M188" i="1"/>
  <c r="U188" i="1" s="1"/>
  <c r="L188" i="1"/>
  <c r="K188" i="1"/>
  <c r="J188" i="1"/>
  <c r="O187" i="1"/>
  <c r="W187" i="1" s="1"/>
  <c r="N187" i="1"/>
  <c r="M187" i="1"/>
  <c r="L187" i="1"/>
  <c r="K187" i="1"/>
  <c r="J187" i="1"/>
  <c r="O185" i="1"/>
  <c r="W185" i="1" s="1"/>
  <c r="N185" i="1"/>
  <c r="M185" i="1"/>
  <c r="U185" i="1" s="1"/>
  <c r="L185" i="1"/>
  <c r="K185" i="1"/>
  <c r="J185" i="1"/>
  <c r="R184" i="1" s="1"/>
  <c r="O184" i="1"/>
  <c r="N184" i="1"/>
  <c r="M184" i="1"/>
  <c r="L184" i="1"/>
  <c r="K184" i="1"/>
  <c r="S184" i="1" s="1"/>
  <c r="J184" i="1"/>
  <c r="V185" i="1" s="1"/>
  <c r="O183" i="1"/>
  <c r="W183" i="1" s="1"/>
  <c r="N183" i="1"/>
  <c r="V183" i="1" s="1"/>
  <c r="M183" i="1"/>
  <c r="U183" i="1" s="1"/>
  <c r="L183" i="1"/>
  <c r="K183" i="1"/>
  <c r="S183" i="1" s="1"/>
  <c r="J183" i="1"/>
  <c r="O181" i="1"/>
  <c r="N181" i="1"/>
  <c r="M181" i="1"/>
  <c r="U181" i="1" s="1"/>
  <c r="L181" i="1"/>
  <c r="T181" i="1" s="1"/>
  <c r="K181" i="1"/>
  <c r="S181" i="1" s="1"/>
  <c r="J181" i="1"/>
  <c r="R181" i="1" s="1"/>
  <c r="O180" i="1"/>
  <c r="N180" i="1"/>
  <c r="M180" i="1"/>
  <c r="L180" i="1"/>
  <c r="K180" i="1"/>
  <c r="S180" i="1" s="1"/>
  <c r="J180" i="1"/>
  <c r="O179" i="1"/>
  <c r="W179" i="1" s="1"/>
  <c r="N179" i="1"/>
  <c r="V179" i="1" s="1"/>
  <c r="M179" i="1"/>
  <c r="U179" i="1" s="1"/>
  <c r="L179" i="1"/>
  <c r="T179" i="1" s="1"/>
  <c r="K179" i="1"/>
  <c r="S179" i="1" s="1"/>
  <c r="J179" i="1"/>
  <c r="R179" i="1" s="1"/>
  <c r="O177" i="1"/>
  <c r="N177" i="1"/>
  <c r="M177" i="1"/>
  <c r="U177" i="1" s="1"/>
  <c r="L177" i="1"/>
  <c r="K177" i="1"/>
  <c r="J177" i="1"/>
  <c r="R177" i="1" s="1"/>
  <c r="O176" i="1"/>
  <c r="W176" i="1" s="1"/>
  <c r="N176" i="1"/>
  <c r="V176" i="1" s="1"/>
  <c r="M176" i="1"/>
  <c r="L176" i="1"/>
  <c r="K176" i="1"/>
  <c r="J176" i="1"/>
  <c r="O175" i="1"/>
  <c r="N175" i="1"/>
  <c r="M175" i="1"/>
  <c r="L175" i="1"/>
  <c r="K175" i="1"/>
  <c r="J175" i="1"/>
  <c r="S176" i="1" s="1"/>
  <c r="O173" i="1"/>
  <c r="N173" i="1"/>
  <c r="M173" i="1"/>
  <c r="L173" i="1"/>
  <c r="K173" i="1"/>
  <c r="J173" i="1"/>
  <c r="R173" i="1" s="1"/>
  <c r="O172" i="1"/>
  <c r="N172" i="1"/>
  <c r="M172" i="1"/>
  <c r="L172" i="1"/>
  <c r="K172" i="1"/>
  <c r="J172" i="1"/>
  <c r="O171" i="1"/>
  <c r="N171" i="1"/>
  <c r="M171" i="1"/>
  <c r="L171" i="1"/>
  <c r="K171" i="1"/>
  <c r="J171" i="1"/>
  <c r="O169" i="1"/>
  <c r="W169" i="1" s="1"/>
  <c r="N169" i="1"/>
  <c r="M169" i="1"/>
  <c r="U169" i="1" s="1"/>
  <c r="L169" i="1"/>
  <c r="T169" i="1" s="1"/>
  <c r="K169" i="1"/>
  <c r="S169" i="1" s="1"/>
  <c r="J169" i="1"/>
  <c r="O168" i="1"/>
  <c r="N168" i="1"/>
  <c r="M168" i="1"/>
  <c r="L168" i="1"/>
  <c r="K168" i="1"/>
  <c r="J168" i="1"/>
  <c r="O167" i="1"/>
  <c r="W167" i="1" s="1"/>
  <c r="N167" i="1"/>
  <c r="M167" i="1"/>
  <c r="L167" i="1"/>
  <c r="T167" i="1" s="1"/>
  <c r="K167" i="1"/>
  <c r="S167" i="1" s="1"/>
  <c r="AA163" i="1" s="1"/>
  <c r="J167" i="1"/>
  <c r="O165" i="1"/>
  <c r="N165" i="1"/>
  <c r="M165" i="1"/>
  <c r="L165" i="1"/>
  <c r="K165" i="1"/>
  <c r="S165" i="1" s="1"/>
  <c r="J165" i="1"/>
  <c r="O164" i="1"/>
  <c r="W164" i="1" s="1"/>
  <c r="N164" i="1"/>
  <c r="V164" i="1" s="1"/>
  <c r="M164" i="1"/>
  <c r="L164" i="1"/>
  <c r="K164" i="1"/>
  <c r="J164" i="1"/>
  <c r="U165" i="1" s="1"/>
  <c r="O163" i="1"/>
  <c r="W163" i="1" s="1"/>
  <c r="N163" i="1"/>
  <c r="V163" i="1" s="1"/>
  <c r="M163" i="1"/>
  <c r="U163" i="1" s="1"/>
  <c r="L163" i="1"/>
  <c r="K163" i="1"/>
  <c r="J163" i="1"/>
  <c r="O161" i="1"/>
  <c r="N161" i="1"/>
  <c r="M161" i="1"/>
  <c r="L161" i="1"/>
  <c r="K161" i="1"/>
  <c r="J161" i="1"/>
  <c r="O160" i="1"/>
  <c r="N160" i="1"/>
  <c r="M160" i="1"/>
  <c r="L160" i="1"/>
  <c r="K160" i="1"/>
  <c r="J160" i="1"/>
  <c r="S160" i="1" s="1"/>
  <c r="O159" i="1"/>
  <c r="W159" i="1" s="1"/>
  <c r="N159" i="1"/>
  <c r="M159" i="1"/>
  <c r="L159" i="1"/>
  <c r="K159" i="1"/>
  <c r="J159" i="1"/>
  <c r="O157" i="1"/>
  <c r="W157" i="1" s="1"/>
  <c r="N157" i="1"/>
  <c r="M157" i="1"/>
  <c r="L157" i="1"/>
  <c r="K157" i="1"/>
  <c r="J157" i="1"/>
  <c r="O156" i="1"/>
  <c r="N156" i="1"/>
  <c r="V156" i="1" s="1"/>
  <c r="M156" i="1"/>
  <c r="U156" i="1" s="1"/>
  <c r="L156" i="1"/>
  <c r="T156" i="1" s="1"/>
  <c r="K156" i="1"/>
  <c r="S156" i="1" s="1"/>
  <c r="J156" i="1"/>
  <c r="O155" i="1"/>
  <c r="N155" i="1"/>
  <c r="M155" i="1"/>
  <c r="L155" i="1"/>
  <c r="K155" i="1"/>
  <c r="S155" i="1" s="1"/>
  <c r="J155" i="1"/>
  <c r="O153" i="1"/>
  <c r="W153" i="1" s="1"/>
  <c r="N153" i="1"/>
  <c r="M153" i="1"/>
  <c r="L153" i="1"/>
  <c r="K153" i="1"/>
  <c r="J153" i="1"/>
  <c r="O152" i="1"/>
  <c r="N152" i="1"/>
  <c r="V152" i="1" s="1"/>
  <c r="M152" i="1"/>
  <c r="U152" i="1" s="1"/>
  <c r="L152" i="1"/>
  <c r="T152" i="1" s="1"/>
  <c r="K152" i="1"/>
  <c r="S152" i="1" s="1"/>
  <c r="J152" i="1"/>
  <c r="O151" i="1"/>
  <c r="W151" i="1" s="1"/>
  <c r="N151" i="1"/>
  <c r="M151" i="1"/>
  <c r="L151" i="1"/>
  <c r="K151" i="1"/>
  <c r="S151" i="1" s="1"/>
  <c r="J151" i="1"/>
  <c r="V172" i="1" l="1"/>
  <c r="AD168" i="1" s="1"/>
  <c r="U171" i="1"/>
  <c r="T160" i="1"/>
  <c r="U160" i="1"/>
  <c r="V160" i="1"/>
  <c r="T168" i="1"/>
  <c r="AB164" i="1" s="1"/>
  <c r="S173" i="1"/>
  <c r="AA169" i="1" s="1"/>
  <c r="R172" i="1"/>
  <c r="S161" i="1"/>
  <c r="T175" i="1"/>
  <c r="AB167" i="1" s="1"/>
  <c r="R157" i="1"/>
  <c r="T155" i="1"/>
  <c r="R155" i="1"/>
  <c r="U155" i="1"/>
  <c r="W156" i="1"/>
  <c r="T161" i="1"/>
  <c r="S164" i="1"/>
  <c r="T164" i="1"/>
  <c r="V165" i="1"/>
  <c r="T172" i="1"/>
  <c r="U175" i="1"/>
  <c r="S157" i="1"/>
  <c r="W171" i="1"/>
  <c r="V171" i="1"/>
  <c r="S171" i="1"/>
  <c r="U173" i="1"/>
  <c r="AC169" i="1" s="1"/>
  <c r="V173" i="1"/>
  <c r="AD169" i="1" s="1"/>
  <c r="S177" i="1"/>
  <c r="T177" i="1"/>
  <c r="R175" i="1"/>
  <c r="Z167" i="1" s="1"/>
  <c r="V175" i="1"/>
  <c r="S175" i="1"/>
  <c r="AA167" i="1" s="1"/>
  <c r="Z163" i="1"/>
  <c r="W175" i="1"/>
  <c r="W177" i="1"/>
  <c r="U172" i="1"/>
  <c r="V155" i="1"/>
  <c r="R161" i="1"/>
  <c r="T165" i="1"/>
  <c r="R160" i="1"/>
  <c r="S159" i="1"/>
  <c r="Z173" i="1"/>
  <c r="W161" i="1"/>
  <c r="R176" i="1"/>
  <c r="Z168" i="1" s="1"/>
  <c r="R188" i="1"/>
  <c r="Z172" i="1" s="1"/>
  <c r="R187" i="1"/>
  <c r="U187" i="1"/>
  <c r="T188" i="1"/>
  <c r="AB172" i="1" s="1"/>
  <c r="W188" i="1"/>
  <c r="S193" i="1"/>
  <c r="V161" i="1"/>
  <c r="W155" i="1"/>
  <c r="U159" i="1"/>
  <c r="S187" i="1"/>
  <c r="AA171" i="1" s="1"/>
  <c r="W189" i="1"/>
  <c r="T193" i="1"/>
  <c r="AB173" i="1" s="1"/>
  <c r="S200" i="1"/>
  <c r="T200" i="1"/>
  <c r="V201" i="1"/>
  <c r="W201" i="1"/>
  <c r="U161" i="1"/>
  <c r="T173" i="1"/>
  <c r="AB169" i="1" s="1"/>
  <c r="R200" i="1"/>
  <c r="R156" i="1"/>
  <c r="V159" i="1"/>
  <c r="S168" i="1"/>
  <c r="AA164" i="1" s="1"/>
  <c r="V168" i="1"/>
  <c r="R168" i="1"/>
  <c r="Z164" i="1" s="1"/>
  <c r="V169" i="1"/>
  <c r="AD165" i="1" s="1"/>
  <c r="V181" i="1"/>
  <c r="W181" i="1"/>
  <c r="T187" i="1"/>
  <c r="AB171" i="1" s="1"/>
  <c r="R191" i="1"/>
  <c r="Z171" i="1" s="1"/>
  <c r="U191" i="1"/>
  <c r="AC171" i="1" s="1"/>
  <c r="V191" i="1"/>
  <c r="AD171" i="1" s="1"/>
  <c r="W191" i="1"/>
  <c r="U193" i="1"/>
  <c r="S201" i="1"/>
  <c r="S172" i="1"/>
  <c r="R171" i="1"/>
  <c r="T171" i="1"/>
  <c r="U184" i="1"/>
  <c r="T184" i="1"/>
  <c r="S153" i="1"/>
  <c r="W160" i="1"/>
  <c r="T153" i="1"/>
  <c r="W173" i="1"/>
  <c r="U153" i="1"/>
  <c r="S188" i="1"/>
  <c r="AA172" i="1" s="1"/>
  <c r="R152" i="1"/>
  <c r="V153" i="1"/>
  <c r="R185" i="1"/>
  <c r="U168" i="1"/>
  <c r="AC164" i="1" s="1"/>
  <c r="W172" i="1"/>
  <c r="AE168" i="1" s="1"/>
  <c r="R159" i="1"/>
  <c r="T159" i="1"/>
  <c r="T151" i="1"/>
  <c r="R153" i="1"/>
  <c r="R151" i="1"/>
  <c r="W152" i="1"/>
  <c r="AE171" i="1"/>
  <c r="AE173" i="1"/>
  <c r="AA173" i="1"/>
  <c r="AC172" i="1"/>
  <c r="AC173" i="1"/>
  <c r="AD173" i="1"/>
  <c r="Z169" i="1"/>
  <c r="AB163" i="1"/>
  <c r="AE164" i="1"/>
  <c r="AC163" i="1"/>
  <c r="AD164" i="1"/>
  <c r="Z165" i="1"/>
  <c r="AA165" i="1"/>
  <c r="AB165" i="1"/>
  <c r="AC165" i="1"/>
  <c r="AD163" i="1"/>
  <c r="AE163" i="1"/>
  <c r="AE165" i="1"/>
  <c r="AD172" i="1"/>
  <c r="AA168" i="1"/>
  <c r="AB168" i="1"/>
  <c r="AC168" i="1"/>
  <c r="AC167" i="1"/>
  <c r="AE172" i="1"/>
  <c r="AD167" i="1"/>
  <c r="AE169" i="1" l="1"/>
  <c r="AE167" i="1"/>
  <c r="AD143" i="1"/>
  <c r="AE143" i="1"/>
  <c r="AA144" i="1"/>
  <c r="AB144" i="1"/>
  <c r="AC144" i="1"/>
  <c r="AD144" i="1"/>
  <c r="AE144" i="1"/>
  <c r="AA145" i="1"/>
  <c r="AB145" i="1"/>
  <c r="AC145" i="1"/>
  <c r="AD145" i="1"/>
  <c r="Z142" i="1"/>
  <c r="AE145" i="1" s="1"/>
  <c r="W147" i="1"/>
  <c r="V147" i="1"/>
  <c r="U147" i="1"/>
  <c r="T147" i="1"/>
  <c r="S147" i="1"/>
  <c r="R147" i="1"/>
  <c r="W146" i="1"/>
  <c r="V146" i="1"/>
  <c r="U146" i="1"/>
  <c r="T146" i="1"/>
  <c r="S146" i="1"/>
  <c r="R146" i="1"/>
  <c r="W145" i="1"/>
  <c r="V145" i="1"/>
  <c r="U145" i="1"/>
  <c r="T145" i="1"/>
  <c r="S145" i="1"/>
  <c r="R145" i="1"/>
  <c r="M146" i="1"/>
  <c r="N146" i="1"/>
  <c r="O146" i="1"/>
  <c r="M147" i="1"/>
  <c r="N147" i="1"/>
  <c r="O147" i="1"/>
  <c r="N145" i="1"/>
  <c r="O145" i="1"/>
  <c r="L147" i="1"/>
  <c r="K147" i="1"/>
  <c r="J147" i="1"/>
  <c r="L146" i="1"/>
  <c r="K146" i="1"/>
  <c r="J146" i="1"/>
  <c r="M145" i="1"/>
  <c r="L145" i="1"/>
  <c r="K145" i="1"/>
  <c r="J145" i="1"/>
  <c r="C144" i="1"/>
  <c r="F144" i="1"/>
  <c r="D144" i="1"/>
  <c r="E145" i="1"/>
  <c r="C146" i="1"/>
  <c r="F146" i="1"/>
  <c r="G146" i="1"/>
  <c r="B143" i="1"/>
  <c r="E144" i="1" s="1"/>
  <c r="AC143" i="1" l="1"/>
  <c r="Z143" i="1"/>
  <c r="AB143" i="1"/>
  <c r="Z145" i="1"/>
  <c r="AA143" i="1"/>
  <c r="E146" i="1"/>
  <c r="Z144" i="1"/>
  <c r="D146" i="1"/>
  <c r="G144" i="1"/>
  <c r="D147" i="1"/>
  <c r="G147" i="1"/>
  <c r="F147" i="1"/>
  <c r="C147" i="1"/>
  <c r="E147" i="1"/>
  <c r="D145" i="1"/>
  <c r="B144" i="1"/>
  <c r="G145" i="1"/>
  <c r="B147" i="1"/>
  <c r="F145" i="1"/>
  <c r="B146" i="1"/>
  <c r="C145" i="1"/>
  <c r="B145" i="1"/>
  <c r="S131" i="1"/>
  <c r="R131" i="1"/>
  <c r="Q131" i="1"/>
  <c r="P131" i="1"/>
  <c r="O131" i="1"/>
  <c r="N131" i="1"/>
  <c r="M131" i="1"/>
  <c r="L131" i="1"/>
  <c r="S130" i="1"/>
  <c r="R130" i="1"/>
  <c r="Q130" i="1"/>
  <c r="P130" i="1"/>
  <c r="O130" i="1"/>
  <c r="N130" i="1"/>
  <c r="M130" i="1"/>
  <c r="L130" i="1"/>
  <c r="S129" i="1"/>
  <c r="R129" i="1"/>
  <c r="Q129" i="1"/>
  <c r="P129" i="1"/>
  <c r="Q134" i="1" s="1"/>
  <c r="O129" i="1"/>
  <c r="N129" i="1"/>
  <c r="M129" i="1"/>
  <c r="L129" i="1"/>
  <c r="I131" i="1"/>
  <c r="H131" i="1"/>
  <c r="G131" i="1"/>
  <c r="F131" i="1"/>
  <c r="I130" i="1"/>
  <c r="H130" i="1"/>
  <c r="G130" i="1"/>
  <c r="F130" i="1"/>
  <c r="I129" i="1"/>
  <c r="H129" i="1"/>
  <c r="G129" i="1"/>
  <c r="F129" i="1"/>
  <c r="E131" i="1"/>
  <c r="D131" i="1"/>
  <c r="C131" i="1"/>
  <c r="B131" i="1"/>
  <c r="E130" i="1"/>
  <c r="D130" i="1"/>
  <c r="C130" i="1"/>
  <c r="B130" i="1"/>
  <c r="E129" i="1"/>
  <c r="D129" i="1"/>
  <c r="C129" i="1"/>
  <c r="B129" i="1"/>
  <c r="E133" i="1" l="1"/>
  <c r="H135" i="1"/>
  <c r="G135" i="1"/>
  <c r="I134" i="1"/>
  <c r="P134" i="1"/>
  <c r="Q135" i="1"/>
  <c r="R135" i="1"/>
  <c r="C135" i="1"/>
  <c r="R134" i="1"/>
  <c r="D135" i="1"/>
  <c r="S134" i="1"/>
  <c r="E135" i="1"/>
  <c r="O133" i="1"/>
  <c r="I133" i="1"/>
  <c r="H134" i="1"/>
  <c r="H133" i="1"/>
  <c r="F134" i="1"/>
  <c r="C133" i="1"/>
  <c r="S133" i="1"/>
  <c r="N133" i="1"/>
  <c r="P135" i="1"/>
  <c r="F135" i="1"/>
  <c r="N135" i="1"/>
  <c r="M134" i="1"/>
  <c r="M133" i="1"/>
  <c r="P133" i="1"/>
  <c r="E134" i="1"/>
  <c r="I135" i="1"/>
  <c r="N134" i="1"/>
  <c r="G133" i="1"/>
  <c r="S135" i="1"/>
  <c r="B134" i="1"/>
  <c r="B133" i="1"/>
  <c r="O134" i="1"/>
  <c r="L135" i="1"/>
  <c r="G134" i="1"/>
  <c r="R133" i="1"/>
  <c r="D133" i="1"/>
  <c r="L133" i="1"/>
  <c r="M135" i="1"/>
  <c r="D134" i="1"/>
  <c r="F133" i="1"/>
  <c r="B135" i="1"/>
  <c r="L134" i="1"/>
  <c r="O135" i="1"/>
  <c r="Q133" i="1"/>
  <c r="C134" i="1"/>
  <c r="P114" i="1"/>
  <c r="J112" i="1"/>
  <c r="K112" i="1"/>
  <c r="L112" i="1"/>
  <c r="J113" i="1"/>
  <c r="K113" i="1"/>
  <c r="L113" i="1"/>
  <c r="J114" i="1"/>
  <c r="K114" i="1"/>
  <c r="L114" i="1"/>
  <c r="J110" i="1"/>
  <c r="N110" i="1" s="1"/>
  <c r="K110" i="1"/>
  <c r="O110" i="1" s="1"/>
  <c r="L110" i="1"/>
  <c r="P110" i="1" s="1"/>
  <c r="K111" i="1"/>
  <c r="O111" i="1" s="1"/>
  <c r="L111" i="1"/>
  <c r="J111" i="1"/>
  <c r="W89" i="1"/>
  <c r="X89" i="1"/>
  <c r="T90" i="1"/>
  <c r="T91" i="1"/>
  <c r="V89" i="1"/>
  <c r="P90" i="1"/>
  <c r="R90" i="1"/>
  <c r="S90" i="1"/>
  <c r="P91" i="1"/>
  <c r="R91" i="1"/>
  <c r="S91" i="1"/>
  <c r="P92" i="1"/>
  <c r="R92" i="1"/>
  <c r="S92" i="1"/>
  <c r="T92" i="1"/>
  <c r="P93" i="1"/>
  <c r="R93" i="1"/>
  <c r="S93" i="1"/>
  <c r="T93" i="1"/>
  <c r="P94" i="1"/>
  <c r="R94" i="1"/>
  <c r="S94" i="1"/>
  <c r="T94" i="1"/>
  <c r="P95" i="1"/>
  <c r="R95" i="1"/>
  <c r="S95" i="1"/>
  <c r="T95" i="1"/>
  <c r="P96" i="1"/>
  <c r="R96" i="1"/>
  <c r="S96" i="1"/>
  <c r="T96" i="1"/>
  <c r="R89" i="1"/>
  <c r="S89" i="1"/>
  <c r="T89" i="1"/>
  <c r="B90" i="1"/>
  <c r="C90" i="1"/>
  <c r="D90" i="1"/>
  <c r="F90" i="1"/>
  <c r="G90" i="1"/>
  <c r="H90" i="1"/>
  <c r="J90" i="1"/>
  <c r="K90" i="1"/>
  <c r="L90" i="1"/>
  <c r="N90" i="1"/>
  <c r="O90" i="1"/>
  <c r="B91" i="1"/>
  <c r="C91" i="1"/>
  <c r="D91" i="1"/>
  <c r="F91" i="1"/>
  <c r="G91" i="1"/>
  <c r="H91" i="1"/>
  <c r="J91" i="1"/>
  <c r="K91" i="1"/>
  <c r="L91" i="1"/>
  <c r="N91" i="1"/>
  <c r="O91" i="1"/>
  <c r="B92" i="1"/>
  <c r="C92" i="1"/>
  <c r="D92" i="1"/>
  <c r="F92" i="1"/>
  <c r="G92" i="1"/>
  <c r="H92" i="1"/>
  <c r="J92" i="1"/>
  <c r="K92" i="1"/>
  <c r="L92" i="1"/>
  <c r="N92" i="1"/>
  <c r="O92" i="1"/>
  <c r="B93" i="1"/>
  <c r="C93" i="1"/>
  <c r="D93" i="1"/>
  <c r="F93" i="1"/>
  <c r="G93" i="1"/>
  <c r="H93" i="1"/>
  <c r="J93" i="1"/>
  <c r="K93" i="1"/>
  <c r="L93" i="1"/>
  <c r="N93" i="1"/>
  <c r="O93" i="1"/>
  <c r="B94" i="1"/>
  <c r="C94" i="1"/>
  <c r="D94" i="1"/>
  <c r="F94" i="1"/>
  <c r="G94" i="1"/>
  <c r="H94" i="1"/>
  <c r="J94" i="1"/>
  <c r="K94" i="1"/>
  <c r="L94" i="1"/>
  <c r="N94" i="1"/>
  <c r="O94" i="1"/>
  <c r="B95" i="1"/>
  <c r="C95" i="1"/>
  <c r="D95" i="1"/>
  <c r="F95" i="1"/>
  <c r="G95" i="1"/>
  <c r="H95" i="1"/>
  <c r="J95" i="1"/>
  <c r="K95" i="1"/>
  <c r="L95" i="1"/>
  <c r="N95" i="1"/>
  <c r="O95" i="1"/>
  <c r="B96" i="1"/>
  <c r="C96" i="1"/>
  <c r="D96" i="1"/>
  <c r="F96" i="1"/>
  <c r="G96" i="1"/>
  <c r="H96" i="1"/>
  <c r="J96" i="1"/>
  <c r="K96" i="1"/>
  <c r="L96" i="1"/>
  <c r="N96" i="1"/>
  <c r="O96" i="1"/>
  <c r="C89" i="1"/>
  <c r="D89" i="1"/>
  <c r="F89" i="1"/>
  <c r="G89" i="1"/>
  <c r="H89" i="1"/>
  <c r="J89" i="1"/>
  <c r="K89" i="1"/>
  <c r="L89" i="1"/>
  <c r="N89" i="1"/>
  <c r="O89" i="1"/>
  <c r="P89" i="1"/>
  <c r="B89" i="1"/>
  <c r="N111" i="1" l="1"/>
  <c r="P111" i="1"/>
  <c r="N112" i="1"/>
  <c r="N113" i="1"/>
  <c r="P112" i="1"/>
  <c r="O112" i="1"/>
  <c r="X99" i="1"/>
  <c r="B103" i="1"/>
  <c r="N105" i="1"/>
  <c r="T99" i="1"/>
  <c r="G99" i="1"/>
  <c r="O114" i="1"/>
  <c r="H101" i="1"/>
  <c r="G101" i="1"/>
  <c r="O113" i="1"/>
  <c r="B100" i="1"/>
  <c r="P113" i="1"/>
  <c r="O102" i="1"/>
  <c r="L105" i="1"/>
  <c r="J103" i="1"/>
  <c r="N106" i="1"/>
  <c r="K103" i="1"/>
  <c r="N114" i="1"/>
  <c r="G100" i="1"/>
  <c r="P100" i="1"/>
  <c r="H100" i="1"/>
  <c r="O100" i="1"/>
  <c r="C103" i="1"/>
  <c r="K105" i="1"/>
  <c r="R103" i="1"/>
  <c r="J105" i="1"/>
  <c r="D101" i="1"/>
  <c r="O106" i="1"/>
  <c r="H105" i="1"/>
  <c r="C101" i="1"/>
  <c r="T102" i="1"/>
  <c r="O103" i="1"/>
  <c r="N103" i="1"/>
  <c r="P105" i="1"/>
  <c r="K106" i="1"/>
  <c r="L103" i="1"/>
  <c r="N100" i="1"/>
  <c r="P102" i="1"/>
  <c r="B99" i="1"/>
  <c r="C105" i="1"/>
  <c r="L100" i="1"/>
  <c r="S101" i="1"/>
  <c r="C102" i="1"/>
  <c r="S105" i="1"/>
  <c r="G106" i="1"/>
  <c r="J100" i="1"/>
  <c r="R105" i="1"/>
  <c r="P101" i="1"/>
  <c r="C104" i="1"/>
  <c r="R99" i="1"/>
  <c r="P103" i="1"/>
  <c r="B104" i="1"/>
  <c r="T106" i="1"/>
  <c r="R102" i="1"/>
  <c r="B101" i="1"/>
  <c r="S102" i="1"/>
  <c r="D105" i="1"/>
  <c r="F102" i="1"/>
  <c r="P106" i="1"/>
  <c r="J106" i="1"/>
  <c r="D102" i="1"/>
  <c r="T105" i="1"/>
  <c r="P99" i="1"/>
  <c r="H106" i="1"/>
  <c r="K100" i="1"/>
  <c r="O99" i="1"/>
  <c r="H103" i="1"/>
  <c r="G103" i="1"/>
  <c r="O101" i="1"/>
  <c r="F101" i="1"/>
  <c r="C99" i="1"/>
  <c r="K102" i="1"/>
  <c r="J102" i="1"/>
  <c r="G105" i="1"/>
  <c r="H102" i="1"/>
  <c r="S106" i="1"/>
  <c r="F105" i="1"/>
  <c r="F103" i="1"/>
  <c r="N101" i="1"/>
  <c r="T104" i="1"/>
  <c r="F106" i="1"/>
  <c r="C106" i="1"/>
  <c r="K104" i="1"/>
  <c r="D103" i="1"/>
  <c r="F100" i="1"/>
  <c r="S104" i="1"/>
  <c r="J99" i="1"/>
  <c r="B106" i="1"/>
  <c r="J104" i="1"/>
  <c r="K101" i="1"/>
  <c r="D100" i="1"/>
  <c r="R104" i="1"/>
  <c r="W99" i="1"/>
  <c r="H99" i="1"/>
  <c r="O105" i="1"/>
  <c r="J101" i="1"/>
  <c r="C100" i="1"/>
  <c r="T101" i="1"/>
  <c r="S103" i="1"/>
  <c r="N99" i="1"/>
  <c r="F99" i="1"/>
  <c r="G102" i="1"/>
  <c r="B105" i="1"/>
  <c r="T103" i="1"/>
  <c r="N102" i="1"/>
  <c r="L104" i="1"/>
  <c r="D104" i="1"/>
  <c r="S99" i="1"/>
  <c r="L102" i="1"/>
  <c r="P104" i="1"/>
  <c r="H104" i="1"/>
  <c r="O104" i="1"/>
  <c r="F104" i="1"/>
  <c r="V99" i="1"/>
  <c r="R101" i="1"/>
  <c r="D99" i="1"/>
  <c r="R106" i="1"/>
  <c r="K99" i="1"/>
  <c r="G104" i="1"/>
  <c r="S100" i="1"/>
  <c r="L106" i="1"/>
  <c r="R100" i="1"/>
  <c r="L99" i="1"/>
  <c r="B102" i="1"/>
  <c r="T100" i="1"/>
  <c r="L101" i="1"/>
  <c r="N104" i="1"/>
  <c r="D106" i="1"/>
  <c r="K65" i="1" l="1"/>
  <c r="J65" i="1"/>
  <c r="I65" i="1"/>
  <c r="H65" i="1"/>
  <c r="K64" i="1"/>
  <c r="J64" i="1"/>
  <c r="I64" i="1"/>
  <c r="H64" i="1"/>
  <c r="K63" i="1"/>
  <c r="J63" i="1"/>
  <c r="I63" i="1"/>
  <c r="H63" i="1"/>
  <c r="K57" i="1"/>
  <c r="J57" i="1"/>
  <c r="I57" i="1"/>
  <c r="H57" i="1"/>
  <c r="K56" i="1"/>
  <c r="J56" i="1"/>
  <c r="I56" i="1"/>
  <c r="H56" i="1"/>
  <c r="K55" i="1"/>
  <c r="J55" i="1"/>
  <c r="I55" i="1"/>
  <c r="H55" i="1"/>
  <c r="K53" i="1"/>
  <c r="J53" i="1"/>
  <c r="I53" i="1"/>
  <c r="H53" i="1"/>
  <c r="K52" i="1"/>
  <c r="J52" i="1"/>
  <c r="I52" i="1"/>
  <c r="H52" i="1"/>
  <c r="K51" i="1"/>
  <c r="J51" i="1"/>
  <c r="I51" i="1"/>
  <c r="H51" i="1"/>
  <c r="K49" i="1"/>
  <c r="J49" i="1"/>
  <c r="I49" i="1"/>
  <c r="H49" i="1"/>
  <c r="K48" i="1"/>
  <c r="J48" i="1"/>
  <c r="I48" i="1"/>
  <c r="H48" i="1"/>
  <c r="K47" i="1"/>
  <c r="J47" i="1"/>
  <c r="I47" i="1"/>
  <c r="H47" i="1"/>
  <c r="K45" i="1"/>
  <c r="J45" i="1"/>
  <c r="I45" i="1"/>
  <c r="H45" i="1"/>
  <c r="K44" i="1"/>
  <c r="J44" i="1"/>
  <c r="I44" i="1"/>
  <c r="H44" i="1"/>
  <c r="K43" i="1"/>
  <c r="J43" i="1"/>
  <c r="I43" i="1"/>
  <c r="H43" i="1"/>
  <c r="K41" i="1"/>
  <c r="J41" i="1"/>
  <c r="I41" i="1"/>
  <c r="H41" i="1"/>
  <c r="K40" i="1"/>
  <c r="J40" i="1"/>
  <c r="I40" i="1"/>
  <c r="H40" i="1"/>
  <c r="K39" i="1"/>
  <c r="J39" i="1"/>
  <c r="I39" i="1"/>
  <c r="H39" i="1"/>
  <c r="K37" i="1"/>
  <c r="J37" i="1"/>
  <c r="I37" i="1"/>
  <c r="H37" i="1"/>
  <c r="K36" i="1"/>
  <c r="J36" i="1"/>
  <c r="I36" i="1"/>
  <c r="H36" i="1"/>
  <c r="K35" i="1"/>
  <c r="J35" i="1"/>
  <c r="I35" i="1"/>
  <c r="H35" i="1"/>
  <c r="K33" i="1"/>
  <c r="J33" i="1"/>
  <c r="I33" i="1"/>
  <c r="H33" i="1"/>
  <c r="K32" i="1"/>
  <c r="J32" i="1"/>
  <c r="I32" i="1"/>
  <c r="H32" i="1"/>
  <c r="K31" i="1"/>
  <c r="J31" i="1"/>
  <c r="I31" i="1"/>
  <c r="H31" i="1"/>
  <c r="K29" i="1"/>
  <c r="J29" i="1"/>
  <c r="I29" i="1"/>
  <c r="H29" i="1"/>
  <c r="K28" i="1"/>
  <c r="J28" i="1"/>
  <c r="I28" i="1"/>
  <c r="H28" i="1"/>
  <c r="K27" i="1"/>
  <c r="J27" i="1"/>
  <c r="I27" i="1"/>
  <c r="H27" i="1"/>
  <c r="K25" i="1"/>
  <c r="J25" i="1"/>
  <c r="I25" i="1"/>
  <c r="H25" i="1"/>
  <c r="K24" i="1"/>
  <c r="J24" i="1"/>
  <c r="I24" i="1"/>
  <c r="H24" i="1"/>
  <c r="K23" i="1"/>
  <c r="J23" i="1"/>
  <c r="I23" i="1"/>
  <c r="H23" i="1"/>
  <c r="K21" i="1"/>
  <c r="J21" i="1"/>
  <c r="I21" i="1"/>
  <c r="H21" i="1"/>
  <c r="K20" i="1"/>
  <c r="J20" i="1"/>
  <c r="I20" i="1"/>
  <c r="H20" i="1"/>
  <c r="K19" i="1"/>
  <c r="J19" i="1"/>
  <c r="I19" i="1"/>
  <c r="H19" i="1"/>
  <c r="K17" i="1"/>
  <c r="J17" i="1"/>
  <c r="I17" i="1"/>
  <c r="H17" i="1"/>
  <c r="K16" i="1"/>
  <c r="J16" i="1"/>
  <c r="I16" i="1"/>
  <c r="H16" i="1"/>
  <c r="K15" i="1"/>
  <c r="J15" i="1"/>
  <c r="I15" i="1"/>
  <c r="H15" i="1"/>
  <c r="N32" i="1" l="1"/>
  <c r="O37" i="1"/>
  <c r="Q33" i="1"/>
  <c r="O64" i="1"/>
  <c r="P23" i="1"/>
  <c r="Q23" i="1"/>
  <c r="O39" i="1"/>
  <c r="P64" i="1"/>
  <c r="N35" i="1"/>
  <c r="P28" i="1"/>
  <c r="N47" i="1"/>
  <c r="N33" i="1"/>
  <c r="O28" i="1"/>
  <c r="P44" i="1"/>
  <c r="Q49" i="1"/>
  <c r="N15" i="1"/>
  <c r="O55" i="1"/>
  <c r="P39" i="1"/>
  <c r="Q17" i="1"/>
  <c r="Q55" i="1"/>
  <c r="N51" i="1"/>
  <c r="N31" i="1"/>
  <c r="O23" i="1"/>
  <c r="O44" i="1"/>
  <c r="P55" i="1"/>
  <c r="Q39" i="1"/>
  <c r="N19" i="1"/>
  <c r="Q20" i="1"/>
  <c r="Q52" i="1"/>
  <c r="N52" i="1"/>
  <c r="O47" i="1"/>
  <c r="P15" i="1"/>
  <c r="P20" i="1"/>
  <c r="P25" i="1"/>
  <c r="P31" i="1"/>
  <c r="P36" i="1"/>
  <c r="P41" i="1"/>
  <c r="P47" i="1"/>
  <c r="P52" i="1"/>
  <c r="P57" i="1"/>
  <c r="O24" i="1"/>
  <c r="Q40" i="1"/>
  <c r="Q36" i="1"/>
  <c r="P40" i="1"/>
  <c r="V32" i="1" s="1"/>
  <c r="N20" i="1"/>
  <c r="O25" i="1"/>
  <c r="O41" i="1"/>
  <c r="U33" i="1" s="1"/>
  <c r="N48" i="1"/>
  <c r="Q25" i="1"/>
  <c r="Q47" i="1"/>
  <c r="O21" i="1"/>
  <c r="Q19" i="1"/>
  <c r="Q45" i="1"/>
  <c r="O27" i="1"/>
  <c r="O32" i="1"/>
  <c r="O43" i="1"/>
  <c r="O48" i="1"/>
  <c r="O63" i="1"/>
  <c r="O15" i="1"/>
  <c r="O52" i="1"/>
  <c r="U36" i="1" s="1"/>
  <c r="Q31" i="1"/>
  <c r="N53" i="1"/>
  <c r="P21" i="1"/>
  <c r="P43" i="1"/>
  <c r="P48" i="1"/>
  <c r="P53" i="1"/>
  <c r="P63" i="1"/>
  <c r="O56" i="1"/>
  <c r="P24" i="1"/>
  <c r="Q24" i="1"/>
  <c r="Q56" i="1"/>
  <c r="N49" i="1"/>
  <c r="O31" i="1"/>
  <c r="U27" i="1" s="1"/>
  <c r="N16" i="1"/>
  <c r="Q57" i="1"/>
  <c r="N28" i="1"/>
  <c r="T28" i="1" s="1"/>
  <c r="P35" i="1"/>
  <c r="P16" i="1"/>
  <c r="P32" i="1"/>
  <c r="V28" i="1" s="1"/>
  <c r="Q27" i="1"/>
  <c r="Q43" i="1"/>
  <c r="Q53" i="1"/>
  <c r="Q63" i="1"/>
  <c r="O40" i="1"/>
  <c r="P56" i="1"/>
  <c r="N36" i="1"/>
  <c r="N17" i="1"/>
  <c r="O20" i="1"/>
  <c r="O36" i="1"/>
  <c r="U32" i="1" s="1"/>
  <c r="O57" i="1"/>
  <c r="Q15" i="1"/>
  <c r="Q41" i="1"/>
  <c r="W33" i="1" s="1"/>
  <c r="O53" i="1"/>
  <c r="U37" i="1" s="1"/>
  <c r="O17" i="1"/>
  <c r="O33" i="1"/>
  <c r="Q48" i="1"/>
  <c r="Q64" i="1"/>
  <c r="O16" i="1"/>
  <c r="P27" i="1"/>
  <c r="P37" i="1"/>
  <c r="Q21" i="1"/>
  <c r="Q37" i="1"/>
  <c r="N24" i="1"/>
  <c r="N40" i="1"/>
  <c r="T32" i="1" s="1"/>
  <c r="N57" i="1"/>
  <c r="P17" i="1"/>
  <c r="P33" i="1"/>
  <c r="N29" i="1"/>
  <c r="Q51" i="1"/>
  <c r="W35" i="1" s="1"/>
  <c r="Q16" i="1"/>
  <c r="P19" i="1"/>
  <c r="Q32" i="1"/>
  <c r="W28" i="1" s="1"/>
  <c r="P51" i="1"/>
  <c r="O51" i="1"/>
  <c r="N55" i="1"/>
  <c r="N25" i="1"/>
  <c r="O65" i="1"/>
  <c r="N56" i="1"/>
  <c r="N45" i="1"/>
  <c r="N44" i="1"/>
  <c r="O35" i="1"/>
  <c r="U31" i="1" s="1"/>
  <c r="P45" i="1"/>
  <c r="N41" i="1"/>
  <c r="Q44" i="1"/>
  <c r="N21" i="1"/>
  <c r="N37" i="1"/>
  <c r="N43" i="1"/>
  <c r="Q35" i="1"/>
  <c r="O19" i="1"/>
  <c r="N23" i="1"/>
  <c r="N39" i="1"/>
  <c r="O45" i="1"/>
  <c r="N63" i="1"/>
  <c r="O49" i="1"/>
  <c r="N64" i="1"/>
  <c r="Q29" i="1"/>
  <c r="W29" i="1" s="1"/>
  <c r="P29" i="1"/>
  <c r="P65" i="1"/>
  <c r="O29" i="1"/>
  <c r="Q28" i="1"/>
  <c r="N27" i="1"/>
  <c r="T27" i="1" s="1"/>
  <c r="P49" i="1"/>
  <c r="N65" i="1"/>
  <c r="Q65" i="1"/>
  <c r="W31" i="1" l="1"/>
  <c r="V35" i="1"/>
  <c r="T29" i="1"/>
  <c r="V33" i="1"/>
  <c r="V36" i="1"/>
  <c r="U35" i="1"/>
  <c r="U28" i="1"/>
  <c r="T31" i="1"/>
  <c r="V37" i="1"/>
  <c r="W27" i="1"/>
  <c r="W37" i="1"/>
  <c r="W36" i="1"/>
  <c r="V31" i="1"/>
  <c r="V27" i="1"/>
  <c r="U29" i="1"/>
  <c r="T37" i="1"/>
  <c r="W32" i="1"/>
  <c r="T36" i="1"/>
  <c r="V29" i="1"/>
  <c r="T33" i="1"/>
  <c r="T35" i="1"/>
  <c r="T6" i="1"/>
  <c r="W7" i="1" s="1"/>
  <c r="V7" i="1" l="1"/>
  <c r="W9" i="1"/>
  <c r="T9" i="1"/>
  <c r="W8" i="1"/>
  <c r="V8" i="1"/>
  <c r="U8" i="1"/>
  <c r="U7" i="1"/>
  <c r="U9" i="1"/>
  <c r="T8" i="1"/>
  <c r="V9" i="1"/>
  <c r="T7" i="1"/>
  <c r="Q11" i="1"/>
  <c r="P11" i="1"/>
  <c r="O11" i="1"/>
  <c r="N11" i="1"/>
  <c r="Q10" i="1"/>
  <c r="P10" i="1"/>
  <c r="O10" i="1"/>
  <c r="N10" i="1"/>
  <c r="Q9" i="1"/>
  <c r="P9" i="1"/>
  <c r="O9" i="1"/>
  <c r="N9" i="1"/>
  <c r="I10" i="1"/>
  <c r="J10" i="1"/>
  <c r="K10" i="1"/>
  <c r="I11" i="1"/>
  <c r="J11" i="1"/>
  <c r="K11" i="1"/>
  <c r="J9" i="1"/>
  <c r="K9" i="1"/>
  <c r="H10" i="1"/>
  <c r="H11" i="1"/>
  <c r="I9" i="1"/>
  <c r="H9" i="1"/>
  <c r="B7" i="1"/>
  <c r="D10" i="1" s="1"/>
  <c r="D9" i="1" l="1"/>
  <c r="C10" i="1"/>
  <c r="E8" i="1"/>
  <c r="E9" i="1"/>
  <c r="C9" i="1"/>
  <c r="C8" i="1"/>
  <c r="E11" i="1"/>
  <c r="D11" i="1"/>
  <c r="B8" i="1"/>
  <c r="C11" i="1"/>
  <c r="B11" i="1"/>
  <c r="B10" i="1"/>
  <c r="E10" i="1"/>
  <c r="D8" i="1"/>
  <c r="B9" i="1"/>
</calcChain>
</file>

<file path=xl/sharedStrings.xml><?xml version="1.0" encoding="utf-8"?>
<sst xmlns="http://schemas.openxmlformats.org/spreadsheetml/2006/main" count="623" uniqueCount="164">
  <si>
    <t>Figure 2A</t>
    <phoneticPr fontId="1" type="noConversion"/>
  </si>
  <si>
    <t>Mock</t>
  </si>
  <si>
    <t>Mock</t>
    <phoneticPr fontId="1" type="noConversion"/>
  </si>
  <si>
    <t xml:space="preserve"> hUC-MSC-Evs</t>
    <phoneticPr fontId="1" type="noConversion"/>
  </si>
  <si>
    <t>hUC-MSCs+GW4869</t>
    <phoneticPr fontId="1" type="noConversion"/>
  </si>
  <si>
    <t>hUC-MSCs</t>
    <phoneticPr fontId="1" type="noConversion"/>
  </si>
  <si>
    <t>OD490</t>
    <phoneticPr fontId="1" type="noConversion"/>
  </si>
  <si>
    <t>cell viability (%)</t>
    <phoneticPr fontId="1" type="noConversion"/>
  </si>
  <si>
    <t>average value</t>
    <phoneticPr fontId="1" type="noConversion"/>
  </si>
  <si>
    <t>Figure 2C</t>
    <phoneticPr fontId="1" type="noConversion"/>
  </si>
  <si>
    <t>Proportion of early apoptotic cells (%)</t>
    <phoneticPr fontId="1" type="noConversion"/>
  </si>
  <si>
    <t>Proportion of late apoptotic cells (%)</t>
    <phoneticPr fontId="1" type="noConversion"/>
  </si>
  <si>
    <t>Sum total (%)</t>
    <phoneticPr fontId="1" type="noConversion"/>
  </si>
  <si>
    <t>Figure 2F</t>
    <phoneticPr fontId="1" type="noConversion"/>
  </si>
  <si>
    <t>Green</t>
    <phoneticPr fontId="1" type="noConversion"/>
  </si>
  <si>
    <t>Red</t>
    <phoneticPr fontId="1" type="noConversion"/>
  </si>
  <si>
    <t>Green/Red</t>
    <phoneticPr fontId="1" type="noConversion"/>
  </si>
  <si>
    <t>hUC-MSC-EVs</t>
    <phoneticPr fontId="1" type="noConversion"/>
  </si>
  <si>
    <t>Figure 2H</t>
    <phoneticPr fontId="1" type="noConversion"/>
  </si>
  <si>
    <t>Fluorescence intensity</t>
  </si>
  <si>
    <t>Relative mean fluorescence intensity of DCF</t>
    <phoneticPr fontId="1" type="noConversion"/>
  </si>
  <si>
    <t>mock</t>
  </si>
  <si>
    <t>FUNDC1</t>
  </si>
  <si>
    <t>Bax</t>
  </si>
  <si>
    <t>Bcl2</t>
  </si>
  <si>
    <t>Caspase 3</t>
  </si>
  <si>
    <t>Cleaved-caspase 3/caspase 3</t>
  </si>
  <si>
    <t>Cleaved-caspase 3</t>
  </si>
  <si>
    <t>Cleaved-caspase 9/caspase 9</t>
  </si>
  <si>
    <t>Caspase 9</t>
  </si>
  <si>
    <t>LC3 II/LC3 I</t>
    <phoneticPr fontId="1" type="noConversion"/>
  </si>
  <si>
    <t>Cleaved-caspase 9</t>
  </si>
  <si>
    <t>Beclin-1</t>
  </si>
  <si>
    <t>p62</t>
  </si>
  <si>
    <t>LC3 I</t>
  </si>
  <si>
    <t>LC3 II</t>
  </si>
  <si>
    <t>Actin</t>
  </si>
  <si>
    <t>Cyt C</t>
    <phoneticPr fontId="1" type="noConversion"/>
  </si>
  <si>
    <t>Figure 3B</t>
    <phoneticPr fontId="1" type="noConversion"/>
  </si>
  <si>
    <t>Figure 4A left</t>
    <phoneticPr fontId="1" type="noConversion"/>
  </si>
  <si>
    <t>FUNDC1-lUC</t>
  </si>
  <si>
    <t>Firefly luciferase</t>
    <phoneticPr fontId="1" type="noConversion"/>
  </si>
  <si>
    <t>Renilla Luciferase</t>
    <phoneticPr fontId="1" type="noConversion"/>
  </si>
  <si>
    <t>Firefly luciferase/Renilla Luciferase</t>
    <phoneticPr fontId="1" type="noConversion"/>
  </si>
  <si>
    <t>NC</t>
    <phoneticPr fontId="1" type="noConversion"/>
  </si>
  <si>
    <t>USP8</t>
  </si>
  <si>
    <t>USP7</t>
  </si>
  <si>
    <t>USP6</t>
  </si>
  <si>
    <t>USP5</t>
  </si>
  <si>
    <t>USP4</t>
  </si>
  <si>
    <t>USP3</t>
  </si>
  <si>
    <t>USP2</t>
  </si>
  <si>
    <t>USP1</t>
  </si>
  <si>
    <t>USP20</t>
  </si>
  <si>
    <t>USP19</t>
  </si>
  <si>
    <t>USP18</t>
  </si>
  <si>
    <t>USP15</t>
  </si>
  <si>
    <t>USP14</t>
  </si>
  <si>
    <t>USP13</t>
  </si>
  <si>
    <t>USP11</t>
  </si>
  <si>
    <t>USP10</t>
  </si>
  <si>
    <t>USP32</t>
  </si>
  <si>
    <t>USP30</t>
  </si>
  <si>
    <t>USP29</t>
  </si>
  <si>
    <t>USP27X</t>
  </si>
  <si>
    <t>USP26</t>
  </si>
  <si>
    <t>USP25</t>
  </si>
  <si>
    <t>USP22</t>
  </si>
  <si>
    <t>USP21</t>
  </si>
  <si>
    <t>USP45</t>
  </si>
  <si>
    <t>USP44</t>
  </si>
  <si>
    <t>USP40</t>
  </si>
  <si>
    <t>USP39</t>
  </si>
  <si>
    <t>USP38</t>
  </si>
  <si>
    <t>USP36</t>
  </si>
  <si>
    <t>USP35</t>
  </si>
  <si>
    <t>USP33</t>
  </si>
  <si>
    <t>USPL1</t>
  </si>
  <si>
    <t>USP54</t>
  </si>
  <si>
    <t>USP53</t>
  </si>
  <si>
    <t>USP52</t>
  </si>
  <si>
    <t>USP51</t>
  </si>
  <si>
    <t>USP49</t>
  </si>
  <si>
    <t>USP48</t>
  </si>
  <si>
    <t>USP46</t>
  </si>
  <si>
    <t>Relative RLU</t>
    <phoneticPr fontId="1" type="noConversion"/>
  </si>
  <si>
    <t>Figure 4A right</t>
    <phoneticPr fontId="1" type="noConversion"/>
  </si>
  <si>
    <t>Vector</t>
  </si>
  <si>
    <t>Figure 4H</t>
    <phoneticPr fontId="1" type="noConversion"/>
  </si>
  <si>
    <t>shUSP35</t>
  </si>
  <si>
    <t>Flag-FUNDC1</t>
  </si>
  <si>
    <t>CHX(hr)</t>
  </si>
  <si>
    <t xml:space="preserve">Flag </t>
  </si>
  <si>
    <t>-</t>
    <phoneticPr fontId="1" type="noConversion"/>
  </si>
  <si>
    <t>+</t>
  </si>
  <si>
    <t>+</t>
    <phoneticPr fontId="1" type="noConversion"/>
  </si>
  <si>
    <t>USP35 OE</t>
    <phoneticPr fontId="1" type="noConversion"/>
  </si>
  <si>
    <t>-</t>
  </si>
  <si>
    <t>Flag-FUNDC1</t>
    <phoneticPr fontId="1" type="noConversion"/>
  </si>
  <si>
    <t xml:space="preserve">Figure 4H </t>
    <phoneticPr fontId="1" type="noConversion"/>
  </si>
  <si>
    <t>Figure 5A</t>
    <phoneticPr fontId="1" type="noConversion"/>
  </si>
  <si>
    <t>hUC-MSCs/Vector</t>
  </si>
  <si>
    <t>hUC-MSCs/Vector</t>
    <phoneticPr fontId="1" type="noConversion"/>
  </si>
  <si>
    <t>hUC-MSCs/USP35 OE</t>
  </si>
  <si>
    <t>hUC-MSCs/USP35 OE</t>
    <phoneticPr fontId="1" type="noConversion"/>
  </si>
  <si>
    <t>hUC-MSC-EVs-Vector</t>
  </si>
  <si>
    <t>hUC-MSC-EVs-Vector</t>
    <phoneticPr fontId="1" type="noConversion"/>
  </si>
  <si>
    <t>hUC-MSC-EVs-USP35 OE</t>
  </si>
  <si>
    <t>hUC-MSC-EVs-USP35 OE</t>
    <phoneticPr fontId="1" type="noConversion"/>
  </si>
  <si>
    <t>hUC-MSCs/Vector+GW4869</t>
  </si>
  <si>
    <t>hUC-MSCs/USP35 OE+GW4869</t>
  </si>
  <si>
    <t>Figure 5C</t>
    <phoneticPr fontId="1" type="noConversion"/>
  </si>
  <si>
    <t>Figure 5F</t>
    <phoneticPr fontId="1" type="noConversion"/>
  </si>
  <si>
    <t>Figure 5H</t>
    <phoneticPr fontId="1" type="noConversion"/>
  </si>
  <si>
    <t>LC3 II/LC3  I</t>
    <phoneticPr fontId="1" type="noConversion"/>
  </si>
  <si>
    <t>LC3 II</t>
    <phoneticPr fontId="1" type="noConversion"/>
  </si>
  <si>
    <t>Cyt C</t>
  </si>
  <si>
    <t>Figure 6B</t>
    <phoneticPr fontId="1" type="noConversion"/>
  </si>
  <si>
    <t>Figure 7A</t>
    <phoneticPr fontId="1" type="noConversion"/>
  </si>
  <si>
    <t>Figure 7C</t>
    <phoneticPr fontId="1" type="noConversion"/>
  </si>
  <si>
    <t>shNC+hUC-MSCs/USP35 OE</t>
    <phoneticPr fontId="1" type="noConversion"/>
  </si>
  <si>
    <t>shFUNDC1+hUC-MSCs/USP35 OE</t>
    <phoneticPr fontId="1" type="noConversion"/>
  </si>
  <si>
    <t>shNC+hUC-MSC-EVs-USP35 OE</t>
    <phoneticPr fontId="1" type="noConversion"/>
  </si>
  <si>
    <t>shFUNDC1+hUC-MSC-EVs-USP35 OE</t>
    <phoneticPr fontId="1" type="noConversion"/>
  </si>
  <si>
    <t>Figure 7F</t>
    <phoneticPr fontId="1" type="noConversion"/>
  </si>
  <si>
    <t>Figure 7H</t>
    <phoneticPr fontId="1" type="noConversion"/>
  </si>
  <si>
    <t>Figure 8B</t>
    <phoneticPr fontId="1" type="noConversion"/>
  </si>
  <si>
    <t>normalization</t>
  </si>
  <si>
    <t>The gray value of the gene/the gray value of actin</t>
  </si>
  <si>
    <t>The gray value of the gene/the gray value of actin</t>
    <phoneticPr fontId="1" type="noConversion"/>
  </si>
  <si>
    <t>gray value</t>
  </si>
  <si>
    <t>gray value</t>
    <phoneticPr fontId="1" type="noConversion"/>
  </si>
  <si>
    <t>normalization</t>
    <phoneticPr fontId="1" type="noConversion"/>
  </si>
  <si>
    <t>Figure S1A</t>
    <phoneticPr fontId="1" type="noConversion"/>
  </si>
  <si>
    <t>time (hour)</t>
    <phoneticPr fontId="1" type="noConversion"/>
  </si>
  <si>
    <t>Figure S1C</t>
    <phoneticPr fontId="1" type="noConversion"/>
  </si>
  <si>
    <t>Figure S2C</t>
    <phoneticPr fontId="1" type="noConversion"/>
  </si>
  <si>
    <t>Figure S4A</t>
    <phoneticPr fontId="1" type="noConversion"/>
  </si>
  <si>
    <t>hUC-MSC-EVs/Vector</t>
  </si>
  <si>
    <t>hUC-MSC-EVs/Vector</t>
    <phoneticPr fontId="1" type="noConversion"/>
  </si>
  <si>
    <t>hUC-MSC-EVs/USP35 OE</t>
  </si>
  <si>
    <t>hUC-MSC-EVs/USP35 OE</t>
    <phoneticPr fontId="1" type="noConversion"/>
  </si>
  <si>
    <t>hUC-MSC-EVs/USP35 mut OE</t>
    <phoneticPr fontId="1" type="noConversion"/>
  </si>
  <si>
    <t>Figure S4C</t>
    <phoneticPr fontId="1" type="noConversion"/>
  </si>
  <si>
    <t>hUC-MSC-EVs/USP35 mut OE</t>
  </si>
  <si>
    <t>Figure S4E</t>
    <phoneticPr fontId="1" type="noConversion"/>
  </si>
  <si>
    <t>Ct</t>
  </si>
  <si>
    <t>delta Ct</t>
  </si>
  <si>
    <t>delta delta Ct</t>
  </si>
  <si>
    <t>RQ</t>
  </si>
  <si>
    <t>18s</t>
  </si>
  <si>
    <t>hUC-MSC-Evs/Vector</t>
    <phoneticPr fontId="1" type="noConversion"/>
  </si>
  <si>
    <t>hUC-MSC-Evs/USP35 OE</t>
    <phoneticPr fontId="1" type="noConversion"/>
  </si>
  <si>
    <t>Figure S3A</t>
    <phoneticPr fontId="1" type="noConversion"/>
  </si>
  <si>
    <t>Ct</t>
    <phoneticPr fontId="1" type="noConversion"/>
  </si>
  <si>
    <t>delta Ct</t>
    <phoneticPr fontId="1" type="noConversion"/>
  </si>
  <si>
    <t>delta delta Ct</t>
    <phoneticPr fontId="1" type="noConversion"/>
  </si>
  <si>
    <t>RQ</t>
    <phoneticPr fontId="1" type="noConversion"/>
  </si>
  <si>
    <t>18s</t>
    <phoneticPr fontId="1" type="noConversion"/>
  </si>
  <si>
    <t>shNC</t>
    <phoneticPr fontId="1" type="noConversion"/>
  </si>
  <si>
    <t>shFUNDC1-1</t>
  </si>
  <si>
    <t>shFUNDC1-2</t>
  </si>
  <si>
    <t>shFUNDC1-3</t>
  </si>
  <si>
    <t>Figure S3D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</si>
</sst>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176" fontId="0" fillId="0" borderId="1" xfId="0" applyNumberFormat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2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77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2" fontId="0" fillId="0" borderId="1" xfId="0" applyNumberForma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/>
    </xf>
    <xf numFmtId="176" fontId="0" fillId="0" borderId="0" xfId="0" applyNumberForma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91"/>
  <sheetViews>
    <sheetView tabSelected="1" topLeftCell="Q125" workbookViewId="0">
      <selection activeCell="AG275" sqref="AG275"/>
    </sheetView>
  </sheetViews>
  <sheetFormatPr defaultRowHeight="14" x14ac:dyDescent="0.3"/>
  <cols>
    <col min="1" max="1" width="8.6640625" style="1"/>
    <col min="22" max="22" width="12.5" bestFit="1" customWidth="1"/>
  </cols>
  <sheetData>
    <row r="1" spans="1:23" x14ac:dyDescent="0.3">
      <c r="A1" s="2" t="s">
        <v>0</v>
      </c>
      <c r="B1" s="3"/>
      <c r="C1" s="3"/>
      <c r="D1" s="3"/>
      <c r="E1" s="3"/>
      <c r="G1" s="3" t="s">
        <v>9</v>
      </c>
      <c r="H1" s="3"/>
      <c r="I1" s="3"/>
      <c r="J1" s="3"/>
      <c r="K1" s="3"/>
      <c r="M1" s="3" t="s">
        <v>13</v>
      </c>
      <c r="N1" s="3"/>
      <c r="O1" s="3"/>
      <c r="P1" s="3"/>
      <c r="Q1" s="3"/>
      <c r="S1" s="3" t="s">
        <v>18</v>
      </c>
      <c r="T1" s="3"/>
      <c r="U1" s="3"/>
      <c r="V1" s="3"/>
      <c r="W1" s="3"/>
    </row>
    <row r="2" spans="1:23" s="1" customFormat="1" ht="42" x14ac:dyDescent="0.3">
      <c r="A2" s="2"/>
      <c r="B2" s="6" t="s">
        <v>2</v>
      </c>
      <c r="C2" s="6" t="s">
        <v>5</v>
      </c>
      <c r="D2" s="6" t="s">
        <v>4</v>
      </c>
      <c r="E2" s="6" t="s">
        <v>3</v>
      </c>
      <c r="G2" s="2"/>
      <c r="H2" s="6" t="s">
        <v>2</v>
      </c>
      <c r="I2" s="18" t="s">
        <v>5</v>
      </c>
      <c r="J2" s="18" t="s">
        <v>4</v>
      </c>
      <c r="K2" s="18" t="s">
        <v>3</v>
      </c>
      <c r="M2" s="3"/>
      <c r="N2" s="9" t="s">
        <v>1</v>
      </c>
      <c r="O2" s="9" t="s">
        <v>5</v>
      </c>
      <c r="P2" s="9" t="s">
        <v>4</v>
      </c>
      <c r="Q2" s="9" t="s">
        <v>17</v>
      </c>
      <c r="S2" s="2"/>
      <c r="T2" s="6" t="s">
        <v>2</v>
      </c>
      <c r="U2" s="6" t="s">
        <v>5</v>
      </c>
      <c r="V2" s="6" t="s">
        <v>4</v>
      </c>
      <c r="W2" s="6" t="s">
        <v>3</v>
      </c>
    </row>
    <row r="3" spans="1:23" ht="56" customHeight="1" x14ac:dyDescent="0.3">
      <c r="A3" s="25" t="s">
        <v>6</v>
      </c>
      <c r="B3" s="3">
        <v>1.6021000000000001</v>
      </c>
      <c r="C3" s="3">
        <v>2.4540999999999999</v>
      </c>
      <c r="D3" s="3">
        <v>1.8473999999999999</v>
      </c>
      <c r="E3" s="3">
        <v>2.4565000000000001</v>
      </c>
      <c r="G3" s="25" t="s">
        <v>10</v>
      </c>
      <c r="H3" s="3">
        <v>20.63</v>
      </c>
      <c r="I3" s="15">
        <v>9.9700000000000006</v>
      </c>
      <c r="J3" s="15">
        <v>13.5</v>
      </c>
      <c r="K3" s="15">
        <v>9.6999999999999993</v>
      </c>
      <c r="M3" s="27" t="s">
        <v>14</v>
      </c>
      <c r="N3" s="3">
        <v>12998</v>
      </c>
      <c r="O3" s="3">
        <v>3395</v>
      </c>
      <c r="P3" s="3">
        <v>7198</v>
      </c>
      <c r="Q3" s="3">
        <v>2548</v>
      </c>
      <c r="S3" s="25" t="s">
        <v>19</v>
      </c>
      <c r="T3" s="10">
        <v>11860</v>
      </c>
      <c r="U3" s="10">
        <v>2961</v>
      </c>
      <c r="V3" s="10">
        <v>7999</v>
      </c>
      <c r="W3" s="10">
        <v>3619</v>
      </c>
    </row>
    <row r="4" spans="1:23" x14ac:dyDescent="0.3">
      <c r="A4" s="25"/>
      <c r="B4" s="3">
        <v>1.7877000000000001</v>
      </c>
      <c r="C4" s="3">
        <v>2.1366000000000001</v>
      </c>
      <c r="D4" s="3">
        <v>1.9854000000000001</v>
      </c>
      <c r="E4" s="3">
        <v>2.3214000000000001</v>
      </c>
      <c r="G4" s="25"/>
      <c r="H4" s="3">
        <v>20.75</v>
      </c>
      <c r="I4" s="15">
        <v>8.41</v>
      </c>
      <c r="J4" s="15">
        <v>14.54</v>
      </c>
      <c r="K4" s="15">
        <v>9.65</v>
      </c>
      <c r="M4" s="27"/>
      <c r="N4" s="3">
        <v>13182</v>
      </c>
      <c r="O4" s="3">
        <v>2906</v>
      </c>
      <c r="P4" s="3">
        <v>6202</v>
      </c>
      <c r="Q4" s="3">
        <v>2551</v>
      </c>
      <c r="S4" s="25"/>
      <c r="T4" s="10">
        <v>14862</v>
      </c>
      <c r="U4" s="10">
        <v>3001</v>
      </c>
      <c r="V4" s="10">
        <v>7150</v>
      </c>
      <c r="W4" s="10">
        <v>2969</v>
      </c>
    </row>
    <row r="5" spans="1:23" x14ac:dyDescent="0.3">
      <c r="A5" s="25"/>
      <c r="B5" s="3">
        <v>1.7023999999999999</v>
      </c>
      <c r="C5" s="3">
        <v>2.3125</v>
      </c>
      <c r="D5" s="3">
        <v>2.0144000000000002</v>
      </c>
      <c r="E5" s="3">
        <v>2.0840999999999998</v>
      </c>
      <c r="G5" s="25"/>
      <c r="H5" s="3">
        <v>21.03</v>
      </c>
      <c r="I5" s="15">
        <v>9.5299999999999994</v>
      </c>
      <c r="J5" s="15">
        <v>14.69</v>
      </c>
      <c r="K5" s="15">
        <v>9.1</v>
      </c>
      <c r="M5" s="27"/>
      <c r="N5" s="3">
        <v>12997</v>
      </c>
      <c r="O5" s="3">
        <v>2584</v>
      </c>
      <c r="P5" s="3">
        <v>6170</v>
      </c>
      <c r="Q5" s="3">
        <v>2504</v>
      </c>
      <c r="S5" s="25"/>
      <c r="T5" s="10">
        <v>12458</v>
      </c>
      <c r="U5" s="10">
        <v>3565</v>
      </c>
      <c r="V5" s="10">
        <v>8037</v>
      </c>
      <c r="W5" s="10">
        <v>3016</v>
      </c>
    </row>
    <row r="6" spans="1:23" ht="26" customHeight="1" x14ac:dyDescent="0.3">
      <c r="A6" s="25"/>
      <c r="B6" s="3">
        <v>1.6474</v>
      </c>
      <c r="C6" s="3">
        <v>2.5102000000000002</v>
      </c>
      <c r="D6" s="3">
        <v>1.8022</v>
      </c>
      <c r="E6" s="3">
        <v>2.2021999999999999</v>
      </c>
      <c r="G6" s="25" t="s">
        <v>11</v>
      </c>
      <c r="H6" s="3">
        <v>19.3</v>
      </c>
      <c r="I6" s="15">
        <v>6.34</v>
      </c>
      <c r="J6" s="15">
        <v>10.9</v>
      </c>
      <c r="K6" s="15">
        <v>7.1</v>
      </c>
      <c r="M6" s="27" t="s">
        <v>15</v>
      </c>
      <c r="N6" s="3">
        <v>1524</v>
      </c>
      <c r="O6" s="3">
        <v>1169</v>
      </c>
      <c r="P6" s="3">
        <v>1721</v>
      </c>
      <c r="Q6" s="3">
        <v>995</v>
      </c>
      <c r="S6" s="2" t="s">
        <v>8</v>
      </c>
      <c r="T6" s="10">
        <f>AVERAGE(T3:T5)</f>
        <v>13060</v>
      </c>
      <c r="U6" s="10"/>
      <c r="V6" s="10"/>
      <c r="W6" s="10"/>
    </row>
    <row r="7" spans="1:23" ht="25" customHeight="1" x14ac:dyDescent="0.3">
      <c r="A7" s="2" t="s">
        <v>8</v>
      </c>
      <c r="B7" s="3">
        <f>AVERAGE(B3:B6)</f>
        <v>1.6849000000000001</v>
      </c>
      <c r="C7" s="3"/>
      <c r="D7" s="3"/>
      <c r="E7" s="3"/>
      <c r="G7" s="25"/>
      <c r="H7" s="7">
        <v>17.559999999999999</v>
      </c>
      <c r="I7" s="15">
        <v>5.28</v>
      </c>
      <c r="J7" s="15">
        <v>10.64</v>
      </c>
      <c r="K7" s="15">
        <v>5.36</v>
      </c>
      <c r="M7" s="27"/>
      <c r="N7" s="3">
        <v>1520</v>
      </c>
      <c r="O7" s="3">
        <v>997</v>
      </c>
      <c r="P7" s="3">
        <v>1319</v>
      </c>
      <c r="Q7" s="3">
        <v>936</v>
      </c>
      <c r="S7" s="25" t="s">
        <v>20</v>
      </c>
      <c r="T7" s="11">
        <f>T3/$T$6</f>
        <v>0.90811638591117916</v>
      </c>
      <c r="U7" s="11">
        <f t="shared" ref="U7:W7" si="0">U3/$T$6</f>
        <v>0.22672281776416539</v>
      </c>
      <c r="V7" s="11">
        <f t="shared" si="0"/>
        <v>0.61248085758039816</v>
      </c>
      <c r="W7" s="11">
        <f t="shared" si="0"/>
        <v>0.27710566615620214</v>
      </c>
    </row>
    <row r="8" spans="1:23" ht="21" customHeight="1" x14ac:dyDescent="0.3">
      <c r="A8" s="25" t="s">
        <v>7</v>
      </c>
      <c r="B8" s="4">
        <f>B3/$B$7*100</f>
        <v>95.085761766276931</v>
      </c>
      <c r="C8" s="4">
        <f t="shared" ref="C8:E8" si="1">C3/$B$7*100</f>
        <v>145.65256098284763</v>
      </c>
      <c r="D8" s="4">
        <f t="shared" si="1"/>
        <v>109.64448928719806</v>
      </c>
      <c r="E8" s="4">
        <f t="shared" si="1"/>
        <v>145.79500267078166</v>
      </c>
      <c r="G8" s="25"/>
      <c r="H8" s="3">
        <v>14.89</v>
      </c>
      <c r="I8" s="15">
        <v>5.34</v>
      </c>
      <c r="J8" s="15">
        <v>12.99</v>
      </c>
      <c r="K8" s="15">
        <v>6</v>
      </c>
      <c r="M8" s="27"/>
      <c r="N8" s="3">
        <v>1587</v>
      </c>
      <c r="O8" s="3">
        <v>932</v>
      </c>
      <c r="P8" s="3">
        <v>1349</v>
      </c>
      <c r="Q8" s="3">
        <v>909</v>
      </c>
      <c r="S8" s="25"/>
      <c r="T8" s="11">
        <f t="shared" ref="T8:W8" si="2">T4/$T$6</f>
        <v>1.1379785604900459</v>
      </c>
      <c r="U8" s="11">
        <f t="shared" si="2"/>
        <v>0.22978560490045941</v>
      </c>
      <c r="V8" s="11">
        <f t="shared" si="2"/>
        <v>0.54747320061255744</v>
      </c>
      <c r="W8" s="11">
        <f t="shared" si="2"/>
        <v>0.22733537519142419</v>
      </c>
    </row>
    <row r="9" spans="1:23" ht="21" customHeight="1" x14ac:dyDescent="0.3">
      <c r="A9" s="25"/>
      <c r="B9" s="4">
        <f t="shared" ref="B9:E11" si="3">B4/$B$7*100</f>
        <v>106.10125229983976</v>
      </c>
      <c r="C9" s="4">
        <f t="shared" si="3"/>
        <v>126.80871268324529</v>
      </c>
      <c r="D9" s="4">
        <f t="shared" si="3"/>
        <v>117.83488634340318</v>
      </c>
      <c r="E9" s="4">
        <f t="shared" si="3"/>
        <v>137.77672265416345</v>
      </c>
      <c r="G9" s="25" t="s">
        <v>12</v>
      </c>
      <c r="H9" s="3">
        <f>H3+H6</f>
        <v>39.93</v>
      </c>
      <c r="I9" s="3">
        <f>I3+I6</f>
        <v>16.310000000000002</v>
      </c>
      <c r="J9" s="3">
        <f t="shared" ref="J9:K9" si="4">J3+J6</f>
        <v>24.4</v>
      </c>
      <c r="K9" s="3">
        <f t="shared" si="4"/>
        <v>16.799999999999997</v>
      </c>
      <c r="M9" s="25" t="s">
        <v>16</v>
      </c>
      <c r="N9" s="8">
        <f>N3/N6</f>
        <v>8.528871391076116</v>
      </c>
      <c r="O9" s="8">
        <f t="shared" ref="O9:Q9" si="5">O3/O6</f>
        <v>2.9041916167664672</v>
      </c>
      <c r="P9" s="8">
        <f t="shared" si="5"/>
        <v>4.182452062754213</v>
      </c>
      <c r="Q9" s="8">
        <f t="shared" si="5"/>
        <v>2.5608040201005027</v>
      </c>
      <c r="S9" s="25"/>
      <c r="T9" s="11">
        <f t="shared" ref="T9:W9" si="6">T5/$T$6</f>
        <v>0.95390505359877487</v>
      </c>
      <c r="U9" s="11">
        <f t="shared" si="6"/>
        <v>0.27297090352220521</v>
      </c>
      <c r="V9" s="11">
        <f t="shared" si="6"/>
        <v>0.61539050535987749</v>
      </c>
      <c r="W9" s="11">
        <f t="shared" si="6"/>
        <v>0.23093415007656967</v>
      </c>
    </row>
    <row r="10" spans="1:23" x14ac:dyDescent="0.3">
      <c r="A10" s="25"/>
      <c r="B10" s="4">
        <f t="shared" si="3"/>
        <v>101.0386373078521</v>
      </c>
      <c r="C10" s="4">
        <f t="shared" si="3"/>
        <v>137.24850139474151</v>
      </c>
      <c r="D10" s="4">
        <f t="shared" si="3"/>
        <v>119.55605673927236</v>
      </c>
      <c r="E10" s="4">
        <f t="shared" si="3"/>
        <v>123.69280075968898</v>
      </c>
      <c r="G10" s="25"/>
      <c r="H10" s="3">
        <f t="shared" ref="H10:K10" si="7">H4+H7</f>
        <v>38.31</v>
      </c>
      <c r="I10" s="3">
        <f t="shared" si="7"/>
        <v>13.690000000000001</v>
      </c>
      <c r="J10" s="3">
        <f t="shared" si="7"/>
        <v>25.18</v>
      </c>
      <c r="K10" s="3">
        <f t="shared" si="7"/>
        <v>15.010000000000002</v>
      </c>
      <c r="M10" s="25"/>
      <c r="N10" s="8">
        <f t="shared" ref="N10:Q11" si="8">N4/N7</f>
        <v>8.6723684210526315</v>
      </c>
      <c r="O10" s="8">
        <f t="shared" si="8"/>
        <v>2.9147442326980944</v>
      </c>
      <c r="P10" s="8">
        <f t="shared" si="8"/>
        <v>4.7020470053070511</v>
      </c>
      <c r="Q10" s="8">
        <f t="shared" si="8"/>
        <v>2.7254273504273505</v>
      </c>
    </row>
    <row r="11" spans="1:23" x14ac:dyDescent="0.3">
      <c r="A11" s="25"/>
      <c r="B11" s="4">
        <f t="shared" si="3"/>
        <v>97.774348626031212</v>
      </c>
      <c r="C11" s="4">
        <f t="shared" si="3"/>
        <v>148.98213543830494</v>
      </c>
      <c r="D11" s="4">
        <f t="shared" si="3"/>
        <v>106.96183749777435</v>
      </c>
      <c r="E11" s="4">
        <f t="shared" si="3"/>
        <v>130.70211882010801</v>
      </c>
      <c r="G11" s="25"/>
      <c r="H11" s="3">
        <f t="shared" ref="H11:K11" si="9">H5+H8</f>
        <v>35.92</v>
      </c>
      <c r="I11" s="3">
        <f t="shared" si="9"/>
        <v>14.87</v>
      </c>
      <c r="J11" s="3">
        <f t="shared" si="9"/>
        <v>27.68</v>
      </c>
      <c r="K11" s="3">
        <f t="shared" si="9"/>
        <v>15.1</v>
      </c>
      <c r="M11" s="25"/>
      <c r="N11" s="8">
        <f t="shared" si="8"/>
        <v>8.189666036546944</v>
      </c>
      <c r="O11" s="8">
        <f t="shared" si="8"/>
        <v>2.7725321888412018</v>
      </c>
      <c r="P11" s="8">
        <f t="shared" si="8"/>
        <v>4.5737583395107491</v>
      </c>
      <c r="Q11" s="8">
        <f t="shared" si="8"/>
        <v>2.7546754675467549</v>
      </c>
    </row>
    <row r="12" spans="1:23" ht="24" customHeight="1" x14ac:dyDescent="0.3"/>
    <row r="13" spans="1:23" ht="29" customHeight="1" x14ac:dyDescent="0.3">
      <c r="A13" s="2" t="s">
        <v>38</v>
      </c>
      <c r="B13" s="37" t="s">
        <v>130</v>
      </c>
      <c r="C13" s="38"/>
      <c r="D13" s="38"/>
      <c r="E13" s="39"/>
      <c r="F13" s="3"/>
      <c r="G13" s="3"/>
      <c r="H13" s="37" t="s">
        <v>129</v>
      </c>
      <c r="I13" s="38"/>
      <c r="J13" s="38"/>
      <c r="K13" s="39"/>
      <c r="L13" s="3"/>
      <c r="M13" s="3"/>
      <c r="N13" s="28" t="s">
        <v>127</v>
      </c>
      <c r="O13" s="29"/>
      <c r="P13" s="29"/>
      <c r="Q13" s="30"/>
      <c r="R13" s="3"/>
      <c r="S13" s="3"/>
      <c r="T13" s="3"/>
      <c r="U13" s="3"/>
      <c r="V13" s="3"/>
      <c r="W13" s="3"/>
    </row>
    <row r="14" spans="1:23" s="1" customFormat="1" ht="42" x14ac:dyDescent="0.3">
      <c r="A14" s="6"/>
      <c r="B14" s="6" t="s">
        <v>21</v>
      </c>
      <c r="C14" s="6" t="s">
        <v>5</v>
      </c>
      <c r="D14" s="6" t="s">
        <v>4</v>
      </c>
      <c r="E14" s="6" t="s">
        <v>17</v>
      </c>
      <c r="F14" s="6"/>
      <c r="G14" s="6"/>
      <c r="H14" s="6" t="s">
        <v>21</v>
      </c>
      <c r="I14" s="6" t="s">
        <v>5</v>
      </c>
      <c r="J14" s="6" t="s">
        <v>4</v>
      </c>
      <c r="K14" s="6" t="s">
        <v>17</v>
      </c>
      <c r="L14" s="6"/>
      <c r="M14" s="6"/>
      <c r="N14" s="6" t="s">
        <v>21</v>
      </c>
      <c r="O14" s="6" t="s">
        <v>5</v>
      </c>
      <c r="P14" s="6" t="s">
        <v>4</v>
      </c>
      <c r="Q14" s="6" t="s">
        <v>17</v>
      </c>
      <c r="R14" s="6"/>
      <c r="S14" s="6"/>
      <c r="T14" s="6"/>
      <c r="U14" s="6"/>
      <c r="V14" s="6"/>
      <c r="W14" s="6"/>
    </row>
    <row r="15" spans="1:23" x14ac:dyDescent="0.3">
      <c r="A15" s="7" t="s">
        <v>22</v>
      </c>
      <c r="B15" s="7">
        <v>20154</v>
      </c>
      <c r="C15" s="7">
        <v>35411</v>
      </c>
      <c r="D15" s="7">
        <v>21435</v>
      </c>
      <c r="E15" s="7">
        <v>35644</v>
      </c>
      <c r="F15" s="7"/>
      <c r="G15" s="7" t="s">
        <v>22</v>
      </c>
      <c r="H15" s="7">
        <f t="shared" ref="H15:K17" si="10">B15/B59</f>
        <v>0.80670856182203898</v>
      </c>
      <c r="I15" s="7">
        <f t="shared" si="10"/>
        <v>1.3186489908393535</v>
      </c>
      <c r="J15" s="7">
        <f t="shared" si="10"/>
        <v>0.84330002360531908</v>
      </c>
      <c r="K15" s="7">
        <f t="shared" si="10"/>
        <v>1.3884928518561801</v>
      </c>
      <c r="L15" s="7"/>
      <c r="M15" s="7" t="s">
        <v>22</v>
      </c>
      <c r="N15" s="7">
        <f>H15/AVERAGE($H$15:$H$17)</f>
        <v>1.0125196913531318</v>
      </c>
      <c r="O15" s="7">
        <f t="shared" ref="O15:Q17" si="11">I15/AVERAGE($H$15:$H$17)</f>
        <v>1.6550686733659814</v>
      </c>
      <c r="P15" s="7">
        <f t="shared" si="11"/>
        <v>1.0584465320293808</v>
      </c>
      <c r="Q15" s="7">
        <f t="shared" si="11"/>
        <v>1.7427314154595368</v>
      </c>
      <c r="R15" s="7"/>
      <c r="S15" s="7"/>
      <c r="T15" s="7"/>
      <c r="U15" s="7"/>
      <c r="V15" s="7"/>
      <c r="W15" s="7"/>
    </row>
    <row r="16" spans="1:23" x14ac:dyDescent="0.3">
      <c r="A16" s="7"/>
      <c r="B16" s="7">
        <v>19843</v>
      </c>
      <c r="C16" s="7">
        <v>32168</v>
      </c>
      <c r="D16" s="7">
        <v>22010</v>
      </c>
      <c r="E16" s="7">
        <v>34154</v>
      </c>
      <c r="F16" s="7"/>
      <c r="G16" s="7"/>
      <c r="H16" s="7">
        <f t="shared" si="10"/>
        <v>0.75197059269364863</v>
      </c>
      <c r="I16" s="7">
        <f t="shared" si="10"/>
        <v>1.3093454900683816</v>
      </c>
      <c r="J16" s="7">
        <f t="shared" si="10"/>
        <v>0.88418430884184307</v>
      </c>
      <c r="K16" s="7">
        <f t="shared" si="10"/>
        <v>1.3018486754335812</v>
      </c>
      <c r="L16" s="7"/>
      <c r="M16" s="7"/>
      <c r="N16" s="7">
        <f t="shared" ref="N16:N17" si="12">H16/AVERAGE($H$15:$H$17)</f>
        <v>0.94381672447002896</v>
      </c>
      <c r="O16" s="7">
        <f t="shared" si="11"/>
        <v>1.6433916214851239</v>
      </c>
      <c r="P16" s="7">
        <f t="shared" si="11"/>
        <v>1.1097614006547749</v>
      </c>
      <c r="Q16" s="7">
        <f t="shared" si="11"/>
        <v>1.6339821856623336</v>
      </c>
      <c r="R16" s="7"/>
      <c r="S16" s="7"/>
      <c r="T16" s="7"/>
      <c r="U16" s="7"/>
      <c r="V16" s="7"/>
      <c r="W16" s="7"/>
    </row>
    <row r="17" spans="1:23" x14ac:dyDescent="0.3">
      <c r="A17" s="7"/>
      <c r="B17" s="7">
        <v>21346</v>
      </c>
      <c r="C17" s="7">
        <v>33464</v>
      </c>
      <c r="D17" s="7">
        <v>20654</v>
      </c>
      <c r="E17" s="7">
        <v>33684</v>
      </c>
      <c r="F17" s="7"/>
      <c r="G17" s="7"/>
      <c r="H17" s="7">
        <f t="shared" si="10"/>
        <v>0.83152195083946867</v>
      </c>
      <c r="I17" s="7">
        <f t="shared" si="10"/>
        <v>1.2887125967574229</v>
      </c>
      <c r="J17" s="7">
        <f t="shared" si="10"/>
        <v>0.78084004385467465</v>
      </c>
      <c r="K17" s="7">
        <f t="shared" si="10"/>
        <v>1.3551112362714728</v>
      </c>
      <c r="L17" s="7"/>
      <c r="M17" s="7"/>
      <c r="N17" s="7">
        <f t="shared" si="12"/>
        <v>1.0436635841768396</v>
      </c>
      <c r="O17" s="7">
        <f t="shared" si="11"/>
        <v>1.617494771302018</v>
      </c>
      <c r="P17" s="7">
        <f t="shared" si="11"/>
        <v>0.98005148031924816</v>
      </c>
      <c r="Q17" s="7">
        <f t="shared" si="11"/>
        <v>1.7008333314323179</v>
      </c>
      <c r="R17" s="7"/>
      <c r="S17" s="7"/>
      <c r="T17" s="7"/>
      <c r="U17" s="7"/>
      <c r="V17" s="7"/>
      <c r="W17" s="7"/>
    </row>
    <row r="18" spans="1:23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x14ac:dyDescent="0.3">
      <c r="A19" s="7" t="s">
        <v>23</v>
      </c>
      <c r="B19" s="7">
        <v>36374</v>
      </c>
      <c r="C19" s="7">
        <v>25238</v>
      </c>
      <c r="D19" s="7">
        <v>33079</v>
      </c>
      <c r="E19" s="7">
        <v>20576</v>
      </c>
      <c r="F19" s="7"/>
      <c r="G19" s="7" t="s">
        <v>23</v>
      </c>
      <c r="H19" s="7">
        <f t="shared" ref="H19:K21" si="13">B19/B59</f>
        <v>1.4559500460313013</v>
      </c>
      <c r="I19" s="7">
        <f t="shared" si="13"/>
        <v>0.93982274521486553</v>
      </c>
      <c r="J19" s="7">
        <f t="shared" si="13"/>
        <v>1.3014005822645369</v>
      </c>
      <c r="K19" s="7">
        <f t="shared" si="13"/>
        <v>0.80152701491955902</v>
      </c>
      <c r="L19" s="7"/>
      <c r="M19" s="7" t="s">
        <v>23</v>
      </c>
      <c r="N19" s="7">
        <f>H19/AVERAGE($H$19:$H$21)</f>
        <v>1.0436602693246457</v>
      </c>
      <c r="O19" s="7">
        <f t="shared" ref="O19:Q21" si="14">I19/AVERAGE($H$19:$H$21)</f>
        <v>0.67368771481002254</v>
      </c>
      <c r="P19" s="7">
        <f t="shared" si="14"/>
        <v>0.93287546910538521</v>
      </c>
      <c r="Q19" s="7">
        <f t="shared" si="14"/>
        <v>0.5745539845561034</v>
      </c>
      <c r="R19" s="7"/>
      <c r="S19" s="7"/>
      <c r="T19" s="7"/>
      <c r="U19" s="7"/>
      <c r="V19" s="7"/>
      <c r="W19" s="7"/>
    </row>
    <row r="20" spans="1:23" x14ac:dyDescent="0.3">
      <c r="A20" s="7"/>
      <c r="B20" s="7">
        <v>35674</v>
      </c>
      <c r="C20" s="7">
        <v>24685</v>
      </c>
      <c r="D20" s="7">
        <v>32456</v>
      </c>
      <c r="E20" s="7">
        <v>20326</v>
      </c>
      <c r="F20" s="7"/>
      <c r="G20" s="7"/>
      <c r="H20" s="7">
        <f t="shared" si="13"/>
        <v>1.3519023798696377</v>
      </c>
      <c r="I20" s="7">
        <f t="shared" si="13"/>
        <v>1.0047622924128947</v>
      </c>
      <c r="J20" s="7">
        <f t="shared" si="13"/>
        <v>1.3038203511027195</v>
      </c>
      <c r="K20" s="7">
        <f t="shared" si="13"/>
        <v>0.77476653325709932</v>
      </c>
      <c r="L20" s="7"/>
      <c r="M20" s="7"/>
      <c r="N20" s="7">
        <f t="shared" ref="N20:N21" si="15">H20/AVERAGE($H$19:$H$21)</f>
        <v>0.96907638124079032</v>
      </c>
      <c r="O20" s="7">
        <f t="shared" si="14"/>
        <v>0.72023795566702142</v>
      </c>
      <c r="P20" s="7">
        <f t="shared" si="14"/>
        <v>0.9346100180373661</v>
      </c>
      <c r="Q20" s="7">
        <f t="shared" si="14"/>
        <v>0.55537142291861474</v>
      </c>
      <c r="R20" s="7"/>
      <c r="S20" s="7"/>
      <c r="T20" s="7"/>
      <c r="U20" s="7"/>
      <c r="V20" s="7"/>
      <c r="W20" s="7"/>
    </row>
    <row r="21" spans="1:23" x14ac:dyDescent="0.3">
      <c r="A21" s="7"/>
      <c r="B21" s="7">
        <v>35356</v>
      </c>
      <c r="C21" s="7">
        <v>26845</v>
      </c>
      <c r="D21" s="7">
        <v>32975</v>
      </c>
      <c r="E21" s="7">
        <v>21345</v>
      </c>
      <c r="F21" s="7"/>
      <c r="G21" s="7"/>
      <c r="H21" s="7">
        <f t="shared" si="13"/>
        <v>1.3772739667328893</v>
      </c>
      <c r="I21" s="7">
        <f t="shared" si="13"/>
        <v>1.0338121461855432</v>
      </c>
      <c r="J21" s="7">
        <f t="shared" si="13"/>
        <v>1.2466447393293258</v>
      </c>
      <c r="K21" s="7">
        <f t="shared" si="13"/>
        <v>0.85871183167719356</v>
      </c>
      <c r="L21" s="7"/>
      <c r="M21" s="7"/>
      <c r="N21" s="7">
        <f t="shared" si="15"/>
        <v>0.98726334943456417</v>
      </c>
      <c r="O21" s="7">
        <f t="shared" si="14"/>
        <v>0.74106159470247224</v>
      </c>
      <c r="P21" s="7">
        <f t="shared" si="14"/>
        <v>0.8936251542057545</v>
      </c>
      <c r="Q21" s="7">
        <f t="shared" si="14"/>
        <v>0.61554544674344713</v>
      </c>
      <c r="R21" s="7"/>
      <c r="S21" s="7"/>
      <c r="T21" s="7"/>
      <c r="U21" s="7"/>
      <c r="V21" s="7"/>
      <c r="W21" s="7"/>
    </row>
    <row r="22" spans="1:23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x14ac:dyDescent="0.3">
      <c r="A23" s="7" t="s">
        <v>24</v>
      </c>
      <c r="B23" s="7">
        <v>27909</v>
      </c>
      <c r="C23" s="7">
        <v>35246</v>
      </c>
      <c r="D23" s="7">
        <v>27043</v>
      </c>
      <c r="E23" s="7">
        <v>39875</v>
      </c>
      <c r="F23" s="7"/>
      <c r="G23" s="7" t="s">
        <v>24</v>
      </c>
      <c r="H23" s="7">
        <f t="shared" ref="H23:K25" si="16">B23/B59</f>
        <v>1.1171196413561222</v>
      </c>
      <c r="I23" s="7">
        <f t="shared" si="16"/>
        <v>1.3125046548000299</v>
      </c>
      <c r="J23" s="7">
        <f t="shared" si="16"/>
        <v>1.0639310724683295</v>
      </c>
      <c r="K23" s="7">
        <f t="shared" si="16"/>
        <v>1.5533091815667486</v>
      </c>
      <c r="L23" s="7"/>
      <c r="M23" s="7" t="s">
        <v>24</v>
      </c>
      <c r="N23" s="7">
        <f>H23/AVERAGE($H$23:$H$25)</f>
        <v>1.0281170964952446</v>
      </c>
      <c r="O23" s="7">
        <f t="shared" ref="O23:Q25" si="17">I23/AVERAGE($H$23:$H$25)</f>
        <v>1.2079355020482785</v>
      </c>
      <c r="P23" s="7">
        <f t="shared" si="17"/>
        <v>0.97916613816702913</v>
      </c>
      <c r="Q23" s="7">
        <f t="shared" si="17"/>
        <v>1.4295547823088666</v>
      </c>
      <c r="R23" s="7"/>
      <c r="S23" s="7"/>
      <c r="T23" s="7"/>
      <c r="U23" s="7"/>
      <c r="V23" s="7"/>
      <c r="W23" s="7"/>
    </row>
    <row r="24" spans="1:23" x14ac:dyDescent="0.3">
      <c r="A24" s="7"/>
      <c r="B24" s="7">
        <v>28658</v>
      </c>
      <c r="C24" s="7">
        <v>36754</v>
      </c>
      <c r="D24" s="7">
        <v>28963</v>
      </c>
      <c r="E24" s="7">
        <v>39678</v>
      </c>
      <c r="F24" s="7"/>
      <c r="G24" s="7"/>
      <c r="H24" s="7">
        <f t="shared" si="16"/>
        <v>1.0860239502804305</v>
      </c>
      <c r="I24" s="7">
        <f t="shared" si="16"/>
        <v>1.4960110713122761</v>
      </c>
      <c r="J24" s="7">
        <f t="shared" si="16"/>
        <v>1.1634997790543526</v>
      </c>
      <c r="K24" s="7">
        <f t="shared" si="16"/>
        <v>1.5124070897655804</v>
      </c>
      <c r="L24" s="7"/>
      <c r="M24" s="7"/>
      <c r="N24" s="7">
        <f t="shared" ref="N24:N25" si="18">H24/AVERAGE($H$23:$H$25)</f>
        <v>0.99949884430567315</v>
      </c>
      <c r="O24" s="7">
        <f t="shared" si="17"/>
        <v>1.3768216957453001</v>
      </c>
      <c r="P24" s="7">
        <f t="shared" si="17"/>
        <v>1.0708020612385629</v>
      </c>
      <c r="Q24" s="7">
        <f t="shared" si="17"/>
        <v>1.3919114195870814</v>
      </c>
      <c r="R24" s="7"/>
      <c r="S24" s="7"/>
      <c r="T24" s="7"/>
      <c r="U24" s="7"/>
      <c r="V24" s="7"/>
      <c r="W24" s="7"/>
    </row>
    <row r="25" spans="1:23" x14ac:dyDescent="0.3">
      <c r="A25" s="7"/>
      <c r="B25" s="7">
        <v>27123</v>
      </c>
      <c r="C25" s="7">
        <v>34867</v>
      </c>
      <c r="D25" s="7">
        <v>27963</v>
      </c>
      <c r="E25" s="7">
        <v>40687</v>
      </c>
      <c r="F25" s="7"/>
      <c r="G25" s="7"/>
      <c r="H25" s="7">
        <f t="shared" si="16"/>
        <v>1.0565618791632581</v>
      </c>
      <c r="I25" s="7">
        <f t="shared" si="16"/>
        <v>1.34274271190357</v>
      </c>
      <c r="J25" s="7">
        <f t="shared" si="16"/>
        <v>1.0571623001020756</v>
      </c>
      <c r="K25" s="7">
        <f t="shared" si="16"/>
        <v>1.6368427404755199</v>
      </c>
      <c r="L25" s="7"/>
      <c r="M25" s="7"/>
      <c r="N25" s="7">
        <f t="shared" si="18"/>
        <v>0.97238405919908166</v>
      </c>
      <c r="O25" s="7">
        <f t="shared" si="17"/>
        <v>1.2357644492102937</v>
      </c>
      <c r="P25" s="7">
        <f t="shared" si="17"/>
        <v>0.97293664372936772</v>
      </c>
      <c r="Q25" s="7">
        <f t="shared" si="17"/>
        <v>1.5064331012156438</v>
      </c>
      <c r="R25" s="7"/>
      <c r="S25" s="7"/>
      <c r="T25" s="7"/>
      <c r="U25" s="7"/>
      <c r="V25" s="7"/>
      <c r="W25" s="7"/>
    </row>
    <row r="26" spans="1:23" ht="42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6" t="s">
        <v>21</v>
      </c>
      <c r="U26" s="6" t="s">
        <v>5</v>
      </c>
      <c r="V26" s="6" t="s">
        <v>4</v>
      </c>
      <c r="W26" s="6" t="s">
        <v>17</v>
      </c>
    </row>
    <row r="27" spans="1:23" x14ac:dyDescent="0.3">
      <c r="A27" s="7" t="s">
        <v>25</v>
      </c>
      <c r="B27" s="7">
        <v>32292</v>
      </c>
      <c r="C27" s="7">
        <v>30697</v>
      </c>
      <c r="D27" s="7">
        <v>32634</v>
      </c>
      <c r="E27" s="7">
        <v>33399</v>
      </c>
      <c r="F27" s="7"/>
      <c r="G27" s="7" t="s">
        <v>25</v>
      </c>
      <c r="H27" s="7">
        <f t="shared" ref="H27:K29" si="19">B27/B59</f>
        <v>1.2925589400792539</v>
      </c>
      <c r="I27" s="7">
        <f t="shared" si="19"/>
        <v>1.1431071721158859</v>
      </c>
      <c r="J27" s="7">
        <f t="shared" si="19"/>
        <v>1.2838933039578251</v>
      </c>
      <c r="K27" s="7">
        <f t="shared" si="19"/>
        <v>1.3010400841416385</v>
      </c>
      <c r="L27" s="7"/>
      <c r="M27" s="7" t="s">
        <v>25</v>
      </c>
      <c r="N27" s="7">
        <f>H27/AVERAGE($H$27:$H$29)</f>
        <v>1.0393662642479056</v>
      </c>
      <c r="O27" s="7">
        <f t="shared" ref="O27:Q29" si="20">I27/AVERAGE($H$27:$H$29)</f>
        <v>0.91918982901021651</v>
      </c>
      <c r="P27" s="7">
        <f t="shared" si="20"/>
        <v>1.0323980947017579</v>
      </c>
      <c r="Q27" s="7">
        <f t="shared" si="20"/>
        <v>1.0461860809288599</v>
      </c>
      <c r="R27" s="7"/>
      <c r="S27" s="7" t="s">
        <v>26</v>
      </c>
      <c r="T27" s="7">
        <f t="shared" ref="T27:W29" si="21">N31/N27</f>
        <v>0.97283914422129236</v>
      </c>
      <c r="U27" s="7">
        <f t="shared" si="21"/>
        <v>0.64197545739158535</v>
      </c>
      <c r="V27" s="7">
        <f t="shared" si="21"/>
        <v>0.91697920908287267</v>
      </c>
      <c r="W27" s="7">
        <f t="shared" si="21"/>
        <v>0.67564735601844017</v>
      </c>
    </row>
    <row r="28" spans="1:23" x14ac:dyDescent="0.3">
      <c r="A28" s="7"/>
      <c r="B28" s="7">
        <v>31897</v>
      </c>
      <c r="C28" s="7">
        <v>30264</v>
      </c>
      <c r="D28" s="7">
        <v>31326</v>
      </c>
      <c r="E28" s="7">
        <v>32689</v>
      </c>
      <c r="F28" s="7"/>
      <c r="G28" s="7"/>
      <c r="H28" s="7">
        <f t="shared" si="19"/>
        <v>1.2087691374867364</v>
      </c>
      <c r="I28" s="7">
        <f t="shared" si="19"/>
        <v>1.2318463041354608</v>
      </c>
      <c r="J28" s="7">
        <f t="shared" si="19"/>
        <v>1.2584260635520026</v>
      </c>
      <c r="K28" s="7">
        <f t="shared" si="19"/>
        <v>1.2460072422336572</v>
      </c>
      <c r="L28" s="7"/>
      <c r="M28" s="7"/>
      <c r="N28" s="7">
        <f t="shared" ref="N28:N29" si="22">H28/AVERAGE($H$27:$H$29)</f>
        <v>0.97198961208741352</v>
      </c>
      <c r="O28" s="7">
        <f t="shared" si="20"/>
        <v>0.99054631209185606</v>
      </c>
      <c r="P28" s="7">
        <f t="shared" si="20"/>
        <v>1.0119195001088646</v>
      </c>
      <c r="Q28" s="7">
        <f t="shared" si="20"/>
        <v>1.0019333373740191</v>
      </c>
      <c r="R28" s="7"/>
      <c r="S28" s="7"/>
      <c r="T28" s="7">
        <f t="shared" si="21"/>
        <v>0.97918592279552996</v>
      </c>
      <c r="U28" s="7">
        <f t="shared" si="21"/>
        <v>0.59368643971842683</v>
      </c>
      <c r="V28" s="7">
        <f t="shared" si="21"/>
        <v>0.98321422898116295</v>
      </c>
      <c r="W28" s="7">
        <f t="shared" si="21"/>
        <v>0.64791293015507356</v>
      </c>
    </row>
    <row r="29" spans="1:23" x14ac:dyDescent="0.3">
      <c r="A29" s="7"/>
      <c r="B29" s="7">
        <v>31562</v>
      </c>
      <c r="C29" s="7">
        <v>29654</v>
      </c>
      <c r="D29" s="7">
        <v>32648</v>
      </c>
      <c r="E29" s="7">
        <v>33861</v>
      </c>
      <c r="F29" s="7"/>
      <c r="G29" s="7"/>
      <c r="H29" s="7">
        <f t="shared" si="19"/>
        <v>1.2294807370184255</v>
      </c>
      <c r="I29" s="7">
        <f t="shared" si="19"/>
        <v>1.1419879077290407</v>
      </c>
      <c r="J29" s="7">
        <f t="shared" si="19"/>
        <v>1.2342822577596311</v>
      </c>
      <c r="K29" s="7">
        <f t="shared" si="19"/>
        <v>1.3622319668503842</v>
      </c>
      <c r="L29" s="7"/>
      <c r="M29" s="7"/>
      <c r="N29" s="7">
        <f t="shared" si="22"/>
        <v>0.98864412366468091</v>
      </c>
      <c r="O29" s="7">
        <f t="shared" si="20"/>
        <v>0.91828981152676648</v>
      </c>
      <c r="P29" s="7">
        <f t="shared" si="20"/>
        <v>0.99250509937785769</v>
      </c>
      <c r="Q29" s="7">
        <f t="shared" si="20"/>
        <v>1.0953914026833829</v>
      </c>
      <c r="R29" s="7"/>
      <c r="S29" s="7"/>
      <c r="T29" s="7">
        <f t="shared" si="21"/>
        <v>1.0490177839249046</v>
      </c>
      <c r="U29" s="7">
        <f t="shared" si="21"/>
        <v>0.69634902021803191</v>
      </c>
      <c r="V29" s="7">
        <f t="shared" si="21"/>
        <v>0.88862135392735964</v>
      </c>
      <c r="W29" s="7">
        <f t="shared" si="21"/>
        <v>0.68631712191269045</v>
      </c>
    </row>
    <row r="30" spans="1:23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x14ac:dyDescent="0.3">
      <c r="A31" s="7" t="s">
        <v>27</v>
      </c>
      <c r="B31" s="7">
        <v>32654</v>
      </c>
      <c r="C31" s="7">
        <v>20484</v>
      </c>
      <c r="D31" s="7">
        <v>31105</v>
      </c>
      <c r="E31" s="7">
        <v>23456</v>
      </c>
      <c r="F31" s="7"/>
      <c r="G31" s="7" t="s">
        <v>27</v>
      </c>
      <c r="H31" s="7">
        <f t="shared" ref="H31:K33" si="23">B31/B59</f>
        <v>1.307048793179362</v>
      </c>
      <c r="I31" s="7">
        <f t="shared" si="23"/>
        <v>0.76279139048186495</v>
      </c>
      <c r="J31" s="7">
        <f t="shared" si="23"/>
        <v>1.2237390825399324</v>
      </c>
      <c r="K31" s="7">
        <f t="shared" si="23"/>
        <v>0.9137158661524678</v>
      </c>
      <c r="L31" s="7"/>
      <c r="M31" s="7" t="s">
        <v>27</v>
      </c>
      <c r="N31" s="7">
        <f>H31/AVERAGE($H$31:$H$33)</f>
        <v>1.0111361870434141</v>
      </c>
      <c r="O31" s="7">
        <f t="shared" ref="O31:Q33" si="24">I31/AVERAGE($H$31:$H$33)</f>
        <v>0.59009731090852691</v>
      </c>
      <c r="P31" s="7">
        <f t="shared" si="24"/>
        <v>0.9466875883382827</v>
      </c>
      <c r="Q31" s="7">
        <f t="shared" si="24"/>
        <v>0.70685285948287802</v>
      </c>
      <c r="R31" s="7"/>
      <c r="S31" s="7" t="s">
        <v>28</v>
      </c>
      <c r="T31" s="7">
        <f t="shared" ref="T31:W33" si="25">N39/N35</f>
        <v>1.0495472382241771</v>
      </c>
      <c r="U31" s="7">
        <f t="shared" si="25"/>
        <v>0.74350843793318111</v>
      </c>
      <c r="V31" s="7">
        <f t="shared" si="25"/>
        <v>0.92067650512588861</v>
      </c>
      <c r="W31" s="7">
        <f t="shared" si="25"/>
        <v>0.61129001327315236</v>
      </c>
    </row>
    <row r="32" spans="1:23" x14ac:dyDescent="0.3">
      <c r="A32" s="7"/>
      <c r="B32" s="7">
        <v>32465</v>
      </c>
      <c r="C32" s="7">
        <v>18676</v>
      </c>
      <c r="D32" s="7">
        <v>32015</v>
      </c>
      <c r="E32" s="7">
        <v>22015</v>
      </c>
      <c r="F32" s="7"/>
      <c r="G32" s="7"/>
      <c r="H32" s="7">
        <f t="shared" si="23"/>
        <v>1.2302940730635137</v>
      </c>
      <c r="I32" s="7">
        <f t="shared" si="23"/>
        <v>0.76017583848909154</v>
      </c>
      <c r="J32" s="7">
        <f t="shared" si="23"/>
        <v>1.2861045273771743</v>
      </c>
      <c r="K32" s="7">
        <f t="shared" si="23"/>
        <v>0.83914617876882025</v>
      </c>
      <c r="L32" s="7"/>
      <c r="M32" s="7"/>
      <c r="N32" s="7">
        <f t="shared" ref="N32:N33" si="26">H32/AVERAGE($H$31:$H$33)</f>
        <v>0.95175854525948322</v>
      </c>
      <c r="O32" s="7">
        <f t="shared" si="24"/>
        <v>0.58807391340203174</v>
      </c>
      <c r="P32" s="7">
        <f t="shared" si="24"/>
        <v>0.9949336510905411</v>
      </c>
      <c r="Q32" s="7">
        <f t="shared" si="24"/>
        <v>0.64916556443805262</v>
      </c>
      <c r="R32" s="7"/>
      <c r="S32" s="7"/>
      <c r="T32" s="7">
        <f t="shared" si="25"/>
        <v>0.97842879685563822</v>
      </c>
      <c r="U32" s="7">
        <f t="shared" si="25"/>
        <v>0.72417107427316507</v>
      </c>
      <c r="V32" s="7">
        <f t="shared" si="25"/>
        <v>0.99837360553416843</v>
      </c>
      <c r="W32" s="7">
        <f t="shared" si="25"/>
        <v>0.59856225397121332</v>
      </c>
    </row>
    <row r="33" spans="1:23" x14ac:dyDescent="0.3">
      <c r="A33" s="7"/>
      <c r="B33" s="7">
        <v>34415</v>
      </c>
      <c r="C33" s="7">
        <v>21464</v>
      </c>
      <c r="D33" s="7">
        <v>30156</v>
      </c>
      <c r="E33" s="7">
        <v>24156</v>
      </c>
      <c r="F33" s="7"/>
      <c r="G33" s="7"/>
      <c r="H33" s="7">
        <f t="shared" si="23"/>
        <v>1.3406178177710257</v>
      </c>
      <c r="I33" s="7">
        <f t="shared" si="23"/>
        <v>0.82658759194362075</v>
      </c>
      <c r="J33" s="7">
        <f t="shared" si="23"/>
        <v>1.1400703187025065</v>
      </c>
      <c r="K33" s="7">
        <f t="shared" si="23"/>
        <v>0.97179868849820972</v>
      </c>
      <c r="L33" s="7"/>
      <c r="M33" s="7"/>
      <c r="N33" s="7">
        <f t="shared" si="26"/>
        <v>1.0371052676971029</v>
      </c>
      <c r="O33" s="7">
        <f t="shared" si="24"/>
        <v>0.63945021053286499</v>
      </c>
      <c r="P33" s="7">
        <f t="shared" si="24"/>
        <v>0.88196122518896047</v>
      </c>
      <c r="Q33" s="7">
        <f t="shared" si="24"/>
        <v>0.75178587485756432</v>
      </c>
      <c r="R33" s="7"/>
      <c r="S33" s="7"/>
      <c r="T33" s="7">
        <f t="shared" si="25"/>
        <v>0.97272552560091918</v>
      </c>
      <c r="U33" s="7">
        <f t="shared" si="25"/>
        <v>0.71544980369949851</v>
      </c>
      <c r="V33" s="7">
        <f t="shared" si="25"/>
        <v>0.99319115175629313</v>
      </c>
      <c r="W33" s="7">
        <f t="shared" si="25"/>
        <v>0.62368871031462703</v>
      </c>
    </row>
    <row r="34" spans="1:23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x14ac:dyDescent="0.3">
      <c r="A35" s="7" t="s">
        <v>29</v>
      </c>
      <c r="B35" s="7">
        <v>34477</v>
      </c>
      <c r="C35" s="7">
        <v>35251</v>
      </c>
      <c r="D35" s="7">
        <v>36897</v>
      </c>
      <c r="E35" s="7">
        <v>35973</v>
      </c>
      <c r="F35" s="7"/>
      <c r="G35" s="7" t="s">
        <v>29</v>
      </c>
      <c r="H35" s="7">
        <f t="shared" ref="H35:K37" si="27">B35/B59</f>
        <v>1.3800184125205139</v>
      </c>
      <c r="I35" s="7">
        <f t="shared" si="27"/>
        <v>1.3126908468012215</v>
      </c>
      <c r="J35" s="7">
        <f t="shared" si="27"/>
        <v>1.4516090959162797</v>
      </c>
      <c r="K35" s="7">
        <f t="shared" si="27"/>
        <v>1.4013088699310505</v>
      </c>
      <c r="L35" s="7"/>
      <c r="M35" s="7" t="s">
        <v>29</v>
      </c>
      <c r="N35" s="7">
        <f>H35/AVERAGE($H$35:$H$37)</f>
        <v>0.99286852008903625</v>
      </c>
      <c r="O35" s="7">
        <f t="shared" ref="O35:Q37" si="28">I35/AVERAGE($H$35:$H$37)</f>
        <v>0.94442900657934425</v>
      </c>
      <c r="P35" s="7">
        <f t="shared" si="28"/>
        <v>1.044375177703476</v>
      </c>
      <c r="Q35" s="7">
        <f t="shared" si="28"/>
        <v>1.0081861598751676</v>
      </c>
      <c r="R35" s="7"/>
      <c r="S35" s="12" t="s">
        <v>30</v>
      </c>
      <c r="T35" s="7">
        <f t="shared" ref="T35:W37" si="29">N55/N51</f>
        <v>0.97910131526730237</v>
      </c>
      <c r="U35" s="7">
        <f t="shared" si="29"/>
        <v>2.9408594154577283</v>
      </c>
      <c r="V35" s="7">
        <f t="shared" si="29"/>
        <v>1.4172965346011994</v>
      </c>
      <c r="W35" s="7">
        <f t="shared" si="29"/>
        <v>3.0921656958689336</v>
      </c>
    </row>
    <row r="36" spans="1:23" x14ac:dyDescent="0.3">
      <c r="A36" s="7"/>
      <c r="B36" s="7">
        <v>35689</v>
      </c>
      <c r="C36" s="7">
        <v>35216</v>
      </c>
      <c r="D36" s="7">
        <v>35978</v>
      </c>
      <c r="E36" s="7">
        <v>36784</v>
      </c>
      <c r="F36" s="7"/>
      <c r="G36" s="7"/>
      <c r="H36" s="7">
        <f t="shared" si="27"/>
        <v>1.3524708200697286</v>
      </c>
      <c r="I36" s="7">
        <f t="shared" si="27"/>
        <v>1.4334093129273853</v>
      </c>
      <c r="J36" s="7">
        <f t="shared" si="27"/>
        <v>1.4453059092917688</v>
      </c>
      <c r="K36" s="7">
        <f t="shared" si="27"/>
        <v>1.4020964360587003</v>
      </c>
      <c r="L36" s="7"/>
      <c r="M36" s="7"/>
      <c r="N36" s="7">
        <f t="shared" ref="N36:N37" si="30">H36/AVERAGE($H$35:$H$37)</f>
        <v>0.97304911978214326</v>
      </c>
      <c r="O36" s="7">
        <f t="shared" si="28"/>
        <v>1.031281155596103</v>
      </c>
      <c r="P36" s="7">
        <f t="shared" si="28"/>
        <v>1.0398402848941164</v>
      </c>
      <c r="Q36" s="7">
        <f t="shared" si="28"/>
        <v>1.0087527824713138</v>
      </c>
      <c r="R36" s="7"/>
      <c r="S36" s="7"/>
      <c r="T36" s="7">
        <f t="shared" si="29"/>
        <v>1.0657848471076166</v>
      </c>
      <c r="U36" s="7">
        <f t="shared" si="29"/>
        <v>2.8388397998965842</v>
      </c>
      <c r="V36" s="7">
        <f t="shared" si="29"/>
        <v>1.363627889108143</v>
      </c>
      <c r="W36" s="7">
        <f t="shared" si="29"/>
        <v>3.3796335872902792</v>
      </c>
    </row>
    <row r="37" spans="1:23" x14ac:dyDescent="0.3">
      <c r="A37" s="7"/>
      <c r="B37" s="7">
        <v>36897</v>
      </c>
      <c r="C37" s="7">
        <v>36856</v>
      </c>
      <c r="D37" s="7">
        <v>36557</v>
      </c>
      <c r="E37" s="7">
        <v>37312</v>
      </c>
      <c r="F37" s="7"/>
      <c r="G37" s="7"/>
      <c r="H37" s="7">
        <f t="shared" si="27"/>
        <v>1.4373027930349422</v>
      </c>
      <c r="I37" s="7">
        <f t="shared" si="27"/>
        <v>1.4193399314514576</v>
      </c>
      <c r="J37" s="7">
        <f t="shared" si="27"/>
        <v>1.3820649502854334</v>
      </c>
      <c r="K37" s="7">
        <f t="shared" si="27"/>
        <v>1.5010660980810235</v>
      </c>
      <c r="L37" s="7"/>
      <c r="M37" s="7"/>
      <c r="N37" s="7">
        <f t="shared" si="30"/>
        <v>1.0340823601288207</v>
      </c>
      <c r="O37" s="7">
        <f t="shared" si="28"/>
        <v>1.0211587935769915</v>
      </c>
      <c r="P37" s="7">
        <f t="shared" si="28"/>
        <v>0.9943409228508594</v>
      </c>
      <c r="Q37" s="7">
        <f t="shared" si="28"/>
        <v>1.0799575294328734</v>
      </c>
      <c r="R37" s="7"/>
      <c r="S37" s="7"/>
      <c r="T37" s="7">
        <f t="shared" si="29"/>
        <v>0.96040686265275932</v>
      </c>
      <c r="U37" s="7">
        <f t="shared" si="29"/>
        <v>2.8258151103181746</v>
      </c>
      <c r="V37" s="7">
        <f t="shared" si="29"/>
        <v>1.3561586131016461</v>
      </c>
      <c r="W37" s="7">
        <f t="shared" si="29"/>
        <v>2.9906280970381882</v>
      </c>
    </row>
    <row r="38" spans="1:23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x14ac:dyDescent="0.3">
      <c r="A39" s="7" t="s">
        <v>31</v>
      </c>
      <c r="B39" s="7">
        <v>28866</v>
      </c>
      <c r="C39" s="7">
        <v>20908</v>
      </c>
      <c r="D39" s="7">
        <v>27099</v>
      </c>
      <c r="E39" s="7">
        <v>17542</v>
      </c>
      <c r="F39" s="7"/>
      <c r="G39" s="7" t="s">
        <v>31</v>
      </c>
      <c r="H39" s="7">
        <f t="shared" ref="H39:K41" si="31">B39/B59</f>
        <v>1.1554256894688388</v>
      </c>
      <c r="I39" s="7">
        <f t="shared" si="31"/>
        <v>0.77858047218291504</v>
      </c>
      <c r="J39" s="7">
        <f t="shared" si="31"/>
        <v>1.0661342355810843</v>
      </c>
      <c r="K39" s="7">
        <f t="shared" si="31"/>
        <v>0.6833391765026684</v>
      </c>
      <c r="L39" s="7"/>
      <c r="M39" s="7" t="s">
        <v>31</v>
      </c>
      <c r="N39" s="7">
        <f>H39/AVERAGE($H$39:$H$41)</f>
        <v>1.0420624131791738</v>
      </c>
      <c r="O39" s="7">
        <f t="shared" ref="O39:Q41" si="32">I39/AVERAGE($H$39:$H$41)</f>
        <v>0.7021909354205943</v>
      </c>
      <c r="P39" s="7">
        <f t="shared" si="32"/>
        <v>0.9615316886482651</v>
      </c>
      <c r="Q39" s="7">
        <f t="shared" si="32"/>
        <v>0.61629413105189967</v>
      </c>
      <c r="R39" s="7"/>
      <c r="S39" s="7"/>
      <c r="T39" s="7"/>
      <c r="U39" s="7"/>
      <c r="V39" s="7"/>
      <c r="W39" s="7"/>
    </row>
    <row r="40" spans="1:23" x14ac:dyDescent="0.3">
      <c r="A40" s="7"/>
      <c r="B40" s="7">
        <v>27856</v>
      </c>
      <c r="C40" s="7">
        <v>20344</v>
      </c>
      <c r="D40" s="7">
        <v>28654</v>
      </c>
      <c r="E40" s="7">
        <v>17564</v>
      </c>
      <c r="F40" s="7"/>
      <c r="G40" s="7"/>
      <c r="H40" s="7">
        <f t="shared" si="31"/>
        <v>1.0556313475822343</v>
      </c>
      <c r="I40" s="7">
        <f t="shared" si="31"/>
        <v>0.82806903288831002</v>
      </c>
      <c r="J40" s="7">
        <f t="shared" si="31"/>
        <v>1.1510866508657052</v>
      </c>
      <c r="K40" s="7">
        <f t="shared" si="31"/>
        <v>0.66948732609109962</v>
      </c>
      <c r="L40" s="7"/>
      <c r="M40" s="7"/>
      <c r="N40" s="7">
        <f t="shared" ref="N40:N41" si="33">H40/AVERAGE($H$39:$H$41)</f>
        <v>0.95205927954988023</v>
      </c>
      <c r="O40" s="7">
        <f t="shared" si="32"/>
        <v>0.74682398232570102</v>
      </c>
      <c r="P40" s="7">
        <f t="shared" si="32"/>
        <v>1.0381490944094158</v>
      </c>
      <c r="Q40" s="7">
        <f t="shared" si="32"/>
        <v>0.60380133917576262</v>
      </c>
      <c r="R40" s="7"/>
      <c r="S40" s="7"/>
      <c r="T40" s="7"/>
      <c r="U40" s="7"/>
      <c r="V40" s="7"/>
      <c r="W40" s="7"/>
    </row>
    <row r="41" spans="1:23" x14ac:dyDescent="0.3">
      <c r="A41" s="7"/>
      <c r="B41" s="7">
        <v>28631</v>
      </c>
      <c r="C41" s="7">
        <v>21035</v>
      </c>
      <c r="D41" s="7">
        <v>28964</v>
      </c>
      <c r="E41" s="7">
        <v>18564</v>
      </c>
      <c r="F41" s="7"/>
      <c r="G41" s="7"/>
      <c r="H41" s="7">
        <f t="shared" si="31"/>
        <v>1.1153052082116006</v>
      </c>
      <c r="I41" s="7">
        <f t="shared" si="31"/>
        <v>0.81006662302152732</v>
      </c>
      <c r="J41" s="7">
        <f t="shared" si="31"/>
        <v>1.0950058598918755</v>
      </c>
      <c r="K41" s="7">
        <f t="shared" si="31"/>
        <v>0.74683187834412845</v>
      </c>
      <c r="L41" s="7"/>
      <c r="M41" s="7"/>
      <c r="N41" s="7">
        <f t="shared" si="33"/>
        <v>1.0058783072709461</v>
      </c>
      <c r="O41" s="7">
        <f t="shared" si="32"/>
        <v>0.73058785841067531</v>
      </c>
      <c r="P41" s="7">
        <f t="shared" si="32"/>
        <v>0.98757060640466043</v>
      </c>
      <c r="Q41" s="7">
        <f t="shared" si="32"/>
        <v>0.67355731872655966</v>
      </c>
      <c r="R41" s="7"/>
      <c r="S41" s="7"/>
      <c r="T41" s="7"/>
      <c r="U41" s="7"/>
      <c r="V41" s="7"/>
      <c r="W41" s="7"/>
    </row>
    <row r="42" spans="1:23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x14ac:dyDescent="0.3">
      <c r="A43" s="7" t="s">
        <v>32</v>
      </c>
      <c r="B43" s="7">
        <v>25894</v>
      </c>
      <c r="C43" s="7">
        <v>39269</v>
      </c>
      <c r="D43" s="7">
        <v>27096</v>
      </c>
      <c r="E43" s="7">
        <v>44382</v>
      </c>
      <c r="F43" s="7"/>
      <c r="G43" s="7" t="s">
        <v>32</v>
      </c>
      <c r="H43" s="7">
        <f t="shared" ref="H43:K45" si="34">B43/B59</f>
        <v>1.0364647960613218</v>
      </c>
      <c r="I43" s="7">
        <f t="shared" si="34"/>
        <v>1.4623147389588143</v>
      </c>
      <c r="J43" s="7">
        <f t="shared" si="34"/>
        <v>1.0660162089857581</v>
      </c>
      <c r="K43" s="7">
        <f t="shared" si="34"/>
        <v>1.728876942853804</v>
      </c>
      <c r="L43" s="7"/>
      <c r="M43" s="7" t="s">
        <v>32</v>
      </c>
      <c r="N43" s="7">
        <f>H43/AVERAGE($H$43:$H$45)</f>
        <v>1.0240797841721561</v>
      </c>
      <c r="O43" s="7">
        <f t="shared" ref="O43:Q45" si="35">I43/AVERAGE($H$43:$H$45)</f>
        <v>1.4448411252899946</v>
      </c>
      <c r="P43" s="7">
        <f t="shared" si="35"/>
        <v>1.0532780788799374</v>
      </c>
      <c r="Q43" s="7">
        <f t="shared" si="35"/>
        <v>1.7082181017879834</v>
      </c>
      <c r="R43" s="7"/>
      <c r="S43" s="7"/>
      <c r="T43" s="7"/>
      <c r="U43" s="7"/>
      <c r="V43" s="7"/>
      <c r="W43" s="7"/>
    </row>
    <row r="44" spans="1:23" x14ac:dyDescent="0.3">
      <c r="A44" s="7"/>
      <c r="B44" s="7">
        <v>25678</v>
      </c>
      <c r="C44" s="7">
        <v>38645</v>
      </c>
      <c r="D44" s="7">
        <v>28564</v>
      </c>
      <c r="E44" s="7">
        <v>45316</v>
      </c>
      <c r="F44" s="7"/>
      <c r="G44" s="7"/>
      <c r="H44" s="7">
        <f t="shared" si="34"/>
        <v>0.97309383052902831</v>
      </c>
      <c r="I44" s="7">
        <f t="shared" si="34"/>
        <v>1.5729811136437641</v>
      </c>
      <c r="J44" s="7">
        <f t="shared" si="34"/>
        <v>1.1474711766360022</v>
      </c>
      <c r="K44" s="7">
        <f t="shared" si="34"/>
        <v>1.7273108442919765</v>
      </c>
      <c r="L44" s="7"/>
      <c r="M44" s="7"/>
      <c r="N44" s="7">
        <f t="shared" ref="N44:N45" si="36">H44/AVERAGE($H$43:$H$45)</f>
        <v>0.96146605628510418</v>
      </c>
      <c r="O44" s="7">
        <f t="shared" si="35"/>
        <v>1.5541851160682143</v>
      </c>
      <c r="P44" s="7">
        <f t="shared" si="35"/>
        <v>1.1337597180132712</v>
      </c>
      <c r="Q44" s="7">
        <f t="shared" si="35"/>
        <v>1.7066707169821671</v>
      </c>
      <c r="R44" s="7"/>
      <c r="S44" s="7"/>
      <c r="T44" s="7"/>
      <c r="U44" s="7"/>
      <c r="V44" s="7"/>
      <c r="W44" s="7"/>
    </row>
    <row r="45" spans="1:23" x14ac:dyDescent="0.3">
      <c r="A45" s="7"/>
      <c r="B45" s="7">
        <v>26357</v>
      </c>
      <c r="C45" s="7">
        <v>38994</v>
      </c>
      <c r="D45" s="7">
        <v>28556</v>
      </c>
      <c r="E45" s="7">
        <v>44897</v>
      </c>
      <c r="F45" s="7"/>
      <c r="G45" s="7"/>
      <c r="H45" s="7">
        <f t="shared" si="34"/>
        <v>1.0267227610922831</v>
      </c>
      <c r="I45" s="7">
        <f t="shared" si="34"/>
        <v>1.5016752031424501</v>
      </c>
      <c r="J45" s="7">
        <f t="shared" si="34"/>
        <v>1.0795811122452836</v>
      </c>
      <c r="K45" s="7">
        <f t="shared" si="34"/>
        <v>1.8062115299513215</v>
      </c>
      <c r="L45" s="7"/>
      <c r="M45" s="7"/>
      <c r="N45" s="7">
        <f t="shared" si="36"/>
        <v>1.0144541595427397</v>
      </c>
      <c r="O45" s="7">
        <f t="shared" si="35"/>
        <v>1.4837312601206898</v>
      </c>
      <c r="P45" s="7">
        <f t="shared" si="35"/>
        <v>1.0666808912621046</v>
      </c>
      <c r="Q45" s="7">
        <f t="shared" si="35"/>
        <v>1.7846285959647512</v>
      </c>
      <c r="R45" s="7"/>
      <c r="S45" s="7"/>
      <c r="T45" s="7"/>
      <c r="U45" s="7"/>
      <c r="V45" s="7"/>
      <c r="W45" s="7"/>
    </row>
    <row r="46" spans="1:23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x14ac:dyDescent="0.3">
      <c r="A47" s="7" t="s">
        <v>33</v>
      </c>
      <c r="B47" s="7">
        <v>38419</v>
      </c>
      <c r="C47" s="7">
        <v>21128</v>
      </c>
      <c r="D47" s="7">
        <v>29921</v>
      </c>
      <c r="E47" s="7">
        <v>23420</v>
      </c>
      <c r="F47" s="7"/>
      <c r="G47" s="7" t="s">
        <v>33</v>
      </c>
      <c r="H47" s="7">
        <f t="shared" ref="H47:K49" si="37">B47/B59</f>
        <v>1.5378057078813594</v>
      </c>
      <c r="I47" s="7">
        <f t="shared" si="37"/>
        <v>0.78677292023534673</v>
      </c>
      <c r="J47" s="7">
        <f t="shared" si="37"/>
        <v>1.1771579195845463</v>
      </c>
      <c r="K47" s="7">
        <f t="shared" si="37"/>
        <v>0.91231350551205637</v>
      </c>
      <c r="L47" s="7"/>
      <c r="M47" s="7" t="s">
        <v>33</v>
      </c>
      <c r="N47" s="7">
        <f>H47/AVERAGE($H$47:$H$49)</f>
        <v>1.0271934192834185</v>
      </c>
      <c r="O47" s="7">
        <f t="shared" ref="O47:Q49" si="38">I47/AVERAGE($H$47:$H$49)</f>
        <v>0.52553320747492993</v>
      </c>
      <c r="P47" s="7">
        <f t="shared" si="38"/>
        <v>0.78629495407484329</v>
      </c>
      <c r="Q47" s="7">
        <f t="shared" si="38"/>
        <v>0.60938935548395634</v>
      </c>
      <c r="R47" s="7"/>
      <c r="S47" s="7"/>
      <c r="T47" s="7"/>
      <c r="U47" s="7"/>
      <c r="V47" s="7"/>
      <c r="W47" s="7"/>
    </row>
    <row r="48" spans="1:23" x14ac:dyDescent="0.3">
      <c r="A48" s="7"/>
      <c r="B48" s="7">
        <v>37954</v>
      </c>
      <c r="C48" s="7">
        <v>22678</v>
      </c>
      <c r="D48" s="7">
        <v>29687</v>
      </c>
      <c r="E48" s="7">
        <v>23467</v>
      </c>
      <c r="F48" s="7"/>
      <c r="G48" s="7"/>
      <c r="H48" s="7">
        <f t="shared" si="37"/>
        <v>1.4383052902834621</v>
      </c>
      <c r="I48" s="7">
        <f t="shared" si="37"/>
        <v>0.92307066102246826</v>
      </c>
      <c r="J48" s="7">
        <f t="shared" si="37"/>
        <v>1.1925842606355199</v>
      </c>
      <c r="K48" s="7">
        <f t="shared" si="37"/>
        <v>0.89449209071850577</v>
      </c>
      <c r="L48" s="7"/>
      <c r="M48" s="7"/>
      <c r="N48" s="7">
        <f t="shared" ref="N48:N49" si="39">H48/AVERAGE($H$47:$H$49)</f>
        <v>0.96073107384621614</v>
      </c>
      <c r="O48" s="7">
        <f t="shared" si="38"/>
        <v>0.6165747101057224</v>
      </c>
      <c r="P48" s="7">
        <f t="shared" si="38"/>
        <v>0.79659914005228549</v>
      </c>
      <c r="Q48" s="7">
        <f t="shared" si="38"/>
        <v>0.5974853549301572</v>
      </c>
      <c r="R48" s="7"/>
      <c r="S48" s="7"/>
      <c r="T48" s="7"/>
      <c r="U48" s="7"/>
      <c r="V48" s="7"/>
      <c r="W48" s="7"/>
    </row>
    <row r="49" spans="1:23" x14ac:dyDescent="0.3">
      <c r="A49" s="7"/>
      <c r="B49" s="7">
        <v>38896</v>
      </c>
      <c r="C49" s="7">
        <v>21667</v>
      </c>
      <c r="D49" s="7">
        <v>30264</v>
      </c>
      <c r="E49" s="7">
        <v>24126</v>
      </c>
      <c r="F49" s="7"/>
      <c r="G49" s="7"/>
      <c r="H49" s="7">
        <f t="shared" si="37"/>
        <v>1.5151727630400063</v>
      </c>
      <c r="I49" s="7">
        <f t="shared" si="37"/>
        <v>0.83440520660838757</v>
      </c>
      <c r="J49" s="7">
        <f t="shared" si="37"/>
        <v>1.144153340138369</v>
      </c>
      <c r="K49" s="7">
        <f t="shared" si="37"/>
        <v>0.97059178501025867</v>
      </c>
      <c r="L49" s="7"/>
      <c r="M49" s="7"/>
      <c r="N49" s="7">
        <f t="shared" si="39"/>
        <v>1.012075506870366</v>
      </c>
      <c r="O49" s="7">
        <f t="shared" si="38"/>
        <v>0.55734969174017468</v>
      </c>
      <c r="P49" s="7">
        <f t="shared" si="38"/>
        <v>0.76424919976428274</v>
      </c>
      <c r="Q49" s="7">
        <f t="shared" si="38"/>
        <v>0.64831694229216685</v>
      </c>
      <c r="R49" s="7"/>
      <c r="S49" s="7"/>
      <c r="T49" s="7"/>
      <c r="U49" s="7"/>
      <c r="V49" s="7"/>
      <c r="W49" s="7"/>
    </row>
    <row r="50" spans="1:23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x14ac:dyDescent="0.3">
      <c r="A51" s="7" t="s">
        <v>34</v>
      </c>
      <c r="B51" s="7">
        <v>22657</v>
      </c>
      <c r="C51" s="7">
        <v>14766</v>
      </c>
      <c r="D51" s="7">
        <v>27009</v>
      </c>
      <c r="E51" s="7">
        <v>16745</v>
      </c>
      <c r="F51" s="7"/>
      <c r="G51" s="7" t="s">
        <v>34</v>
      </c>
      <c r="H51" s="7">
        <f t="shared" ref="H51:K53" si="40">B51/B59</f>
        <v>0.90689668974902937</v>
      </c>
      <c r="I51" s="7">
        <f t="shared" si="40"/>
        <v>0.54986221791911816</v>
      </c>
      <c r="J51" s="7">
        <f t="shared" si="40"/>
        <v>1.0625934377212998</v>
      </c>
      <c r="K51" s="7">
        <f t="shared" si="40"/>
        <v>0.65229247010245028</v>
      </c>
      <c r="L51" s="7"/>
      <c r="M51" s="7" t="s">
        <v>34</v>
      </c>
      <c r="N51" s="7">
        <f>H51/AVERAGE($H$51:$H$53)</f>
        <v>1.0451443137410412</v>
      </c>
      <c r="O51" s="7">
        <f t="shared" ref="O51:Q53" si="41">I51/AVERAGE($H$51:$H$53)</f>
        <v>0.63368339182960243</v>
      </c>
      <c r="P51" s="7">
        <f t="shared" si="41"/>
        <v>1.2245755242091512</v>
      </c>
      <c r="Q51" s="7">
        <f t="shared" si="41"/>
        <v>0.7517281447044819</v>
      </c>
      <c r="R51" s="7"/>
      <c r="S51" s="7"/>
      <c r="T51" s="7"/>
      <c r="U51" s="7"/>
      <c r="V51" s="7"/>
      <c r="W51" s="7"/>
    </row>
    <row r="52" spans="1:23" x14ac:dyDescent="0.3">
      <c r="A52" s="7"/>
      <c r="B52" s="7">
        <v>21564</v>
      </c>
      <c r="C52" s="7">
        <v>14567</v>
      </c>
      <c r="D52" s="7">
        <v>28564</v>
      </c>
      <c r="E52" s="7">
        <v>15681</v>
      </c>
      <c r="F52" s="7"/>
      <c r="G52" s="7"/>
      <c r="H52" s="7">
        <f t="shared" si="40"/>
        <v>0.81718963165075031</v>
      </c>
      <c r="I52" s="7">
        <f t="shared" si="40"/>
        <v>0.5929257570823836</v>
      </c>
      <c r="J52" s="7">
        <f t="shared" si="40"/>
        <v>1.1474711766360022</v>
      </c>
      <c r="K52" s="7">
        <f t="shared" si="40"/>
        <v>0.59771297884505437</v>
      </c>
      <c r="L52" s="7"/>
      <c r="M52" s="7"/>
      <c r="N52" s="7">
        <f t="shared" ref="N52:N53" si="42">H52/AVERAGE($H$51:$H$53)</f>
        <v>0.94176228276262897</v>
      </c>
      <c r="O52" s="7">
        <f t="shared" si="41"/>
        <v>0.68331155079719852</v>
      </c>
      <c r="P52" s="7">
        <f t="shared" si="41"/>
        <v>1.3223920530294813</v>
      </c>
      <c r="Q52" s="7">
        <f t="shared" si="41"/>
        <v>0.68882853818994916</v>
      </c>
      <c r="R52" s="7"/>
      <c r="S52" s="7"/>
      <c r="T52" s="7"/>
      <c r="U52" s="7"/>
      <c r="V52" s="7"/>
      <c r="W52" s="7"/>
    </row>
    <row r="53" spans="1:23" x14ac:dyDescent="0.3">
      <c r="A53" s="7"/>
      <c r="B53" s="7">
        <v>22567</v>
      </c>
      <c r="C53" s="7">
        <v>15233</v>
      </c>
      <c r="D53" s="7">
        <v>28115</v>
      </c>
      <c r="E53" s="7">
        <v>16941</v>
      </c>
      <c r="F53" s="7"/>
      <c r="G53" s="7"/>
      <c r="H53" s="7">
        <f t="shared" si="40"/>
        <v>0.87908534922675396</v>
      </c>
      <c r="I53" s="7">
        <f t="shared" si="40"/>
        <v>0.58662918319405399</v>
      </c>
      <c r="J53" s="7">
        <f t="shared" si="40"/>
        <v>1.0629087747155117</v>
      </c>
      <c r="K53" s="7">
        <f t="shared" si="40"/>
        <v>0.68153839964597496</v>
      </c>
      <c r="L53" s="7"/>
      <c r="M53" s="7"/>
      <c r="N53" s="7">
        <f t="shared" si="42"/>
        <v>1.0130934034963299</v>
      </c>
      <c r="O53" s="7">
        <f t="shared" si="41"/>
        <v>0.67605512515376698</v>
      </c>
      <c r="P53" s="7">
        <f t="shared" si="41"/>
        <v>1.2249389312765031</v>
      </c>
      <c r="Q53" s="7">
        <f t="shared" si="41"/>
        <v>0.78543233318370631</v>
      </c>
      <c r="R53" s="7"/>
      <c r="S53" s="7"/>
      <c r="T53" s="7"/>
      <c r="U53" s="7"/>
      <c r="V53" s="7"/>
      <c r="W53" s="7"/>
    </row>
    <row r="54" spans="1:23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x14ac:dyDescent="0.3">
      <c r="A55" s="7" t="s">
        <v>35</v>
      </c>
      <c r="B55" s="7">
        <v>16268</v>
      </c>
      <c r="C55" s="7">
        <v>31845</v>
      </c>
      <c r="D55" s="7">
        <v>28072</v>
      </c>
      <c r="E55" s="7">
        <v>37971</v>
      </c>
      <c r="F55" s="7"/>
      <c r="G55" s="7" t="s">
        <v>35</v>
      </c>
      <c r="H55" s="7">
        <f>B55/B59</f>
        <v>0.65116279069767447</v>
      </c>
      <c r="I55" s="7">
        <f t="shared" ref="H55:K57" si="43">C55/C59</f>
        <v>1.1858568555894839</v>
      </c>
      <c r="J55" s="7">
        <f t="shared" si="43"/>
        <v>1.104414194665198</v>
      </c>
      <c r="K55" s="7">
        <f t="shared" si="43"/>
        <v>1.4791398854738811</v>
      </c>
      <c r="L55" s="7"/>
      <c r="M55" s="7" t="s">
        <v>35</v>
      </c>
      <c r="N55" s="7">
        <f>H55/AVERAGE($H$55:$H$57)</f>
        <v>1.0233021722279956</v>
      </c>
      <c r="O55" s="7">
        <f t="shared" ref="O55:Q57" si="44">I55/AVERAGE($H$55:$H$57)</f>
        <v>1.8635737692812753</v>
      </c>
      <c r="P55" s="7">
        <f t="shared" si="44"/>
        <v>1.7355866468190773</v>
      </c>
      <c r="Q55" s="7">
        <f t="shared" si="44"/>
        <v>2.3244679816743967</v>
      </c>
      <c r="R55" s="7"/>
      <c r="S55" s="7"/>
      <c r="T55" s="7"/>
      <c r="U55" s="7"/>
      <c r="V55" s="7"/>
      <c r="W55" s="7"/>
    </row>
    <row r="56" spans="1:23" x14ac:dyDescent="0.3">
      <c r="A56" s="7"/>
      <c r="B56" s="7">
        <v>16854</v>
      </c>
      <c r="C56" s="7">
        <v>30326</v>
      </c>
      <c r="D56" s="7">
        <v>28564</v>
      </c>
      <c r="E56" s="7">
        <v>38864</v>
      </c>
      <c r="F56" s="7"/>
      <c r="G56" s="7"/>
      <c r="H56" s="7">
        <f t="shared" si="43"/>
        <v>0.63869940882219189</v>
      </c>
      <c r="I56" s="7">
        <f t="shared" si="43"/>
        <v>1.2343699120807554</v>
      </c>
      <c r="J56" s="7">
        <f t="shared" si="43"/>
        <v>1.1474711766360022</v>
      </c>
      <c r="K56" s="7">
        <f t="shared" si="43"/>
        <v>1.4813798360968173</v>
      </c>
      <c r="L56" s="7"/>
      <c r="M56" s="7"/>
      <c r="N56" s="7">
        <f t="shared" ref="N56:N57" si="45">H56/AVERAGE($H$55:$H$57)</f>
        <v>1.0037159705458885</v>
      </c>
      <c r="O56" s="7">
        <f t="shared" si="44"/>
        <v>1.9398120261321437</v>
      </c>
      <c r="P56" s="7">
        <f t="shared" si="44"/>
        <v>1.803250683845975</v>
      </c>
      <c r="Q56" s="7">
        <f t="shared" si="44"/>
        <v>2.327988063550817</v>
      </c>
      <c r="R56" s="7"/>
      <c r="S56" s="7"/>
      <c r="T56" s="7"/>
      <c r="U56" s="7"/>
      <c r="V56" s="7"/>
      <c r="W56" s="7"/>
    </row>
    <row r="57" spans="1:23" x14ac:dyDescent="0.3">
      <c r="A57" s="7"/>
      <c r="B57" s="7">
        <v>15894</v>
      </c>
      <c r="C57" s="7">
        <v>31567</v>
      </c>
      <c r="D57" s="7">
        <v>27961</v>
      </c>
      <c r="E57" s="7">
        <v>37154</v>
      </c>
      <c r="F57" s="7"/>
      <c r="G57" s="7"/>
      <c r="H57" s="7">
        <f t="shared" si="43"/>
        <v>0.61914222274161501</v>
      </c>
      <c r="I57" s="7">
        <f t="shared" si="43"/>
        <v>1.2156583355797743</v>
      </c>
      <c r="J57" s="7">
        <f t="shared" si="43"/>
        <v>1.057086688594004</v>
      </c>
      <c r="K57" s="7">
        <f t="shared" si="43"/>
        <v>1.4947097397111477</v>
      </c>
      <c r="L57" s="7"/>
      <c r="M57" s="7"/>
      <c r="N57" s="7">
        <f t="shared" si="45"/>
        <v>0.97298185722611619</v>
      </c>
      <c r="O57" s="7">
        <f t="shared" si="44"/>
        <v>1.9104067880675593</v>
      </c>
      <c r="P57" s="7">
        <f t="shared" si="44"/>
        <v>1.661211482174155</v>
      </c>
      <c r="Q57" s="7">
        <f t="shared" si="44"/>
        <v>2.3489360039414517</v>
      </c>
      <c r="R57" s="7"/>
      <c r="S57" s="7"/>
      <c r="T57" s="7"/>
      <c r="U57" s="7"/>
      <c r="V57" s="7"/>
      <c r="W57" s="7"/>
    </row>
    <row r="58" spans="1:23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3">
      <c r="A59" s="7" t="s">
        <v>36</v>
      </c>
      <c r="B59" s="7">
        <v>24983</v>
      </c>
      <c r="C59" s="7">
        <v>26854</v>
      </c>
      <c r="D59" s="7">
        <v>25418</v>
      </c>
      <c r="E59" s="7">
        <v>25671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3">
      <c r="A60" s="7"/>
      <c r="B60" s="7">
        <v>26388</v>
      </c>
      <c r="C60" s="7">
        <v>24568</v>
      </c>
      <c r="D60" s="7">
        <v>24893</v>
      </c>
      <c r="E60" s="7">
        <v>26235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x14ac:dyDescent="0.3">
      <c r="A61" s="7"/>
      <c r="B61" s="7">
        <v>25671</v>
      </c>
      <c r="C61" s="7">
        <v>25967</v>
      </c>
      <c r="D61" s="7">
        <v>26451</v>
      </c>
      <c r="E61" s="7">
        <v>24857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x14ac:dyDescent="0.3">
      <c r="A63" s="7" t="s">
        <v>37</v>
      </c>
      <c r="B63" s="7">
        <v>40163</v>
      </c>
      <c r="C63" s="7">
        <v>21015</v>
      </c>
      <c r="D63" s="7">
        <v>31456</v>
      </c>
      <c r="E63" s="7">
        <v>17644</v>
      </c>
      <c r="F63" s="7"/>
      <c r="G63" s="7" t="s">
        <v>37</v>
      </c>
      <c r="H63" s="7">
        <f>B63/B59</f>
        <v>1.607613176960333</v>
      </c>
      <c r="I63" s="7">
        <f t="shared" ref="I63:K65" si="46">C63/C59</f>
        <v>0.78256498100841587</v>
      </c>
      <c r="J63" s="7">
        <f t="shared" si="46"/>
        <v>1.2375481941930915</v>
      </c>
      <c r="K63" s="7">
        <f t="shared" si="46"/>
        <v>0.68731253165050055</v>
      </c>
      <c r="L63" s="7"/>
      <c r="M63" s="7" t="s">
        <v>37</v>
      </c>
      <c r="N63" s="7">
        <f>H63/AVERAGE($H$63:$H$65)</f>
        <v>1.0338966289671385</v>
      </c>
      <c r="O63" s="7">
        <f t="shared" ref="O63:Q65" si="47">I63/AVERAGE($H$63:$H$65)</f>
        <v>0.50328730033313107</v>
      </c>
      <c r="P63" s="7">
        <f t="shared" si="47"/>
        <v>0.79589849380301392</v>
      </c>
      <c r="Q63" s="7">
        <f t="shared" si="47"/>
        <v>0.44202804487080677</v>
      </c>
      <c r="R63" s="7"/>
      <c r="S63" s="7"/>
      <c r="T63" s="7"/>
      <c r="U63" s="7"/>
      <c r="V63" s="7"/>
      <c r="W63" s="7"/>
    </row>
    <row r="64" spans="1:23" x14ac:dyDescent="0.3">
      <c r="A64" s="7"/>
      <c r="B64" s="7">
        <v>38974</v>
      </c>
      <c r="C64" s="7">
        <v>23046</v>
      </c>
      <c r="D64" s="7">
        <v>35154</v>
      </c>
      <c r="E64" s="7">
        <v>18464</v>
      </c>
      <c r="F64" s="7"/>
      <c r="G64" s="7"/>
      <c r="H64" s="7">
        <f t="shared" ref="H64:H65" si="48">B64/B60</f>
        <v>1.4769592238896467</v>
      </c>
      <c r="I64" s="7">
        <f t="shared" si="46"/>
        <v>0.93804949527841097</v>
      </c>
      <c r="J64" s="7">
        <f t="shared" si="46"/>
        <v>1.4122042341220424</v>
      </c>
      <c r="K64" s="7">
        <f t="shared" si="46"/>
        <v>0.70379264341528491</v>
      </c>
      <c r="L64" s="7"/>
      <c r="M64" s="7"/>
      <c r="N64" s="7">
        <f t="shared" ref="N64:N65" si="49">H64/AVERAGE($H$63:$H$65)</f>
        <v>0.94986977252121985</v>
      </c>
      <c r="O64" s="7">
        <f t="shared" si="47"/>
        <v>0.60328331769863652</v>
      </c>
      <c r="P64" s="7">
        <f t="shared" si="47"/>
        <v>0.90822420343219545</v>
      </c>
      <c r="Q64" s="7">
        <f t="shared" si="47"/>
        <v>0.45262682089653516</v>
      </c>
      <c r="R64" s="7"/>
      <c r="S64" s="7"/>
      <c r="T64" s="7"/>
      <c r="U64" s="7"/>
      <c r="V64" s="7"/>
      <c r="W64" s="7"/>
    </row>
    <row r="65" spans="1:24" x14ac:dyDescent="0.3">
      <c r="A65" s="7"/>
      <c r="B65" s="7">
        <v>40564</v>
      </c>
      <c r="C65" s="7">
        <v>22046</v>
      </c>
      <c r="D65" s="7">
        <v>34104</v>
      </c>
      <c r="E65" s="7">
        <v>16101</v>
      </c>
      <c r="F65" s="7"/>
      <c r="G65" s="7"/>
      <c r="H65" s="7">
        <f t="shared" si="48"/>
        <v>1.5801488060457325</v>
      </c>
      <c r="I65" s="7">
        <f t="shared" si="46"/>
        <v>0.84900065467709018</v>
      </c>
      <c r="J65" s="7">
        <f t="shared" si="46"/>
        <v>1.2893274356357038</v>
      </c>
      <c r="K65" s="7">
        <f t="shared" si="46"/>
        <v>0.64774510198334478</v>
      </c>
      <c r="L65" s="7"/>
      <c r="M65" s="7"/>
      <c r="N65" s="7">
        <f t="shared" si="49"/>
        <v>1.0162335985116417</v>
      </c>
      <c r="O65" s="7">
        <f t="shared" si="47"/>
        <v>0.54601375967895294</v>
      </c>
      <c r="P65" s="7">
        <f t="shared" si="47"/>
        <v>0.82919903148535301</v>
      </c>
      <c r="Q65" s="7">
        <f t="shared" si="47"/>
        <v>0.41658123170949857</v>
      </c>
      <c r="R65" s="7"/>
      <c r="S65" s="7"/>
      <c r="T65" s="7"/>
      <c r="U65" s="7"/>
      <c r="V65" s="7"/>
      <c r="W65" s="7"/>
    </row>
    <row r="66" spans="1:24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4" ht="28" x14ac:dyDescent="0.3">
      <c r="A67" s="6" t="s">
        <v>39</v>
      </c>
      <c r="B67" s="7" t="s">
        <v>40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3"/>
    </row>
    <row r="68" spans="1:24" ht="28" x14ac:dyDescent="0.3">
      <c r="A68" s="2" t="s">
        <v>41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x14ac:dyDescent="0.3">
      <c r="A69" s="2" t="s">
        <v>45</v>
      </c>
      <c r="B69" s="3">
        <v>12830</v>
      </c>
      <c r="C69" s="3">
        <v>20570</v>
      </c>
      <c r="D69" s="3">
        <v>17620</v>
      </c>
      <c r="E69" s="3" t="s">
        <v>53</v>
      </c>
      <c r="F69" s="3">
        <v>3180</v>
      </c>
      <c r="G69" s="3">
        <v>3500</v>
      </c>
      <c r="H69" s="3">
        <v>1600</v>
      </c>
      <c r="I69" s="3" t="s">
        <v>61</v>
      </c>
      <c r="J69" s="3">
        <v>6370</v>
      </c>
      <c r="K69" s="3">
        <v>6200</v>
      </c>
      <c r="L69" s="3">
        <v>7490</v>
      </c>
      <c r="M69" s="3" t="s">
        <v>69</v>
      </c>
      <c r="N69" s="3">
        <v>8440</v>
      </c>
      <c r="O69" s="3">
        <v>7780</v>
      </c>
      <c r="P69" s="3">
        <v>8170</v>
      </c>
      <c r="Q69" s="3" t="s">
        <v>77</v>
      </c>
      <c r="R69" s="3">
        <v>46930</v>
      </c>
      <c r="S69" s="3">
        <v>40160</v>
      </c>
      <c r="T69" s="3">
        <v>25790</v>
      </c>
      <c r="U69" s="3" t="s">
        <v>44</v>
      </c>
      <c r="V69" s="3">
        <v>122200</v>
      </c>
      <c r="W69" s="3">
        <v>129710</v>
      </c>
      <c r="X69" s="3">
        <v>126030</v>
      </c>
    </row>
    <row r="70" spans="1:24" x14ac:dyDescent="0.3">
      <c r="A70" s="2" t="s">
        <v>46</v>
      </c>
      <c r="B70" s="3">
        <v>11870</v>
      </c>
      <c r="C70" s="3">
        <v>7770</v>
      </c>
      <c r="D70" s="3">
        <v>11140</v>
      </c>
      <c r="E70" s="3" t="s">
        <v>54</v>
      </c>
      <c r="F70" s="3">
        <v>21320</v>
      </c>
      <c r="G70" s="3">
        <v>18180</v>
      </c>
      <c r="H70" s="3">
        <v>20820</v>
      </c>
      <c r="I70" s="3" t="s">
        <v>62</v>
      </c>
      <c r="J70" s="3">
        <v>6370</v>
      </c>
      <c r="K70" s="3">
        <v>5990</v>
      </c>
      <c r="L70" s="3">
        <v>3430</v>
      </c>
      <c r="M70" s="3" t="s">
        <v>70</v>
      </c>
      <c r="N70" s="3">
        <v>15420</v>
      </c>
      <c r="O70" s="3">
        <v>10770</v>
      </c>
      <c r="P70" s="3">
        <v>15710</v>
      </c>
      <c r="Q70" s="3" t="s">
        <v>78</v>
      </c>
      <c r="R70" s="3">
        <v>34890</v>
      </c>
      <c r="S70" s="3">
        <v>18080</v>
      </c>
      <c r="T70" s="3">
        <v>23430</v>
      </c>
      <c r="U70" s="3"/>
      <c r="V70" s="7"/>
      <c r="W70" s="3"/>
      <c r="X70" s="3"/>
    </row>
    <row r="71" spans="1:24" x14ac:dyDescent="0.3">
      <c r="A71" s="2" t="s">
        <v>47</v>
      </c>
      <c r="B71" s="3">
        <v>39310</v>
      </c>
      <c r="C71" s="3">
        <v>61940</v>
      </c>
      <c r="D71" s="3">
        <v>41810</v>
      </c>
      <c r="E71" s="3" t="s">
        <v>55</v>
      </c>
      <c r="F71" s="3">
        <v>4740</v>
      </c>
      <c r="G71" s="3">
        <v>3780</v>
      </c>
      <c r="H71" s="3">
        <v>6470</v>
      </c>
      <c r="I71" s="3" t="s">
        <v>63</v>
      </c>
      <c r="J71" s="3">
        <v>9850</v>
      </c>
      <c r="K71" s="3">
        <v>4820</v>
      </c>
      <c r="L71" s="3">
        <v>4390</v>
      </c>
      <c r="M71" s="3" t="s">
        <v>71</v>
      </c>
      <c r="N71" s="3">
        <v>4300</v>
      </c>
      <c r="O71" s="3">
        <v>11740</v>
      </c>
      <c r="P71" s="3">
        <v>7020</v>
      </c>
      <c r="Q71" s="3" t="s">
        <v>79</v>
      </c>
      <c r="R71" s="3">
        <v>71270</v>
      </c>
      <c r="S71" s="3">
        <v>51700</v>
      </c>
      <c r="T71" s="3">
        <v>45790</v>
      </c>
      <c r="U71" s="3"/>
      <c r="V71" s="7"/>
      <c r="W71" s="3"/>
      <c r="X71" s="3"/>
    </row>
    <row r="72" spans="1:24" x14ac:dyDescent="0.3">
      <c r="A72" s="2" t="s">
        <v>48</v>
      </c>
      <c r="B72" s="3">
        <v>15950</v>
      </c>
      <c r="C72" s="3">
        <v>15140</v>
      </c>
      <c r="D72" s="3">
        <v>7400</v>
      </c>
      <c r="E72" s="3" t="s">
        <v>56</v>
      </c>
      <c r="F72" s="3">
        <v>47700</v>
      </c>
      <c r="G72" s="3">
        <v>42500</v>
      </c>
      <c r="H72" s="3">
        <v>42580</v>
      </c>
      <c r="I72" s="3" t="s">
        <v>64</v>
      </c>
      <c r="J72" s="3">
        <v>5150</v>
      </c>
      <c r="K72" s="3">
        <v>5280</v>
      </c>
      <c r="L72" s="3">
        <v>5310</v>
      </c>
      <c r="M72" s="3" t="s">
        <v>72</v>
      </c>
      <c r="N72" s="3">
        <v>22140</v>
      </c>
      <c r="O72" s="3">
        <v>23790</v>
      </c>
      <c r="P72" s="3">
        <v>18990</v>
      </c>
      <c r="Q72" s="3" t="s">
        <v>80</v>
      </c>
      <c r="R72" s="3">
        <v>12900</v>
      </c>
      <c r="S72" s="3">
        <v>29390</v>
      </c>
      <c r="T72" s="3">
        <v>18200</v>
      </c>
      <c r="U72" s="3"/>
      <c r="V72" s="3"/>
      <c r="W72" s="3"/>
      <c r="X72" s="3"/>
    </row>
    <row r="73" spans="1:24" x14ac:dyDescent="0.3">
      <c r="A73" s="2" t="s">
        <v>49</v>
      </c>
      <c r="B73" s="3">
        <v>13560</v>
      </c>
      <c r="C73" s="3">
        <v>19570</v>
      </c>
      <c r="D73" s="3">
        <v>16340</v>
      </c>
      <c r="E73" s="3" t="s">
        <v>57</v>
      </c>
      <c r="F73" s="3">
        <v>11620</v>
      </c>
      <c r="G73" s="3">
        <v>15150</v>
      </c>
      <c r="H73" s="3">
        <v>17890</v>
      </c>
      <c r="I73" s="3" t="s">
        <v>65</v>
      </c>
      <c r="J73" s="3">
        <v>15510</v>
      </c>
      <c r="K73" s="3">
        <v>17670</v>
      </c>
      <c r="L73" s="3">
        <v>17190</v>
      </c>
      <c r="M73" s="3" t="s">
        <v>73</v>
      </c>
      <c r="N73" s="3">
        <v>7260</v>
      </c>
      <c r="O73" s="3">
        <v>9160</v>
      </c>
      <c r="P73" s="3">
        <v>7420</v>
      </c>
      <c r="Q73" s="3" t="s">
        <v>81</v>
      </c>
      <c r="R73" s="3">
        <v>17350</v>
      </c>
      <c r="S73" s="3">
        <v>15520</v>
      </c>
      <c r="T73" s="3">
        <v>8580</v>
      </c>
      <c r="U73" s="3"/>
      <c r="V73" s="3"/>
      <c r="W73" s="3"/>
      <c r="X73" s="3"/>
    </row>
    <row r="74" spans="1:24" x14ac:dyDescent="0.3">
      <c r="A74" s="2" t="s">
        <v>50</v>
      </c>
      <c r="B74" s="3">
        <v>24940</v>
      </c>
      <c r="C74" s="3">
        <v>20800</v>
      </c>
      <c r="D74" s="3">
        <v>26880</v>
      </c>
      <c r="E74" s="3" t="s">
        <v>58</v>
      </c>
      <c r="F74" s="3">
        <v>21770</v>
      </c>
      <c r="G74" s="3">
        <v>18990</v>
      </c>
      <c r="H74" s="3">
        <v>32050</v>
      </c>
      <c r="I74" s="3" t="s">
        <v>66</v>
      </c>
      <c r="J74" s="3">
        <v>11780</v>
      </c>
      <c r="K74" s="3">
        <v>15550</v>
      </c>
      <c r="L74" s="3">
        <v>13710</v>
      </c>
      <c r="M74" s="3" t="s">
        <v>74</v>
      </c>
      <c r="N74" s="3">
        <v>3740</v>
      </c>
      <c r="O74" s="3">
        <v>4350</v>
      </c>
      <c r="P74" s="3">
        <v>6790</v>
      </c>
      <c r="Q74" s="3" t="s">
        <v>82</v>
      </c>
      <c r="R74" s="3">
        <v>4480</v>
      </c>
      <c r="S74" s="3">
        <v>11950</v>
      </c>
      <c r="T74" s="3">
        <v>4810</v>
      </c>
      <c r="U74" s="3"/>
      <c r="V74" s="3"/>
      <c r="W74" s="3"/>
      <c r="X74" s="3"/>
    </row>
    <row r="75" spans="1:24" x14ac:dyDescent="0.3">
      <c r="A75" s="2" t="s">
        <v>51</v>
      </c>
      <c r="B75" s="3">
        <v>2870</v>
      </c>
      <c r="C75" s="3">
        <v>3610</v>
      </c>
      <c r="D75" s="3">
        <v>4750</v>
      </c>
      <c r="E75" s="3" t="s">
        <v>59</v>
      </c>
      <c r="F75" s="3">
        <v>8960</v>
      </c>
      <c r="G75" s="3">
        <v>6680</v>
      </c>
      <c r="H75" s="3">
        <v>3930</v>
      </c>
      <c r="I75" s="3" t="s">
        <v>67</v>
      </c>
      <c r="J75" s="3">
        <v>17500</v>
      </c>
      <c r="K75" s="3">
        <v>9420</v>
      </c>
      <c r="L75" s="3">
        <v>18850</v>
      </c>
      <c r="M75" s="3" t="s">
        <v>75</v>
      </c>
      <c r="N75" s="3">
        <v>5080</v>
      </c>
      <c r="O75" s="3">
        <v>4950</v>
      </c>
      <c r="P75" s="3">
        <v>8070</v>
      </c>
      <c r="Q75" s="3" t="s">
        <v>83</v>
      </c>
      <c r="R75" s="3">
        <v>9500</v>
      </c>
      <c r="S75" s="3">
        <v>6570</v>
      </c>
      <c r="T75" s="3">
        <v>5270</v>
      </c>
      <c r="U75" s="3"/>
      <c r="V75" s="3"/>
      <c r="W75" s="3"/>
      <c r="X75" s="3"/>
    </row>
    <row r="76" spans="1:24" x14ac:dyDescent="0.3">
      <c r="A76" s="2" t="s">
        <v>52</v>
      </c>
      <c r="B76" s="3">
        <v>17750</v>
      </c>
      <c r="C76" s="3">
        <v>19760</v>
      </c>
      <c r="D76" s="3">
        <v>41290</v>
      </c>
      <c r="E76" s="3" t="s">
        <v>60</v>
      </c>
      <c r="F76" s="3">
        <v>103730</v>
      </c>
      <c r="G76" s="3">
        <v>49690</v>
      </c>
      <c r="H76" s="3">
        <v>48740</v>
      </c>
      <c r="I76" s="3" t="s">
        <v>68</v>
      </c>
      <c r="J76" s="3">
        <v>5960</v>
      </c>
      <c r="K76" s="3">
        <v>4250</v>
      </c>
      <c r="L76" s="3">
        <v>3140</v>
      </c>
      <c r="M76" s="3" t="s">
        <v>76</v>
      </c>
      <c r="N76" s="3">
        <v>7200</v>
      </c>
      <c r="O76" s="3">
        <v>6370</v>
      </c>
      <c r="P76" s="3">
        <v>23600</v>
      </c>
      <c r="Q76" s="3" t="s">
        <v>84</v>
      </c>
      <c r="R76" s="3">
        <v>20720</v>
      </c>
      <c r="S76" s="3">
        <v>12170</v>
      </c>
      <c r="T76" s="3">
        <v>15640</v>
      </c>
      <c r="U76" s="3"/>
      <c r="V76" s="3"/>
      <c r="W76" s="3"/>
      <c r="X76" s="3"/>
    </row>
    <row r="77" spans="1:24" x14ac:dyDescent="0.3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28" x14ac:dyDescent="0.3">
      <c r="A78" s="2" t="s">
        <v>42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x14ac:dyDescent="0.3">
      <c r="A79" s="2" t="s">
        <v>45</v>
      </c>
      <c r="B79" s="3">
        <v>660450</v>
      </c>
      <c r="C79" s="3">
        <v>590990</v>
      </c>
      <c r="D79" s="3">
        <v>480860</v>
      </c>
      <c r="E79" s="3" t="s">
        <v>53</v>
      </c>
      <c r="F79" s="3">
        <v>150570</v>
      </c>
      <c r="G79" s="3">
        <v>137410</v>
      </c>
      <c r="H79" s="3">
        <v>150910</v>
      </c>
      <c r="I79" s="3" t="s">
        <v>61</v>
      </c>
      <c r="J79" s="3">
        <v>820090</v>
      </c>
      <c r="K79" s="3">
        <v>802770</v>
      </c>
      <c r="L79" s="3">
        <v>856140</v>
      </c>
      <c r="M79" s="3" t="s">
        <v>69</v>
      </c>
      <c r="N79" s="3">
        <v>546880</v>
      </c>
      <c r="O79" s="3">
        <v>533020</v>
      </c>
      <c r="P79" s="3">
        <v>568940</v>
      </c>
      <c r="Q79" s="3" t="s">
        <v>77</v>
      </c>
      <c r="R79" s="3">
        <v>1356190</v>
      </c>
      <c r="S79" s="3">
        <v>1268150</v>
      </c>
      <c r="T79" s="3">
        <v>1203100</v>
      </c>
      <c r="U79" s="3" t="s">
        <v>44</v>
      </c>
      <c r="V79" s="7">
        <v>8273290</v>
      </c>
      <c r="W79" s="3">
        <v>8469310</v>
      </c>
      <c r="X79" s="3">
        <v>8787890</v>
      </c>
    </row>
    <row r="80" spans="1:24" x14ac:dyDescent="0.3">
      <c r="A80" s="2" t="s">
        <v>46</v>
      </c>
      <c r="B80" s="3">
        <v>887060</v>
      </c>
      <c r="C80" s="3">
        <v>733210</v>
      </c>
      <c r="D80" s="3">
        <v>720760</v>
      </c>
      <c r="E80" s="3" t="s">
        <v>54</v>
      </c>
      <c r="F80" s="3">
        <v>326980</v>
      </c>
      <c r="G80" s="3">
        <v>361770</v>
      </c>
      <c r="H80" s="3">
        <v>339920</v>
      </c>
      <c r="I80" s="3" t="s">
        <v>62</v>
      </c>
      <c r="J80" s="3">
        <v>253060</v>
      </c>
      <c r="K80" s="3">
        <v>307340</v>
      </c>
      <c r="L80" s="3">
        <v>266580</v>
      </c>
      <c r="M80" s="3" t="s">
        <v>70</v>
      </c>
      <c r="N80" s="3">
        <v>862230</v>
      </c>
      <c r="O80" s="3">
        <v>1053680</v>
      </c>
      <c r="P80" s="3">
        <v>1103330</v>
      </c>
      <c r="Q80" s="3" t="s">
        <v>78</v>
      </c>
      <c r="R80" s="3">
        <v>1053680</v>
      </c>
      <c r="S80" s="3">
        <v>997930</v>
      </c>
      <c r="T80" s="3">
        <v>1357360</v>
      </c>
      <c r="U80" s="3"/>
      <c r="V80" s="7"/>
      <c r="W80" s="3"/>
      <c r="X80" s="3"/>
    </row>
    <row r="81" spans="1:24" x14ac:dyDescent="0.3">
      <c r="A81" s="2" t="s">
        <v>47</v>
      </c>
      <c r="B81" s="3">
        <v>1184400</v>
      </c>
      <c r="C81" s="3">
        <v>1113230</v>
      </c>
      <c r="D81" s="3">
        <v>1158510</v>
      </c>
      <c r="E81" s="3" t="s">
        <v>55</v>
      </c>
      <c r="F81" s="3">
        <v>187850</v>
      </c>
      <c r="G81" s="3">
        <v>169120</v>
      </c>
      <c r="H81" s="3">
        <v>172340</v>
      </c>
      <c r="I81" s="3" t="s">
        <v>63</v>
      </c>
      <c r="J81" s="3">
        <v>279380</v>
      </c>
      <c r="K81" s="3">
        <v>270990</v>
      </c>
      <c r="L81" s="3">
        <v>273780</v>
      </c>
      <c r="M81" s="3" t="s">
        <v>71</v>
      </c>
      <c r="N81" s="3">
        <v>320160</v>
      </c>
      <c r="O81" s="3">
        <v>350990</v>
      </c>
      <c r="P81" s="3">
        <v>369570</v>
      </c>
      <c r="Q81" s="3" t="s">
        <v>79</v>
      </c>
      <c r="R81" s="3">
        <v>2960670</v>
      </c>
      <c r="S81" s="3">
        <v>2688420</v>
      </c>
      <c r="T81" s="3">
        <v>2759090</v>
      </c>
      <c r="U81" s="3"/>
      <c r="V81" s="7"/>
      <c r="W81" s="3"/>
      <c r="X81" s="3"/>
    </row>
    <row r="82" spans="1:24" x14ac:dyDescent="0.3">
      <c r="A82" s="2" t="s">
        <v>48</v>
      </c>
      <c r="B82" s="3">
        <v>562450</v>
      </c>
      <c r="C82" s="3">
        <v>463310</v>
      </c>
      <c r="D82" s="3">
        <v>455820</v>
      </c>
      <c r="E82" s="3" t="s">
        <v>56</v>
      </c>
      <c r="F82" s="3">
        <v>2520620</v>
      </c>
      <c r="G82" s="3">
        <v>2226670</v>
      </c>
      <c r="H82" s="3">
        <v>2304470</v>
      </c>
      <c r="I82" s="3" t="s">
        <v>64</v>
      </c>
      <c r="J82" s="3">
        <v>359900</v>
      </c>
      <c r="K82" s="3">
        <v>384840</v>
      </c>
      <c r="L82" s="3">
        <v>340640</v>
      </c>
      <c r="M82" s="3" t="s">
        <v>72</v>
      </c>
      <c r="N82" s="3">
        <v>686600</v>
      </c>
      <c r="O82" s="3">
        <v>759650</v>
      </c>
      <c r="P82" s="3">
        <v>867480</v>
      </c>
      <c r="Q82" s="3" t="s">
        <v>80</v>
      </c>
      <c r="R82" s="3">
        <v>722560</v>
      </c>
      <c r="S82" s="3">
        <v>842610</v>
      </c>
      <c r="T82" s="3">
        <v>711480</v>
      </c>
      <c r="U82" s="3"/>
      <c r="V82" s="3"/>
      <c r="W82" s="3"/>
      <c r="X82" s="3"/>
    </row>
    <row r="83" spans="1:24" x14ac:dyDescent="0.3">
      <c r="A83" s="2" t="s">
        <v>49</v>
      </c>
      <c r="B83" s="3">
        <v>707970</v>
      </c>
      <c r="C83" s="3">
        <v>637090</v>
      </c>
      <c r="D83" s="3">
        <v>551420</v>
      </c>
      <c r="E83" s="3" t="s">
        <v>57</v>
      </c>
      <c r="F83" s="3">
        <v>1106920</v>
      </c>
      <c r="G83" s="3">
        <v>917510</v>
      </c>
      <c r="H83" s="3">
        <v>1035470</v>
      </c>
      <c r="I83" s="3" t="s">
        <v>65</v>
      </c>
      <c r="J83" s="3">
        <v>810570</v>
      </c>
      <c r="K83" s="3">
        <v>769230</v>
      </c>
      <c r="L83" s="3">
        <v>754280</v>
      </c>
      <c r="M83" s="3" t="s">
        <v>73</v>
      </c>
      <c r="N83" s="3">
        <v>282870</v>
      </c>
      <c r="O83" s="3">
        <v>250670</v>
      </c>
      <c r="P83" s="3">
        <v>284890</v>
      </c>
      <c r="Q83" s="3" t="s">
        <v>81</v>
      </c>
      <c r="R83" s="3">
        <v>780830</v>
      </c>
      <c r="S83" s="3">
        <v>676230</v>
      </c>
      <c r="T83" s="3">
        <v>750070</v>
      </c>
      <c r="U83" s="3"/>
      <c r="V83" s="7"/>
      <c r="W83" s="7"/>
      <c r="X83" s="7"/>
    </row>
    <row r="84" spans="1:24" x14ac:dyDescent="0.3">
      <c r="A84" s="2" t="s">
        <v>50</v>
      </c>
      <c r="B84" s="3">
        <v>1727180</v>
      </c>
      <c r="C84" s="3">
        <v>1466510</v>
      </c>
      <c r="D84" s="3">
        <v>1462160</v>
      </c>
      <c r="E84" s="3" t="s">
        <v>58</v>
      </c>
      <c r="F84" s="3">
        <v>1035350</v>
      </c>
      <c r="G84" s="3">
        <v>1028350</v>
      </c>
      <c r="H84" s="3">
        <v>1042410</v>
      </c>
      <c r="I84" s="3" t="s">
        <v>66</v>
      </c>
      <c r="J84" s="3">
        <v>980040</v>
      </c>
      <c r="K84" s="3">
        <v>1137840</v>
      </c>
      <c r="L84" s="3">
        <v>1095600</v>
      </c>
      <c r="M84" s="3" t="s">
        <v>74</v>
      </c>
      <c r="N84" s="3">
        <v>356440</v>
      </c>
      <c r="O84" s="3">
        <v>339740</v>
      </c>
      <c r="P84" s="3">
        <v>314400</v>
      </c>
      <c r="Q84" s="3" t="s">
        <v>82</v>
      </c>
      <c r="R84" s="3">
        <v>414520</v>
      </c>
      <c r="S84" s="3">
        <v>426410</v>
      </c>
      <c r="T84" s="3">
        <v>463230</v>
      </c>
      <c r="U84" s="3"/>
      <c r="V84" s="3"/>
      <c r="W84" s="3"/>
      <c r="X84" s="3"/>
    </row>
    <row r="85" spans="1:24" x14ac:dyDescent="0.3">
      <c r="A85" s="2" t="s">
        <v>51</v>
      </c>
      <c r="B85" s="3">
        <v>167620</v>
      </c>
      <c r="C85" s="3">
        <v>175550</v>
      </c>
      <c r="D85" s="3">
        <v>144010</v>
      </c>
      <c r="E85" s="3" t="s">
        <v>59</v>
      </c>
      <c r="F85" s="3">
        <v>297670</v>
      </c>
      <c r="G85" s="3">
        <v>306090</v>
      </c>
      <c r="H85" s="3">
        <v>300960</v>
      </c>
      <c r="I85" s="3" t="s">
        <v>67</v>
      </c>
      <c r="J85" s="3">
        <v>770200</v>
      </c>
      <c r="K85" s="3">
        <v>753010</v>
      </c>
      <c r="L85" s="3">
        <v>802280</v>
      </c>
      <c r="M85" s="3" t="s">
        <v>75</v>
      </c>
      <c r="N85" s="3">
        <v>109020</v>
      </c>
      <c r="O85" s="3">
        <v>106030</v>
      </c>
      <c r="P85" s="3">
        <v>113250</v>
      </c>
      <c r="Q85" s="3" t="s">
        <v>83</v>
      </c>
      <c r="R85" s="3">
        <v>375970</v>
      </c>
      <c r="S85" s="3">
        <v>306320</v>
      </c>
      <c r="T85" s="3">
        <v>340790</v>
      </c>
      <c r="U85" s="3"/>
      <c r="V85" s="3"/>
      <c r="W85" s="3"/>
      <c r="X85" s="3"/>
    </row>
    <row r="86" spans="1:24" x14ac:dyDescent="0.3">
      <c r="A86" s="2" t="s">
        <v>52</v>
      </c>
      <c r="B86" s="3">
        <v>1153120</v>
      </c>
      <c r="C86" s="3">
        <v>1229530</v>
      </c>
      <c r="D86" s="3">
        <v>1213660</v>
      </c>
      <c r="E86" s="3" t="s">
        <v>60</v>
      </c>
      <c r="F86" s="3">
        <v>4544140</v>
      </c>
      <c r="G86" s="3">
        <v>4415010</v>
      </c>
      <c r="H86" s="3">
        <v>4553410</v>
      </c>
      <c r="I86" s="3" t="s">
        <v>68</v>
      </c>
      <c r="J86" s="3">
        <v>286910</v>
      </c>
      <c r="K86" s="3">
        <v>288630</v>
      </c>
      <c r="L86" s="3">
        <v>263440</v>
      </c>
      <c r="M86" s="3" t="s">
        <v>76</v>
      </c>
      <c r="N86" s="3">
        <v>414890</v>
      </c>
      <c r="O86" s="3">
        <v>485090</v>
      </c>
      <c r="P86" s="3">
        <v>823210</v>
      </c>
      <c r="Q86" s="3" t="s">
        <v>84</v>
      </c>
      <c r="R86" s="3">
        <v>761610</v>
      </c>
      <c r="S86" s="3">
        <v>768580</v>
      </c>
      <c r="T86" s="3">
        <v>814760</v>
      </c>
      <c r="U86" s="3"/>
      <c r="V86" s="3"/>
      <c r="W86" s="3"/>
      <c r="X86" s="3"/>
    </row>
    <row r="87" spans="1:24" x14ac:dyDescent="0.3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56" x14ac:dyDescent="0.3">
      <c r="A88" s="2" t="s">
        <v>43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x14ac:dyDescent="0.3">
      <c r="A89" s="2" t="s">
        <v>45</v>
      </c>
      <c r="B89" s="3">
        <f>B69/B79</f>
        <v>1.9426148837913545E-2</v>
      </c>
      <c r="C89" s="3">
        <f t="shared" ref="C89:T89" si="50">C69/C79</f>
        <v>3.4806003485676577E-2</v>
      </c>
      <c r="D89" s="3">
        <f t="shared" si="50"/>
        <v>3.6642681861664521E-2</v>
      </c>
      <c r="E89" s="3" t="s">
        <v>53</v>
      </c>
      <c r="F89" s="3">
        <f t="shared" si="50"/>
        <v>2.1119744969117355E-2</v>
      </c>
      <c r="G89" s="3">
        <f t="shared" si="50"/>
        <v>2.5471217524197658E-2</v>
      </c>
      <c r="H89" s="3">
        <f t="shared" si="50"/>
        <v>1.0602345769001391E-2</v>
      </c>
      <c r="I89" s="3" t="s">
        <v>61</v>
      </c>
      <c r="J89" s="3">
        <f t="shared" si="50"/>
        <v>7.7674401590069383E-3</v>
      </c>
      <c r="K89" s="3">
        <f t="shared" si="50"/>
        <v>7.7232582184187252E-3</v>
      </c>
      <c r="L89" s="3">
        <f t="shared" si="50"/>
        <v>8.7485691592496546E-3</v>
      </c>
      <c r="M89" s="3" t="s">
        <v>69</v>
      </c>
      <c r="N89" s="3">
        <f t="shared" si="50"/>
        <v>1.5433001755412522E-2</v>
      </c>
      <c r="O89" s="3">
        <f t="shared" si="50"/>
        <v>1.4596075194176579E-2</v>
      </c>
      <c r="P89" s="3">
        <f t="shared" si="50"/>
        <v>1.4360037965339051E-2</v>
      </c>
      <c r="Q89" s="3" t="s">
        <v>77</v>
      </c>
      <c r="R89" s="3">
        <f t="shared" si="50"/>
        <v>3.460429585824995E-2</v>
      </c>
      <c r="S89" s="3">
        <f t="shared" si="50"/>
        <v>3.1668178054646536E-2</v>
      </c>
      <c r="T89" s="3">
        <f t="shared" si="50"/>
        <v>2.1436289585238136E-2</v>
      </c>
      <c r="U89" s="3" t="s">
        <v>44</v>
      </c>
      <c r="V89" s="3">
        <f>V69/V79</f>
        <v>1.4770423857981529E-2</v>
      </c>
      <c r="W89" s="3">
        <f t="shared" ref="W89:X89" si="51">W69/W79</f>
        <v>1.5315297232005913E-2</v>
      </c>
      <c r="X89" s="3">
        <f t="shared" si="51"/>
        <v>1.4341326530031669E-2</v>
      </c>
    </row>
    <row r="90" spans="1:24" x14ac:dyDescent="0.3">
      <c r="A90" s="2" t="s">
        <v>46</v>
      </c>
      <c r="B90" s="3">
        <f t="shared" ref="B90:T90" si="52">B70/B80</f>
        <v>1.3381281987689671E-2</v>
      </c>
      <c r="C90" s="3">
        <f t="shared" si="52"/>
        <v>1.059723680800862E-2</v>
      </c>
      <c r="D90" s="3">
        <f t="shared" si="52"/>
        <v>1.545590765303291E-2</v>
      </c>
      <c r="E90" s="3" t="s">
        <v>54</v>
      </c>
      <c r="F90" s="3">
        <f t="shared" si="52"/>
        <v>6.5202764695088386E-2</v>
      </c>
      <c r="G90" s="3">
        <f t="shared" si="52"/>
        <v>5.0252923127954228E-2</v>
      </c>
      <c r="H90" s="3">
        <f t="shared" si="52"/>
        <v>6.12497058131325E-2</v>
      </c>
      <c r="I90" s="3" t="s">
        <v>62</v>
      </c>
      <c r="J90" s="3">
        <f t="shared" si="52"/>
        <v>2.5171895993045128E-2</v>
      </c>
      <c r="K90" s="3">
        <f t="shared" si="52"/>
        <v>1.948981583913581E-2</v>
      </c>
      <c r="L90" s="3">
        <f t="shared" si="52"/>
        <v>1.2866681671543251E-2</v>
      </c>
      <c r="M90" s="3" t="s">
        <v>70</v>
      </c>
      <c r="N90" s="3">
        <f t="shared" si="52"/>
        <v>1.7883859295083678E-2</v>
      </c>
      <c r="O90" s="3">
        <f t="shared" si="52"/>
        <v>1.0221319565712551E-2</v>
      </c>
      <c r="P90" s="3">
        <f t="shared" si="52"/>
        <v>1.4238713712126018E-2</v>
      </c>
      <c r="Q90" s="3" t="s">
        <v>78</v>
      </c>
      <c r="R90" s="3">
        <f t="shared" si="52"/>
        <v>3.3112519930149568E-2</v>
      </c>
      <c r="S90" s="3">
        <f t="shared" si="52"/>
        <v>1.8117503231689598E-2</v>
      </c>
      <c r="T90" s="3">
        <f t="shared" si="52"/>
        <v>1.7261448694524666E-2</v>
      </c>
      <c r="U90" s="3"/>
      <c r="V90" s="3"/>
      <c r="W90" s="3"/>
      <c r="X90" s="3"/>
    </row>
    <row r="91" spans="1:24" x14ac:dyDescent="0.3">
      <c r="A91" s="2" t="s">
        <v>47</v>
      </c>
      <c r="B91" s="3">
        <f t="shared" ref="B91:T91" si="53">B71/B81</f>
        <v>3.3189800742992236E-2</v>
      </c>
      <c r="C91" s="3">
        <f t="shared" si="53"/>
        <v>5.5639894720767497E-2</v>
      </c>
      <c r="D91" s="3">
        <f t="shared" si="53"/>
        <v>3.6089459737076071E-2</v>
      </c>
      <c r="E91" s="3" t="s">
        <v>55</v>
      </c>
      <c r="F91" s="3">
        <f t="shared" si="53"/>
        <v>2.5232898589299974E-2</v>
      </c>
      <c r="G91" s="3">
        <f t="shared" si="53"/>
        <v>2.2350993377483443E-2</v>
      </c>
      <c r="H91" s="3">
        <f t="shared" si="53"/>
        <v>3.7542068005106184E-2</v>
      </c>
      <c r="I91" s="3" t="s">
        <v>63</v>
      </c>
      <c r="J91" s="3">
        <f t="shared" si="53"/>
        <v>3.5256639702197723E-2</v>
      </c>
      <c r="K91" s="3">
        <f t="shared" si="53"/>
        <v>1.778663419314366E-2</v>
      </c>
      <c r="L91" s="3">
        <f t="shared" si="53"/>
        <v>1.6034772445028857E-2</v>
      </c>
      <c r="M91" s="3" t="s">
        <v>71</v>
      </c>
      <c r="N91" s="3">
        <f t="shared" si="53"/>
        <v>1.3430784607696152E-2</v>
      </c>
      <c r="O91" s="3">
        <f t="shared" si="53"/>
        <v>3.3448246388786004E-2</v>
      </c>
      <c r="P91" s="3">
        <f t="shared" si="53"/>
        <v>1.8995048299374949E-2</v>
      </c>
      <c r="Q91" s="3" t="s">
        <v>79</v>
      </c>
      <c r="R91" s="3">
        <f t="shared" si="53"/>
        <v>2.4072253915498856E-2</v>
      </c>
      <c r="S91" s="3">
        <f t="shared" si="53"/>
        <v>1.9230626167042353E-2</v>
      </c>
      <c r="T91" s="3">
        <f t="shared" si="53"/>
        <v>1.6596051596722106E-2</v>
      </c>
      <c r="U91" s="3"/>
      <c r="V91" s="3"/>
      <c r="W91" s="3"/>
      <c r="X91" s="3"/>
    </row>
    <row r="92" spans="1:24" x14ac:dyDescent="0.3">
      <c r="A92" s="2" t="s">
        <v>48</v>
      </c>
      <c r="B92" s="3">
        <f t="shared" ref="B92:T92" si="54">B72/B82</f>
        <v>2.8358076273446529E-2</v>
      </c>
      <c r="C92" s="3">
        <f t="shared" si="54"/>
        <v>3.2677904642679848E-2</v>
      </c>
      <c r="D92" s="3">
        <f t="shared" si="54"/>
        <v>1.6234478522223685E-2</v>
      </c>
      <c r="E92" s="3" t="s">
        <v>56</v>
      </c>
      <c r="F92" s="3">
        <f t="shared" si="54"/>
        <v>1.8923915544588235E-2</v>
      </c>
      <c r="G92" s="3">
        <f t="shared" si="54"/>
        <v>1.9086797774254829E-2</v>
      </c>
      <c r="H92" s="3">
        <f t="shared" si="54"/>
        <v>1.8477133570842755E-2</v>
      </c>
      <c r="I92" s="3" t="s">
        <v>64</v>
      </c>
      <c r="J92" s="3">
        <f t="shared" si="54"/>
        <v>1.4309530425118089E-2</v>
      </c>
      <c r="K92" s="3">
        <f t="shared" si="54"/>
        <v>1.3719987527284067E-2</v>
      </c>
      <c r="L92" s="3">
        <f t="shared" si="54"/>
        <v>1.5588304368248004E-2</v>
      </c>
      <c r="M92" s="3" t="s">
        <v>72</v>
      </c>
      <c r="N92" s="3">
        <f t="shared" si="54"/>
        <v>3.224584911156423E-2</v>
      </c>
      <c r="O92" s="3">
        <f t="shared" si="54"/>
        <v>3.1317053906404269E-2</v>
      </c>
      <c r="P92" s="3">
        <f t="shared" si="54"/>
        <v>2.1890994605062941E-2</v>
      </c>
      <c r="Q92" s="3" t="s">
        <v>80</v>
      </c>
      <c r="R92" s="3">
        <f t="shared" si="54"/>
        <v>1.7853188662533215E-2</v>
      </c>
      <c r="S92" s="3">
        <f t="shared" si="54"/>
        <v>3.4879718968443288E-2</v>
      </c>
      <c r="T92" s="3">
        <f t="shared" si="54"/>
        <v>2.5580480125934672E-2</v>
      </c>
      <c r="U92" s="3"/>
      <c r="V92" s="3"/>
      <c r="W92" s="3"/>
      <c r="X92" s="3"/>
    </row>
    <row r="93" spans="1:24" x14ac:dyDescent="0.3">
      <c r="A93" s="2" t="s">
        <v>49</v>
      </c>
      <c r="B93" s="3">
        <f t="shared" ref="B93:T93" si="55">B73/B83</f>
        <v>1.9153353955676088E-2</v>
      </c>
      <c r="C93" s="3">
        <f t="shared" si="55"/>
        <v>3.0717794974022508E-2</v>
      </c>
      <c r="D93" s="3">
        <f t="shared" si="55"/>
        <v>2.9632584962460556E-2</v>
      </c>
      <c r="E93" s="3" t="s">
        <v>57</v>
      </c>
      <c r="F93" s="3">
        <f t="shared" si="55"/>
        <v>1.0497596935641239E-2</v>
      </c>
      <c r="G93" s="3">
        <f t="shared" si="55"/>
        <v>1.6512081612189512E-2</v>
      </c>
      <c r="H93" s="3">
        <f t="shared" si="55"/>
        <v>1.7277178479337886E-2</v>
      </c>
      <c r="I93" s="3" t="s">
        <v>65</v>
      </c>
      <c r="J93" s="3">
        <f t="shared" si="55"/>
        <v>1.9134683000851253E-2</v>
      </c>
      <c r="K93" s="3">
        <f t="shared" si="55"/>
        <v>2.2971022971022971E-2</v>
      </c>
      <c r="L93" s="3">
        <f t="shared" si="55"/>
        <v>2.2789945378374078E-2</v>
      </c>
      <c r="M93" s="3" t="s">
        <v>73</v>
      </c>
      <c r="N93" s="3">
        <f t="shared" si="55"/>
        <v>2.5665500053027892E-2</v>
      </c>
      <c r="O93" s="3">
        <f t="shared" si="55"/>
        <v>3.6542067259743884E-2</v>
      </c>
      <c r="P93" s="3">
        <f t="shared" si="55"/>
        <v>2.6045140229562287E-2</v>
      </c>
      <c r="Q93" s="3" t="s">
        <v>81</v>
      </c>
      <c r="R93" s="3">
        <f t="shared" si="55"/>
        <v>2.2219945442669978E-2</v>
      </c>
      <c r="S93" s="3">
        <f t="shared" si="55"/>
        <v>2.2950771187317923E-2</v>
      </c>
      <c r="T93" s="3">
        <f t="shared" si="55"/>
        <v>1.1438932366312477E-2</v>
      </c>
      <c r="U93" s="3"/>
      <c r="V93" s="3"/>
      <c r="W93" s="3"/>
      <c r="X93" s="3"/>
    </row>
    <row r="94" spans="1:24" x14ac:dyDescent="0.3">
      <c r="A94" s="2" t="s">
        <v>50</v>
      </c>
      <c r="B94" s="3">
        <f t="shared" ref="B94:T94" si="56">B74/B84</f>
        <v>1.4439722553526558E-2</v>
      </c>
      <c r="C94" s="3">
        <f t="shared" si="56"/>
        <v>1.418333321968483E-2</v>
      </c>
      <c r="D94" s="3">
        <f t="shared" si="56"/>
        <v>1.8383761011106857E-2</v>
      </c>
      <c r="E94" s="3" t="s">
        <v>58</v>
      </c>
      <c r="F94" s="3">
        <f t="shared" si="56"/>
        <v>2.1026705944849566E-2</v>
      </c>
      <c r="G94" s="3">
        <f t="shared" si="56"/>
        <v>1.8466475421792191E-2</v>
      </c>
      <c r="H94" s="3">
        <f t="shared" si="56"/>
        <v>3.0746059611860974E-2</v>
      </c>
      <c r="I94" s="3" t="s">
        <v>66</v>
      </c>
      <c r="J94" s="3">
        <f t="shared" si="56"/>
        <v>1.2019917554385535E-2</v>
      </c>
      <c r="K94" s="3">
        <f t="shared" si="56"/>
        <v>1.3666244814736694E-2</v>
      </c>
      <c r="L94" s="3">
        <f t="shared" si="56"/>
        <v>1.2513691128148959E-2</v>
      </c>
      <c r="M94" s="3" t="s">
        <v>74</v>
      </c>
      <c r="N94" s="3">
        <f t="shared" si="56"/>
        <v>1.049264953428347E-2</v>
      </c>
      <c r="O94" s="3">
        <f t="shared" si="56"/>
        <v>1.2803908871489963E-2</v>
      </c>
      <c r="P94" s="3">
        <f t="shared" si="56"/>
        <v>2.1596692111959286E-2</v>
      </c>
      <c r="Q94" s="3" t="s">
        <v>82</v>
      </c>
      <c r="R94" s="3">
        <f t="shared" si="56"/>
        <v>1.0807681173405385E-2</v>
      </c>
      <c r="S94" s="3">
        <f t="shared" si="56"/>
        <v>2.8024671091203303E-2</v>
      </c>
      <c r="T94" s="3">
        <f t="shared" si="56"/>
        <v>1.0383610733329015E-2</v>
      </c>
      <c r="U94" s="3"/>
      <c r="V94" s="3"/>
      <c r="W94" s="3"/>
      <c r="X94" s="3"/>
    </row>
    <row r="95" spans="1:24" x14ac:dyDescent="0.3">
      <c r="A95" s="2" t="s">
        <v>51</v>
      </c>
      <c r="B95" s="3">
        <f t="shared" ref="B95:T95" si="57">B75/B85</f>
        <v>1.7122061806467009E-2</v>
      </c>
      <c r="C95" s="3">
        <f t="shared" si="57"/>
        <v>2.056394189689547E-2</v>
      </c>
      <c r="D95" s="3">
        <f t="shared" si="57"/>
        <v>3.298382056801611E-2</v>
      </c>
      <c r="E95" s="3" t="s">
        <v>59</v>
      </c>
      <c r="F95" s="3">
        <f t="shared" si="57"/>
        <v>3.0100446803507239E-2</v>
      </c>
      <c r="G95" s="3">
        <f t="shared" si="57"/>
        <v>2.182364663987716E-2</v>
      </c>
      <c r="H95" s="3">
        <f t="shared" si="57"/>
        <v>1.3058213716108453E-2</v>
      </c>
      <c r="I95" s="3" t="s">
        <v>67</v>
      </c>
      <c r="J95" s="3">
        <f t="shared" si="57"/>
        <v>2.2721371072448714E-2</v>
      </c>
      <c r="K95" s="3">
        <f t="shared" si="57"/>
        <v>1.2509794026639752E-2</v>
      </c>
      <c r="L95" s="3">
        <f t="shared" si="57"/>
        <v>2.3495537717505111E-2</v>
      </c>
      <c r="M95" s="3" t="s">
        <v>75</v>
      </c>
      <c r="N95" s="3">
        <f t="shared" si="57"/>
        <v>4.6596954687213359E-2</v>
      </c>
      <c r="O95" s="3">
        <f t="shared" si="57"/>
        <v>4.6684900499858531E-2</v>
      </c>
      <c r="P95" s="3">
        <f t="shared" si="57"/>
        <v>7.1258278145695367E-2</v>
      </c>
      <c r="Q95" s="3" t="s">
        <v>83</v>
      </c>
      <c r="R95" s="3">
        <f t="shared" si="57"/>
        <v>2.5267973508524617E-2</v>
      </c>
      <c r="S95" s="3">
        <f t="shared" si="57"/>
        <v>2.1448158788195351E-2</v>
      </c>
      <c r="T95" s="3">
        <f t="shared" si="57"/>
        <v>1.5464068781360956E-2</v>
      </c>
      <c r="U95" s="3"/>
      <c r="V95" s="3"/>
      <c r="W95" s="3"/>
      <c r="X95" s="3"/>
    </row>
    <row r="96" spans="1:24" x14ac:dyDescent="0.3">
      <c r="A96" s="2" t="s">
        <v>52</v>
      </c>
      <c r="B96" s="3">
        <f t="shared" ref="B96:T96" si="58">B76/B86</f>
        <v>1.5393020674344388E-2</v>
      </c>
      <c r="C96" s="3">
        <f t="shared" si="58"/>
        <v>1.6071181671045032E-2</v>
      </c>
      <c r="D96" s="3">
        <f t="shared" si="58"/>
        <v>3.4021060263994859E-2</v>
      </c>
      <c r="E96" s="3" t="s">
        <v>60</v>
      </c>
      <c r="F96" s="3">
        <f t="shared" si="58"/>
        <v>2.2827201626710446E-2</v>
      </c>
      <c r="G96" s="3">
        <f t="shared" si="58"/>
        <v>1.1254787644875097E-2</v>
      </c>
      <c r="H96" s="3">
        <f t="shared" si="58"/>
        <v>1.0704065744134615E-2</v>
      </c>
      <c r="I96" s="3" t="s">
        <v>68</v>
      </c>
      <c r="J96" s="3">
        <f t="shared" si="58"/>
        <v>2.0773064724129518E-2</v>
      </c>
      <c r="K96" s="3">
        <f t="shared" si="58"/>
        <v>1.4724734088625575E-2</v>
      </c>
      <c r="L96" s="3">
        <f t="shared" si="58"/>
        <v>1.1919222593379897E-2</v>
      </c>
      <c r="M96" s="3" t="s">
        <v>76</v>
      </c>
      <c r="N96" s="3">
        <f t="shared" si="58"/>
        <v>1.7353997445105931E-2</v>
      </c>
      <c r="O96" s="3">
        <f t="shared" si="58"/>
        <v>1.3131583829804779E-2</v>
      </c>
      <c r="P96" s="3">
        <f t="shared" si="58"/>
        <v>2.8668262047351224E-2</v>
      </c>
      <c r="Q96" s="3" t="s">
        <v>84</v>
      </c>
      <c r="R96" s="3">
        <f t="shared" si="58"/>
        <v>2.7205525137537583E-2</v>
      </c>
      <c r="S96" s="3">
        <f t="shared" si="58"/>
        <v>1.5834395898930494E-2</v>
      </c>
      <c r="T96" s="3">
        <f t="shared" si="58"/>
        <v>1.9195836810840004E-2</v>
      </c>
      <c r="U96" s="3"/>
      <c r="V96" s="3"/>
      <c r="W96" s="3"/>
      <c r="X96" s="3"/>
    </row>
    <row r="97" spans="1:24" x14ac:dyDescent="0.3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28" x14ac:dyDescent="0.3">
      <c r="A98" s="2" t="s">
        <v>85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3">
      <c r="A99" s="2" t="s">
        <v>45</v>
      </c>
      <c r="B99" s="3">
        <f>B89/AVERAGE($V$89:$X$89)</f>
        <v>1.3117785141203033</v>
      </c>
      <c r="C99" s="3">
        <f t="shared" ref="C99:D99" si="59">C89/AVERAGE($V$89:$X$89)</f>
        <v>2.3503252196749238</v>
      </c>
      <c r="D99" s="3">
        <f t="shared" si="59"/>
        <v>2.4743495567204712</v>
      </c>
      <c r="E99" s="3" t="s">
        <v>53</v>
      </c>
      <c r="F99" s="3">
        <f>F89/AVERAGE($V$89:$X$89)</f>
        <v>1.4261410177254719</v>
      </c>
      <c r="G99" s="3">
        <f t="shared" ref="G99:H99" si="60">G89/AVERAGE($V$89:$X$89)</f>
        <v>1.7199804323292571</v>
      </c>
      <c r="H99" s="3">
        <f t="shared" si="60"/>
        <v>0.71593857820684248</v>
      </c>
      <c r="I99" s="3" t="s">
        <v>61</v>
      </c>
      <c r="J99" s="3">
        <f>J89/AVERAGE($V$89:$X$89)</f>
        <v>0.52450751794995798</v>
      </c>
      <c r="K99" s="3">
        <f t="shared" ref="K99:L99" si="61">K89/AVERAGE($V$89:$X$89)</f>
        <v>0.52152406915321836</v>
      </c>
      <c r="L99" s="3">
        <f t="shared" si="61"/>
        <v>0.59075965844560141</v>
      </c>
      <c r="M99" s="3" t="s">
        <v>69</v>
      </c>
      <c r="N99" s="3">
        <f>N89/AVERAGE($V$89:$X$89)</f>
        <v>1.042135540093259</v>
      </c>
      <c r="O99" s="3">
        <f t="shared" ref="O99:P99" si="62">O89/AVERAGE($V$89:$X$89)</f>
        <v>0.98562087575674229</v>
      </c>
      <c r="P99" s="3">
        <f t="shared" si="62"/>
        <v>0.9696821239276987</v>
      </c>
      <c r="Q99" s="3" t="s">
        <v>77</v>
      </c>
      <c r="R99" s="3">
        <f>R89/AVERAGE($V$89:$X$89)</f>
        <v>2.3367046233333562</v>
      </c>
      <c r="S99" s="3">
        <f t="shared" ref="S99:T99" si="63">S89/AVERAGE($V$89:$X$89)</f>
        <v>2.1384390647901155</v>
      </c>
      <c r="T99" s="3">
        <f t="shared" si="63"/>
        <v>1.4475161461491404</v>
      </c>
      <c r="U99" s="3" t="s">
        <v>44</v>
      </c>
      <c r="V99" s="3">
        <f>V89/AVERAGE($V$89:$X$89)</f>
        <v>0.99739401890792401</v>
      </c>
      <c r="W99" s="3">
        <f t="shared" ref="W99:X99" si="64">W89/AVERAGE($V$89:$X$89)</f>
        <v>1.0341873736240401</v>
      </c>
      <c r="X99" s="3">
        <f t="shared" si="64"/>
        <v>0.96841860746803532</v>
      </c>
    </row>
    <row r="100" spans="1:24" x14ac:dyDescent="0.3">
      <c r="A100" s="2" t="s">
        <v>46</v>
      </c>
      <c r="B100" s="3">
        <f t="shared" ref="B100:D100" si="65">B90/AVERAGE($V$89:$X$89)</f>
        <v>0.90359022518030063</v>
      </c>
      <c r="C100" s="3">
        <f t="shared" si="65"/>
        <v>0.71559358830093189</v>
      </c>
      <c r="D100" s="3">
        <f t="shared" si="65"/>
        <v>1.0436822936261272</v>
      </c>
      <c r="E100" s="3" t="s">
        <v>54</v>
      </c>
      <c r="F100" s="3">
        <f t="shared" ref="F100:H100" si="66">F90/AVERAGE($V$89:$X$89)</f>
        <v>4.4029100416099398</v>
      </c>
      <c r="G100" s="3">
        <f t="shared" si="66"/>
        <v>3.3934005850060087</v>
      </c>
      <c r="H100" s="3">
        <f t="shared" si="66"/>
        <v>4.135974080721919</v>
      </c>
      <c r="I100" s="3" t="s">
        <v>62</v>
      </c>
      <c r="J100" s="3">
        <f t="shared" ref="J100:L100" si="67">J90/AVERAGE($V$89:$X$89)</f>
        <v>1.6997683173776221</v>
      </c>
      <c r="K100" s="3">
        <f t="shared" si="67"/>
        <v>1.3160777195345457</v>
      </c>
      <c r="L100" s="3">
        <f t="shared" si="67"/>
        <v>0.86884110204154819</v>
      </c>
      <c r="M100" s="3" t="s">
        <v>70</v>
      </c>
      <c r="N100" s="3">
        <f t="shared" ref="N100:P100" si="68">N90/AVERAGE($V$89:$X$89)</f>
        <v>1.2076332045318106</v>
      </c>
      <c r="O100" s="3">
        <f t="shared" si="68"/>
        <v>0.69020923828663938</v>
      </c>
      <c r="P100" s="3">
        <f t="shared" si="68"/>
        <v>0.96148953002066884</v>
      </c>
      <c r="Q100" s="3" t="s">
        <v>78</v>
      </c>
      <c r="R100" s="3">
        <f t="shared" ref="R100:T100" si="69">R90/AVERAGE($V$89:$X$89)</f>
        <v>2.2359703179035142</v>
      </c>
      <c r="S100" s="3">
        <f t="shared" si="69"/>
        <v>1.2234103458762629</v>
      </c>
      <c r="T100" s="3">
        <f t="shared" si="69"/>
        <v>1.1656040375782168</v>
      </c>
      <c r="U100" s="3"/>
      <c r="V100" s="3"/>
      <c r="W100" s="3"/>
      <c r="X100" s="3"/>
    </row>
    <row r="101" spans="1:24" x14ac:dyDescent="0.3">
      <c r="A101" s="2" t="s">
        <v>47</v>
      </c>
      <c r="B101" s="3">
        <f t="shared" ref="B101:D101" si="70">B91/AVERAGE($V$89:$X$89)</f>
        <v>2.2411888154393154</v>
      </c>
      <c r="C101" s="3">
        <f t="shared" si="70"/>
        <v>3.7571635547325317</v>
      </c>
      <c r="D101" s="3">
        <f t="shared" si="70"/>
        <v>2.4369924406689987</v>
      </c>
      <c r="E101" s="3" t="s">
        <v>55</v>
      </c>
      <c r="F101" s="3">
        <f t="shared" ref="F101:H101" si="71">F91/AVERAGE($V$89:$X$89)</f>
        <v>1.7038876050316158</v>
      </c>
      <c r="G101" s="3">
        <f t="shared" si="71"/>
        <v>1.5092828293689229</v>
      </c>
      <c r="H101" s="3">
        <f t="shared" si="71"/>
        <v>2.5350818937733881</v>
      </c>
      <c r="I101" s="3" t="s">
        <v>63</v>
      </c>
      <c r="J101" s="3">
        <f t="shared" ref="J101:L101" si="72">J91/AVERAGE($V$89:$X$89)</f>
        <v>2.3807550754043927</v>
      </c>
      <c r="K101" s="3">
        <f t="shared" si="72"/>
        <v>1.201067940319011</v>
      </c>
      <c r="L101" s="3">
        <f t="shared" si="72"/>
        <v>1.0827709675087762</v>
      </c>
      <c r="M101" s="3" t="s">
        <v>71</v>
      </c>
      <c r="N101" s="3">
        <f t="shared" ref="N101:P101" si="73">N91/AVERAGE($V$89:$X$89)</f>
        <v>0.90693296047276517</v>
      </c>
      <c r="O101" s="3">
        <f t="shared" si="73"/>
        <v>2.258640727707101</v>
      </c>
      <c r="P101" s="3">
        <f t="shared" si="73"/>
        <v>1.2826678330172669</v>
      </c>
      <c r="Q101" s="3" t="s">
        <v>79</v>
      </c>
      <c r="R101" s="3">
        <f t="shared" ref="R101:T101" si="74">R91/AVERAGE($V$89:$X$89)</f>
        <v>1.6255134116532024</v>
      </c>
      <c r="S101" s="3">
        <f t="shared" si="74"/>
        <v>1.2985755658255969</v>
      </c>
      <c r="T101" s="3">
        <f t="shared" si="74"/>
        <v>1.120672145851336</v>
      </c>
      <c r="U101" s="3"/>
      <c r="V101" s="3"/>
      <c r="W101" s="3"/>
      <c r="X101" s="3"/>
    </row>
    <row r="102" spans="1:24" x14ac:dyDescent="0.3">
      <c r="A102" s="2" t="s">
        <v>48</v>
      </c>
      <c r="B102" s="3">
        <f t="shared" ref="B102:D102" si="75">B92/AVERAGE($V$89:$X$89)</f>
        <v>1.9149197026994109</v>
      </c>
      <c r="C102" s="3">
        <f t="shared" si="75"/>
        <v>2.2066222983465797</v>
      </c>
      <c r="D102" s="3">
        <f t="shared" si="75"/>
        <v>1.0962564063051754</v>
      </c>
      <c r="E102" s="3" t="s">
        <v>56</v>
      </c>
      <c r="F102" s="3">
        <f t="shared" ref="F102:H102" si="76">F92/AVERAGE($V$89:$X$89)</f>
        <v>1.2778644919043187</v>
      </c>
      <c r="G102" s="3">
        <f t="shared" si="76"/>
        <v>1.2888633476729743</v>
      </c>
      <c r="H102" s="3">
        <f t="shared" si="76"/>
        <v>1.2476948994366781</v>
      </c>
      <c r="I102" s="3" t="s">
        <v>64</v>
      </c>
      <c r="J102" s="3">
        <f t="shared" ref="J102:L102" si="77">J92/AVERAGE($V$89:$X$89)</f>
        <v>0.96627152995893351</v>
      </c>
      <c r="K102" s="3">
        <f t="shared" si="77"/>
        <v>0.92646180169094228</v>
      </c>
      <c r="L102" s="3">
        <f t="shared" si="77"/>
        <v>1.0526225713831012</v>
      </c>
      <c r="M102" s="3" t="s">
        <v>72</v>
      </c>
      <c r="N102" s="3">
        <f t="shared" ref="N102:P102" si="78">N92/AVERAGE($V$89:$X$89)</f>
        <v>2.1774471300024474</v>
      </c>
      <c r="O102" s="3">
        <f t="shared" si="78"/>
        <v>2.1147289039498944</v>
      </c>
      <c r="P102" s="3">
        <f t="shared" si="78"/>
        <v>1.4782207536472927</v>
      </c>
      <c r="Q102" s="3" t="s">
        <v>80</v>
      </c>
      <c r="R102" s="3">
        <f t="shared" ref="R102:T102" si="79">R92/AVERAGE($V$89:$X$89)</f>
        <v>1.2055621261554494</v>
      </c>
      <c r="S102" s="3">
        <f t="shared" si="79"/>
        <v>2.3553029631926021</v>
      </c>
      <c r="T102" s="3">
        <f t="shared" si="79"/>
        <v>1.7273585459508189</v>
      </c>
      <c r="U102" s="3"/>
      <c r="V102" s="3"/>
      <c r="W102" s="3"/>
      <c r="X102" s="3"/>
    </row>
    <row r="103" spans="1:24" x14ac:dyDescent="0.3">
      <c r="A103" s="2" t="s">
        <v>49</v>
      </c>
      <c r="B103" s="3">
        <f t="shared" ref="B103:D103" si="80">B93/AVERAGE($V$89:$X$89)</f>
        <v>1.2933576491168048</v>
      </c>
      <c r="C103" s="3">
        <f t="shared" si="80"/>
        <v>2.074263086537909</v>
      </c>
      <c r="D103" s="3">
        <f t="shared" si="80"/>
        <v>2.0009827267325266</v>
      </c>
      <c r="E103" s="3" t="s">
        <v>57</v>
      </c>
      <c r="F103" s="3">
        <f t="shared" ref="F103:H103" si="81">F93/AVERAGE($V$89:$X$89)</f>
        <v>0.708865263257621</v>
      </c>
      <c r="G103" s="3">
        <f t="shared" si="81"/>
        <v>1.1150019524197954</v>
      </c>
      <c r="H103" s="3">
        <f t="shared" si="81"/>
        <v>1.1666662138192148</v>
      </c>
      <c r="I103" s="3" t="s">
        <v>65</v>
      </c>
      <c r="J103" s="3">
        <f t="shared" ref="J103:L103" si="82">J93/AVERAGE($V$89:$X$89)</f>
        <v>1.2920968661596841</v>
      </c>
      <c r="K103" s="3">
        <f t="shared" si="82"/>
        <v>1.5511512154144638</v>
      </c>
      <c r="L103" s="3">
        <f t="shared" si="82"/>
        <v>1.5389236917087945</v>
      </c>
      <c r="M103" s="3" t="s">
        <v>73</v>
      </c>
      <c r="N103" s="3">
        <f t="shared" ref="N103:P103" si="83">N93/AVERAGE($V$89:$X$89)</f>
        <v>1.7330996382570456</v>
      </c>
      <c r="O103" s="3">
        <f t="shared" si="83"/>
        <v>2.4675554116684846</v>
      </c>
      <c r="P103" s="3">
        <f t="shared" si="83"/>
        <v>1.7587353847361789</v>
      </c>
      <c r="Q103" s="3" t="s">
        <v>81</v>
      </c>
      <c r="R103" s="3">
        <f t="shared" ref="R103:T103" si="84">R93/AVERAGE($V$89:$X$89)</f>
        <v>1.5004336299397167</v>
      </c>
      <c r="S103" s="3">
        <f t="shared" si="84"/>
        <v>1.5497836847238182</v>
      </c>
      <c r="T103" s="3">
        <f t="shared" si="84"/>
        <v>0.77243028599258212</v>
      </c>
      <c r="U103" s="3"/>
      <c r="V103" s="3"/>
      <c r="W103" s="3"/>
      <c r="X103" s="3"/>
    </row>
    <row r="104" spans="1:24" x14ac:dyDescent="0.3">
      <c r="A104" s="2" t="s">
        <v>50</v>
      </c>
      <c r="B104" s="3">
        <f t="shared" ref="B104:D104" si="85">B94/AVERAGE($V$89:$X$89)</f>
        <v>0.97506293983532177</v>
      </c>
      <c r="C104" s="3">
        <f t="shared" si="85"/>
        <v>0.95774988297627017</v>
      </c>
      <c r="D104" s="3">
        <f t="shared" si="85"/>
        <v>1.2413897836521786</v>
      </c>
      <c r="E104" s="3" t="s">
        <v>58</v>
      </c>
      <c r="F104" s="3">
        <f t="shared" ref="F104:H104" si="86">F94/AVERAGE($V$89:$X$89)</f>
        <v>1.4198584244010035</v>
      </c>
      <c r="G104" s="3">
        <f t="shared" si="86"/>
        <v>1.2469751926619861</v>
      </c>
      <c r="H104" s="3">
        <f t="shared" si="86"/>
        <v>2.0761716966765036</v>
      </c>
      <c r="I104" s="3" t="s">
        <v>66</v>
      </c>
      <c r="J104" s="3">
        <f t="shared" ref="J104:L104" si="87">J94/AVERAGE($V$89:$X$89)</f>
        <v>0.81166214265626435</v>
      </c>
      <c r="K104" s="3">
        <f t="shared" si="87"/>
        <v>0.92283274807880289</v>
      </c>
      <c r="L104" s="3">
        <f t="shared" si="87"/>
        <v>0.84500491019643231</v>
      </c>
      <c r="M104" s="3" t="s">
        <v>74</v>
      </c>
      <c r="N104" s="3">
        <f t="shared" ref="N104:P104" si="88">N94/AVERAGE($V$89:$X$89)</f>
        <v>0.70853118289738071</v>
      </c>
      <c r="O104" s="3">
        <f t="shared" si="88"/>
        <v>0.86460227884153418</v>
      </c>
      <c r="P104" s="3">
        <f t="shared" si="88"/>
        <v>1.4583475564260324</v>
      </c>
      <c r="Q104" s="3" t="s">
        <v>82</v>
      </c>
      <c r="R104" s="3">
        <f t="shared" ref="R104:T104" si="89">R94/AVERAGE($V$89:$X$89)</f>
        <v>0.72980414538296079</v>
      </c>
      <c r="S104" s="3">
        <f t="shared" si="89"/>
        <v>1.8924060404078169</v>
      </c>
      <c r="T104" s="3">
        <f t="shared" si="89"/>
        <v>0.70116818174409312</v>
      </c>
      <c r="U104" s="3"/>
      <c r="V104" s="3"/>
      <c r="W104" s="3"/>
      <c r="X104" s="3"/>
    </row>
    <row r="105" spans="1:24" x14ac:dyDescent="0.3">
      <c r="A105" s="2" t="s">
        <v>51</v>
      </c>
      <c r="B105" s="3">
        <f t="shared" ref="B105:D105" si="90">B95/AVERAGE($V$89:$X$89)</f>
        <v>1.1561917383917064</v>
      </c>
      <c r="C105" s="3">
        <f t="shared" si="90"/>
        <v>1.3886096194897197</v>
      </c>
      <c r="D105" s="3">
        <f t="shared" si="90"/>
        <v>2.2272797092071488</v>
      </c>
      <c r="E105" s="3" t="s">
        <v>59</v>
      </c>
      <c r="F105" s="3">
        <f t="shared" ref="F105:H105" si="91">F95/AVERAGE($V$89:$X$89)</f>
        <v>2.032575767421271</v>
      </c>
      <c r="G105" s="3">
        <f t="shared" si="91"/>
        <v>1.4736729858711082</v>
      </c>
      <c r="H105" s="3">
        <f t="shared" si="91"/>
        <v>0.88177457758127076</v>
      </c>
      <c r="I105" s="3" t="s">
        <v>67</v>
      </c>
      <c r="J105" s="3">
        <f t="shared" ref="J105:L105" si="92">J95/AVERAGE($V$89:$X$89)</f>
        <v>1.5342931135183278</v>
      </c>
      <c r="K105" s="3">
        <f t="shared" si="92"/>
        <v>0.8447417528372575</v>
      </c>
      <c r="L105" s="3">
        <f t="shared" si="92"/>
        <v>1.5865698246568518</v>
      </c>
      <c r="M105" s="3" t="s">
        <v>75</v>
      </c>
      <c r="N105" s="3">
        <f t="shared" ref="N105:P105" si="93">N95/AVERAGE($V$89:$X$89)</f>
        <v>3.1465260815271776</v>
      </c>
      <c r="O105" s="3">
        <f t="shared" si="93"/>
        <v>3.1524647484445043</v>
      </c>
      <c r="P105" s="3">
        <f t="shared" si="93"/>
        <v>4.8118172574843294</v>
      </c>
      <c r="Q105" s="3" t="s">
        <v>83</v>
      </c>
      <c r="R105" s="3">
        <f t="shared" ref="R105:T105" si="94">R95/AVERAGE($V$89:$X$89)</f>
        <v>1.7062560891715908</v>
      </c>
      <c r="S105" s="3">
        <f t="shared" si="94"/>
        <v>1.4483176310728334</v>
      </c>
      <c r="T105" s="3">
        <f t="shared" si="94"/>
        <v>1.0442333855013637</v>
      </c>
      <c r="U105" s="3"/>
      <c r="V105" s="3"/>
      <c r="W105" s="3"/>
      <c r="X105" s="3"/>
    </row>
    <row r="106" spans="1:24" x14ac:dyDescent="0.3">
      <c r="A106" s="2" t="s">
        <v>52</v>
      </c>
      <c r="B106" s="3">
        <f t="shared" ref="B106:D106" si="95">B96/AVERAGE($V$89:$X$89)</f>
        <v>1.0394357603502911</v>
      </c>
      <c r="C106" s="3">
        <f t="shared" si="95"/>
        <v>1.0852295526252742</v>
      </c>
      <c r="D106" s="3">
        <f t="shared" si="95"/>
        <v>2.2973208047701608</v>
      </c>
      <c r="E106" s="3" t="s">
        <v>60</v>
      </c>
      <c r="F106" s="3">
        <f t="shared" ref="F106:H106" si="96">F96/AVERAGE($V$89:$X$89)</f>
        <v>1.5414394732202075</v>
      </c>
      <c r="G106" s="3">
        <f t="shared" si="96"/>
        <v>0.75999565002403735</v>
      </c>
      <c r="H106" s="3">
        <f t="shared" si="96"/>
        <v>0.72280736516765254</v>
      </c>
      <c r="I106" s="3" t="s">
        <v>68</v>
      </c>
      <c r="J106" s="3">
        <f t="shared" ref="J106:L106" si="97">J96/AVERAGE($V$89:$X$89)</f>
        <v>1.4027309378151682</v>
      </c>
      <c r="K106" s="3">
        <f t="shared" si="97"/>
        <v>0.99430875181477374</v>
      </c>
      <c r="L106" s="3">
        <f t="shared" si="97"/>
        <v>0.80486257124200744</v>
      </c>
      <c r="M106" s="3" t="s">
        <v>76</v>
      </c>
      <c r="N106" s="3">
        <f t="shared" ref="N106:P106" si="98">N96/AVERAGE($V$89:$X$89)</f>
        <v>1.1718535244700419</v>
      </c>
      <c r="O106" s="3">
        <f t="shared" si="98"/>
        <v>0.88672899955798112</v>
      </c>
      <c r="P106" s="3">
        <f t="shared" si="98"/>
        <v>1.9358654411980181</v>
      </c>
      <c r="Q106" s="3" t="s">
        <v>84</v>
      </c>
      <c r="R106" s="3">
        <f t="shared" ref="R106:T106" si="99">R96/AVERAGE($V$89:$X$89)</f>
        <v>1.8370920370552777</v>
      </c>
      <c r="S106" s="3">
        <f t="shared" si="99"/>
        <v>1.0692402543397062</v>
      </c>
      <c r="T106" s="3">
        <f t="shared" si="99"/>
        <v>1.2962263647375636</v>
      </c>
      <c r="U106" s="3"/>
      <c r="V106" s="3"/>
      <c r="W106" s="3"/>
      <c r="X106" s="3"/>
    </row>
    <row r="108" spans="1:24" ht="28" x14ac:dyDescent="0.3">
      <c r="A108" s="6" t="s">
        <v>86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24" ht="56" x14ac:dyDescent="0.3">
      <c r="A109" s="2" t="s">
        <v>41</v>
      </c>
      <c r="B109" s="3"/>
      <c r="C109" s="3"/>
      <c r="D109" s="3"/>
      <c r="E109" s="3"/>
      <c r="F109" s="2" t="s">
        <v>42</v>
      </c>
      <c r="G109" s="3"/>
      <c r="H109" s="3"/>
      <c r="I109" s="3"/>
      <c r="J109" s="2" t="s">
        <v>43</v>
      </c>
      <c r="K109" s="3"/>
      <c r="L109" s="3"/>
      <c r="M109" s="3"/>
      <c r="N109" s="2" t="s">
        <v>85</v>
      </c>
      <c r="O109" s="3"/>
      <c r="P109" s="3"/>
    </row>
    <row r="110" spans="1:24" x14ac:dyDescent="0.3">
      <c r="A110" s="2" t="s">
        <v>87</v>
      </c>
      <c r="B110" s="3">
        <v>3580</v>
      </c>
      <c r="C110" s="3">
        <v>3660</v>
      </c>
      <c r="D110" s="3">
        <v>4800</v>
      </c>
      <c r="E110" s="3"/>
      <c r="F110" s="3">
        <v>238940</v>
      </c>
      <c r="G110" s="3">
        <v>233540</v>
      </c>
      <c r="H110" s="3">
        <v>271260</v>
      </c>
      <c r="I110" s="3"/>
      <c r="J110" s="3">
        <f>B110/F110</f>
        <v>1.4982840880555789E-2</v>
      </c>
      <c r="K110" s="3">
        <f>C110/G110</f>
        <v>1.5671833518883276E-2</v>
      </c>
      <c r="L110" s="3">
        <f>D110/H110</f>
        <v>1.7695200176952003E-2</v>
      </c>
      <c r="M110" s="3"/>
      <c r="N110" s="3">
        <f>J110/AVERAGE($J$110:$L$110)</f>
        <v>0.929651276977985</v>
      </c>
      <c r="O110" s="3">
        <f t="shared" ref="O110:P110" si="100">K110/AVERAGE($J$110:$L$110)</f>
        <v>0.97240170669661252</v>
      </c>
      <c r="P110" s="3">
        <f t="shared" si="100"/>
        <v>1.0979470163254026</v>
      </c>
    </row>
    <row r="111" spans="1:24" x14ac:dyDescent="0.3">
      <c r="A111" s="2" t="s">
        <v>45</v>
      </c>
      <c r="B111" s="3">
        <v>1920</v>
      </c>
      <c r="C111" s="3">
        <v>1450</v>
      </c>
      <c r="D111" s="3">
        <v>2820</v>
      </c>
      <c r="E111" s="3"/>
      <c r="F111" s="3">
        <v>93630</v>
      </c>
      <c r="G111" s="3">
        <v>85280</v>
      </c>
      <c r="H111" s="3">
        <v>127420</v>
      </c>
      <c r="I111" s="3"/>
      <c r="J111" s="3">
        <f>B111/F111</f>
        <v>2.0506247997436718E-2</v>
      </c>
      <c r="K111" s="3">
        <f t="shared" ref="K111:L111" si="101">C111/G111</f>
        <v>1.7002814258911821E-2</v>
      </c>
      <c r="L111" s="3">
        <f t="shared" si="101"/>
        <v>2.2131533511222729E-2</v>
      </c>
      <c r="M111" s="3"/>
      <c r="N111" s="3">
        <f t="shared" ref="N111:N114" si="102">J111/AVERAGE($J$110:$L$110)</f>
        <v>1.2723661546445739</v>
      </c>
      <c r="O111" s="3">
        <f t="shared" ref="O111:O114" si="103">K111/AVERAGE($J$110:$L$110)</f>
        <v>1.0549860413007681</v>
      </c>
      <c r="P111" s="3">
        <f t="shared" ref="P111:P114" si="104">L111/AVERAGE($J$110:$L$110)</f>
        <v>1.3732114326122418</v>
      </c>
    </row>
    <row r="112" spans="1:24" x14ac:dyDescent="0.3">
      <c r="A112" s="2" t="s">
        <v>47</v>
      </c>
      <c r="B112" s="3">
        <v>1100</v>
      </c>
      <c r="C112" s="3">
        <v>550</v>
      </c>
      <c r="D112" s="3">
        <v>530</v>
      </c>
      <c r="E112" s="3"/>
      <c r="F112" s="3">
        <v>28080</v>
      </c>
      <c r="G112" s="3">
        <v>13720</v>
      </c>
      <c r="H112" s="3">
        <v>16820</v>
      </c>
      <c r="I112" s="3"/>
      <c r="J112" s="3">
        <f t="shared" ref="J112:J114" si="105">B112/F112</f>
        <v>3.9173789173789171E-2</v>
      </c>
      <c r="K112" s="3">
        <f t="shared" ref="K112:K114" si="106">C112/G112</f>
        <v>4.0087463556851312E-2</v>
      </c>
      <c r="L112" s="3">
        <f t="shared" ref="L112:L114" si="107">D112/H112</f>
        <v>3.151010701545779E-2</v>
      </c>
      <c r="M112" s="3"/>
      <c r="N112" s="3">
        <f t="shared" si="102"/>
        <v>2.4306447235077719</v>
      </c>
      <c r="O112" s="3">
        <f t="shared" si="103"/>
        <v>2.4873361456304024</v>
      </c>
      <c r="P112" s="3">
        <f t="shared" si="104"/>
        <v>1.9551306363167262</v>
      </c>
    </row>
    <row r="113" spans="1:19" x14ac:dyDescent="0.3">
      <c r="A113" s="2" t="s">
        <v>75</v>
      </c>
      <c r="B113" s="3">
        <v>850</v>
      </c>
      <c r="C113" s="3">
        <v>830</v>
      </c>
      <c r="D113" s="3">
        <v>850</v>
      </c>
      <c r="E113" s="3"/>
      <c r="F113" s="3">
        <v>18390</v>
      </c>
      <c r="G113" s="3">
        <v>16390</v>
      </c>
      <c r="H113" s="3">
        <v>21090</v>
      </c>
      <c r="I113" s="3"/>
      <c r="J113" s="3">
        <f t="shared" si="105"/>
        <v>4.6220772158781946E-2</v>
      </c>
      <c r="K113" s="3">
        <f t="shared" si="106"/>
        <v>5.0640634533251981E-2</v>
      </c>
      <c r="L113" s="3">
        <f t="shared" si="107"/>
        <v>4.0303461356092932E-2</v>
      </c>
      <c r="M113" s="3"/>
      <c r="N113" s="3">
        <f t="shared" si="102"/>
        <v>2.867894026431534</v>
      </c>
      <c r="O113" s="3">
        <f t="shared" si="103"/>
        <v>3.1421364570392996</v>
      </c>
      <c r="P113" s="3">
        <f t="shared" si="104"/>
        <v>2.5007383189225183</v>
      </c>
    </row>
    <row r="114" spans="1:19" x14ac:dyDescent="0.3">
      <c r="A114" s="2" t="s">
        <v>54</v>
      </c>
      <c r="B114" s="3">
        <v>2400</v>
      </c>
      <c r="C114" s="3">
        <v>2920</v>
      </c>
      <c r="D114" s="3">
        <v>3450</v>
      </c>
      <c r="E114" s="3"/>
      <c r="F114" s="3">
        <v>47630</v>
      </c>
      <c r="G114" s="3">
        <v>58530</v>
      </c>
      <c r="H114" s="3">
        <v>59980</v>
      </c>
      <c r="I114" s="3"/>
      <c r="J114" s="3">
        <f t="shared" si="105"/>
        <v>5.0388410665546925E-2</v>
      </c>
      <c r="K114" s="3">
        <f t="shared" si="106"/>
        <v>4.9888945839740302E-2</v>
      </c>
      <c r="L114" s="3">
        <f t="shared" si="107"/>
        <v>5.7519173057685898E-2</v>
      </c>
      <c r="M114" s="3"/>
      <c r="N114" s="3">
        <f t="shared" si="102"/>
        <v>3.1264865384046678</v>
      </c>
      <c r="O114" s="3">
        <f t="shared" si="103"/>
        <v>3.0954958793688836</v>
      </c>
      <c r="P114" s="3">
        <f t="shared" si="104"/>
        <v>3.5689341634262775</v>
      </c>
    </row>
    <row r="116" spans="1:19" x14ac:dyDescent="0.3">
      <c r="A116" s="2" t="s">
        <v>88</v>
      </c>
      <c r="B116" s="3"/>
      <c r="C116" s="3"/>
      <c r="D116" s="3"/>
      <c r="E116" s="3"/>
      <c r="F116" s="3"/>
      <c r="G116" s="3"/>
      <c r="H116" s="3"/>
      <c r="I116" s="3"/>
      <c r="K116" s="3" t="s">
        <v>99</v>
      </c>
      <c r="L116" s="3"/>
      <c r="M116" s="3"/>
      <c r="N116" s="3"/>
      <c r="O116" s="3"/>
      <c r="P116" s="3"/>
      <c r="Q116" s="3"/>
      <c r="R116" s="3"/>
      <c r="S116" s="3"/>
    </row>
    <row r="117" spans="1:19" x14ac:dyDescent="0.3">
      <c r="A117" s="2" t="s">
        <v>89</v>
      </c>
      <c r="B117" s="12" t="s">
        <v>93</v>
      </c>
      <c r="C117" s="12" t="s">
        <v>93</v>
      </c>
      <c r="D117" s="12" t="s">
        <v>93</v>
      </c>
      <c r="E117" s="12" t="s">
        <v>93</v>
      </c>
      <c r="F117" s="12" t="s">
        <v>95</v>
      </c>
      <c r="G117" s="7" t="s">
        <v>94</v>
      </c>
      <c r="H117" s="7" t="s">
        <v>94</v>
      </c>
      <c r="I117" s="7" t="s">
        <v>94</v>
      </c>
      <c r="K117" s="12" t="s">
        <v>96</v>
      </c>
      <c r="L117" s="7" t="s">
        <v>97</v>
      </c>
      <c r="M117" s="7" t="s">
        <v>97</v>
      </c>
      <c r="N117" s="7" t="s">
        <v>97</v>
      </c>
      <c r="O117" s="7" t="s">
        <v>97</v>
      </c>
      <c r="P117" s="7" t="s">
        <v>94</v>
      </c>
      <c r="Q117" s="7" t="s">
        <v>94</v>
      </c>
      <c r="R117" s="7" t="s">
        <v>94</v>
      </c>
      <c r="S117" s="7" t="s">
        <v>94</v>
      </c>
    </row>
    <row r="118" spans="1:19" ht="28" x14ac:dyDescent="0.3">
      <c r="A118" s="2" t="s">
        <v>90</v>
      </c>
      <c r="B118" s="7" t="s">
        <v>94</v>
      </c>
      <c r="C118" s="7" t="s">
        <v>94</v>
      </c>
      <c r="D118" s="7" t="s">
        <v>94</v>
      </c>
      <c r="E118" s="7" t="s">
        <v>94</v>
      </c>
      <c r="F118" s="7" t="s">
        <v>94</v>
      </c>
      <c r="G118" s="7" t="s">
        <v>94</v>
      </c>
      <c r="H118" s="7" t="s">
        <v>94</v>
      </c>
      <c r="I118" s="7" t="s">
        <v>94</v>
      </c>
      <c r="K118" s="12" t="s">
        <v>98</v>
      </c>
      <c r="L118" s="7" t="s">
        <v>94</v>
      </c>
      <c r="M118" s="7" t="s">
        <v>94</v>
      </c>
      <c r="N118" s="7" t="s">
        <v>94</v>
      </c>
      <c r="O118" s="7" t="s">
        <v>94</v>
      </c>
      <c r="P118" s="7" t="s">
        <v>94</v>
      </c>
      <c r="Q118" s="7" t="s">
        <v>94</v>
      </c>
      <c r="R118" s="7" t="s">
        <v>94</v>
      </c>
      <c r="S118" s="7" t="s">
        <v>94</v>
      </c>
    </row>
    <row r="119" spans="1:19" x14ac:dyDescent="0.3">
      <c r="A119" s="2" t="s">
        <v>91</v>
      </c>
      <c r="B119" s="7">
        <v>0</v>
      </c>
      <c r="C119" s="7">
        <v>6</v>
      </c>
      <c r="D119" s="7">
        <v>9</v>
      </c>
      <c r="E119" s="7">
        <v>18</v>
      </c>
      <c r="F119" s="7">
        <v>0</v>
      </c>
      <c r="G119" s="7">
        <v>6</v>
      </c>
      <c r="H119" s="7">
        <v>9</v>
      </c>
      <c r="I119" s="7">
        <v>18</v>
      </c>
      <c r="K119" s="7" t="s">
        <v>91</v>
      </c>
      <c r="L119" s="7">
        <v>0</v>
      </c>
      <c r="M119" s="7">
        <v>6</v>
      </c>
      <c r="N119" s="7">
        <v>9</v>
      </c>
      <c r="O119" s="7">
        <v>18</v>
      </c>
      <c r="P119" s="7">
        <v>0</v>
      </c>
      <c r="Q119" s="7">
        <v>6</v>
      </c>
      <c r="R119" s="7">
        <v>9</v>
      </c>
      <c r="S119" s="7">
        <v>18</v>
      </c>
    </row>
    <row r="120" spans="1:19" x14ac:dyDescent="0.3">
      <c r="A120" s="21" t="s">
        <v>130</v>
      </c>
      <c r="B120" s="7"/>
      <c r="C120" s="7"/>
      <c r="D120" s="7"/>
      <c r="E120" s="7"/>
      <c r="F120" s="7"/>
      <c r="G120" s="7"/>
      <c r="H120" s="7"/>
      <c r="I120" s="7"/>
      <c r="K120" s="22" t="s">
        <v>130</v>
      </c>
      <c r="L120" s="7"/>
      <c r="M120" s="7"/>
      <c r="N120" s="7"/>
      <c r="O120" s="7"/>
      <c r="P120" s="7"/>
      <c r="Q120" s="7"/>
      <c r="R120" s="7"/>
      <c r="S120" s="7"/>
    </row>
    <row r="121" spans="1:19" x14ac:dyDescent="0.3">
      <c r="A121" s="31" t="s">
        <v>92</v>
      </c>
      <c r="B121" s="7">
        <v>53809</v>
      </c>
      <c r="C121" s="7">
        <v>46168</v>
      </c>
      <c r="D121" s="7">
        <v>40322</v>
      </c>
      <c r="E121" s="7">
        <v>32848</v>
      </c>
      <c r="F121" s="7">
        <v>45071</v>
      </c>
      <c r="G121" s="7">
        <v>33904</v>
      </c>
      <c r="H121" s="7">
        <v>23340</v>
      </c>
      <c r="I121" s="7">
        <v>10228</v>
      </c>
      <c r="K121" s="34" t="s">
        <v>92</v>
      </c>
      <c r="L121" s="7">
        <v>41336</v>
      </c>
      <c r="M121" s="7">
        <v>36100</v>
      </c>
      <c r="N121" s="7">
        <v>30842</v>
      </c>
      <c r="O121" s="7">
        <v>20759</v>
      </c>
      <c r="P121" s="7">
        <v>50380</v>
      </c>
      <c r="Q121" s="7">
        <v>46852</v>
      </c>
      <c r="R121" s="7">
        <v>42169</v>
      </c>
      <c r="S121" s="7">
        <v>36303</v>
      </c>
    </row>
    <row r="122" spans="1:19" x14ac:dyDescent="0.3">
      <c r="A122" s="32"/>
      <c r="B122" s="7">
        <v>52345</v>
      </c>
      <c r="C122" s="7">
        <v>48346</v>
      </c>
      <c r="D122" s="7">
        <v>40786</v>
      </c>
      <c r="E122" s="7">
        <v>32148</v>
      </c>
      <c r="F122" s="7">
        <v>43411</v>
      </c>
      <c r="G122" s="7">
        <v>34345</v>
      </c>
      <c r="H122" s="7">
        <v>22874</v>
      </c>
      <c r="I122" s="7">
        <v>12754</v>
      </c>
      <c r="K122" s="35"/>
      <c r="L122" s="7">
        <v>42345</v>
      </c>
      <c r="M122" s="7">
        <v>36467</v>
      </c>
      <c r="N122" s="7">
        <v>31474</v>
      </c>
      <c r="O122" s="7">
        <v>19648</v>
      </c>
      <c r="P122" s="7">
        <v>48345</v>
      </c>
      <c r="Q122" s="7">
        <v>46467</v>
      </c>
      <c r="R122" s="7">
        <v>42641</v>
      </c>
      <c r="S122" s="7">
        <v>36455</v>
      </c>
    </row>
    <row r="123" spans="1:19" x14ac:dyDescent="0.3">
      <c r="A123" s="33"/>
      <c r="B123" s="7">
        <v>53456</v>
      </c>
      <c r="C123" s="7">
        <v>47648</v>
      </c>
      <c r="D123" s="7">
        <v>43461</v>
      </c>
      <c r="E123" s="7">
        <v>31578</v>
      </c>
      <c r="F123" s="7">
        <v>44721</v>
      </c>
      <c r="G123" s="7">
        <v>31457</v>
      </c>
      <c r="H123" s="7">
        <v>25761</v>
      </c>
      <c r="I123" s="7">
        <v>13123</v>
      </c>
      <c r="K123" s="36"/>
      <c r="L123" s="7">
        <v>41378</v>
      </c>
      <c r="M123" s="7">
        <v>37651</v>
      </c>
      <c r="N123" s="7">
        <v>30451</v>
      </c>
      <c r="O123" s="7">
        <v>18561</v>
      </c>
      <c r="P123" s="7">
        <v>49546</v>
      </c>
      <c r="Q123" s="7">
        <v>47645</v>
      </c>
      <c r="R123" s="7">
        <v>41487</v>
      </c>
      <c r="S123" s="7">
        <v>35648</v>
      </c>
    </row>
    <row r="124" spans="1:19" x14ac:dyDescent="0.3">
      <c r="A124" s="2"/>
      <c r="B124" s="7"/>
      <c r="C124" s="7"/>
      <c r="D124" s="7"/>
      <c r="E124" s="7"/>
      <c r="F124" s="7"/>
      <c r="G124" s="7"/>
      <c r="H124" s="7"/>
      <c r="I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1:19" x14ac:dyDescent="0.3">
      <c r="A125" s="31" t="s">
        <v>36</v>
      </c>
      <c r="B125" s="7">
        <v>20345</v>
      </c>
      <c r="C125" s="7">
        <v>20909</v>
      </c>
      <c r="D125" s="7">
        <v>21608</v>
      </c>
      <c r="E125" s="7">
        <v>25053</v>
      </c>
      <c r="F125" s="7">
        <v>26770</v>
      </c>
      <c r="G125" s="7">
        <v>29593</v>
      </c>
      <c r="H125" s="7">
        <v>28202</v>
      </c>
      <c r="I125" s="7">
        <v>26042</v>
      </c>
      <c r="K125" s="34" t="s">
        <v>36</v>
      </c>
      <c r="L125" s="7">
        <v>26548</v>
      </c>
      <c r="M125" s="7">
        <v>28328</v>
      </c>
      <c r="N125" s="7">
        <v>32010</v>
      </c>
      <c r="O125" s="7">
        <v>30879</v>
      </c>
      <c r="P125" s="7">
        <v>33692</v>
      </c>
      <c r="Q125" s="7">
        <v>33071</v>
      </c>
      <c r="R125" s="7">
        <v>33646</v>
      </c>
      <c r="S125" s="7">
        <v>33450</v>
      </c>
    </row>
    <row r="126" spans="1:19" x14ac:dyDescent="0.3">
      <c r="A126" s="32"/>
      <c r="B126" s="7">
        <v>21564</v>
      </c>
      <c r="C126" s="7">
        <v>21584</v>
      </c>
      <c r="D126" s="7">
        <v>21345</v>
      </c>
      <c r="E126" s="7">
        <v>26784</v>
      </c>
      <c r="F126" s="7">
        <v>23345</v>
      </c>
      <c r="G126" s="7">
        <v>28461</v>
      </c>
      <c r="H126" s="7">
        <v>28444</v>
      </c>
      <c r="I126" s="7">
        <v>25645</v>
      </c>
      <c r="K126" s="35"/>
      <c r="L126" s="7">
        <v>27657</v>
      </c>
      <c r="M126" s="7">
        <v>28657</v>
      </c>
      <c r="N126" s="7">
        <v>30689</v>
      </c>
      <c r="O126" s="7">
        <v>29669</v>
      </c>
      <c r="P126" s="7">
        <v>32579</v>
      </c>
      <c r="Q126" s="7">
        <v>32441</v>
      </c>
      <c r="R126" s="7">
        <v>32478</v>
      </c>
      <c r="S126" s="7">
        <v>32882</v>
      </c>
    </row>
    <row r="127" spans="1:19" x14ac:dyDescent="0.3">
      <c r="A127" s="33"/>
      <c r="B127" s="7">
        <v>22164</v>
      </c>
      <c r="C127" s="7">
        <v>21678</v>
      </c>
      <c r="D127" s="7">
        <v>20245</v>
      </c>
      <c r="E127" s="7">
        <v>26454</v>
      </c>
      <c r="F127" s="7">
        <v>27876</v>
      </c>
      <c r="G127" s="7">
        <v>28974</v>
      </c>
      <c r="H127" s="7">
        <v>27964</v>
      </c>
      <c r="I127" s="7">
        <v>26781</v>
      </c>
      <c r="K127" s="36"/>
      <c r="L127" s="7">
        <v>27958</v>
      </c>
      <c r="M127" s="7">
        <v>29849</v>
      </c>
      <c r="N127" s="7">
        <v>30655</v>
      </c>
      <c r="O127" s="7">
        <v>29868</v>
      </c>
      <c r="P127" s="7">
        <v>32657</v>
      </c>
      <c r="Q127" s="7">
        <v>31989</v>
      </c>
      <c r="R127" s="7">
        <v>33068</v>
      </c>
      <c r="S127" s="7">
        <v>33101</v>
      </c>
    </row>
    <row r="128" spans="1:19" x14ac:dyDescent="0.3">
      <c r="A128" s="3" t="s">
        <v>128</v>
      </c>
      <c r="B128" s="7"/>
      <c r="C128" s="7"/>
      <c r="D128" s="7"/>
      <c r="E128" s="7"/>
      <c r="F128" s="7"/>
      <c r="G128" s="7"/>
      <c r="H128" s="7"/>
      <c r="I128" s="7"/>
      <c r="K128" s="7" t="s">
        <v>128</v>
      </c>
      <c r="L128" s="7"/>
      <c r="M128" s="7"/>
      <c r="N128" s="7"/>
      <c r="O128" s="7"/>
      <c r="P128" s="7"/>
      <c r="Q128" s="7"/>
      <c r="R128" s="7"/>
      <c r="S128" s="7"/>
    </row>
    <row r="129" spans="1:31" x14ac:dyDescent="0.3">
      <c r="A129" s="31" t="s">
        <v>92</v>
      </c>
      <c r="B129" s="7">
        <f t="shared" ref="B129:I131" si="108">B121/B125</f>
        <v>2.6448267387564512</v>
      </c>
      <c r="C129" s="7">
        <f t="shared" si="108"/>
        <v>2.2080443828016643</v>
      </c>
      <c r="D129" s="7">
        <f t="shared" si="108"/>
        <v>1.8660681229174381</v>
      </c>
      <c r="E129" s="7">
        <f t="shared" si="108"/>
        <v>1.3111403823893346</v>
      </c>
      <c r="F129" s="7">
        <f t="shared" si="108"/>
        <v>1.683638401195368</v>
      </c>
      <c r="G129" s="7">
        <f t="shared" si="108"/>
        <v>1.1456763423782652</v>
      </c>
      <c r="H129" s="7">
        <f t="shared" si="108"/>
        <v>0.82760087937025739</v>
      </c>
      <c r="I129" s="7">
        <f t="shared" si="108"/>
        <v>0.39275017279778818</v>
      </c>
      <c r="K129" s="34" t="s">
        <v>92</v>
      </c>
      <c r="L129" s="7">
        <f t="shared" ref="L129:S131" si="109">L121/L125</f>
        <v>1.5570287780623775</v>
      </c>
      <c r="M129" s="7">
        <f t="shared" si="109"/>
        <v>1.2743575261225641</v>
      </c>
      <c r="N129" s="7">
        <f t="shared" si="109"/>
        <v>0.96351140268666047</v>
      </c>
      <c r="O129" s="7">
        <f t="shared" si="109"/>
        <v>0.6722691797014152</v>
      </c>
      <c r="P129" s="7">
        <f t="shared" si="109"/>
        <v>1.4953104594562507</v>
      </c>
      <c r="Q129" s="7">
        <f t="shared" si="109"/>
        <v>1.4167095037948656</v>
      </c>
      <c r="R129" s="7">
        <f t="shared" si="109"/>
        <v>1.2533139154728645</v>
      </c>
      <c r="S129" s="7">
        <f t="shared" si="109"/>
        <v>1.0852914798206279</v>
      </c>
    </row>
    <row r="130" spans="1:31" x14ac:dyDescent="0.3">
      <c r="A130" s="32"/>
      <c r="B130" s="7">
        <f t="shared" si="108"/>
        <v>2.4274253385271751</v>
      </c>
      <c r="C130" s="7">
        <f t="shared" si="108"/>
        <v>2.2398999258710157</v>
      </c>
      <c r="D130" s="7">
        <f t="shared" si="108"/>
        <v>1.9107987819161396</v>
      </c>
      <c r="E130" s="7">
        <f t="shared" si="108"/>
        <v>1.200268817204301</v>
      </c>
      <c r="F130" s="7">
        <f t="shared" si="108"/>
        <v>1.8595416577425572</v>
      </c>
      <c r="G130" s="7">
        <f t="shared" si="108"/>
        <v>1.2067390464143917</v>
      </c>
      <c r="H130" s="7">
        <f t="shared" si="108"/>
        <v>0.80417662775980869</v>
      </c>
      <c r="I130" s="7">
        <f t="shared" si="108"/>
        <v>0.49732891401832718</v>
      </c>
      <c r="K130" s="35"/>
      <c r="L130" s="7">
        <f t="shared" si="109"/>
        <v>1.5310771233322487</v>
      </c>
      <c r="M130" s="7">
        <f t="shared" si="109"/>
        <v>1.272533761384653</v>
      </c>
      <c r="N130" s="7">
        <f t="shared" si="109"/>
        <v>1.0255791977581543</v>
      </c>
      <c r="O130" s="7">
        <f t="shared" si="109"/>
        <v>0.66224004853550844</v>
      </c>
      <c r="P130" s="7">
        <f t="shared" si="109"/>
        <v>1.4839313668313945</v>
      </c>
      <c r="Q130" s="7">
        <f t="shared" si="109"/>
        <v>1.4323541197866896</v>
      </c>
      <c r="R130" s="7">
        <f t="shared" si="109"/>
        <v>1.3129195147484451</v>
      </c>
      <c r="S130" s="7">
        <f t="shared" si="109"/>
        <v>1.1086612736451553</v>
      </c>
    </row>
    <row r="131" spans="1:31" x14ac:dyDescent="0.3">
      <c r="A131" s="33"/>
      <c r="B131" s="7">
        <f t="shared" si="108"/>
        <v>2.4118390182277567</v>
      </c>
      <c r="C131" s="7">
        <f t="shared" si="108"/>
        <v>2.1979887443491095</v>
      </c>
      <c r="D131" s="7">
        <f t="shared" si="108"/>
        <v>2.1467522845146951</v>
      </c>
      <c r="E131" s="7">
        <f t="shared" si="108"/>
        <v>1.1936947153549557</v>
      </c>
      <c r="F131" s="7">
        <f t="shared" si="108"/>
        <v>1.6042832544123977</v>
      </c>
      <c r="G131" s="7">
        <f t="shared" si="108"/>
        <v>1.0856975219162008</v>
      </c>
      <c r="H131" s="7">
        <f t="shared" si="108"/>
        <v>0.92122014018023168</v>
      </c>
      <c r="I131" s="7">
        <f t="shared" si="108"/>
        <v>0.49001157537059858</v>
      </c>
      <c r="K131" s="36"/>
      <c r="L131" s="7">
        <f t="shared" si="109"/>
        <v>1.4800057228700194</v>
      </c>
      <c r="M131" s="7">
        <f t="shared" si="109"/>
        <v>1.2613822908640155</v>
      </c>
      <c r="N131" s="7">
        <f t="shared" si="109"/>
        <v>0.99334529440548036</v>
      </c>
      <c r="O131" s="7">
        <f t="shared" si="109"/>
        <v>0.6214343109682603</v>
      </c>
      <c r="P131" s="7">
        <f t="shared" si="109"/>
        <v>1.5171632421839116</v>
      </c>
      <c r="Q131" s="7">
        <f t="shared" si="109"/>
        <v>1.4894182375191471</v>
      </c>
      <c r="R131" s="7">
        <f t="shared" si="109"/>
        <v>1.2545965888472239</v>
      </c>
      <c r="S131" s="7">
        <f t="shared" si="109"/>
        <v>1.0769463158212742</v>
      </c>
    </row>
    <row r="132" spans="1:31" x14ac:dyDescent="0.3">
      <c r="A132" s="7" t="s">
        <v>127</v>
      </c>
      <c r="B132" s="7"/>
      <c r="C132" s="7"/>
      <c r="D132" s="7"/>
      <c r="E132" s="7"/>
      <c r="F132" s="7"/>
      <c r="G132" s="7"/>
      <c r="H132" s="7"/>
      <c r="I132" s="7"/>
      <c r="K132" s="7" t="s">
        <v>127</v>
      </c>
      <c r="L132" s="7"/>
      <c r="M132" s="7"/>
      <c r="N132" s="7"/>
      <c r="O132" s="7"/>
      <c r="P132" s="7"/>
      <c r="Q132" s="7"/>
      <c r="R132" s="7"/>
      <c r="S132" s="7"/>
    </row>
    <row r="133" spans="1:31" x14ac:dyDescent="0.3">
      <c r="A133" s="31" t="s">
        <v>92</v>
      </c>
      <c r="B133" s="7">
        <f>B129/AVERAGE($B$129:$B$131)</f>
        <v>1.0601795348306349</v>
      </c>
      <c r="C133" s="7">
        <f t="shared" ref="C133:E133" si="110">C129/AVERAGE($B$129:$B$131)</f>
        <v>0.8850952057996524</v>
      </c>
      <c r="D133" s="7">
        <f t="shared" si="110"/>
        <v>0.74801392678262058</v>
      </c>
      <c r="E133" s="7">
        <f t="shared" si="110"/>
        <v>0.52557098744122599</v>
      </c>
      <c r="F133" s="7">
        <f>F129/AVERAGE($F$129:$F$131)</f>
        <v>0.98124355553660503</v>
      </c>
      <c r="G133" s="7">
        <f t="shared" ref="G133:I133" si="111">G129/AVERAGE($F$129:$F$131)</f>
        <v>0.66771316625426147</v>
      </c>
      <c r="H133" s="7">
        <f t="shared" si="111"/>
        <v>0.48233517889703886</v>
      </c>
      <c r="I133" s="7">
        <f t="shared" si="111"/>
        <v>0.2288992551607868</v>
      </c>
      <c r="K133" s="34" t="s">
        <v>92</v>
      </c>
      <c r="L133" s="7">
        <f>L129/AVERAGE($L$129:$L$131)</f>
        <v>1.0225420739229558</v>
      </c>
      <c r="M133" s="7">
        <f t="shared" ref="M133:O133" si="112">M129/AVERAGE($L$129:$L$131)</f>
        <v>0.83690436942488544</v>
      </c>
      <c r="N133" s="7">
        <f t="shared" si="112"/>
        <v>0.63276347992597204</v>
      </c>
      <c r="O133" s="7">
        <f t="shared" si="112"/>
        <v>0.44149699153398042</v>
      </c>
      <c r="P133" s="7">
        <f>P129/AVERAGE($P$129:$P$131)</f>
        <v>0.99767065245605979</v>
      </c>
      <c r="Q133" s="7">
        <f t="shared" ref="Q133:S133" si="113">Q129/AVERAGE($P$129:$P$131)</f>
        <v>0.9452281203902575</v>
      </c>
      <c r="R133" s="7">
        <f t="shared" si="113"/>
        <v>0.83621063697819686</v>
      </c>
      <c r="S133" s="7">
        <f t="shared" si="113"/>
        <v>0.72410612253149131</v>
      </c>
    </row>
    <row r="134" spans="1:31" x14ac:dyDescent="0.3">
      <c r="A134" s="32"/>
      <c r="B134" s="7">
        <f t="shared" ref="B134:E135" si="114">B130/AVERAGE($B$129:$B$131)</f>
        <v>0.97303412300113545</v>
      </c>
      <c r="C134" s="7">
        <f t="shared" si="114"/>
        <v>0.89786450911096172</v>
      </c>
      <c r="D134" s="7">
        <f t="shared" si="114"/>
        <v>0.76594422390000694</v>
      </c>
      <c r="E134" s="7">
        <f t="shared" si="114"/>
        <v>0.48112808965840925</v>
      </c>
      <c r="F134" s="7">
        <f t="shared" ref="F134:I135" si="115">F130/AVERAGE($F$129:$F$131)</f>
        <v>1.0837619684940929</v>
      </c>
      <c r="G134" s="7">
        <f t="shared" si="115"/>
        <v>0.70330120272132435</v>
      </c>
      <c r="H134" s="7">
        <f t="shared" si="115"/>
        <v>0.46868325938765865</v>
      </c>
      <c r="I134" s="7">
        <f t="shared" si="115"/>
        <v>0.28984893164471998</v>
      </c>
      <c r="K134" s="35"/>
      <c r="L134" s="7">
        <f t="shared" ref="L134:O135" si="116">L130/AVERAGE($L$129:$L$131)</f>
        <v>1.0054989343077063</v>
      </c>
      <c r="M134" s="7">
        <f t="shared" si="116"/>
        <v>0.83570665477521022</v>
      </c>
      <c r="N134" s="7">
        <f t="shared" si="116"/>
        <v>0.67352504630832932</v>
      </c>
      <c r="O134" s="7">
        <f t="shared" si="116"/>
        <v>0.43491059523448899</v>
      </c>
      <c r="P134" s="7">
        <f t="shared" ref="P134:S135" si="117">P130/AVERAGE($P$129:$P$131)</f>
        <v>0.99007852555585307</v>
      </c>
      <c r="Q134" s="7">
        <f t="shared" si="117"/>
        <v>0.95566620309427552</v>
      </c>
      <c r="R134" s="7">
        <f t="shared" si="117"/>
        <v>0.87597947343837068</v>
      </c>
      <c r="S134" s="7">
        <f t="shared" si="117"/>
        <v>0.73969844137420049</v>
      </c>
    </row>
    <row r="135" spans="1:31" x14ac:dyDescent="0.3">
      <c r="A135" s="33"/>
      <c r="B135" s="7">
        <f t="shared" si="114"/>
        <v>0.9667863421682299</v>
      </c>
      <c r="C135" s="7">
        <f t="shared" si="114"/>
        <v>0.88106440032539013</v>
      </c>
      <c r="D135" s="7">
        <f t="shared" si="114"/>
        <v>0.8605262511311037</v>
      </c>
      <c r="E135" s="7">
        <f t="shared" si="114"/>
        <v>0.47849285910117245</v>
      </c>
      <c r="F135" s="7">
        <f t="shared" si="115"/>
        <v>0.9349944759693023</v>
      </c>
      <c r="G135" s="7">
        <f t="shared" si="115"/>
        <v>0.63275682942724332</v>
      </c>
      <c r="H135" s="7">
        <f t="shared" si="115"/>
        <v>0.53689754589856709</v>
      </c>
      <c r="I135" s="7">
        <f t="shared" si="115"/>
        <v>0.28558430368977145</v>
      </c>
      <c r="K135" s="36"/>
      <c r="L135" s="7">
        <f t="shared" si="116"/>
        <v>0.97195899176933809</v>
      </c>
      <c r="M135" s="7">
        <f t="shared" si="116"/>
        <v>0.82838318846930581</v>
      </c>
      <c r="N135" s="7">
        <f t="shared" si="116"/>
        <v>0.65235618748614843</v>
      </c>
      <c r="O135" s="7">
        <f t="shared" si="116"/>
        <v>0.40811238565232921</v>
      </c>
      <c r="P135" s="7">
        <f t="shared" si="117"/>
        <v>1.0122508219880872</v>
      </c>
      <c r="Q135" s="7">
        <f t="shared" si="117"/>
        <v>0.99373936389505846</v>
      </c>
      <c r="R135" s="7">
        <f t="shared" si="117"/>
        <v>0.83706643623660004</v>
      </c>
      <c r="S135" s="7">
        <f t="shared" si="117"/>
        <v>0.71853823182395515</v>
      </c>
    </row>
    <row r="137" spans="1:31" x14ac:dyDescent="0.3">
      <c r="A137" s="2" t="s">
        <v>100</v>
      </c>
      <c r="B137" s="3"/>
      <c r="C137" s="3"/>
      <c r="D137" s="3"/>
      <c r="E137" s="3"/>
      <c r="F137" s="3"/>
      <c r="G137" s="3"/>
      <c r="I137" s="3" t="s">
        <v>111</v>
      </c>
      <c r="J137" s="3"/>
      <c r="K137" s="3"/>
      <c r="L137" s="3"/>
      <c r="M137" s="3"/>
      <c r="N137" s="3"/>
      <c r="O137" s="3"/>
      <c r="Q137" s="3" t="s">
        <v>112</v>
      </c>
      <c r="R137" s="3"/>
      <c r="S137" s="3"/>
      <c r="T137" s="3"/>
      <c r="U137" s="3"/>
      <c r="V137" s="3"/>
      <c r="W137" s="3"/>
      <c r="Y137" s="3" t="s">
        <v>113</v>
      </c>
      <c r="Z137" s="3"/>
      <c r="AA137" s="3"/>
      <c r="AB137" s="3"/>
      <c r="AC137" s="3"/>
      <c r="AD137" s="3"/>
      <c r="AE137" s="3"/>
    </row>
    <row r="138" spans="1:31" s="1" customFormat="1" ht="65" x14ac:dyDescent="0.3">
      <c r="A138" s="2"/>
      <c r="B138" s="14" t="s">
        <v>102</v>
      </c>
      <c r="C138" s="14" t="s">
        <v>104</v>
      </c>
      <c r="D138" s="14" t="s">
        <v>109</v>
      </c>
      <c r="E138" s="14" t="s">
        <v>110</v>
      </c>
      <c r="F138" s="14" t="s">
        <v>105</v>
      </c>
      <c r="G138" s="14" t="s">
        <v>107</v>
      </c>
      <c r="H138" s="13"/>
      <c r="I138" s="2"/>
      <c r="J138" s="14" t="s">
        <v>102</v>
      </c>
      <c r="K138" s="14" t="s">
        <v>104</v>
      </c>
      <c r="L138" s="14" t="s">
        <v>109</v>
      </c>
      <c r="M138" s="14" t="s">
        <v>110</v>
      </c>
      <c r="N138" s="14" t="s">
        <v>105</v>
      </c>
      <c r="O138" s="14" t="s">
        <v>107</v>
      </c>
      <c r="Q138" s="2"/>
      <c r="R138" s="14" t="s">
        <v>101</v>
      </c>
      <c r="S138" s="14" t="s">
        <v>103</v>
      </c>
      <c r="T138" s="14" t="s">
        <v>109</v>
      </c>
      <c r="U138" s="14" t="s">
        <v>110</v>
      </c>
      <c r="V138" s="14" t="s">
        <v>105</v>
      </c>
      <c r="W138" s="14" t="s">
        <v>107</v>
      </c>
      <c r="Y138" s="2"/>
      <c r="Z138" s="14" t="s">
        <v>101</v>
      </c>
      <c r="AA138" s="14" t="s">
        <v>103</v>
      </c>
      <c r="AB138" s="14" t="s">
        <v>109</v>
      </c>
      <c r="AC138" s="14" t="s">
        <v>110</v>
      </c>
      <c r="AD138" s="14" t="s">
        <v>105</v>
      </c>
      <c r="AE138" s="14" t="s">
        <v>107</v>
      </c>
    </row>
    <row r="139" spans="1:31" x14ac:dyDescent="0.3">
      <c r="A139" s="25" t="s">
        <v>6</v>
      </c>
      <c r="B139" s="3">
        <v>1.2141</v>
      </c>
      <c r="C139" s="3">
        <v>1.6544000000000001</v>
      </c>
      <c r="D139" s="3">
        <v>0.68569999999999998</v>
      </c>
      <c r="E139" s="3">
        <v>1.2544</v>
      </c>
      <c r="F139" s="3">
        <v>1.3213999999999999</v>
      </c>
      <c r="G139" s="3">
        <v>1.6577</v>
      </c>
      <c r="I139" s="25" t="s">
        <v>10</v>
      </c>
      <c r="J139" s="15">
        <v>13.64</v>
      </c>
      <c r="K139" s="15">
        <v>6.46</v>
      </c>
      <c r="L139" s="15">
        <v>15.49</v>
      </c>
      <c r="M139" s="15">
        <v>8.64</v>
      </c>
      <c r="N139" s="15">
        <v>15.52</v>
      </c>
      <c r="O139" s="15">
        <v>6.81</v>
      </c>
      <c r="Q139" s="27" t="s">
        <v>14</v>
      </c>
      <c r="R139" s="2">
        <v>2639</v>
      </c>
      <c r="S139" s="2">
        <v>1545</v>
      </c>
      <c r="T139" s="2">
        <v>6015</v>
      </c>
      <c r="U139" s="2">
        <v>2614</v>
      </c>
      <c r="V139" s="2">
        <v>2630</v>
      </c>
      <c r="W139" s="2">
        <v>1522</v>
      </c>
      <c r="Y139" s="25" t="s">
        <v>19</v>
      </c>
      <c r="Z139" s="10">
        <v>3308</v>
      </c>
      <c r="AA139" s="10">
        <v>1274</v>
      </c>
      <c r="AB139" s="10">
        <v>7079</v>
      </c>
      <c r="AC139" s="10">
        <v>3000</v>
      </c>
      <c r="AD139" s="10">
        <v>3620</v>
      </c>
      <c r="AE139" s="10">
        <v>1224</v>
      </c>
    </row>
    <row r="140" spans="1:31" x14ac:dyDescent="0.3">
      <c r="A140" s="25"/>
      <c r="B140" s="3">
        <v>1.0265</v>
      </c>
      <c r="C140" s="3">
        <v>1.5474000000000001</v>
      </c>
      <c r="D140" s="3">
        <v>0.80210000000000004</v>
      </c>
      <c r="E140" s="3">
        <v>1.1654</v>
      </c>
      <c r="F140" s="3">
        <v>1.1244000000000001</v>
      </c>
      <c r="G140" s="3">
        <v>1.5873999999999999</v>
      </c>
      <c r="I140" s="25"/>
      <c r="J140" s="15">
        <v>13.25</v>
      </c>
      <c r="K140" s="15">
        <v>7.92</v>
      </c>
      <c r="L140" s="15">
        <v>16.47</v>
      </c>
      <c r="M140" s="15">
        <v>9.3800000000000008</v>
      </c>
      <c r="N140" s="15">
        <v>12.54</v>
      </c>
      <c r="O140" s="15">
        <v>6.21</v>
      </c>
      <c r="Q140" s="27"/>
      <c r="R140" s="2">
        <v>2596</v>
      </c>
      <c r="S140" s="2">
        <v>1542</v>
      </c>
      <c r="T140" s="2">
        <v>14224</v>
      </c>
      <c r="U140" s="2">
        <v>2596</v>
      </c>
      <c r="V140" s="2">
        <v>2644</v>
      </c>
      <c r="W140" s="2">
        <v>1583</v>
      </c>
      <c r="Y140" s="25"/>
      <c r="Z140" s="10">
        <v>3608</v>
      </c>
      <c r="AA140" s="10">
        <v>1255</v>
      </c>
      <c r="AB140" s="10">
        <v>7997</v>
      </c>
      <c r="AC140" s="10">
        <v>2970</v>
      </c>
      <c r="AD140" s="10">
        <v>3305</v>
      </c>
      <c r="AE140" s="10">
        <v>1063</v>
      </c>
    </row>
    <row r="141" spans="1:31" x14ac:dyDescent="0.3">
      <c r="A141" s="25"/>
      <c r="B141" s="3">
        <v>0.99650000000000005</v>
      </c>
      <c r="C141" s="3">
        <v>1.4256</v>
      </c>
      <c r="D141" s="3">
        <v>0.74560000000000004</v>
      </c>
      <c r="E141" s="3">
        <v>1.3122</v>
      </c>
      <c r="F141" s="3">
        <v>0.95469999999999999</v>
      </c>
      <c r="G141" s="3">
        <v>1.5021</v>
      </c>
      <c r="I141" s="25"/>
      <c r="J141" s="15">
        <v>13.85</v>
      </c>
      <c r="K141" s="15">
        <v>7.3</v>
      </c>
      <c r="L141" s="15">
        <v>17.190000000000001</v>
      </c>
      <c r="M141" s="15">
        <v>9.4</v>
      </c>
      <c r="N141" s="15">
        <v>14.22</v>
      </c>
      <c r="O141" s="15">
        <v>8.31</v>
      </c>
      <c r="Q141" s="27"/>
      <c r="R141" s="2">
        <v>2610</v>
      </c>
      <c r="S141" s="2">
        <v>1586</v>
      </c>
      <c r="T141" s="2">
        <v>3392</v>
      </c>
      <c r="U141" s="2">
        <v>2660</v>
      </c>
      <c r="V141" s="2">
        <v>2602</v>
      </c>
      <c r="W141" s="2">
        <v>1582</v>
      </c>
      <c r="Y141" s="25"/>
      <c r="Z141" s="10">
        <v>2996</v>
      </c>
      <c r="AA141" s="10">
        <v>1140</v>
      </c>
      <c r="AB141" s="10">
        <v>8007</v>
      </c>
      <c r="AC141" s="10">
        <v>3178</v>
      </c>
      <c r="AD141" s="10">
        <v>2928</v>
      </c>
      <c r="AE141" s="10">
        <v>1201</v>
      </c>
    </row>
    <row r="142" spans="1:31" ht="28" x14ac:dyDescent="0.3">
      <c r="A142" s="25"/>
      <c r="B142" s="3">
        <v>1.1211</v>
      </c>
      <c r="C142" s="3">
        <v>1.6054999999999999</v>
      </c>
      <c r="D142" s="3">
        <v>0.86140000000000005</v>
      </c>
      <c r="E142" s="3">
        <v>1.3213999999999999</v>
      </c>
      <c r="F142" s="3">
        <v>1.2364999999999999</v>
      </c>
      <c r="G142" s="3">
        <v>1.4665999999999999</v>
      </c>
      <c r="I142" s="25" t="s">
        <v>11</v>
      </c>
      <c r="J142" s="15">
        <v>8.86</v>
      </c>
      <c r="K142" s="15">
        <v>3.56</v>
      </c>
      <c r="L142" s="15">
        <v>12.6</v>
      </c>
      <c r="M142" s="15">
        <v>4.6100000000000003</v>
      </c>
      <c r="N142" s="15">
        <v>9.7799999999999994</v>
      </c>
      <c r="O142" s="15">
        <v>3.24</v>
      </c>
      <c r="Q142" s="27" t="s">
        <v>15</v>
      </c>
      <c r="R142" s="2">
        <v>1068</v>
      </c>
      <c r="S142" s="2">
        <v>970</v>
      </c>
      <c r="T142" s="2">
        <v>1719</v>
      </c>
      <c r="U142" s="2">
        <v>992</v>
      </c>
      <c r="V142" s="2">
        <v>933</v>
      </c>
      <c r="W142" s="2">
        <v>875</v>
      </c>
      <c r="Y142" s="2" t="s">
        <v>8</v>
      </c>
      <c r="Z142" s="10">
        <f>AVERAGE(Z139:Z141)</f>
        <v>3304</v>
      </c>
      <c r="AA142" s="10"/>
      <c r="AB142" s="10"/>
      <c r="AC142" s="10"/>
      <c r="AD142" s="10"/>
      <c r="AE142" s="10"/>
    </row>
    <row r="143" spans="1:31" ht="23" customHeight="1" x14ac:dyDescent="0.3">
      <c r="A143" s="2" t="s">
        <v>8</v>
      </c>
      <c r="B143" s="3">
        <f>AVERAGE(B139:B142)</f>
        <v>1.08955</v>
      </c>
      <c r="C143" s="3"/>
      <c r="D143" s="3"/>
      <c r="E143" s="3"/>
      <c r="F143" s="3"/>
      <c r="G143" s="3"/>
      <c r="I143" s="25"/>
      <c r="J143" s="16">
        <v>10.5</v>
      </c>
      <c r="K143" s="16">
        <v>2.58</v>
      </c>
      <c r="L143" s="16">
        <v>12.26</v>
      </c>
      <c r="M143" s="16">
        <v>5.31</v>
      </c>
      <c r="N143" s="16">
        <v>9.9</v>
      </c>
      <c r="O143" s="16">
        <v>3.53</v>
      </c>
      <c r="Q143" s="27"/>
      <c r="R143" s="2">
        <v>948</v>
      </c>
      <c r="S143" s="2">
        <v>1033</v>
      </c>
      <c r="T143" s="2">
        <v>3172</v>
      </c>
      <c r="U143" s="2">
        <v>931</v>
      </c>
      <c r="V143" s="2">
        <v>942</v>
      </c>
      <c r="W143" s="2">
        <v>943</v>
      </c>
      <c r="Y143" s="25" t="s">
        <v>20</v>
      </c>
      <c r="Z143" s="11">
        <f>Z139/$Z$142</f>
        <v>1.0012106537530265</v>
      </c>
      <c r="AA143" s="11">
        <f t="shared" ref="AA143:AE143" si="118">AA139/$Z$142</f>
        <v>0.38559322033898308</v>
      </c>
      <c r="AB143" s="11">
        <f t="shared" si="118"/>
        <v>2.142554479418886</v>
      </c>
      <c r="AC143" s="11">
        <f t="shared" si="118"/>
        <v>0.90799031476997583</v>
      </c>
      <c r="AD143" s="11">
        <f t="shared" si="118"/>
        <v>1.0956416464891041</v>
      </c>
      <c r="AE143" s="11">
        <f t="shared" si="118"/>
        <v>0.3704600484261501</v>
      </c>
    </row>
    <row r="144" spans="1:31" x14ac:dyDescent="0.3">
      <c r="A144" s="25" t="s">
        <v>7</v>
      </c>
      <c r="B144" s="4">
        <f>B139/$B$143*100</f>
        <v>111.4313248588867</v>
      </c>
      <c r="C144" s="4">
        <f t="shared" ref="C144:E144" si="119">C139/$B$143*100</f>
        <v>151.8425037859667</v>
      </c>
      <c r="D144" s="4">
        <f t="shared" si="119"/>
        <v>62.934238905970354</v>
      </c>
      <c r="E144" s="4">
        <f t="shared" si="119"/>
        <v>115.1300995823964</v>
      </c>
      <c r="F144" s="4">
        <f t="shared" ref="F144:G147" si="120">F139/$B$143*100</f>
        <v>121.27942728649441</v>
      </c>
      <c r="G144" s="4">
        <f t="shared" si="120"/>
        <v>152.14538112064614</v>
      </c>
      <c r="I144" s="25"/>
      <c r="J144" s="15">
        <v>11.2</v>
      </c>
      <c r="K144" s="15">
        <v>3.85</v>
      </c>
      <c r="L144" s="15">
        <v>13.51</v>
      </c>
      <c r="M144" s="15">
        <v>5.46</v>
      </c>
      <c r="N144" s="15">
        <v>9.23</v>
      </c>
      <c r="O144" s="15">
        <v>4.82</v>
      </c>
      <c r="Q144" s="27"/>
      <c r="R144" s="2">
        <v>955</v>
      </c>
      <c r="S144" s="2">
        <v>951</v>
      </c>
      <c r="T144" s="2">
        <v>1109</v>
      </c>
      <c r="U144" s="2">
        <v>953</v>
      </c>
      <c r="V144" s="2">
        <v>943</v>
      </c>
      <c r="W144" s="2">
        <v>893</v>
      </c>
      <c r="Y144" s="25"/>
      <c r="Z144" s="11">
        <f t="shared" ref="Z144:AE145" si="121">Z140/$Z$142</f>
        <v>1.0920096852300243</v>
      </c>
      <c r="AA144" s="11">
        <f t="shared" si="121"/>
        <v>0.37984261501210653</v>
      </c>
      <c r="AB144" s="11">
        <f t="shared" si="121"/>
        <v>2.4203995157384988</v>
      </c>
      <c r="AC144" s="11">
        <f t="shared" si="121"/>
        <v>0.89891041162227603</v>
      </c>
      <c r="AD144" s="11">
        <f t="shared" si="121"/>
        <v>1.0003026634382566</v>
      </c>
      <c r="AE144" s="11">
        <f t="shared" si="121"/>
        <v>0.32173123486682809</v>
      </c>
    </row>
    <row r="145" spans="1:31" x14ac:dyDescent="0.3">
      <c r="A145" s="25"/>
      <c r="B145" s="4">
        <f t="shared" ref="B145:E147" si="122">B140/$B$143*100</f>
        <v>94.213207287412231</v>
      </c>
      <c r="C145" s="4">
        <f t="shared" si="122"/>
        <v>142.02193566151163</v>
      </c>
      <c r="D145" s="4">
        <f t="shared" si="122"/>
        <v>73.617548529209316</v>
      </c>
      <c r="E145" s="4">
        <f t="shared" si="122"/>
        <v>106.961589647102</v>
      </c>
      <c r="F145" s="4">
        <f t="shared" si="120"/>
        <v>103.19856821623607</v>
      </c>
      <c r="G145" s="4">
        <f t="shared" si="120"/>
        <v>145.69317608186864</v>
      </c>
      <c r="I145" s="25" t="s">
        <v>12</v>
      </c>
      <c r="J145" s="15">
        <f>J139+J142</f>
        <v>22.5</v>
      </c>
      <c r="K145" s="15">
        <f>K139+K142</f>
        <v>10.02</v>
      </c>
      <c r="L145" s="15">
        <f>L139+L142</f>
        <v>28.09</v>
      </c>
      <c r="M145" s="15">
        <f>M139+M142</f>
        <v>13.25</v>
      </c>
      <c r="N145" s="15">
        <f t="shared" ref="N145:O145" si="123">N139+N142</f>
        <v>25.299999999999997</v>
      </c>
      <c r="O145" s="15">
        <f t="shared" si="123"/>
        <v>10.050000000000001</v>
      </c>
      <c r="Q145" s="25" t="s">
        <v>16</v>
      </c>
      <c r="R145" s="19">
        <f t="shared" ref="R145:W147" si="124">R139/R142</f>
        <v>2.4709737827715355</v>
      </c>
      <c r="S145" s="19">
        <f t="shared" si="124"/>
        <v>1.5927835051546391</v>
      </c>
      <c r="T145" s="19">
        <f t="shared" si="124"/>
        <v>3.49912739965096</v>
      </c>
      <c r="U145" s="19">
        <f t="shared" si="124"/>
        <v>2.6350806451612905</v>
      </c>
      <c r="V145" s="19">
        <f t="shared" si="124"/>
        <v>2.8188638799571275</v>
      </c>
      <c r="W145" s="19">
        <f t="shared" si="124"/>
        <v>1.7394285714285713</v>
      </c>
      <c r="Y145" s="25"/>
      <c r="Z145" s="11">
        <f t="shared" si="121"/>
        <v>0.90677966101694918</v>
      </c>
      <c r="AA145" s="11">
        <f t="shared" si="121"/>
        <v>0.34503631961259079</v>
      </c>
      <c r="AB145" s="11">
        <f t="shared" si="121"/>
        <v>2.4234261501210654</v>
      </c>
      <c r="AC145" s="11">
        <f t="shared" si="121"/>
        <v>0.96186440677966101</v>
      </c>
      <c r="AD145" s="11">
        <f t="shared" si="121"/>
        <v>0.8861985472154964</v>
      </c>
      <c r="AE145" s="11">
        <f t="shared" si="121"/>
        <v>0.36349878934624696</v>
      </c>
    </row>
    <row r="146" spans="1:31" x14ac:dyDescent="0.3">
      <c r="A146" s="25"/>
      <c r="B146" s="4">
        <f t="shared" si="122"/>
        <v>91.459776972144468</v>
      </c>
      <c r="C146" s="4">
        <f t="shared" si="122"/>
        <v>130.84300858152449</v>
      </c>
      <c r="D146" s="4">
        <f t="shared" si="122"/>
        <v>68.43192143545501</v>
      </c>
      <c r="E146" s="4">
        <f t="shared" si="122"/>
        <v>120.43504198981232</v>
      </c>
      <c r="F146" s="4">
        <f t="shared" si="120"/>
        <v>87.623330732871366</v>
      </c>
      <c r="G146" s="4">
        <f t="shared" si="120"/>
        <v>137.86425588545731</v>
      </c>
      <c r="I146" s="25"/>
      <c r="J146" s="15">
        <f t="shared" ref="J146:O146" si="125">J140+J143</f>
        <v>23.75</v>
      </c>
      <c r="K146" s="15">
        <f t="shared" si="125"/>
        <v>10.5</v>
      </c>
      <c r="L146" s="15">
        <f>L140+L143</f>
        <v>28.729999999999997</v>
      </c>
      <c r="M146" s="15">
        <f>M140+M143</f>
        <v>14.690000000000001</v>
      </c>
      <c r="N146" s="15">
        <f t="shared" si="125"/>
        <v>22.439999999999998</v>
      </c>
      <c r="O146" s="15">
        <f t="shared" si="125"/>
        <v>9.74</v>
      </c>
      <c r="Q146" s="25"/>
      <c r="R146" s="19">
        <f t="shared" si="124"/>
        <v>2.7383966244725739</v>
      </c>
      <c r="S146" s="19">
        <f t="shared" si="124"/>
        <v>1.4927395934172314</v>
      </c>
      <c r="T146" s="19">
        <f t="shared" si="124"/>
        <v>4.4842370744010092</v>
      </c>
      <c r="U146" s="19">
        <f t="shared" si="124"/>
        <v>2.7883995703544575</v>
      </c>
      <c r="V146" s="19">
        <f t="shared" si="124"/>
        <v>2.8067940552016983</v>
      </c>
      <c r="W146" s="19">
        <f t="shared" si="124"/>
        <v>1.6786850477200423</v>
      </c>
    </row>
    <row r="147" spans="1:31" x14ac:dyDescent="0.3">
      <c r="A147" s="25"/>
      <c r="B147" s="4">
        <f t="shared" si="122"/>
        <v>102.89569088155662</v>
      </c>
      <c r="C147" s="4">
        <f t="shared" si="122"/>
        <v>147.35441237208019</v>
      </c>
      <c r="D147" s="4">
        <f t="shared" si="122"/>
        <v>79.06016245238861</v>
      </c>
      <c r="E147" s="4">
        <f t="shared" si="122"/>
        <v>121.27942728649441</v>
      </c>
      <c r="F147" s="4">
        <f t="shared" si="120"/>
        <v>113.48721949428662</v>
      </c>
      <c r="G147" s="4">
        <f t="shared" si="120"/>
        <v>134.60603001239042</v>
      </c>
      <c r="I147" s="25"/>
      <c r="J147" s="15">
        <f t="shared" ref="J147:O147" si="126">J141+J144</f>
        <v>25.049999999999997</v>
      </c>
      <c r="K147" s="15">
        <f t="shared" si="126"/>
        <v>11.15</v>
      </c>
      <c r="L147" s="15">
        <f>L141+L144</f>
        <v>30.700000000000003</v>
      </c>
      <c r="M147" s="15">
        <f>M141+M144</f>
        <v>14.86</v>
      </c>
      <c r="N147" s="15">
        <f t="shared" si="126"/>
        <v>23.450000000000003</v>
      </c>
      <c r="O147" s="15">
        <f t="shared" si="126"/>
        <v>13.13</v>
      </c>
      <c r="Q147" s="25"/>
      <c r="R147" s="19">
        <f t="shared" si="124"/>
        <v>2.7329842931937174</v>
      </c>
      <c r="S147" s="19">
        <f t="shared" si="124"/>
        <v>1.6677181913774974</v>
      </c>
      <c r="T147" s="19">
        <f t="shared" si="124"/>
        <v>3.0586113615870154</v>
      </c>
      <c r="U147" s="19">
        <f t="shared" si="124"/>
        <v>2.7911857292759708</v>
      </c>
      <c r="V147" s="19">
        <f t="shared" si="124"/>
        <v>2.7592788971367974</v>
      </c>
      <c r="W147" s="19">
        <f t="shared" si="124"/>
        <v>1.7715565509518476</v>
      </c>
    </row>
    <row r="148" spans="1:31" x14ac:dyDescent="0.3">
      <c r="J148" s="17"/>
      <c r="K148" s="17"/>
      <c r="L148" s="17"/>
      <c r="M148" s="17"/>
      <c r="N148" s="17"/>
      <c r="O148" s="17"/>
    </row>
    <row r="149" spans="1:31" x14ac:dyDescent="0.3">
      <c r="A149" s="2" t="s">
        <v>117</v>
      </c>
      <c r="B149" s="28" t="s">
        <v>131</v>
      </c>
      <c r="C149" s="29"/>
      <c r="D149" s="29"/>
      <c r="E149" s="29"/>
      <c r="F149" s="29"/>
      <c r="G149" s="30"/>
      <c r="H149" s="3"/>
      <c r="I149" s="3"/>
      <c r="J149" s="28" t="s">
        <v>129</v>
      </c>
      <c r="K149" s="29"/>
      <c r="L149" s="29"/>
      <c r="M149" s="29"/>
      <c r="N149" s="29"/>
      <c r="O149" s="30"/>
      <c r="P149" s="3"/>
      <c r="Q149" s="3"/>
      <c r="R149" s="28" t="s">
        <v>127</v>
      </c>
      <c r="S149" s="29"/>
      <c r="T149" s="29"/>
      <c r="U149" s="29"/>
      <c r="V149" s="29"/>
      <c r="W149" s="30"/>
      <c r="X149" s="3"/>
      <c r="Y149" s="3"/>
      <c r="Z149" s="3"/>
      <c r="AA149" s="3"/>
      <c r="AB149" s="3"/>
      <c r="AC149" s="3"/>
      <c r="AD149" s="3"/>
      <c r="AE149" s="3"/>
    </row>
    <row r="150" spans="1:31" ht="65" x14ac:dyDescent="0.3">
      <c r="A150" s="6"/>
      <c r="B150" s="6" t="s">
        <v>102</v>
      </c>
      <c r="C150" s="6" t="s">
        <v>104</v>
      </c>
      <c r="D150" s="14" t="s">
        <v>105</v>
      </c>
      <c r="E150" s="14" t="s">
        <v>107</v>
      </c>
      <c r="F150" s="14" t="s">
        <v>109</v>
      </c>
      <c r="G150" s="14" t="s">
        <v>110</v>
      </c>
      <c r="H150" s="6"/>
      <c r="I150" s="6"/>
      <c r="J150" s="6" t="s">
        <v>102</v>
      </c>
      <c r="K150" s="6" t="s">
        <v>104</v>
      </c>
      <c r="L150" s="14" t="s">
        <v>105</v>
      </c>
      <c r="M150" s="14" t="s">
        <v>107</v>
      </c>
      <c r="N150" s="14" t="s">
        <v>109</v>
      </c>
      <c r="O150" s="14" t="s">
        <v>110</v>
      </c>
      <c r="P150" s="6"/>
      <c r="Q150" s="6"/>
      <c r="R150" s="6" t="s">
        <v>102</v>
      </c>
      <c r="S150" s="6" t="s">
        <v>104</v>
      </c>
      <c r="T150" s="14" t="s">
        <v>105</v>
      </c>
      <c r="U150" s="14" t="s">
        <v>107</v>
      </c>
      <c r="V150" s="14" t="s">
        <v>109</v>
      </c>
      <c r="W150" s="14" t="s">
        <v>110</v>
      </c>
      <c r="X150" s="6"/>
      <c r="Y150" s="6"/>
      <c r="Z150" s="6"/>
      <c r="AA150" s="6"/>
      <c r="AB150" s="6"/>
      <c r="AC150" s="6"/>
      <c r="AD150" s="6"/>
      <c r="AE150" s="6"/>
    </row>
    <row r="151" spans="1:31" x14ac:dyDescent="0.3">
      <c r="A151" s="6" t="s">
        <v>22</v>
      </c>
      <c r="B151" s="7">
        <v>25335</v>
      </c>
      <c r="C151" s="7">
        <v>33598</v>
      </c>
      <c r="D151" s="7">
        <v>20832</v>
      </c>
      <c r="E151" s="7">
        <v>29446</v>
      </c>
      <c r="F151" s="7">
        <v>22623</v>
      </c>
      <c r="G151" s="7">
        <v>27746</v>
      </c>
      <c r="H151" s="7"/>
      <c r="I151" s="6" t="s">
        <v>22</v>
      </c>
      <c r="J151" s="7">
        <f t="shared" ref="J151:O153" si="127">B151/B195</f>
        <v>1.1446708534767089</v>
      </c>
      <c r="K151" s="7">
        <f t="shared" si="127"/>
        <v>1.5381586778372933</v>
      </c>
      <c r="L151" s="7">
        <f t="shared" si="127"/>
        <v>1.0127369956246961</v>
      </c>
      <c r="M151" s="7">
        <f t="shared" si="127"/>
        <v>1.3620426476710301</v>
      </c>
      <c r="N151" s="7">
        <f t="shared" si="127"/>
        <v>1.0769267387061456</v>
      </c>
      <c r="O151" s="7">
        <f t="shared" si="127"/>
        <v>1.3388988080876321</v>
      </c>
      <c r="P151" s="7"/>
      <c r="Q151" s="6" t="s">
        <v>22</v>
      </c>
      <c r="R151" s="7">
        <f>J151/AVERAGE($J$151:$J$153)</f>
        <v>0.94960571299294372</v>
      </c>
      <c r="S151" s="7">
        <f t="shared" ref="S151:W153" si="128">K151/AVERAGE($J$151:$J$153)</f>
        <v>1.2760386652001765</v>
      </c>
      <c r="T151" s="7">
        <f t="shared" si="128"/>
        <v>0.84015490905839629</v>
      </c>
      <c r="U151" s="7">
        <f t="shared" si="128"/>
        <v>1.1299348416533808</v>
      </c>
      <c r="V151" s="7">
        <f t="shared" si="128"/>
        <v>0.89340597818499745</v>
      </c>
      <c r="W151" s="7">
        <f t="shared" si="128"/>
        <v>1.1107349797697357</v>
      </c>
      <c r="X151" s="7"/>
      <c r="Y151" s="6"/>
      <c r="Z151" s="7"/>
      <c r="AA151" s="7"/>
      <c r="AB151" s="7"/>
      <c r="AC151" s="7"/>
      <c r="AD151" s="7"/>
      <c r="AE151" s="7"/>
    </row>
    <row r="152" spans="1:31" x14ac:dyDescent="0.3">
      <c r="A152" s="6"/>
      <c r="B152" s="7">
        <v>26854</v>
      </c>
      <c r="C152" s="7">
        <v>32678</v>
      </c>
      <c r="D152" s="7">
        <v>20347</v>
      </c>
      <c r="E152" s="7">
        <v>29814</v>
      </c>
      <c r="F152" s="7">
        <v>20376</v>
      </c>
      <c r="G152" s="7">
        <v>28543</v>
      </c>
      <c r="H152" s="7"/>
      <c r="I152" s="6"/>
      <c r="J152" s="7">
        <f t="shared" si="127"/>
        <v>1.2065417621422474</v>
      </c>
      <c r="K152" s="7">
        <f t="shared" si="127"/>
        <v>1.6061931678545096</v>
      </c>
      <c r="L152" s="7">
        <f t="shared" si="127"/>
        <v>0.95226283521317923</v>
      </c>
      <c r="M152" s="7">
        <f t="shared" si="127"/>
        <v>1.3279586655382833</v>
      </c>
      <c r="N152" s="7">
        <f t="shared" si="127"/>
        <v>0.92053309238762138</v>
      </c>
      <c r="O152" s="7">
        <f t="shared" si="127"/>
        <v>1.3366582373325842</v>
      </c>
      <c r="P152" s="7"/>
      <c r="Q152" s="6"/>
      <c r="R152" s="7">
        <f t="shared" ref="R152:R153" si="129">J152/AVERAGE($J$151:$J$153)</f>
        <v>1.0009331038830058</v>
      </c>
      <c r="S152" s="7">
        <f t="shared" si="128"/>
        <v>1.3324792919573638</v>
      </c>
      <c r="T152" s="7">
        <f t="shared" si="128"/>
        <v>0.78998624437998133</v>
      </c>
      <c r="U152" s="7">
        <f t="shared" si="128"/>
        <v>1.1016591639277713</v>
      </c>
      <c r="V152" s="7">
        <f t="shared" si="128"/>
        <v>0.76366361637959979</v>
      </c>
      <c r="W152" s="7">
        <f t="shared" si="128"/>
        <v>1.108876228161886</v>
      </c>
      <c r="X152" s="7"/>
      <c r="Y152" s="6"/>
      <c r="Z152" s="7"/>
      <c r="AA152" s="7"/>
      <c r="AB152" s="7"/>
      <c r="AC152" s="7"/>
      <c r="AD152" s="7"/>
      <c r="AE152" s="7"/>
    </row>
    <row r="153" spans="1:31" x14ac:dyDescent="0.3">
      <c r="A153" s="6"/>
      <c r="B153" s="7">
        <v>25741</v>
      </c>
      <c r="C153" s="7">
        <v>33568</v>
      </c>
      <c r="D153" s="7">
        <v>21561</v>
      </c>
      <c r="E153" s="7">
        <v>28641</v>
      </c>
      <c r="F153" s="7">
        <v>21563</v>
      </c>
      <c r="G153" s="7">
        <v>27156</v>
      </c>
      <c r="H153" s="7"/>
      <c r="I153" s="6"/>
      <c r="J153" s="7">
        <f t="shared" si="127"/>
        <v>1.2650383330057009</v>
      </c>
      <c r="K153" s="7">
        <f t="shared" si="127"/>
        <v>1.5111871426642056</v>
      </c>
      <c r="L153" s="7">
        <f t="shared" si="127"/>
        <v>0.97411222553537546</v>
      </c>
      <c r="M153" s="7">
        <f t="shared" si="127"/>
        <v>1.2823945553864065</v>
      </c>
      <c r="N153" s="7">
        <f t="shared" si="127"/>
        <v>1.0655762008302037</v>
      </c>
      <c r="O153" s="7">
        <f t="shared" si="127"/>
        <v>1.2769078854563407</v>
      </c>
      <c r="P153" s="7"/>
      <c r="Q153" s="6"/>
      <c r="R153" s="7">
        <f t="shared" si="129"/>
        <v>1.0494611831240506</v>
      </c>
      <c r="S153" s="7">
        <f t="shared" si="128"/>
        <v>1.2536633912856168</v>
      </c>
      <c r="T153" s="7">
        <f t="shared" si="128"/>
        <v>0.80811224611432397</v>
      </c>
      <c r="U153" s="7">
        <f t="shared" si="128"/>
        <v>1.0638597046541782</v>
      </c>
      <c r="V153" s="7">
        <f t="shared" si="128"/>
        <v>0.88398970312234548</v>
      </c>
      <c r="W153" s="7">
        <f t="shared" si="128"/>
        <v>1.0593080266804862</v>
      </c>
      <c r="X153" s="7"/>
      <c r="Y153" s="6"/>
      <c r="Z153" s="7"/>
      <c r="AA153" s="7"/>
      <c r="AB153" s="7"/>
      <c r="AC153" s="7"/>
      <c r="AD153" s="7"/>
      <c r="AE153" s="7"/>
    </row>
    <row r="154" spans="1:31" x14ac:dyDescent="0.3">
      <c r="A154" s="6"/>
      <c r="B154" s="7"/>
      <c r="C154" s="7"/>
      <c r="D154" s="7"/>
      <c r="E154" s="7"/>
      <c r="F154" s="7"/>
      <c r="G154" s="7"/>
      <c r="H154" s="7"/>
      <c r="I154" s="6"/>
      <c r="J154" s="7"/>
      <c r="K154" s="7"/>
      <c r="L154" s="7"/>
      <c r="M154" s="7"/>
      <c r="N154" s="7"/>
      <c r="O154" s="7"/>
      <c r="P154" s="7"/>
      <c r="Q154" s="6"/>
      <c r="R154" s="7"/>
      <c r="S154" s="7"/>
      <c r="T154" s="7"/>
      <c r="U154" s="7"/>
      <c r="V154" s="7"/>
      <c r="W154" s="7"/>
      <c r="X154" s="7"/>
      <c r="Y154" s="6"/>
      <c r="Z154" s="7"/>
      <c r="AA154" s="7"/>
      <c r="AB154" s="7"/>
      <c r="AC154" s="7"/>
      <c r="AD154" s="7"/>
      <c r="AE154" s="7"/>
    </row>
    <row r="155" spans="1:31" x14ac:dyDescent="0.3">
      <c r="A155" s="6" t="s">
        <v>23</v>
      </c>
      <c r="B155" s="7">
        <v>35638</v>
      </c>
      <c r="C155" s="7">
        <v>27637</v>
      </c>
      <c r="D155" s="7">
        <v>26400</v>
      </c>
      <c r="E155" s="7">
        <v>19161</v>
      </c>
      <c r="F155" s="7">
        <v>30742</v>
      </c>
      <c r="G155" s="7">
        <v>10910</v>
      </c>
      <c r="H155" s="7"/>
      <c r="I155" s="6" t="s">
        <v>23</v>
      </c>
      <c r="J155" s="7">
        <f t="shared" ref="J155:O157" si="130">B155/B195</f>
        <v>1.610174852030904</v>
      </c>
      <c r="K155" s="7">
        <f t="shared" si="130"/>
        <v>1.2652566039463444</v>
      </c>
      <c r="L155" s="7">
        <f t="shared" si="130"/>
        <v>1.2834224598930482</v>
      </c>
      <c r="M155" s="7">
        <f t="shared" si="130"/>
        <v>0.88630371432536192</v>
      </c>
      <c r="N155" s="7">
        <f t="shared" si="130"/>
        <v>1.4634169562526778</v>
      </c>
      <c r="O155" s="7">
        <f t="shared" si="130"/>
        <v>0.52646817545722147</v>
      </c>
      <c r="P155" s="7"/>
      <c r="Q155" s="6" t="s">
        <v>23</v>
      </c>
      <c r="R155" s="7">
        <f>J155/AVERAGE($J$155:$J$157)</f>
        <v>0.9756899894900708</v>
      </c>
      <c r="S155" s="7">
        <f t="shared" ref="S155:W157" si="131">K155/AVERAGE($J$155:$J$157)</f>
        <v>0.76668580499166672</v>
      </c>
      <c r="T155" s="7">
        <f t="shared" si="131"/>
        <v>0.77769345659879618</v>
      </c>
      <c r="U155" s="7">
        <f t="shared" si="131"/>
        <v>0.53705823353557491</v>
      </c>
      <c r="V155" s="7">
        <f t="shared" si="131"/>
        <v>0.88676162894038413</v>
      </c>
      <c r="W155" s="7">
        <f t="shared" si="131"/>
        <v>0.31901487464595818</v>
      </c>
      <c r="X155" s="7"/>
      <c r="Y155" s="6"/>
      <c r="Z155" s="7"/>
      <c r="AA155" s="7"/>
      <c r="AB155" s="7"/>
      <c r="AC155" s="7"/>
      <c r="AD155" s="7"/>
      <c r="AE155" s="7"/>
    </row>
    <row r="156" spans="1:31" x14ac:dyDescent="0.3">
      <c r="A156" s="6"/>
      <c r="B156" s="7">
        <v>36543</v>
      </c>
      <c r="C156" s="7">
        <v>28564</v>
      </c>
      <c r="D156" s="7">
        <v>25896</v>
      </c>
      <c r="E156" s="7">
        <v>19344</v>
      </c>
      <c r="F156" s="7">
        <v>29345</v>
      </c>
      <c r="G156" s="7">
        <v>11365</v>
      </c>
      <c r="H156" s="7"/>
      <c r="I156" s="6"/>
      <c r="J156" s="7">
        <f t="shared" si="130"/>
        <v>1.6418654805229815</v>
      </c>
      <c r="K156" s="7">
        <f t="shared" si="130"/>
        <v>1.4039813221921849</v>
      </c>
      <c r="L156" s="7">
        <f t="shared" si="130"/>
        <v>1.2119623718818739</v>
      </c>
      <c r="M156" s="7">
        <f t="shared" si="130"/>
        <v>0.86160972785176604</v>
      </c>
      <c r="N156" s="7">
        <f t="shared" si="130"/>
        <v>1.325728484300881</v>
      </c>
      <c r="O156" s="7">
        <f t="shared" si="130"/>
        <v>0.53221878804907741</v>
      </c>
      <c r="P156" s="7"/>
      <c r="Q156" s="6"/>
      <c r="R156" s="7">
        <f t="shared" ref="R156:R157" si="132">J156/AVERAGE($J$155:$J$157)</f>
        <v>0.99489301513748374</v>
      </c>
      <c r="S156" s="7">
        <f t="shared" si="131"/>
        <v>0.85074643897596847</v>
      </c>
      <c r="T156" s="7">
        <f t="shared" si="131"/>
        <v>0.73439201487484862</v>
      </c>
      <c r="U156" s="7">
        <f t="shared" si="131"/>
        <v>0.52209484283766316</v>
      </c>
      <c r="V156" s="7">
        <f t="shared" si="131"/>
        <v>0.80332891131837647</v>
      </c>
      <c r="W156" s="7">
        <f t="shared" si="131"/>
        <v>0.32249947455275246</v>
      </c>
      <c r="X156" s="7"/>
      <c r="Y156" s="6"/>
      <c r="Z156" s="7"/>
      <c r="AA156" s="7"/>
      <c r="AB156" s="7"/>
      <c r="AC156" s="7"/>
      <c r="AD156" s="7"/>
      <c r="AE156" s="7"/>
    </row>
    <row r="157" spans="1:31" x14ac:dyDescent="0.3">
      <c r="A157" s="6"/>
      <c r="B157" s="7">
        <v>34568</v>
      </c>
      <c r="C157" s="7">
        <v>28712</v>
      </c>
      <c r="D157" s="7">
        <v>26974</v>
      </c>
      <c r="E157" s="7">
        <v>18345</v>
      </c>
      <c r="F157" s="7">
        <v>28476</v>
      </c>
      <c r="G157" s="7">
        <v>10363</v>
      </c>
      <c r="H157" s="7"/>
      <c r="I157" s="6"/>
      <c r="J157" s="7">
        <f t="shared" si="130"/>
        <v>1.698840180853155</v>
      </c>
      <c r="K157" s="7">
        <f t="shared" si="130"/>
        <v>1.2925764192139737</v>
      </c>
      <c r="L157" s="7">
        <f t="shared" si="130"/>
        <v>1.2186681124062528</v>
      </c>
      <c r="M157" s="7">
        <f t="shared" si="130"/>
        <v>0.82139339124205246</v>
      </c>
      <c r="N157" s="7">
        <f t="shared" si="130"/>
        <v>1.407195097845424</v>
      </c>
      <c r="O157" s="7">
        <f t="shared" si="130"/>
        <v>0.4872807636243946</v>
      </c>
      <c r="P157" s="7"/>
      <c r="Q157" s="6"/>
      <c r="R157" s="7">
        <f t="shared" si="132"/>
        <v>1.0294169953724452</v>
      </c>
      <c r="S157" s="7">
        <f t="shared" si="131"/>
        <v>0.78324032404760846</v>
      </c>
      <c r="T157" s="7">
        <f t="shared" si="131"/>
        <v>0.73845537724416033</v>
      </c>
      <c r="U157" s="7">
        <f t="shared" si="131"/>
        <v>0.49772564032865046</v>
      </c>
      <c r="V157" s="7">
        <f t="shared" si="131"/>
        <v>0.85269383539032517</v>
      </c>
      <c r="W157" s="7">
        <f t="shared" si="131"/>
        <v>0.29526915200528436</v>
      </c>
      <c r="X157" s="7"/>
      <c r="Y157" s="6"/>
      <c r="Z157" s="7"/>
      <c r="AA157" s="7"/>
      <c r="AB157" s="7"/>
      <c r="AC157" s="7"/>
      <c r="AD157" s="7"/>
      <c r="AE157" s="7"/>
    </row>
    <row r="158" spans="1:31" x14ac:dyDescent="0.3">
      <c r="A158" s="6"/>
      <c r="B158" s="7"/>
      <c r="C158" s="7"/>
      <c r="D158" s="7"/>
      <c r="E158" s="7"/>
      <c r="F158" s="7"/>
      <c r="G158" s="7"/>
      <c r="H158" s="7"/>
      <c r="I158" s="6"/>
      <c r="J158" s="7"/>
      <c r="K158" s="7"/>
      <c r="L158" s="7"/>
      <c r="M158" s="7"/>
      <c r="N158" s="7"/>
      <c r="O158" s="7"/>
      <c r="P158" s="7"/>
      <c r="Q158" s="6"/>
      <c r="R158" s="7"/>
      <c r="S158" s="7"/>
      <c r="T158" s="7"/>
      <c r="U158" s="7"/>
      <c r="V158" s="7"/>
      <c r="W158" s="7"/>
      <c r="X158" s="7"/>
      <c r="Y158" s="6"/>
      <c r="Z158" s="7"/>
      <c r="AA158" s="7"/>
      <c r="AB158" s="7"/>
      <c r="AC158" s="7"/>
      <c r="AD158" s="7"/>
      <c r="AE158" s="7"/>
    </row>
    <row r="159" spans="1:31" x14ac:dyDescent="0.3">
      <c r="A159" s="6" t="s">
        <v>24</v>
      </c>
      <c r="B159" s="7">
        <v>11615</v>
      </c>
      <c r="C159" s="7">
        <v>26339</v>
      </c>
      <c r="D159" s="7">
        <v>15904</v>
      </c>
      <c r="E159" s="7">
        <v>28691</v>
      </c>
      <c r="F159" s="7">
        <v>15503</v>
      </c>
      <c r="G159" s="7">
        <v>16588</v>
      </c>
      <c r="H159" s="7"/>
      <c r="I159" s="6" t="s">
        <v>24</v>
      </c>
      <c r="J159" s="7">
        <f t="shared" ref="J159:O161" si="133">B159/B195</f>
        <v>0.5247819997289116</v>
      </c>
      <c r="K159" s="7">
        <f t="shared" si="133"/>
        <v>1.2058325321613332</v>
      </c>
      <c r="L159" s="7">
        <f t="shared" si="133"/>
        <v>0.77316480311132718</v>
      </c>
      <c r="M159" s="7">
        <f t="shared" si="133"/>
        <v>1.3271196632591702</v>
      </c>
      <c r="N159" s="7">
        <f t="shared" si="133"/>
        <v>0.73799209787213782</v>
      </c>
      <c r="O159" s="7">
        <f t="shared" si="133"/>
        <v>0.80046325338995317</v>
      </c>
      <c r="P159" s="7"/>
      <c r="Q159" s="6" t="s">
        <v>24</v>
      </c>
      <c r="R159" s="7">
        <f>J159/AVERAGE($J$159:$J$161)</f>
        <v>0.98367164872288693</v>
      </c>
      <c r="S159" s="7">
        <f t="shared" ref="S159:W161" si="134">K159/AVERAGE($J$159:$J$161)</f>
        <v>2.2602590706380217</v>
      </c>
      <c r="T159" s="7">
        <f t="shared" si="134"/>
        <v>1.4492499685658051</v>
      </c>
      <c r="U159" s="7">
        <f t="shared" si="134"/>
        <v>2.4876043535888637</v>
      </c>
      <c r="V159" s="7">
        <f t="shared" si="134"/>
        <v>1.3833208914050981</v>
      </c>
      <c r="W159" s="7">
        <f t="shared" si="134"/>
        <v>1.5004192381044463</v>
      </c>
      <c r="X159" s="7"/>
      <c r="Y159" s="6"/>
      <c r="Z159" s="7"/>
      <c r="AA159" s="7"/>
      <c r="AB159" s="7"/>
      <c r="AC159" s="7"/>
      <c r="AD159" s="7"/>
      <c r="AE159" s="7"/>
    </row>
    <row r="160" spans="1:31" x14ac:dyDescent="0.3">
      <c r="A160" s="6"/>
      <c r="B160" s="7">
        <v>12635</v>
      </c>
      <c r="C160" s="7">
        <v>25648</v>
      </c>
      <c r="D160" s="7">
        <v>14567</v>
      </c>
      <c r="E160" s="7">
        <v>27954</v>
      </c>
      <c r="F160" s="7">
        <v>14354</v>
      </c>
      <c r="G160" s="7">
        <v>17584</v>
      </c>
      <c r="H160" s="7"/>
      <c r="I160" s="6"/>
      <c r="J160" s="7">
        <f t="shared" si="133"/>
        <v>0.56768657051714067</v>
      </c>
      <c r="K160" s="7">
        <f t="shared" si="133"/>
        <v>1.2606537232735315</v>
      </c>
      <c r="L160" s="7">
        <f t="shared" si="133"/>
        <v>0.68175223475452806</v>
      </c>
      <c r="M160" s="7">
        <f t="shared" si="133"/>
        <v>1.2451115763217675</v>
      </c>
      <c r="N160" s="7">
        <f t="shared" si="133"/>
        <v>0.64847526541676082</v>
      </c>
      <c r="O160" s="7">
        <f t="shared" si="133"/>
        <v>0.82345228060316566</v>
      </c>
      <c r="P160" s="7"/>
      <c r="Q160" s="6"/>
      <c r="R160" s="7">
        <f t="shared" ref="R160:R161" si="135">J160/AVERAGE($J$159:$J$161)</f>
        <v>1.0640936332932545</v>
      </c>
      <c r="S160" s="7">
        <f t="shared" si="134"/>
        <v>2.3630180285941735</v>
      </c>
      <c r="T160" s="7">
        <f t="shared" si="134"/>
        <v>1.2779027198492401</v>
      </c>
      <c r="U160" s="7">
        <f t="shared" si="134"/>
        <v>2.3338852280700841</v>
      </c>
      <c r="V160" s="7">
        <f t="shared" si="134"/>
        <v>1.2155270832803566</v>
      </c>
      <c r="W160" s="7">
        <f t="shared" si="134"/>
        <v>1.5435107586082701</v>
      </c>
      <c r="X160" s="7"/>
      <c r="Y160" s="6"/>
      <c r="Z160" s="7"/>
      <c r="AA160" s="7"/>
      <c r="AB160" s="7"/>
      <c r="AC160" s="7"/>
      <c r="AD160" s="7"/>
      <c r="AE160" s="7"/>
    </row>
    <row r="161" spans="1:31" x14ac:dyDescent="0.3">
      <c r="A161" s="6"/>
      <c r="B161" s="7">
        <v>10337</v>
      </c>
      <c r="C161" s="7">
        <v>27356</v>
      </c>
      <c r="D161" s="7">
        <v>16354</v>
      </c>
      <c r="E161" s="7">
        <v>29365</v>
      </c>
      <c r="F161" s="7">
        <v>13698</v>
      </c>
      <c r="G161" s="7">
        <v>17543</v>
      </c>
      <c r="H161" s="7"/>
      <c r="I161" s="6"/>
      <c r="J161" s="7">
        <f t="shared" si="133"/>
        <v>0.50801061529388636</v>
      </c>
      <c r="K161" s="7">
        <f t="shared" si="133"/>
        <v>1.2315310854004411</v>
      </c>
      <c r="L161" s="7">
        <f t="shared" si="133"/>
        <v>0.73886328725038397</v>
      </c>
      <c r="M161" s="7">
        <f t="shared" si="133"/>
        <v>1.3148114981642338</v>
      </c>
      <c r="N161" s="7">
        <f t="shared" si="133"/>
        <v>0.67691243328721096</v>
      </c>
      <c r="O161" s="7">
        <f t="shared" si="133"/>
        <v>0.82489302675506648</v>
      </c>
      <c r="P161" s="7"/>
      <c r="Q161" s="6"/>
      <c r="R161" s="7">
        <f t="shared" si="135"/>
        <v>0.9522347179838585</v>
      </c>
      <c r="S161" s="7">
        <f t="shared" si="134"/>
        <v>2.30842943137365</v>
      </c>
      <c r="T161" s="7">
        <f t="shared" si="134"/>
        <v>1.3849538824232579</v>
      </c>
      <c r="U161" s="7">
        <f t="shared" si="134"/>
        <v>2.4645334535619119</v>
      </c>
      <c r="V161" s="7">
        <f t="shared" si="134"/>
        <v>1.268830809053316</v>
      </c>
      <c r="W161" s="7">
        <f t="shared" si="134"/>
        <v>1.5462113488407161</v>
      </c>
      <c r="X161" s="7"/>
      <c r="Y161" s="6"/>
      <c r="Z161" s="7"/>
      <c r="AA161" s="7"/>
      <c r="AB161" s="7"/>
      <c r="AC161" s="7"/>
      <c r="AD161" s="7"/>
      <c r="AE161" s="7"/>
    </row>
    <row r="162" spans="1:31" ht="65" x14ac:dyDescent="0.3">
      <c r="A162" s="6"/>
      <c r="B162" s="7"/>
      <c r="C162" s="7"/>
      <c r="D162" s="7"/>
      <c r="E162" s="7"/>
      <c r="F162" s="7"/>
      <c r="G162" s="7"/>
      <c r="H162" s="7"/>
      <c r="I162" s="6"/>
      <c r="J162" s="7"/>
      <c r="K162" s="7"/>
      <c r="L162" s="7"/>
      <c r="M162" s="7"/>
      <c r="N162" s="7"/>
      <c r="O162" s="7"/>
      <c r="P162" s="7"/>
      <c r="Q162" s="6"/>
      <c r="R162" s="7"/>
      <c r="S162" s="7"/>
      <c r="T162" s="7"/>
      <c r="U162" s="7"/>
      <c r="V162" s="7"/>
      <c r="W162" s="7"/>
      <c r="X162" s="7"/>
      <c r="Y162" s="6"/>
      <c r="Z162" s="6" t="s">
        <v>102</v>
      </c>
      <c r="AA162" s="6" t="s">
        <v>104</v>
      </c>
      <c r="AB162" s="14" t="s">
        <v>105</v>
      </c>
      <c r="AC162" s="14" t="s">
        <v>107</v>
      </c>
      <c r="AD162" s="14" t="s">
        <v>109</v>
      </c>
      <c r="AE162" s="14" t="s">
        <v>110</v>
      </c>
    </row>
    <row r="163" spans="1:31" ht="56" x14ac:dyDescent="0.3">
      <c r="A163" s="6" t="s">
        <v>25</v>
      </c>
      <c r="B163" s="7">
        <v>31208</v>
      </c>
      <c r="C163" s="7">
        <v>29237</v>
      </c>
      <c r="D163" s="7">
        <v>30969</v>
      </c>
      <c r="E163" s="7">
        <v>31389</v>
      </c>
      <c r="F163" s="7">
        <v>27843</v>
      </c>
      <c r="G163" s="7">
        <v>28790</v>
      </c>
      <c r="H163" s="7"/>
      <c r="I163" s="6" t="s">
        <v>25</v>
      </c>
      <c r="J163" s="7">
        <f t="shared" ref="J163:O165" si="136">B163/B195</f>
        <v>1.4100212352595671</v>
      </c>
      <c r="K163" s="7">
        <f t="shared" si="136"/>
        <v>1.3385066153916587</v>
      </c>
      <c r="L163" s="7">
        <f t="shared" si="136"/>
        <v>1.5055420515313565</v>
      </c>
      <c r="M163" s="7">
        <f t="shared" si="136"/>
        <v>1.4519172949720154</v>
      </c>
      <c r="N163" s="7">
        <f t="shared" si="136"/>
        <v>1.3254153377445614</v>
      </c>
      <c r="O163" s="7">
        <f t="shared" si="136"/>
        <v>1.3892776142450418</v>
      </c>
      <c r="P163" s="7"/>
      <c r="Q163" s="6" t="s">
        <v>25</v>
      </c>
      <c r="R163" s="7">
        <f>J163/AVERAGE($J$163:$J$165)</f>
        <v>0.95714317903988488</v>
      </c>
      <c r="S163" s="7">
        <f t="shared" ref="S163:W165" si="137">K163/AVERAGE($J$163:$J$165)</f>
        <v>0.90859800192019557</v>
      </c>
      <c r="T163" s="7">
        <f t="shared" si="137"/>
        <v>1.0219841158035319</v>
      </c>
      <c r="U163" s="7">
        <f t="shared" si="137"/>
        <v>0.98558284135109508</v>
      </c>
      <c r="V163" s="7">
        <f t="shared" si="137"/>
        <v>0.89971144986587148</v>
      </c>
      <c r="W163" s="7">
        <f t="shared" si="137"/>
        <v>0.94306210361623255</v>
      </c>
      <c r="X163" s="7"/>
      <c r="Y163" s="6" t="s">
        <v>26</v>
      </c>
      <c r="Z163" s="7">
        <f t="shared" ref="Z163:AE165" si="138">R167/R163</f>
        <v>0.96349393442008013</v>
      </c>
      <c r="AA163" s="7">
        <f t="shared" si="138"/>
        <v>0.81092408405434091</v>
      </c>
      <c r="AB163" s="7">
        <f t="shared" si="138"/>
        <v>1.7649804506744668</v>
      </c>
      <c r="AC163" s="7">
        <f t="shared" si="138"/>
        <v>0.74788802468126525</v>
      </c>
      <c r="AD163" s="7">
        <f t="shared" si="138"/>
        <v>1.84131820942423</v>
      </c>
      <c r="AE163" s="7">
        <f t="shared" si="138"/>
        <v>1.4638510804311522</v>
      </c>
    </row>
    <row r="164" spans="1:31" x14ac:dyDescent="0.3">
      <c r="A164" s="6"/>
      <c r="B164" s="7">
        <v>32456</v>
      </c>
      <c r="C164" s="7">
        <v>31657</v>
      </c>
      <c r="D164" s="7">
        <v>30167</v>
      </c>
      <c r="E164" s="7">
        <v>31565</v>
      </c>
      <c r="F164" s="7">
        <v>28648</v>
      </c>
      <c r="G164" s="7">
        <v>29636</v>
      </c>
      <c r="H164" s="7"/>
      <c r="I164" s="6"/>
      <c r="J164" s="7">
        <f t="shared" si="136"/>
        <v>1.4582378577526172</v>
      </c>
      <c r="K164" s="7">
        <f t="shared" si="136"/>
        <v>1.5560088473826492</v>
      </c>
      <c r="L164" s="7">
        <f t="shared" si="136"/>
        <v>1.4118500491411989</v>
      </c>
      <c r="M164" s="7">
        <f t="shared" si="136"/>
        <v>1.4059507371609283</v>
      </c>
      <c r="N164" s="7">
        <f t="shared" si="136"/>
        <v>1.2942398915744295</v>
      </c>
      <c r="O164" s="7">
        <f t="shared" si="136"/>
        <v>1.3878430270675284</v>
      </c>
      <c r="P164" s="7"/>
      <c r="Q164" s="6"/>
      <c r="R164" s="7">
        <f t="shared" ref="R164:R165" si="139">J164/AVERAGE($J$163:$J$165)</f>
        <v>0.98987333244574349</v>
      </c>
      <c r="S164" s="7">
        <f t="shared" si="137"/>
        <v>1.056241720021933</v>
      </c>
      <c r="T164" s="7">
        <f t="shared" si="137"/>
        <v>0.95838460483459287</v>
      </c>
      <c r="U164" s="7">
        <f t="shared" si="137"/>
        <v>0.95438006498671968</v>
      </c>
      <c r="V164" s="7">
        <f t="shared" si="137"/>
        <v>0.87854909790329716</v>
      </c>
      <c r="W164" s="7">
        <f t="shared" si="137"/>
        <v>0.94208828471382267</v>
      </c>
      <c r="X164" s="7"/>
      <c r="Y164" s="6"/>
      <c r="Z164" s="7">
        <f t="shared" si="138"/>
        <v>1.0029391959823222</v>
      </c>
      <c r="AA164" s="7">
        <f t="shared" si="138"/>
        <v>0.69156562732829141</v>
      </c>
      <c r="AB164" s="7">
        <f t="shared" si="138"/>
        <v>1.9118628675767524</v>
      </c>
      <c r="AC164" s="7">
        <f t="shared" si="138"/>
        <v>0.81576248788062333</v>
      </c>
      <c r="AD164" s="7">
        <f t="shared" si="138"/>
        <v>1.863576281938025</v>
      </c>
      <c r="AE164" s="7">
        <f t="shared" si="138"/>
        <v>1.3519089382960008</v>
      </c>
    </row>
    <row r="165" spans="1:31" x14ac:dyDescent="0.3">
      <c r="A165" s="6"/>
      <c r="B165" s="7">
        <v>31564</v>
      </c>
      <c r="C165" s="7">
        <v>30964</v>
      </c>
      <c r="D165" s="7">
        <v>31567</v>
      </c>
      <c r="E165" s="7">
        <v>32545</v>
      </c>
      <c r="F165" s="7">
        <v>29567</v>
      </c>
      <c r="G165" s="7">
        <v>29456</v>
      </c>
      <c r="H165" s="7"/>
      <c r="I165" s="6"/>
      <c r="J165" s="7">
        <f t="shared" si="136"/>
        <v>1.5512089640259485</v>
      </c>
      <c r="K165" s="7">
        <f t="shared" si="136"/>
        <v>1.3939584927745015</v>
      </c>
      <c r="L165" s="7">
        <f t="shared" si="136"/>
        <v>1.4261769223818559</v>
      </c>
      <c r="M165" s="7">
        <f t="shared" si="136"/>
        <v>1.4571953076027582</v>
      </c>
      <c r="N165" s="7">
        <f t="shared" si="136"/>
        <v>1.4611089148052976</v>
      </c>
      <c r="O165" s="7">
        <f t="shared" si="136"/>
        <v>1.3850566605539099</v>
      </c>
      <c r="P165" s="7"/>
      <c r="Q165" s="6"/>
      <c r="R165" s="7">
        <f t="shared" si="139"/>
        <v>1.0529834885143718</v>
      </c>
      <c r="S165" s="7">
        <f t="shared" si="137"/>
        <v>0.94623955289454909</v>
      </c>
      <c r="T165" s="7">
        <f t="shared" si="137"/>
        <v>0.96810989737370812</v>
      </c>
      <c r="U165" s="7">
        <f t="shared" si="137"/>
        <v>0.989165634051002</v>
      </c>
      <c r="V165" s="7">
        <f t="shared" si="137"/>
        <v>0.99182224825345577</v>
      </c>
      <c r="W165" s="7">
        <f t="shared" si="137"/>
        <v>0.94019685809121289</v>
      </c>
      <c r="X165" s="7"/>
      <c r="Y165" s="6"/>
      <c r="Z165" s="7">
        <f t="shared" si="138"/>
        <v>1.0304203250013573</v>
      </c>
      <c r="AA165" s="7">
        <f t="shared" si="138"/>
        <v>0.69898888510702328</v>
      </c>
      <c r="AB165" s="7">
        <f t="shared" si="138"/>
        <v>1.6853618033860667</v>
      </c>
      <c r="AC165" s="7">
        <f t="shared" si="138"/>
        <v>0.71310240313011086</v>
      </c>
      <c r="AD165" s="7">
        <f t="shared" si="138"/>
        <v>1.6376404221682332</v>
      </c>
      <c r="AE165" s="7">
        <f t="shared" si="138"/>
        <v>1.506416779311929</v>
      </c>
    </row>
    <row r="166" spans="1:31" x14ac:dyDescent="0.3">
      <c r="A166" s="6"/>
      <c r="B166" s="7"/>
      <c r="C166" s="7"/>
      <c r="D166" s="7"/>
      <c r="E166" s="7"/>
      <c r="F166" s="7"/>
      <c r="G166" s="7"/>
      <c r="H166" s="7"/>
      <c r="I166" s="6"/>
      <c r="J166" s="7"/>
      <c r="K166" s="7"/>
      <c r="L166" s="7"/>
      <c r="M166" s="7"/>
      <c r="N166" s="7"/>
      <c r="O166" s="7"/>
      <c r="P166" s="7"/>
      <c r="Q166" s="6"/>
      <c r="R166" s="7"/>
      <c r="S166" s="7"/>
      <c r="T166" s="7"/>
      <c r="U166" s="7"/>
      <c r="V166" s="7"/>
      <c r="W166" s="7"/>
      <c r="X166" s="7"/>
      <c r="Y166" s="6"/>
      <c r="Z166" s="7"/>
      <c r="AA166" s="7"/>
      <c r="AB166" s="7"/>
      <c r="AC166" s="7"/>
      <c r="AD166" s="7"/>
      <c r="AE166" s="7"/>
    </row>
    <row r="167" spans="1:31" ht="56" x14ac:dyDescent="0.3">
      <c r="A167" s="6" t="s">
        <v>27</v>
      </c>
      <c r="B167" s="7">
        <v>13262</v>
      </c>
      <c r="C167" s="7">
        <v>10457</v>
      </c>
      <c r="D167" s="7">
        <v>24108</v>
      </c>
      <c r="E167" s="7">
        <v>10354</v>
      </c>
      <c r="F167" s="7">
        <v>22612</v>
      </c>
      <c r="G167" s="7">
        <v>18588</v>
      </c>
      <c r="H167" s="7"/>
      <c r="I167" s="6" t="s">
        <v>27</v>
      </c>
      <c r="J167" s="7">
        <f t="shared" ref="J167:O169" si="140">B167/B195</f>
        <v>0.59919577102064792</v>
      </c>
      <c r="K167" s="7">
        <f t="shared" si="140"/>
        <v>0.47873460605228219</v>
      </c>
      <c r="L167" s="7">
        <f t="shared" si="140"/>
        <v>1.1719980554205154</v>
      </c>
      <c r="M167" s="7">
        <f t="shared" si="140"/>
        <v>0.47893057033165271</v>
      </c>
      <c r="N167" s="7">
        <f t="shared" si="140"/>
        <v>1.0764031037273289</v>
      </c>
      <c r="O167" s="7">
        <f t="shared" si="140"/>
        <v>0.89697437629686816</v>
      </c>
      <c r="P167" s="7"/>
      <c r="Q167" s="6" t="s">
        <v>27</v>
      </c>
      <c r="R167" s="7">
        <f>J167/AVERAGE($J$167:$J$169)</f>
        <v>0.92220164737648191</v>
      </c>
      <c r="S167" s="7">
        <f t="shared" ref="S167:W169" si="141">K167/AVERAGE($J$167:$J$169)</f>
        <v>0.73680400248073885</v>
      </c>
      <c r="T167" s="7">
        <f t="shared" si="141"/>
        <v>1.8037819852930641</v>
      </c>
      <c r="U167" s="7">
        <f t="shared" si="141"/>
        <v>0.73710560437781936</v>
      </c>
      <c r="V167" s="7">
        <f t="shared" si="141"/>
        <v>1.6566550758655043</v>
      </c>
      <c r="W167" s="7">
        <f t="shared" si="141"/>
        <v>1.3805024792922973</v>
      </c>
      <c r="X167" s="7"/>
      <c r="Y167" s="6" t="s">
        <v>28</v>
      </c>
      <c r="Z167" s="7">
        <f t="shared" ref="Z167:AE169" si="142">R175/R171</f>
        <v>1.0585500234080487</v>
      </c>
      <c r="AA167" s="7">
        <f t="shared" si="142"/>
        <v>0.74215149075590769</v>
      </c>
      <c r="AB167" s="7">
        <f t="shared" si="142"/>
        <v>1.9048823438431608</v>
      </c>
      <c r="AC167" s="7">
        <f t="shared" si="142"/>
        <v>0.60752036101193274</v>
      </c>
      <c r="AD167" s="7">
        <f t="shared" si="142"/>
        <v>0.32741196122465516</v>
      </c>
      <c r="AE167" s="7">
        <f t="shared" si="142"/>
        <v>0.13615188493862676</v>
      </c>
    </row>
    <row r="168" spans="1:31" x14ac:dyDescent="0.3">
      <c r="A168" s="6"/>
      <c r="B168" s="7">
        <v>14357</v>
      </c>
      <c r="C168" s="7">
        <v>9656</v>
      </c>
      <c r="D168" s="7">
        <v>25438</v>
      </c>
      <c r="E168" s="7">
        <v>11357</v>
      </c>
      <c r="F168" s="7">
        <v>23547</v>
      </c>
      <c r="G168" s="7">
        <v>17671</v>
      </c>
      <c r="H168" s="7"/>
      <c r="I168" s="6"/>
      <c r="J168" s="7">
        <f t="shared" si="140"/>
        <v>0.64505548816102798</v>
      </c>
      <c r="K168" s="7">
        <f t="shared" si="140"/>
        <v>0.47461292700909313</v>
      </c>
      <c r="L168" s="7">
        <f t="shared" si="140"/>
        <v>1.1905274488697524</v>
      </c>
      <c r="M168" s="7">
        <f t="shared" si="140"/>
        <v>0.50585720012471602</v>
      </c>
      <c r="N168" s="7">
        <f t="shared" si="140"/>
        <v>1.0637903772306303</v>
      </c>
      <c r="O168" s="7">
        <f t="shared" si="140"/>
        <v>0.82752645874309261</v>
      </c>
      <c r="P168" s="7"/>
      <c r="Q168" s="6"/>
      <c r="R168" s="7">
        <f t="shared" ref="R168:R169" si="143">J168/AVERAGE($J$167:$J$169)</f>
        <v>0.9927827641674758</v>
      </c>
      <c r="S168" s="7">
        <f t="shared" si="141"/>
        <v>0.73046046771728157</v>
      </c>
      <c r="T168" s="7">
        <f t="shared" si="141"/>
        <v>1.8322999388404775</v>
      </c>
      <c r="U168" s="7">
        <f t="shared" si="141"/>
        <v>0.77854745619723742</v>
      </c>
      <c r="V168" s="7">
        <f t="shared" si="141"/>
        <v>1.6372432613706325</v>
      </c>
      <c r="W168" s="7">
        <f t="shared" si="141"/>
        <v>1.2736175727685646</v>
      </c>
      <c r="X168" s="7"/>
      <c r="Y168" s="6"/>
      <c r="Z168" s="7">
        <f t="shared" si="142"/>
        <v>0.95628393220292462</v>
      </c>
      <c r="AA168" s="7">
        <f t="shared" si="142"/>
        <v>0.69401109581857312</v>
      </c>
      <c r="AB168" s="7">
        <f t="shared" si="142"/>
        <v>1.7535784004715722</v>
      </c>
      <c r="AC168" s="7">
        <f t="shared" si="142"/>
        <v>0.56696645008219382</v>
      </c>
      <c r="AD168" s="7">
        <f t="shared" si="142"/>
        <v>0.30685933610295013</v>
      </c>
      <c r="AE168" s="7">
        <f t="shared" si="142"/>
        <v>0.13975397439225451</v>
      </c>
    </row>
    <row r="169" spans="1:31" x14ac:dyDescent="0.3">
      <c r="A169" s="6"/>
      <c r="B169" s="7">
        <v>14345</v>
      </c>
      <c r="C169" s="7">
        <v>9546</v>
      </c>
      <c r="D169" s="7">
        <v>23465</v>
      </c>
      <c r="E169" s="7">
        <v>10236</v>
      </c>
      <c r="F169" s="7">
        <v>21356</v>
      </c>
      <c r="G169" s="7">
        <v>19571</v>
      </c>
      <c r="H169" s="7"/>
      <c r="I169" s="6"/>
      <c r="J169" s="7">
        <f t="shared" si="140"/>
        <v>0.70498329074110477</v>
      </c>
      <c r="K169" s="7">
        <f t="shared" si="140"/>
        <v>0.4297483455634088</v>
      </c>
      <c r="L169" s="7">
        <f t="shared" si="140"/>
        <v>1.0601337309117196</v>
      </c>
      <c r="M169" s="7">
        <f t="shared" si="140"/>
        <v>0.45831467717381569</v>
      </c>
      <c r="N169" s="7">
        <f t="shared" si="140"/>
        <v>1.0553469065032615</v>
      </c>
      <c r="O169" s="7">
        <f t="shared" si="140"/>
        <v>0.92025203366718389</v>
      </c>
      <c r="P169" s="7"/>
      <c r="Q169" s="6"/>
      <c r="R169" s="7">
        <f t="shared" si="143"/>
        <v>1.085015588456042</v>
      </c>
      <c r="S169" s="7">
        <f t="shared" si="141"/>
        <v>0.66141093012192909</v>
      </c>
      <c r="T169" s="7">
        <f t="shared" si="141"/>
        <v>1.6316154425136526</v>
      </c>
      <c r="U169" s="7">
        <f t="shared" si="141"/>
        <v>0.7053763907354893</v>
      </c>
      <c r="V169" s="7">
        <f t="shared" si="141"/>
        <v>1.6242482053456355</v>
      </c>
      <c r="W169" s="7">
        <f t="shared" si="141"/>
        <v>1.4163283228849597</v>
      </c>
      <c r="X169" s="7"/>
      <c r="Y169" s="6"/>
      <c r="Z169" s="7">
        <f t="shared" si="142"/>
        <v>0.98965398011539785</v>
      </c>
      <c r="AA169" s="7">
        <f t="shared" si="142"/>
        <v>0.65914766590943663</v>
      </c>
      <c r="AB169" s="7">
        <f t="shared" si="142"/>
        <v>1.6733667182009639</v>
      </c>
      <c r="AC169" s="7">
        <f t="shared" si="142"/>
        <v>0.54312792955280031</v>
      </c>
      <c r="AD169" s="7">
        <f t="shared" si="142"/>
        <v>0.3190319852511127</v>
      </c>
      <c r="AE169" s="7">
        <f t="shared" si="142"/>
        <v>0.12620082551576015</v>
      </c>
    </row>
    <row r="170" spans="1:31" x14ac:dyDescent="0.3">
      <c r="A170" s="6"/>
      <c r="B170" s="7"/>
      <c r="C170" s="7"/>
      <c r="D170" s="7"/>
      <c r="E170" s="7"/>
      <c r="F170" s="7"/>
      <c r="G170" s="7"/>
      <c r="H170" s="7"/>
      <c r="I170" s="6"/>
      <c r="J170" s="7"/>
      <c r="K170" s="7"/>
      <c r="L170" s="7"/>
      <c r="M170" s="7"/>
      <c r="N170" s="7"/>
      <c r="O170" s="7"/>
      <c r="P170" s="7"/>
      <c r="Q170" s="6"/>
      <c r="R170" s="7"/>
      <c r="S170" s="7"/>
      <c r="T170" s="7"/>
      <c r="U170" s="7"/>
      <c r="V170" s="7"/>
      <c r="W170" s="7"/>
      <c r="X170" s="7"/>
      <c r="Y170" s="6"/>
      <c r="Z170" s="7"/>
      <c r="AA170" s="7"/>
      <c r="AB170" s="7"/>
      <c r="AC170" s="7"/>
      <c r="AD170" s="7"/>
      <c r="AE170" s="7"/>
    </row>
    <row r="171" spans="1:31" ht="28" x14ac:dyDescent="0.3">
      <c r="A171" s="6" t="s">
        <v>29</v>
      </c>
      <c r="B171" s="7">
        <v>20731</v>
      </c>
      <c r="C171" s="7">
        <v>18787</v>
      </c>
      <c r="D171" s="7">
        <v>19265</v>
      </c>
      <c r="E171" s="7">
        <v>20447</v>
      </c>
      <c r="F171" s="7">
        <v>20502</v>
      </c>
      <c r="G171" s="7">
        <v>21670</v>
      </c>
      <c r="H171" s="7"/>
      <c r="I171" s="6" t="s">
        <v>29</v>
      </c>
      <c r="J171" s="7">
        <f t="shared" ref="J171:O173" si="144">B171/B195</f>
        <v>0.93665567252518867</v>
      </c>
      <c r="K171" s="7">
        <f t="shared" si="144"/>
        <v>0.86009247813944967</v>
      </c>
      <c r="L171" s="7">
        <f t="shared" si="144"/>
        <v>0.93655809431210502</v>
      </c>
      <c r="M171" s="7">
        <f t="shared" si="144"/>
        <v>0.94578842684675513</v>
      </c>
      <c r="N171" s="7">
        <f t="shared" si="144"/>
        <v>0.97596039415432956</v>
      </c>
      <c r="O171" s="7">
        <f t="shared" si="144"/>
        <v>1.0456980166964243</v>
      </c>
      <c r="P171" s="7"/>
      <c r="Q171" s="6" t="s">
        <v>29</v>
      </c>
      <c r="R171" s="7">
        <f>J171/AVERAGE($J$171:$J$173)</f>
        <v>0.93776339974522682</v>
      </c>
      <c r="S171" s="7">
        <f t="shared" ref="S171:W173" si="145">K171/AVERAGE($J$171:$J$173)</f>
        <v>0.86110965860152555</v>
      </c>
      <c r="T171" s="7">
        <f t="shared" si="145"/>
        <v>0.93766570613216649</v>
      </c>
      <c r="U171" s="7">
        <f t="shared" si="145"/>
        <v>0.94690695483473042</v>
      </c>
      <c r="V171" s="7">
        <f t="shared" si="145"/>
        <v>0.97711460474205736</v>
      </c>
      <c r="W171" s="7">
        <f t="shared" si="145"/>
        <v>1.0469347018423238</v>
      </c>
      <c r="X171" s="7"/>
      <c r="Y171" s="20" t="s">
        <v>114</v>
      </c>
      <c r="Z171" s="7">
        <f t="shared" ref="Z171:AE173" si="146">R191/R187</f>
        <v>0.9830493575821696</v>
      </c>
      <c r="AA171" s="7">
        <f t="shared" si="146"/>
        <v>1.5946338572356211</v>
      </c>
      <c r="AB171" s="7">
        <f t="shared" si="146"/>
        <v>1.0759936729573325</v>
      </c>
      <c r="AC171" s="7">
        <f t="shared" si="146"/>
        <v>2.0048231952557187</v>
      </c>
      <c r="AD171" s="7">
        <f t="shared" si="146"/>
        <v>1.18813595665397</v>
      </c>
      <c r="AE171" s="7">
        <f t="shared" si="146"/>
        <v>1.723691166097711</v>
      </c>
    </row>
    <row r="172" spans="1:31" x14ac:dyDescent="0.3">
      <c r="A172" s="6"/>
      <c r="B172" s="7">
        <v>22364</v>
      </c>
      <c r="C172" s="7">
        <v>19567</v>
      </c>
      <c r="D172" s="7">
        <v>20648</v>
      </c>
      <c r="E172" s="7">
        <v>21654</v>
      </c>
      <c r="F172" s="7">
        <v>22034</v>
      </c>
      <c r="G172" s="7">
        <v>20354</v>
      </c>
      <c r="H172" s="7"/>
      <c r="I172" s="6"/>
      <c r="J172" s="7">
        <f t="shared" si="144"/>
        <v>1.0048074762995911</v>
      </c>
      <c r="K172" s="7">
        <f t="shared" si="144"/>
        <v>0.961759646104694</v>
      </c>
      <c r="L172" s="7">
        <f t="shared" si="144"/>
        <v>0.96634997893948615</v>
      </c>
      <c r="M172" s="7">
        <f t="shared" si="144"/>
        <v>0.96450046768518105</v>
      </c>
      <c r="N172" s="7">
        <f t="shared" si="144"/>
        <v>0.99543709058052854</v>
      </c>
      <c r="O172" s="7">
        <f t="shared" si="144"/>
        <v>0.95317036620773621</v>
      </c>
      <c r="P172" s="7"/>
      <c r="Q172" s="6"/>
      <c r="R172" s="7">
        <f t="shared" ref="R172:R173" si="147">J172/AVERAGE($J$171:$J$173)</f>
        <v>1.0059958026238145</v>
      </c>
      <c r="S172" s="7">
        <f t="shared" si="145"/>
        <v>0.96289706230829442</v>
      </c>
      <c r="T172" s="7">
        <f t="shared" si="145"/>
        <v>0.96749282385801283</v>
      </c>
      <c r="U172" s="7">
        <f t="shared" si="145"/>
        <v>0.96564112529622614</v>
      </c>
      <c r="V172" s="7">
        <f t="shared" si="145"/>
        <v>0.99661433510422726</v>
      </c>
      <c r="W172" s="7">
        <f t="shared" si="145"/>
        <v>0.95429762437843146</v>
      </c>
      <c r="X172" s="7"/>
      <c r="Y172" s="6"/>
      <c r="Z172" s="7">
        <f t="shared" si="146"/>
        <v>0.98599946600134336</v>
      </c>
      <c r="AA172" s="7">
        <f t="shared" si="146"/>
        <v>1.5469067640079921</v>
      </c>
      <c r="AB172" s="7">
        <f t="shared" si="146"/>
        <v>1.0933976698681946</v>
      </c>
      <c r="AC172" s="7">
        <f t="shared" si="146"/>
        <v>1.9688746296628294</v>
      </c>
      <c r="AD172" s="7">
        <f t="shared" si="146"/>
        <v>1.1647706723653852</v>
      </c>
      <c r="AE172" s="7">
        <f t="shared" si="146"/>
        <v>1.6892854765925436</v>
      </c>
    </row>
    <row r="173" spans="1:31" x14ac:dyDescent="0.3">
      <c r="A173" s="6"/>
      <c r="B173" s="7">
        <v>21467</v>
      </c>
      <c r="C173" s="7">
        <v>20235</v>
      </c>
      <c r="D173" s="7">
        <v>21657</v>
      </c>
      <c r="E173" s="7">
        <v>21944</v>
      </c>
      <c r="F173" s="7">
        <v>21568</v>
      </c>
      <c r="G173" s="7">
        <v>21034</v>
      </c>
      <c r="H173" s="7"/>
      <c r="I173" s="6"/>
      <c r="J173" s="7">
        <f t="shared" si="144"/>
        <v>1.0549931197169256</v>
      </c>
      <c r="K173" s="7">
        <f t="shared" si="144"/>
        <v>0.91095304551388823</v>
      </c>
      <c r="L173" s="7">
        <f t="shared" si="144"/>
        <v>0.97844944429384662</v>
      </c>
      <c r="M173" s="7">
        <f t="shared" si="144"/>
        <v>0.9825378346915018</v>
      </c>
      <c r="N173" s="7">
        <f t="shared" si="144"/>
        <v>1.065823285234236</v>
      </c>
      <c r="O173" s="7">
        <f t="shared" si="144"/>
        <v>0.98904405887055058</v>
      </c>
      <c r="P173" s="7"/>
      <c r="Q173" s="6"/>
      <c r="R173" s="7">
        <f t="shared" si="147"/>
        <v>1.0562407976309585</v>
      </c>
      <c r="S173" s="7">
        <f t="shared" si="145"/>
        <v>0.91203037575838664</v>
      </c>
      <c r="T173" s="7">
        <f t="shared" si="145"/>
        <v>0.97960659853383902</v>
      </c>
      <c r="U173" s="7">
        <f t="shared" si="145"/>
        <v>0.98369982402881173</v>
      </c>
      <c r="V173" s="7">
        <f t="shared" si="145"/>
        <v>1.0670837713439516</v>
      </c>
      <c r="W173" s="7">
        <f t="shared" si="145"/>
        <v>0.99021374273407137</v>
      </c>
      <c r="X173" s="7"/>
      <c r="Y173" s="6"/>
      <c r="Z173" s="7">
        <f t="shared" si="146"/>
        <v>1.0290896957620577</v>
      </c>
      <c r="AA173" s="7">
        <f t="shared" si="146"/>
        <v>1.4827925052301125</v>
      </c>
      <c r="AB173" s="7">
        <f t="shared" si="146"/>
        <v>1.1550945442563203</v>
      </c>
      <c r="AC173" s="7">
        <f t="shared" si="146"/>
        <v>2.2270633051565283</v>
      </c>
      <c r="AD173" s="7">
        <f t="shared" si="146"/>
        <v>1.0799966830377727</v>
      </c>
      <c r="AE173" s="7">
        <f t="shared" si="146"/>
        <v>1.6435336710171444</v>
      </c>
    </row>
    <row r="174" spans="1:31" x14ac:dyDescent="0.3">
      <c r="A174" s="6"/>
      <c r="B174" s="7"/>
      <c r="C174" s="7"/>
      <c r="D174" s="7"/>
      <c r="E174" s="7"/>
      <c r="F174" s="7"/>
      <c r="G174" s="7"/>
      <c r="H174" s="7"/>
      <c r="I174" s="6"/>
      <c r="J174" s="7"/>
      <c r="K174" s="7"/>
      <c r="L174" s="7"/>
      <c r="M174" s="7"/>
      <c r="N174" s="7"/>
      <c r="O174" s="7"/>
      <c r="P174" s="7"/>
      <c r="Q174" s="6"/>
      <c r="R174" s="7"/>
      <c r="S174" s="7"/>
      <c r="T174" s="7"/>
      <c r="U174" s="7"/>
      <c r="V174" s="7"/>
      <c r="W174" s="7"/>
      <c r="X174" s="7"/>
      <c r="Y174" s="6"/>
      <c r="Z174" s="7"/>
      <c r="AA174" s="7"/>
      <c r="AB174" s="7"/>
      <c r="AC174" s="7"/>
      <c r="AD174" s="7"/>
      <c r="AE174" s="7"/>
    </row>
    <row r="175" spans="1:31" ht="28" x14ac:dyDescent="0.3">
      <c r="A175" s="6" t="s">
        <v>31</v>
      </c>
      <c r="B175" s="7">
        <v>17559.953000000001</v>
      </c>
      <c r="C175" s="7">
        <v>11156.852999999999</v>
      </c>
      <c r="D175" s="7">
        <v>29364.923999999999</v>
      </c>
      <c r="E175" s="7">
        <v>9939.9030000000002</v>
      </c>
      <c r="F175" s="7">
        <v>5371.3379999999997</v>
      </c>
      <c r="G175" s="7">
        <v>2360.8820000000001</v>
      </c>
      <c r="H175" s="7"/>
      <c r="I175" s="6" t="s">
        <v>31</v>
      </c>
      <c r="J175" s="7">
        <f t="shared" ref="J175:O177" si="148">B175/B195</f>
        <v>0.79338331902588899</v>
      </c>
      <c r="K175" s="7">
        <f t="shared" si="148"/>
        <v>0.51077475621480561</v>
      </c>
      <c r="L175" s="7">
        <f t="shared" si="148"/>
        <v>1.4275607194944093</v>
      </c>
      <c r="M175" s="7">
        <f t="shared" si="148"/>
        <v>0.45977626162172164</v>
      </c>
      <c r="N175" s="7">
        <f t="shared" si="148"/>
        <v>0.2556927690769743</v>
      </c>
      <c r="O175" s="7">
        <f t="shared" si="148"/>
        <v>0.11392568643536168</v>
      </c>
      <c r="P175" s="7"/>
      <c r="Q175" s="6" t="s">
        <v>31</v>
      </c>
      <c r="R175" s="7">
        <f>J175/AVERAGE($J$175:$J$177)</f>
        <v>0.99266946875152129</v>
      </c>
      <c r="S175" s="7">
        <f t="shared" ref="S175:W177" si="149">K175/AVERAGE($J$175:$J$177)</f>
        <v>0.63907381683543296</v>
      </c>
      <c r="T175" s="7">
        <f t="shared" si="149"/>
        <v>1.7861428480383936</v>
      </c>
      <c r="U175" s="7">
        <f t="shared" si="149"/>
        <v>0.57526525504590531</v>
      </c>
      <c r="V175" s="7">
        <f t="shared" si="149"/>
        <v>0.31991900907985071</v>
      </c>
      <c r="W175" s="7">
        <f t="shared" si="149"/>
        <v>0.14254213306349159</v>
      </c>
      <c r="X175" s="7"/>
      <c r="Y175" s="6"/>
      <c r="Z175" s="7"/>
      <c r="AA175" s="7"/>
      <c r="AB175" s="7"/>
      <c r="AC175" s="7"/>
      <c r="AD175" s="7"/>
      <c r="AE175" s="7"/>
    </row>
    <row r="176" spans="1:31" x14ac:dyDescent="0.3">
      <c r="A176" s="6"/>
      <c r="B176" s="7">
        <v>17113.075000000001</v>
      </c>
      <c r="C176" s="7">
        <v>10866.316999999999</v>
      </c>
      <c r="D176" s="7">
        <v>28973.095000000001</v>
      </c>
      <c r="E176" s="7">
        <v>9823.9740000000002</v>
      </c>
      <c r="F176" s="7">
        <v>5410.3379999999997</v>
      </c>
      <c r="G176" s="7">
        <v>2276.1750000000002</v>
      </c>
      <c r="H176" s="7"/>
      <c r="I176" s="6"/>
      <c r="J176" s="7">
        <f t="shared" si="148"/>
        <v>0.7688850698656603</v>
      </c>
      <c r="K176" s="7">
        <f t="shared" si="148"/>
        <v>0.53410258048660597</v>
      </c>
      <c r="L176" s="7">
        <f t="shared" si="148"/>
        <v>1.355973931763935</v>
      </c>
      <c r="M176" s="7">
        <f t="shared" si="148"/>
        <v>0.43757400561222221</v>
      </c>
      <c r="N176" s="7">
        <f t="shared" si="148"/>
        <v>0.24442457646261576</v>
      </c>
      <c r="O176" s="7">
        <f t="shared" si="148"/>
        <v>0.10659244169710594</v>
      </c>
      <c r="P176" s="7"/>
      <c r="Q176" s="6"/>
      <c r="R176" s="7">
        <f t="shared" ref="R176:R177" si="150">J176/AVERAGE($J$175:$J$177)</f>
        <v>0.96201762191273854</v>
      </c>
      <c r="S176" s="7">
        <f t="shared" si="149"/>
        <v>0.66826124537306431</v>
      </c>
      <c r="T176" s="7">
        <f t="shared" si="149"/>
        <v>1.6965745185286587</v>
      </c>
      <c r="U176" s="7">
        <f t="shared" si="149"/>
        <v>0.54748612086257631</v>
      </c>
      <c r="V176" s="7">
        <f t="shared" si="149"/>
        <v>0.30582041322076625</v>
      </c>
      <c r="W176" s="7">
        <f t="shared" si="149"/>
        <v>0.13336688575997263</v>
      </c>
      <c r="X176" s="7"/>
      <c r="Y176" s="6"/>
      <c r="Z176" s="7"/>
      <c r="AA176" s="7"/>
      <c r="AB176" s="7"/>
      <c r="AC176" s="7"/>
      <c r="AD176" s="7"/>
      <c r="AE176" s="7"/>
    </row>
    <row r="177" spans="1:31" x14ac:dyDescent="0.3">
      <c r="A177" s="6"/>
      <c r="B177" s="6">
        <v>16999.902999999998</v>
      </c>
      <c r="C177" s="6">
        <v>10672.781999999999</v>
      </c>
      <c r="D177" s="6">
        <v>28998.874</v>
      </c>
      <c r="E177" s="6">
        <v>9536.9529999999995</v>
      </c>
      <c r="F177" s="6">
        <v>5505.9949999999999</v>
      </c>
      <c r="G177" s="6">
        <v>2124.1039999999998</v>
      </c>
      <c r="H177" s="7"/>
      <c r="I177" s="6"/>
      <c r="J177" s="7">
        <f t="shared" si="148"/>
        <v>0.83545817770788278</v>
      </c>
      <c r="K177" s="7">
        <f t="shared" si="148"/>
        <v>0.48047458695358569</v>
      </c>
      <c r="L177" s="7">
        <f t="shared" si="148"/>
        <v>1.3101506279931328</v>
      </c>
      <c r="M177" s="7">
        <f t="shared" si="148"/>
        <v>0.42701499955225214</v>
      </c>
      <c r="N177" s="7">
        <f t="shared" si="148"/>
        <v>0.2720890986360941</v>
      </c>
      <c r="O177" s="7">
        <f t="shared" si="148"/>
        <v>9.9877932947759429E-2</v>
      </c>
      <c r="P177" s="7"/>
      <c r="Q177" s="6"/>
      <c r="R177" s="7">
        <f t="shared" si="150"/>
        <v>1.0453129093357405</v>
      </c>
      <c r="S177" s="7">
        <f t="shared" si="149"/>
        <v>0.60116269341964701</v>
      </c>
      <c r="T177" s="7">
        <f t="shared" si="149"/>
        <v>1.6392410789165794</v>
      </c>
      <c r="U177" s="7">
        <f t="shared" si="149"/>
        <v>0.53427484872622255</v>
      </c>
      <c r="V177" s="7">
        <f t="shared" si="149"/>
        <v>0.34043385400110526</v>
      </c>
      <c r="W177" s="7">
        <f t="shared" si="149"/>
        <v>0.12496579177009036</v>
      </c>
      <c r="X177" s="7"/>
      <c r="Y177" s="6"/>
      <c r="Z177" s="7"/>
      <c r="AA177" s="7"/>
      <c r="AB177" s="7"/>
      <c r="AC177" s="7"/>
      <c r="AD177" s="7"/>
      <c r="AE177" s="7"/>
    </row>
    <row r="178" spans="1:31" x14ac:dyDescent="0.3">
      <c r="A178" s="6"/>
      <c r="B178" s="7"/>
      <c r="C178" s="7"/>
      <c r="D178" s="7"/>
      <c r="E178" s="7"/>
      <c r="F178" s="7"/>
      <c r="G178" s="7"/>
      <c r="H178" s="7"/>
      <c r="I178" s="6"/>
      <c r="J178" s="7"/>
      <c r="K178" s="7"/>
      <c r="L178" s="7"/>
      <c r="M178" s="7"/>
      <c r="N178" s="7"/>
      <c r="O178" s="7"/>
      <c r="P178" s="7"/>
      <c r="Q178" s="6"/>
      <c r="R178" s="7"/>
      <c r="S178" s="7"/>
      <c r="T178" s="7"/>
      <c r="U178" s="7"/>
      <c r="V178" s="7"/>
      <c r="W178" s="7"/>
      <c r="X178" s="7"/>
      <c r="Y178" s="6"/>
      <c r="Z178" s="7"/>
      <c r="AA178" s="7"/>
      <c r="AB178" s="7"/>
      <c r="AC178" s="7"/>
      <c r="AD178" s="7"/>
      <c r="AE178" s="7"/>
    </row>
    <row r="179" spans="1:31" x14ac:dyDescent="0.3">
      <c r="A179" s="6" t="s">
        <v>32</v>
      </c>
      <c r="B179" s="7">
        <v>17666</v>
      </c>
      <c r="C179" s="7">
        <v>27227</v>
      </c>
      <c r="D179" s="7">
        <v>16010</v>
      </c>
      <c r="E179" s="7">
        <v>23984</v>
      </c>
      <c r="F179" s="7">
        <v>18477</v>
      </c>
      <c r="G179" s="7">
        <v>23363</v>
      </c>
      <c r="H179" s="7"/>
      <c r="I179" s="6" t="s">
        <v>32</v>
      </c>
      <c r="J179" s="7">
        <f t="shared" ref="J179:O181" si="151">B179/B195</f>
        <v>0.79817467130529074</v>
      </c>
      <c r="K179" s="7">
        <f t="shared" si="151"/>
        <v>1.2464862885134826</v>
      </c>
      <c r="L179" s="7">
        <f t="shared" si="151"/>
        <v>0.77831793874574629</v>
      </c>
      <c r="M179" s="7">
        <f t="shared" si="151"/>
        <v>1.1093945140848327</v>
      </c>
      <c r="N179" s="7">
        <f t="shared" si="151"/>
        <v>0.87956395487218542</v>
      </c>
      <c r="O179" s="7">
        <f t="shared" si="151"/>
        <v>1.1273946822371279</v>
      </c>
      <c r="P179" s="7"/>
      <c r="Q179" s="6" t="s">
        <v>32</v>
      </c>
      <c r="R179" s="7">
        <f>J179/AVERAGE($J$179:$J$181)</f>
        <v>0.9595118601774566</v>
      </c>
      <c r="S179" s="7">
        <f t="shared" ref="S179:W181" si="152">K179/AVERAGE($J$179:$J$181)</f>
        <v>1.4984419079865854</v>
      </c>
      <c r="T179" s="7">
        <f t="shared" si="152"/>
        <v>0.93564143296370283</v>
      </c>
      <c r="U179" s="7">
        <f t="shared" si="152"/>
        <v>1.3336394051936229</v>
      </c>
      <c r="V179" s="7">
        <f t="shared" si="152"/>
        <v>1.0573525781071185</v>
      </c>
      <c r="W179" s="7">
        <f t="shared" si="152"/>
        <v>1.3552779956528656</v>
      </c>
      <c r="X179" s="7"/>
      <c r="Y179" s="6"/>
      <c r="Z179" s="7"/>
      <c r="AA179" s="7"/>
      <c r="AB179" s="7"/>
      <c r="AC179" s="7"/>
      <c r="AD179" s="7"/>
      <c r="AE179" s="7"/>
    </row>
    <row r="180" spans="1:31" x14ac:dyDescent="0.3">
      <c r="A180" s="6"/>
      <c r="B180" s="7">
        <v>18567</v>
      </c>
      <c r="C180" s="7">
        <v>28681</v>
      </c>
      <c r="D180" s="7">
        <v>15685</v>
      </c>
      <c r="E180" s="7">
        <v>24671</v>
      </c>
      <c r="F180" s="7">
        <v>19944</v>
      </c>
      <c r="G180" s="7">
        <v>24464</v>
      </c>
      <c r="H180" s="7"/>
      <c r="I180" s="6"/>
      <c r="J180" s="7">
        <f t="shared" si="151"/>
        <v>0.83420946219167003</v>
      </c>
      <c r="K180" s="7">
        <f t="shared" si="151"/>
        <v>1.4097321209142295</v>
      </c>
      <c r="L180" s="7">
        <f t="shared" si="151"/>
        <v>0.73407591145223938</v>
      </c>
      <c r="M180" s="7">
        <f t="shared" si="151"/>
        <v>1.0988820097100351</v>
      </c>
      <c r="N180" s="7">
        <f t="shared" si="151"/>
        <v>0.90101648972215953</v>
      </c>
      <c r="O180" s="7">
        <f t="shared" si="151"/>
        <v>1.1456401610939402</v>
      </c>
      <c r="P180" s="7"/>
      <c r="Q180" s="6"/>
      <c r="R180" s="7">
        <f t="shared" ref="R180:R181" si="153">J180/AVERAGE($J$179:$J$181)</f>
        <v>1.002830460074835</v>
      </c>
      <c r="S180" s="7">
        <f t="shared" si="152"/>
        <v>1.6946850586955695</v>
      </c>
      <c r="T180" s="7">
        <f t="shared" si="152"/>
        <v>0.88245664593332385</v>
      </c>
      <c r="U180" s="7">
        <f t="shared" si="152"/>
        <v>1.3210019800905559</v>
      </c>
      <c r="V180" s="7">
        <f t="shared" si="152"/>
        <v>1.0831413714119205</v>
      </c>
      <c r="W180" s="7">
        <f t="shared" si="152"/>
        <v>1.3772114821278232</v>
      </c>
      <c r="X180" s="7"/>
      <c r="Y180" s="6"/>
      <c r="Z180" s="7"/>
      <c r="AA180" s="7"/>
      <c r="AB180" s="7"/>
      <c r="AC180" s="7"/>
      <c r="AD180" s="7"/>
      <c r="AE180" s="7"/>
    </row>
    <row r="181" spans="1:31" x14ac:dyDescent="0.3">
      <c r="A181" s="6"/>
      <c r="B181" s="7">
        <v>17564</v>
      </c>
      <c r="C181" s="7">
        <v>28168</v>
      </c>
      <c r="D181" s="7">
        <v>16857</v>
      </c>
      <c r="E181" s="7">
        <v>23374</v>
      </c>
      <c r="F181" s="7">
        <v>18524</v>
      </c>
      <c r="G181" s="7">
        <v>25061</v>
      </c>
      <c r="H181" s="7"/>
      <c r="I181" s="6"/>
      <c r="J181" s="7">
        <f t="shared" si="151"/>
        <v>0.86318065657558485</v>
      </c>
      <c r="K181" s="7">
        <f t="shared" si="151"/>
        <v>1.2680862557961554</v>
      </c>
      <c r="L181" s="7">
        <f t="shared" si="151"/>
        <v>0.76158850637029007</v>
      </c>
      <c r="M181" s="7">
        <f t="shared" si="151"/>
        <v>1.0465657741559953</v>
      </c>
      <c r="N181" s="7">
        <f t="shared" si="151"/>
        <v>0.91539830005930023</v>
      </c>
      <c r="O181" s="7">
        <f t="shared" si="151"/>
        <v>1.1783984577044246</v>
      </c>
      <c r="P181" s="7"/>
      <c r="Q181" s="6"/>
      <c r="R181" s="7">
        <f t="shared" si="153"/>
        <v>1.0376576797477084</v>
      </c>
      <c r="S181" s="7">
        <f t="shared" si="152"/>
        <v>1.5244079346374642</v>
      </c>
      <c r="T181" s="7">
        <f t="shared" si="152"/>
        <v>0.91553043551494107</v>
      </c>
      <c r="U181" s="7">
        <f t="shared" si="152"/>
        <v>1.2581109234101333</v>
      </c>
      <c r="V181" s="7">
        <f t="shared" si="152"/>
        <v>1.1004302156779786</v>
      </c>
      <c r="W181" s="7">
        <f t="shared" si="152"/>
        <v>1.4165913011661406</v>
      </c>
      <c r="X181" s="7"/>
      <c r="Y181" s="6"/>
      <c r="Z181" s="7"/>
      <c r="AA181" s="7"/>
      <c r="AB181" s="7"/>
      <c r="AC181" s="7"/>
      <c r="AD181" s="7"/>
      <c r="AE181" s="7"/>
    </row>
    <row r="182" spans="1:31" x14ac:dyDescent="0.3">
      <c r="A182" s="6"/>
      <c r="B182" s="7"/>
      <c r="C182" s="7"/>
      <c r="D182" s="7"/>
      <c r="E182" s="7"/>
      <c r="F182" s="7"/>
      <c r="G182" s="7"/>
      <c r="H182" s="7"/>
      <c r="I182" s="6"/>
      <c r="J182" s="7"/>
      <c r="K182" s="7"/>
      <c r="L182" s="7"/>
      <c r="M182" s="7"/>
      <c r="N182" s="7"/>
      <c r="O182" s="7"/>
      <c r="P182" s="7"/>
      <c r="Q182" s="6"/>
      <c r="R182" s="7"/>
      <c r="S182" s="7"/>
      <c r="T182" s="7"/>
      <c r="U182" s="7"/>
      <c r="V182" s="7"/>
      <c r="W182" s="7"/>
      <c r="X182" s="7"/>
      <c r="Y182" s="6"/>
      <c r="Z182" s="7"/>
      <c r="AA182" s="7"/>
      <c r="AB182" s="7"/>
      <c r="AC182" s="7"/>
      <c r="AD182" s="7"/>
      <c r="AE182" s="7"/>
    </row>
    <row r="183" spans="1:31" x14ac:dyDescent="0.3">
      <c r="A183" s="6" t="s">
        <v>33</v>
      </c>
      <c r="B183" s="7">
        <v>25434</v>
      </c>
      <c r="C183" s="7">
        <v>14290</v>
      </c>
      <c r="D183" s="7">
        <v>19715</v>
      </c>
      <c r="E183" s="7">
        <v>10610</v>
      </c>
      <c r="F183" s="7">
        <v>21240</v>
      </c>
      <c r="G183" s="7">
        <v>9100</v>
      </c>
      <c r="H183" s="7"/>
      <c r="I183" s="6" t="s">
        <v>33</v>
      </c>
      <c r="J183" s="7">
        <f t="shared" ref="J183:O185" si="154">B183/B195</f>
        <v>1.1491438124068134</v>
      </c>
      <c r="K183" s="7">
        <f t="shared" si="154"/>
        <v>0.65421416472096328</v>
      </c>
      <c r="L183" s="7">
        <f t="shared" si="154"/>
        <v>0.95843461351482739</v>
      </c>
      <c r="M183" s="7">
        <f t="shared" si="154"/>
        <v>0.49077200610574034</v>
      </c>
      <c r="N183" s="7">
        <f t="shared" si="154"/>
        <v>1.011091540914933</v>
      </c>
      <c r="O183" s="7">
        <f t="shared" si="154"/>
        <v>0.43912560922646338</v>
      </c>
      <c r="P183" s="7"/>
      <c r="Q183" s="6" t="s">
        <v>33</v>
      </c>
      <c r="R183" s="7">
        <f>J183/AVERAGE($J$183:$J$185)</f>
        <v>0.98456020329359839</v>
      </c>
      <c r="S183" s="7">
        <f t="shared" ref="S183:W185" si="155">K183/AVERAGE($J$183:$J$185)</f>
        <v>0.56051577188251689</v>
      </c>
      <c r="T183" s="7">
        <f t="shared" si="155"/>
        <v>0.82116491229186461</v>
      </c>
      <c r="U183" s="7">
        <f t="shared" si="155"/>
        <v>0.42048225895264796</v>
      </c>
      <c r="V183" s="7">
        <f t="shared" si="155"/>
        <v>0.86628016643684425</v>
      </c>
      <c r="W183" s="7">
        <f t="shared" si="155"/>
        <v>0.37623280430489364</v>
      </c>
      <c r="X183" s="7"/>
      <c r="Y183" s="6"/>
      <c r="Z183" s="7"/>
      <c r="AA183" s="7"/>
      <c r="AB183" s="7"/>
      <c r="AC183" s="7"/>
      <c r="AD183" s="7"/>
      <c r="AE183" s="7"/>
    </row>
    <row r="184" spans="1:31" x14ac:dyDescent="0.3">
      <c r="A184" s="6"/>
      <c r="B184" s="7">
        <v>25491</v>
      </c>
      <c r="C184" s="7">
        <v>15345</v>
      </c>
      <c r="D184" s="7">
        <v>18974</v>
      </c>
      <c r="E184" s="7">
        <v>11671</v>
      </c>
      <c r="F184" s="7">
        <v>20678</v>
      </c>
      <c r="G184" s="7">
        <v>10645</v>
      </c>
      <c r="H184" s="7"/>
      <c r="I184" s="6"/>
      <c r="J184" s="7">
        <f t="shared" si="154"/>
        <v>1.1453026014287639</v>
      </c>
      <c r="K184" s="7">
        <f t="shared" si="154"/>
        <v>0.75423937085278936</v>
      </c>
      <c r="L184" s="7">
        <f t="shared" si="154"/>
        <v>0.8880048673187626</v>
      </c>
      <c r="M184" s="7">
        <f t="shared" si="154"/>
        <v>0.51984321411073009</v>
      </c>
      <c r="N184" s="7">
        <f t="shared" si="154"/>
        <v>0.93417664332505079</v>
      </c>
      <c r="O184" s="7">
        <f t="shared" si="154"/>
        <v>0.49850145171864757</v>
      </c>
      <c r="P184" s="7"/>
      <c r="Q184" s="6"/>
      <c r="R184" s="7">
        <f t="shared" ref="R184:R185" si="156">J184/AVERAGE($J$183:$J$185)</f>
        <v>0.98126914135634524</v>
      </c>
      <c r="S184" s="7">
        <f t="shared" si="155"/>
        <v>0.6462150866422357</v>
      </c>
      <c r="T184" s="7">
        <f t="shared" si="155"/>
        <v>0.76082231245009135</v>
      </c>
      <c r="U184" s="7">
        <f t="shared" si="155"/>
        <v>0.44538980677595769</v>
      </c>
      <c r="V184" s="7">
        <f t="shared" si="155"/>
        <v>0.80038123682524565</v>
      </c>
      <c r="W184" s="7">
        <f t="shared" si="155"/>
        <v>0.42710467162356669</v>
      </c>
      <c r="X184" s="7"/>
      <c r="Y184" s="6"/>
      <c r="Z184" s="7"/>
      <c r="AA184" s="7"/>
      <c r="AB184" s="7"/>
      <c r="AC184" s="7"/>
      <c r="AD184" s="7"/>
      <c r="AE184" s="7"/>
    </row>
    <row r="185" spans="1:31" x14ac:dyDescent="0.3">
      <c r="A185" s="6"/>
      <c r="B185" s="7">
        <v>24561</v>
      </c>
      <c r="C185" s="7">
        <v>13461</v>
      </c>
      <c r="D185" s="7">
        <v>20464</v>
      </c>
      <c r="E185" s="7">
        <v>12410</v>
      </c>
      <c r="F185" s="7">
        <v>21310</v>
      </c>
      <c r="G185" s="7">
        <v>9681</v>
      </c>
      <c r="H185" s="7"/>
      <c r="I185" s="6"/>
      <c r="J185" s="7">
        <f t="shared" si="154"/>
        <v>1.2070473756634559</v>
      </c>
      <c r="K185" s="7">
        <f t="shared" si="154"/>
        <v>0.60599648854274524</v>
      </c>
      <c r="L185" s="7">
        <f t="shared" si="154"/>
        <v>0.92455046534742924</v>
      </c>
      <c r="M185" s="7">
        <f t="shared" si="154"/>
        <v>0.55565505507298285</v>
      </c>
      <c r="N185" s="7">
        <f t="shared" si="154"/>
        <v>1.0530737299861632</v>
      </c>
      <c r="O185" s="7">
        <f t="shared" si="154"/>
        <v>0.45521230074763719</v>
      </c>
      <c r="P185" s="7"/>
      <c r="Q185" s="6"/>
      <c r="R185" s="7">
        <f t="shared" si="156"/>
        <v>1.0341706553500565</v>
      </c>
      <c r="S185" s="7">
        <f t="shared" si="155"/>
        <v>0.51920396691274429</v>
      </c>
      <c r="T185" s="7">
        <f t="shared" si="155"/>
        <v>0.79213374713399687</v>
      </c>
      <c r="U185" s="7">
        <f t="shared" si="155"/>
        <v>0.47607257514440576</v>
      </c>
      <c r="V185" s="7">
        <f t="shared" si="155"/>
        <v>0.90224954830220805</v>
      </c>
      <c r="W185" s="7">
        <f t="shared" si="155"/>
        <v>0.39001551461791867</v>
      </c>
      <c r="X185" s="7"/>
      <c r="Y185" s="6"/>
      <c r="Z185" s="7"/>
      <c r="AA185" s="7"/>
      <c r="AB185" s="7"/>
      <c r="AC185" s="7"/>
      <c r="AD185" s="7"/>
      <c r="AE185" s="7"/>
    </row>
    <row r="186" spans="1:31" x14ac:dyDescent="0.3">
      <c r="A186" s="6"/>
      <c r="B186" s="7"/>
      <c r="C186" s="7"/>
      <c r="D186" s="7"/>
      <c r="E186" s="7"/>
      <c r="F186" s="7"/>
      <c r="G186" s="7"/>
      <c r="H186" s="7"/>
      <c r="I186" s="6"/>
      <c r="J186" s="7"/>
      <c r="K186" s="7"/>
      <c r="L186" s="7"/>
      <c r="M186" s="7"/>
      <c r="N186" s="7"/>
      <c r="O186" s="7"/>
      <c r="P186" s="7"/>
      <c r="Q186" s="6"/>
      <c r="R186" s="7"/>
      <c r="S186" s="7"/>
      <c r="T186" s="7"/>
      <c r="U186" s="7"/>
      <c r="V186" s="7"/>
      <c r="W186" s="7"/>
      <c r="X186" s="7"/>
      <c r="Y186" s="6"/>
      <c r="Z186" s="7"/>
      <c r="AA186" s="7"/>
      <c r="AB186" s="7"/>
      <c r="AC186" s="7"/>
      <c r="AD186" s="7"/>
      <c r="AE186" s="7"/>
    </row>
    <row r="187" spans="1:31" x14ac:dyDescent="0.3">
      <c r="A187" s="6" t="s">
        <v>34</v>
      </c>
      <c r="B187" s="7">
        <v>31279</v>
      </c>
      <c r="C187" s="7">
        <v>30086</v>
      </c>
      <c r="D187" s="7">
        <v>31858</v>
      </c>
      <c r="E187" s="7">
        <v>21901</v>
      </c>
      <c r="F187" s="7">
        <v>27624</v>
      </c>
      <c r="G187" s="7">
        <v>25901</v>
      </c>
      <c r="H187" s="7"/>
      <c r="I187" s="6" t="s">
        <v>34</v>
      </c>
      <c r="J187" s="7">
        <f t="shared" ref="J187:O189" si="157">B187/B195</f>
        <v>1.4132291148963088</v>
      </c>
      <c r="K187" s="7">
        <f t="shared" si="157"/>
        <v>1.3773749027148285</v>
      </c>
      <c r="L187" s="7">
        <f t="shared" si="157"/>
        <v>1.5487603305785125</v>
      </c>
      <c r="M187" s="7">
        <f t="shared" si="157"/>
        <v>1.0130440815948933</v>
      </c>
      <c r="N187" s="7">
        <f t="shared" si="157"/>
        <v>1.314990241348122</v>
      </c>
      <c r="O187" s="7">
        <f t="shared" si="157"/>
        <v>1.249867297206003</v>
      </c>
      <c r="P187" s="7"/>
      <c r="Q187" s="6" t="s">
        <v>34</v>
      </c>
      <c r="R187" s="7">
        <f>J187/AVERAGE($J$187:$J$189)</f>
        <v>0.96431206636524225</v>
      </c>
      <c r="S187" s="7">
        <f t="shared" ref="S187:W189" si="158">K187/AVERAGE($J$187:$J$189)</f>
        <v>0.93984706697329445</v>
      </c>
      <c r="T187" s="7">
        <f t="shared" si="158"/>
        <v>1.0567913291216484</v>
      </c>
      <c r="U187" s="7">
        <f t="shared" si="158"/>
        <v>0.69124717382681922</v>
      </c>
      <c r="V187" s="7">
        <f t="shared" si="158"/>
        <v>0.89727910606878214</v>
      </c>
      <c r="W187" s="7">
        <f t="shared" si="158"/>
        <v>0.85284268725209034</v>
      </c>
      <c r="X187" s="7"/>
      <c r="Y187" s="6"/>
      <c r="Z187" s="7"/>
      <c r="AA187" s="7"/>
      <c r="AB187" s="7"/>
      <c r="AC187" s="7"/>
      <c r="AD187" s="7"/>
      <c r="AE187" s="7"/>
    </row>
    <row r="188" spans="1:31" x14ac:dyDescent="0.3">
      <c r="A188" s="6"/>
      <c r="B188" s="7">
        <v>32453</v>
      </c>
      <c r="C188" s="7">
        <v>31065</v>
      </c>
      <c r="D188" s="7">
        <v>32641</v>
      </c>
      <c r="E188" s="7">
        <v>22561</v>
      </c>
      <c r="F188" s="7">
        <v>28651</v>
      </c>
      <c r="G188" s="7">
        <v>25564</v>
      </c>
      <c r="H188" s="7"/>
      <c r="I188" s="6"/>
      <c r="J188" s="7">
        <f t="shared" si="157"/>
        <v>1.4581030686974885</v>
      </c>
      <c r="K188" s="7">
        <f t="shared" si="157"/>
        <v>1.5269107888916196</v>
      </c>
      <c r="L188" s="7">
        <f t="shared" si="157"/>
        <v>1.5276360743202133</v>
      </c>
      <c r="M188" s="7">
        <f t="shared" si="157"/>
        <v>1.0048995590396865</v>
      </c>
      <c r="N188" s="7">
        <f t="shared" si="157"/>
        <v>1.2943754235373843</v>
      </c>
      <c r="O188" s="7">
        <f t="shared" si="157"/>
        <v>1.1971527582654304</v>
      </c>
      <c r="P188" s="7"/>
      <c r="Q188" s="6"/>
      <c r="R188" s="7">
        <f t="shared" ref="R188:R189" si="159">J188/AVERAGE($J$187:$J$189)</f>
        <v>0.99493165568722486</v>
      </c>
      <c r="S188" s="7">
        <f t="shared" si="158"/>
        <v>1.0418823688751231</v>
      </c>
      <c r="T188" s="7">
        <f t="shared" si="158"/>
        <v>1.0423772649135501</v>
      </c>
      <c r="U188" s="7">
        <f t="shared" si="158"/>
        <v>0.68568978664027935</v>
      </c>
      <c r="V188" s="7">
        <f t="shared" si="158"/>
        <v>0.88321265544780547</v>
      </c>
      <c r="W188" s="7">
        <f t="shared" si="158"/>
        <v>0.81687310140259106</v>
      </c>
      <c r="X188" s="7"/>
      <c r="Y188" s="6"/>
      <c r="Z188" s="7"/>
      <c r="AA188" s="7"/>
      <c r="AB188" s="7"/>
      <c r="AC188" s="7"/>
      <c r="AD188" s="7"/>
      <c r="AE188" s="7"/>
    </row>
    <row r="189" spans="1:31" x14ac:dyDescent="0.3">
      <c r="A189" s="6"/>
      <c r="B189" s="7">
        <v>31036</v>
      </c>
      <c r="C189" s="7">
        <v>31567</v>
      </c>
      <c r="D189" s="7">
        <v>31246</v>
      </c>
      <c r="E189" s="7">
        <v>20336</v>
      </c>
      <c r="F189" s="7">
        <v>29640</v>
      </c>
      <c r="G189" s="7">
        <v>26124</v>
      </c>
      <c r="H189" s="7"/>
      <c r="I189" s="6"/>
      <c r="J189" s="7">
        <f t="shared" si="157"/>
        <v>1.525260467859249</v>
      </c>
      <c r="K189" s="7">
        <f t="shared" si="157"/>
        <v>1.4211047584747671</v>
      </c>
      <c r="L189" s="7">
        <f t="shared" si="157"/>
        <v>1.411674347158218</v>
      </c>
      <c r="M189" s="7">
        <f t="shared" si="157"/>
        <v>0.91053998388107815</v>
      </c>
      <c r="N189" s="7">
        <f t="shared" si="157"/>
        <v>1.4647163471041709</v>
      </c>
      <c r="O189" s="7">
        <f t="shared" si="157"/>
        <v>1.2283820002821273</v>
      </c>
      <c r="P189" s="7"/>
      <c r="Q189" s="6"/>
      <c r="R189" s="7">
        <f t="shared" si="159"/>
        <v>1.0407562779475328</v>
      </c>
      <c r="S189" s="7">
        <f t="shared" si="158"/>
        <v>0.9696859848990792</v>
      </c>
      <c r="T189" s="7">
        <f t="shared" si="158"/>
        <v>0.96325117590209441</v>
      </c>
      <c r="U189" s="7">
        <f t="shared" si="158"/>
        <v>0.62130385236859531</v>
      </c>
      <c r="V189" s="7">
        <f t="shared" si="158"/>
        <v>0.99944420365172415</v>
      </c>
      <c r="W189" s="7">
        <f t="shared" si="158"/>
        <v>0.8381822681772586</v>
      </c>
      <c r="X189" s="7"/>
      <c r="Y189" s="6"/>
      <c r="Z189" s="7"/>
      <c r="AA189" s="7"/>
      <c r="AB189" s="7"/>
      <c r="AC189" s="7"/>
      <c r="AD189" s="7"/>
      <c r="AE189" s="7"/>
    </row>
    <row r="190" spans="1:31" x14ac:dyDescent="0.3">
      <c r="A190" s="6"/>
      <c r="B190" s="7"/>
      <c r="C190" s="7"/>
      <c r="D190" s="7"/>
      <c r="E190" s="7"/>
      <c r="F190" s="7"/>
      <c r="G190" s="7"/>
      <c r="H190" s="7"/>
      <c r="I190" s="6"/>
      <c r="J190" s="7"/>
      <c r="K190" s="7"/>
      <c r="L190" s="7"/>
      <c r="M190" s="7"/>
      <c r="N190" s="7"/>
      <c r="O190" s="7"/>
      <c r="P190" s="7"/>
      <c r="Q190" s="6"/>
      <c r="R190" s="7"/>
      <c r="S190" s="7"/>
      <c r="T190" s="7"/>
      <c r="U190" s="7"/>
      <c r="V190" s="7"/>
      <c r="W190" s="7"/>
      <c r="X190" s="7"/>
      <c r="Y190" s="6"/>
      <c r="Z190" s="7"/>
      <c r="AA190" s="7"/>
      <c r="AB190" s="7"/>
      <c r="AC190" s="7"/>
      <c r="AD190" s="7"/>
      <c r="AE190" s="7"/>
    </row>
    <row r="191" spans="1:31" x14ac:dyDescent="0.3">
      <c r="A191" s="6" t="s">
        <v>35</v>
      </c>
      <c r="B191" s="7">
        <v>24676</v>
      </c>
      <c r="C191" s="7">
        <v>38501</v>
      </c>
      <c r="D191" s="7">
        <v>27509</v>
      </c>
      <c r="E191" s="7">
        <v>35236</v>
      </c>
      <c r="F191" s="7">
        <v>26339</v>
      </c>
      <c r="G191" s="7">
        <v>35828</v>
      </c>
      <c r="H191" s="7"/>
      <c r="I191" s="6" t="s">
        <v>35</v>
      </c>
      <c r="J191" s="7">
        <f t="shared" ref="J191:O193" si="160">B191/B195</f>
        <v>1.1148963086793475</v>
      </c>
      <c r="K191" s="7">
        <f t="shared" si="160"/>
        <v>1.7626241816600283</v>
      </c>
      <c r="L191" s="7">
        <f t="shared" si="160"/>
        <v>1.3373359261059796</v>
      </c>
      <c r="M191" s="7">
        <f t="shared" si="160"/>
        <v>1.6298626208427771</v>
      </c>
      <c r="N191" s="7">
        <f t="shared" si="160"/>
        <v>1.2538201551863664</v>
      </c>
      <c r="O191" s="7">
        <f t="shared" si="160"/>
        <v>1.7289002557544757</v>
      </c>
      <c r="P191" s="7"/>
      <c r="Q191" s="20" t="s">
        <v>115</v>
      </c>
      <c r="R191" s="7">
        <f>J191/AVERAGE($J$191:$J$193)</f>
        <v>0.94796635734908585</v>
      </c>
      <c r="S191" s="7">
        <f t="shared" ref="S191:W193" si="161">K191/AVERAGE($J$191:$J$193)</f>
        <v>1.4987119536192097</v>
      </c>
      <c r="T191" s="7">
        <f t="shared" si="161"/>
        <v>1.1371007837710636</v>
      </c>
      <c r="U191" s="7">
        <f t="shared" si="161"/>
        <v>1.385828367742969</v>
      </c>
      <c r="V191" s="7">
        <f t="shared" si="161"/>
        <v>1.0660895690746515</v>
      </c>
      <c r="W191" s="7">
        <f t="shared" si="161"/>
        <v>1.470037406087461</v>
      </c>
      <c r="X191" s="7"/>
      <c r="Y191" s="6"/>
      <c r="Z191" s="7"/>
      <c r="AA191" s="7"/>
      <c r="AB191" s="7"/>
      <c r="AC191" s="7"/>
      <c r="AD191" s="7"/>
      <c r="AE191" s="7"/>
    </row>
    <row r="192" spans="1:31" x14ac:dyDescent="0.3">
      <c r="A192" s="6"/>
      <c r="B192" s="7">
        <v>25679</v>
      </c>
      <c r="C192" s="7">
        <v>38564</v>
      </c>
      <c r="D192" s="7">
        <v>28641</v>
      </c>
      <c r="E192" s="7">
        <v>35647</v>
      </c>
      <c r="F192" s="7">
        <v>26781</v>
      </c>
      <c r="G192" s="7">
        <v>34656</v>
      </c>
      <c r="H192" s="7"/>
      <c r="I192" s="6"/>
      <c r="J192" s="7">
        <f t="shared" si="160"/>
        <v>1.1537493822168308</v>
      </c>
      <c r="K192" s="7">
        <f t="shared" si="160"/>
        <v>1.8955025804866061</v>
      </c>
      <c r="L192" s="7">
        <f t="shared" si="160"/>
        <v>1.3404315065287593</v>
      </c>
      <c r="M192" s="7">
        <f t="shared" si="160"/>
        <v>1.58776891897911</v>
      </c>
      <c r="N192" s="7">
        <f t="shared" si="160"/>
        <v>1.2098938332956857</v>
      </c>
      <c r="O192" s="7">
        <f t="shared" si="160"/>
        <v>1.6229277887046922</v>
      </c>
      <c r="P192" s="7"/>
      <c r="Q192" s="6"/>
      <c r="R192" s="7">
        <f t="shared" ref="R192:R193" si="162">J192/AVERAGE($J$191:$J$193)</f>
        <v>0.98100208121543608</v>
      </c>
      <c r="S192" s="7">
        <f t="shared" si="161"/>
        <v>1.6116948837135978</v>
      </c>
      <c r="T192" s="7">
        <f t="shared" si="161"/>
        <v>1.1397328725800575</v>
      </c>
      <c r="U192" s="7">
        <f t="shared" si="161"/>
        <v>1.3500372247349646</v>
      </c>
      <c r="V192" s="7">
        <f t="shared" si="161"/>
        <v>1.0287401985275577</v>
      </c>
      <c r="W192" s="7">
        <f t="shared" si="161"/>
        <v>1.3799318664185052</v>
      </c>
      <c r="X192" s="7"/>
      <c r="Y192" s="6"/>
      <c r="Z192" s="7"/>
      <c r="AA192" s="7"/>
      <c r="AB192" s="7"/>
      <c r="AC192" s="7"/>
      <c r="AD192" s="7"/>
      <c r="AE192" s="7"/>
    </row>
    <row r="193" spans="1:39" x14ac:dyDescent="0.3">
      <c r="A193" s="6"/>
      <c r="B193" s="7">
        <v>25631</v>
      </c>
      <c r="C193" s="7">
        <v>37563</v>
      </c>
      <c r="D193" s="7">
        <v>28964</v>
      </c>
      <c r="E193" s="7">
        <v>36345</v>
      </c>
      <c r="F193" s="7">
        <v>25689</v>
      </c>
      <c r="G193" s="7">
        <v>34456</v>
      </c>
      <c r="H193" s="7"/>
      <c r="I193" s="6"/>
      <c r="J193" s="7">
        <f t="shared" si="160"/>
        <v>1.259632396304305</v>
      </c>
      <c r="K193" s="7">
        <f t="shared" si="160"/>
        <v>1.6910367802638095</v>
      </c>
      <c r="L193" s="7">
        <f t="shared" si="160"/>
        <v>1.3085750429203939</v>
      </c>
      <c r="M193" s="7">
        <f t="shared" si="160"/>
        <v>1.6273394824035103</v>
      </c>
      <c r="N193" s="7">
        <f t="shared" si="160"/>
        <v>1.2694702510377545</v>
      </c>
      <c r="O193" s="7">
        <f t="shared" si="160"/>
        <v>1.620162693374712</v>
      </c>
      <c r="P193" s="7"/>
      <c r="Q193" s="6"/>
      <c r="R193" s="7">
        <f t="shared" si="162"/>
        <v>1.071031561435478</v>
      </c>
      <c r="S193" s="7">
        <f t="shared" si="161"/>
        <v>1.4378431108350347</v>
      </c>
      <c r="T193" s="7">
        <f t="shared" si="161"/>
        <v>1.1126461780329944</v>
      </c>
      <c r="U193" s="7">
        <f t="shared" si="161"/>
        <v>1.3836830109624876</v>
      </c>
      <c r="V193" s="7">
        <f t="shared" si="161"/>
        <v>1.0793964248251904</v>
      </c>
      <c r="W193" s="7">
        <f t="shared" si="161"/>
        <v>1.3775807801988464</v>
      </c>
      <c r="X193" s="7"/>
      <c r="Y193" s="6"/>
      <c r="Z193" s="7"/>
      <c r="AA193" s="7"/>
      <c r="AB193" s="7"/>
      <c r="AC193" s="7"/>
      <c r="AD193" s="7"/>
      <c r="AE193" s="7"/>
    </row>
    <row r="194" spans="1:39" x14ac:dyDescent="0.3">
      <c r="A194" s="6"/>
      <c r="B194" s="7"/>
      <c r="C194" s="7"/>
      <c r="D194" s="7"/>
      <c r="E194" s="7"/>
      <c r="F194" s="7"/>
      <c r="G194" s="7"/>
      <c r="H194" s="7"/>
      <c r="I194" s="6"/>
      <c r="J194" s="7"/>
      <c r="K194" s="7"/>
      <c r="L194" s="7"/>
      <c r="M194" s="7"/>
      <c r="N194" s="7"/>
      <c r="O194" s="7"/>
      <c r="P194" s="7"/>
      <c r="Q194" s="6"/>
      <c r="R194" s="7"/>
      <c r="S194" s="7"/>
      <c r="T194" s="7"/>
      <c r="U194" s="7"/>
      <c r="V194" s="7"/>
      <c r="W194" s="7"/>
      <c r="X194" s="7"/>
      <c r="Y194" s="6"/>
      <c r="Z194" s="7"/>
      <c r="AA194" s="7"/>
      <c r="AB194" s="7"/>
      <c r="AC194" s="7"/>
      <c r="AD194" s="7"/>
      <c r="AE194" s="7"/>
    </row>
    <row r="195" spans="1:39" x14ac:dyDescent="0.3">
      <c r="A195" s="6" t="s">
        <v>36</v>
      </c>
      <c r="B195" s="7">
        <v>22133</v>
      </c>
      <c r="C195" s="7">
        <v>21843</v>
      </c>
      <c r="D195" s="7">
        <v>20570</v>
      </c>
      <c r="E195" s="7">
        <v>21619</v>
      </c>
      <c r="F195" s="7">
        <v>21007</v>
      </c>
      <c r="G195" s="7">
        <v>20723</v>
      </c>
      <c r="H195" s="7"/>
      <c r="I195" s="6"/>
      <c r="J195" s="7"/>
      <c r="K195" s="7"/>
      <c r="L195" s="7"/>
      <c r="M195" s="7"/>
      <c r="N195" s="7"/>
      <c r="O195" s="7"/>
      <c r="P195" s="7"/>
      <c r="Q195" s="6"/>
      <c r="R195" s="7"/>
      <c r="S195" s="7"/>
      <c r="T195" s="7"/>
      <c r="U195" s="7"/>
      <c r="V195" s="7"/>
      <c r="W195" s="7"/>
      <c r="X195" s="7"/>
      <c r="Y195" s="6"/>
      <c r="Z195" s="7"/>
      <c r="AA195" s="7"/>
      <c r="AB195" s="7"/>
      <c r="AC195" s="7"/>
      <c r="AD195" s="7"/>
      <c r="AE195" s="7"/>
    </row>
    <row r="196" spans="1:39" x14ac:dyDescent="0.3">
      <c r="A196" s="6"/>
      <c r="B196" s="7">
        <v>22257</v>
      </c>
      <c r="C196" s="7">
        <v>20345</v>
      </c>
      <c r="D196" s="7">
        <v>21367</v>
      </c>
      <c r="E196" s="7">
        <v>22451</v>
      </c>
      <c r="F196" s="7">
        <v>22135</v>
      </c>
      <c r="G196" s="7">
        <v>21354</v>
      </c>
      <c r="H196" s="7"/>
      <c r="I196" s="6"/>
      <c r="J196" s="7"/>
      <c r="K196" s="7"/>
      <c r="L196" s="7"/>
      <c r="M196" s="7"/>
      <c r="N196" s="7"/>
      <c r="O196" s="7"/>
      <c r="P196" s="7"/>
      <c r="Q196" s="6"/>
      <c r="R196" s="7"/>
      <c r="S196" s="7"/>
      <c r="T196" s="7"/>
      <c r="U196" s="7"/>
      <c r="V196" s="7"/>
      <c r="W196" s="7"/>
      <c r="X196" s="7"/>
      <c r="Y196" s="6"/>
      <c r="Z196" s="7"/>
      <c r="AA196" s="7"/>
      <c r="AB196" s="7"/>
      <c r="AC196" s="7"/>
      <c r="AD196" s="7"/>
      <c r="AE196" s="7"/>
    </row>
    <row r="197" spans="1:39" x14ac:dyDescent="0.3">
      <c r="A197" s="6"/>
      <c r="B197" s="7">
        <v>20348</v>
      </c>
      <c r="C197" s="7">
        <v>22213</v>
      </c>
      <c r="D197" s="7">
        <v>22134</v>
      </c>
      <c r="E197" s="7">
        <v>22334</v>
      </c>
      <c r="F197" s="7">
        <v>20236</v>
      </c>
      <c r="G197" s="7">
        <v>21267</v>
      </c>
      <c r="H197" s="7"/>
      <c r="I197" s="6"/>
      <c r="J197" s="7"/>
      <c r="K197" s="7"/>
      <c r="L197" s="7"/>
      <c r="M197" s="7"/>
      <c r="N197" s="7"/>
      <c r="O197" s="7"/>
      <c r="P197" s="7"/>
      <c r="Q197" s="6"/>
      <c r="R197" s="7"/>
      <c r="S197" s="7"/>
      <c r="T197" s="7"/>
      <c r="U197" s="7"/>
      <c r="V197" s="7"/>
      <c r="W197" s="7"/>
      <c r="X197" s="7"/>
      <c r="Y197" s="6"/>
      <c r="Z197" s="7"/>
      <c r="AA197" s="7"/>
      <c r="AB197" s="7"/>
      <c r="AC197" s="7"/>
      <c r="AD197" s="7"/>
      <c r="AE197" s="7"/>
    </row>
    <row r="198" spans="1:39" x14ac:dyDescent="0.3">
      <c r="A198" s="6"/>
      <c r="B198" s="7"/>
      <c r="C198" s="7"/>
      <c r="D198" s="7"/>
      <c r="E198" s="7"/>
      <c r="F198" s="7"/>
      <c r="G198" s="7"/>
      <c r="H198" s="7"/>
      <c r="I198" s="6"/>
      <c r="J198" s="7"/>
      <c r="K198" s="7"/>
      <c r="L198" s="7"/>
      <c r="M198" s="7"/>
      <c r="N198" s="7"/>
      <c r="O198" s="7"/>
      <c r="P198" s="7"/>
      <c r="Q198" s="6"/>
      <c r="R198" s="7"/>
      <c r="S198" s="7"/>
      <c r="T198" s="7"/>
      <c r="U198" s="7"/>
      <c r="V198" s="7"/>
      <c r="W198" s="7"/>
      <c r="X198" s="7"/>
      <c r="Y198" s="6"/>
      <c r="Z198" s="7"/>
      <c r="AA198" s="7"/>
      <c r="AB198" s="7"/>
      <c r="AC198" s="7"/>
      <c r="AD198" s="7"/>
      <c r="AE198" s="7"/>
    </row>
    <row r="199" spans="1:39" x14ac:dyDescent="0.3">
      <c r="A199" s="6" t="s">
        <v>116</v>
      </c>
      <c r="B199" s="7">
        <v>31350</v>
      </c>
      <c r="C199" s="7">
        <v>18461</v>
      </c>
      <c r="D199" s="7">
        <v>30136</v>
      </c>
      <c r="E199" s="7">
        <v>16454</v>
      </c>
      <c r="F199" s="7">
        <v>25486</v>
      </c>
      <c r="G199" s="7">
        <v>15468</v>
      </c>
      <c r="H199" s="7"/>
      <c r="I199" s="6" t="s">
        <v>116</v>
      </c>
      <c r="J199" s="7">
        <f>B199/B195</f>
        <v>1.4164369945330502</v>
      </c>
      <c r="K199" s="7">
        <f t="shared" ref="K199:O201" si="163">C199/C195</f>
        <v>0.84516778830746697</v>
      </c>
      <c r="L199" s="7">
        <f t="shared" si="163"/>
        <v>1.4650461837627613</v>
      </c>
      <c r="M199" s="7">
        <f t="shared" si="163"/>
        <v>0.76108978213608403</v>
      </c>
      <c r="N199" s="7">
        <f t="shared" si="163"/>
        <v>1.213214642738135</v>
      </c>
      <c r="O199" s="7">
        <f t="shared" si="163"/>
        <v>0.74641702456208081</v>
      </c>
      <c r="P199" s="7"/>
      <c r="Q199" s="6" t="s">
        <v>116</v>
      </c>
      <c r="R199" s="7">
        <f>J199/AVERAGE($J$199:$J$201)</f>
        <v>0.97192663865836981</v>
      </c>
      <c r="S199" s="7">
        <f t="shared" ref="S199:W201" si="164">K199/AVERAGE($J$199:$J$201)</f>
        <v>0.57993478761320094</v>
      </c>
      <c r="T199" s="7">
        <f t="shared" si="164"/>
        <v>1.0052811514805351</v>
      </c>
      <c r="U199" s="7">
        <f t="shared" si="164"/>
        <v>0.52224238460575945</v>
      </c>
      <c r="V199" s="7">
        <f t="shared" si="164"/>
        <v>0.8324801132974623</v>
      </c>
      <c r="W199" s="7">
        <f t="shared" si="164"/>
        <v>0.51217427426707729</v>
      </c>
      <c r="X199" s="7"/>
      <c r="Y199" s="6"/>
      <c r="Z199" s="7"/>
      <c r="AA199" s="7"/>
      <c r="AB199" s="7"/>
      <c r="AC199" s="7"/>
      <c r="AD199" s="7"/>
      <c r="AE199" s="7"/>
    </row>
    <row r="200" spans="1:39" x14ac:dyDescent="0.3">
      <c r="A200" s="6"/>
      <c r="B200" s="7">
        <v>32461</v>
      </c>
      <c r="C200" s="7">
        <v>19431</v>
      </c>
      <c r="D200" s="7">
        <v>31046</v>
      </c>
      <c r="E200" s="7">
        <v>16187</v>
      </c>
      <c r="F200" s="7">
        <v>26974</v>
      </c>
      <c r="G200" s="7">
        <v>15434</v>
      </c>
      <c r="H200" s="7"/>
      <c r="I200" s="6"/>
      <c r="J200" s="7">
        <f t="shared" ref="J200:J201" si="165">B200/B196</f>
        <v>1.4584625061778318</v>
      </c>
      <c r="K200" s="7">
        <f t="shared" si="163"/>
        <v>0.95507495699188993</v>
      </c>
      <c r="L200" s="7">
        <f t="shared" si="163"/>
        <v>1.4529882529133711</v>
      </c>
      <c r="M200" s="7">
        <f t="shared" si="163"/>
        <v>0.72099238341276561</v>
      </c>
      <c r="N200" s="7">
        <f t="shared" si="163"/>
        <v>1.2186130562457647</v>
      </c>
      <c r="O200" s="7">
        <f t="shared" si="163"/>
        <v>0.7227685679497986</v>
      </c>
      <c r="P200" s="7"/>
      <c r="Q200" s="6"/>
      <c r="R200" s="7">
        <f t="shared" ref="R200:R201" si="166">J200/AVERAGE($J$199:$J$201)</f>
        <v>1.0007635826442025</v>
      </c>
      <c r="S200" s="7">
        <f t="shared" si="164"/>
        <v>0.65535057062099011</v>
      </c>
      <c r="T200" s="7">
        <f t="shared" si="164"/>
        <v>0.99700727537813461</v>
      </c>
      <c r="U200" s="7">
        <f t="shared" si="164"/>
        <v>0.49472846756566768</v>
      </c>
      <c r="V200" s="7">
        <f t="shared" si="164"/>
        <v>0.83618438105861903</v>
      </c>
      <c r="W200" s="7">
        <f t="shared" si="164"/>
        <v>0.49594724473216251</v>
      </c>
      <c r="X200" s="7"/>
      <c r="Y200" s="6"/>
      <c r="Z200" s="7"/>
      <c r="AA200" s="7"/>
      <c r="AB200" s="7"/>
      <c r="AC200" s="7"/>
      <c r="AD200" s="7"/>
      <c r="AE200" s="7"/>
    </row>
    <row r="201" spans="1:39" x14ac:dyDescent="0.3">
      <c r="A201" s="6"/>
      <c r="B201" s="7">
        <v>30464</v>
      </c>
      <c r="C201" s="7">
        <v>19221</v>
      </c>
      <c r="D201" s="7">
        <v>30541</v>
      </c>
      <c r="E201" s="7">
        <v>15436</v>
      </c>
      <c r="F201" s="7">
        <v>25461</v>
      </c>
      <c r="G201" s="7">
        <v>14416</v>
      </c>
      <c r="H201" s="7"/>
      <c r="I201" s="6"/>
      <c r="J201" s="7">
        <f t="shared" si="165"/>
        <v>1.4971495970119912</v>
      </c>
      <c r="K201" s="7">
        <f t="shared" si="163"/>
        <v>0.86530410120199885</v>
      </c>
      <c r="L201" s="7">
        <f t="shared" si="163"/>
        <v>1.3798228969006958</v>
      </c>
      <c r="M201" s="7">
        <f t="shared" si="163"/>
        <v>0.6911435479537924</v>
      </c>
      <c r="N201" s="7">
        <f t="shared" si="163"/>
        <v>1.2582032022138763</v>
      </c>
      <c r="O201" s="7">
        <f t="shared" si="163"/>
        <v>0.67785771382893689</v>
      </c>
      <c r="P201" s="7"/>
      <c r="Q201" s="6"/>
      <c r="R201" s="7">
        <f t="shared" si="166"/>
        <v>1.0273097786974279</v>
      </c>
      <c r="S201" s="7">
        <f t="shared" si="164"/>
        <v>0.59375186453373663</v>
      </c>
      <c r="T201" s="7">
        <f t="shared" si="164"/>
        <v>0.94680288308246086</v>
      </c>
      <c r="U201" s="7">
        <f t="shared" si="164"/>
        <v>0.47424688001360682</v>
      </c>
      <c r="V201" s="7">
        <f t="shared" si="164"/>
        <v>0.86335023287080359</v>
      </c>
      <c r="W201" s="7">
        <f t="shared" si="164"/>
        <v>0.46513044479440357</v>
      </c>
      <c r="X201" s="7"/>
      <c r="Y201" s="6"/>
      <c r="Z201" s="7"/>
      <c r="AA201" s="7"/>
      <c r="AB201" s="7"/>
      <c r="AC201" s="7"/>
      <c r="AD201" s="7"/>
      <c r="AE201" s="7"/>
    </row>
    <row r="203" spans="1:39" x14ac:dyDescent="0.3">
      <c r="A203" s="2" t="s">
        <v>118</v>
      </c>
      <c r="B203" s="3"/>
      <c r="C203" s="3"/>
      <c r="D203" s="3"/>
      <c r="E203" s="3"/>
      <c r="F203" s="3"/>
      <c r="G203" s="3"/>
      <c r="H203" s="3"/>
      <c r="I203" s="3"/>
      <c r="K203" s="3" t="s">
        <v>119</v>
      </c>
      <c r="L203" s="3"/>
      <c r="M203" s="3"/>
      <c r="N203" s="3"/>
      <c r="O203" s="3"/>
      <c r="P203" s="3"/>
      <c r="Q203" s="3"/>
      <c r="R203" s="3"/>
      <c r="S203" s="3"/>
      <c r="U203" s="3" t="s">
        <v>124</v>
      </c>
      <c r="V203" s="3"/>
      <c r="W203" s="3"/>
      <c r="X203" s="3"/>
      <c r="Y203" s="3"/>
      <c r="Z203" s="3"/>
      <c r="AA203" s="3"/>
      <c r="AB203" s="3"/>
      <c r="AC203" s="3"/>
      <c r="AE203" s="3" t="s">
        <v>125</v>
      </c>
      <c r="AF203" s="3"/>
      <c r="AG203" s="3"/>
      <c r="AH203" s="3"/>
      <c r="AI203" s="3"/>
      <c r="AJ203" s="3"/>
      <c r="AK203" s="3"/>
      <c r="AL203" s="3"/>
      <c r="AM203" s="3"/>
    </row>
    <row r="204" spans="1:39" ht="52" x14ac:dyDescent="0.3">
      <c r="A204" s="2"/>
      <c r="B204" s="14" t="s">
        <v>102</v>
      </c>
      <c r="C204" s="14" t="s">
        <v>104</v>
      </c>
      <c r="D204" s="14" t="s">
        <v>120</v>
      </c>
      <c r="E204" s="14" t="s">
        <v>121</v>
      </c>
      <c r="F204" s="14" t="s">
        <v>106</v>
      </c>
      <c r="G204" s="14" t="s">
        <v>108</v>
      </c>
      <c r="H204" s="14" t="s">
        <v>122</v>
      </c>
      <c r="I204" s="14" t="s">
        <v>123</v>
      </c>
      <c r="K204" s="2"/>
      <c r="L204" s="14" t="s">
        <v>102</v>
      </c>
      <c r="M204" s="14" t="s">
        <v>104</v>
      </c>
      <c r="N204" s="14" t="s">
        <v>120</v>
      </c>
      <c r="O204" s="14" t="s">
        <v>121</v>
      </c>
      <c r="P204" s="14" t="s">
        <v>106</v>
      </c>
      <c r="Q204" s="14" t="s">
        <v>108</v>
      </c>
      <c r="R204" s="14" t="s">
        <v>122</v>
      </c>
      <c r="S204" s="14" t="s">
        <v>123</v>
      </c>
      <c r="U204" s="2"/>
      <c r="V204" s="14" t="s">
        <v>102</v>
      </c>
      <c r="W204" s="14" t="s">
        <v>104</v>
      </c>
      <c r="X204" s="14" t="s">
        <v>120</v>
      </c>
      <c r="Y204" s="14" t="s">
        <v>121</v>
      </c>
      <c r="Z204" s="14" t="s">
        <v>106</v>
      </c>
      <c r="AA204" s="14" t="s">
        <v>108</v>
      </c>
      <c r="AB204" s="14" t="s">
        <v>122</v>
      </c>
      <c r="AC204" s="14" t="s">
        <v>123</v>
      </c>
      <c r="AE204" s="2"/>
      <c r="AF204" s="14" t="s">
        <v>102</v>
      </c>
      <c r="AG204" s="14" t="s">
        <v>104</v>
      </c>
      <c r="AH204" s="14" t="s">
        <v>120</v>
      </c>
      <c r="AI204" s="14" t="s">
        <v>121</v>
      </c>
      <c r="AJ204" s="14" t="s">
        <v>106</v>
      </c>
      <c r="AK204" s="14" t="s">
        <v>108</v>
      </c>
      <c r="AL204" s="14" t="s">
        <v>122</v>
      </c>
      <c r="AM204" s="14" t="s">
        <v>123</v>
      </c>
    </row>
    <row r="205" spans="1:39" x14ac:dyDescent="0.3">
      <c r="A205" s="25" t="s">
        <v>6</v>
      </c>
      <c r="B205" s="3">
        <v>1.3213999999999999</v>
      </c>
      <c r="C205" s="3">
        <v>1.6877</v>
      </c>
      <c r="D205" s="3">
        <v>1.7895000000000001</v>
      </c>
      <c r="E205" s="3">
        <v>1.4574</v>
      </c>
      <c r="F205" s="3">
        <v>1.3366</v>
      </c>
      <c r="G205" s="3">
        <v>1.7454000000000001</v>
      </c>
      <c r="H205" s="3">
        <v>1.6222000000000001</v>
      </c>
      <c r="I205" s="3">
        <v>1.0321</v>
      </c>
      <c r="K205" s="25" t="s">
        <v>10</v>
      </c>
      <c r="L205" s="15">
        <v>15.51</v>
      </c>
      <c r="M205" s="15">
        <v>6.64</v>
      </c>
      <c r="N205" s="15">
        <v>6.61</v>
      </c>
      <c r="O205" s="15">
        <v>15.43</v>
      </c>
      <c r="P205" s="15">
        <v>16.079999999999998</v>
      </c>
      <c r="Q205" s="15">
        <v>7.33</v>
      </c>
      <c r="R205" s="15">
        <v>6</v>
      </c>
      <c r="S205" s="15">
        <v>15.87</v>
      </c>
      <c r="U205" s="27" t="s">
        <v>14</v>
      </c>
      <c r="V205" s="2">
        <v>3875</v>
      </c>
      <c r="W205" s="2">
        <v>1581</v>
      </c>
      <c r="X205" s="2">
        <v>1590</v>
      </c>
      <c r="Y205" s="2">
        <v>3577</v>
      </c>
      <c r="Z205" s="2">
        <v>3774</v>
      </c>
      <c r="AA205" s="2">
        <v>1667</v>
      </c>
      <c r="AB205" s="3">
        <v>1587</v>
      </c>
      <c r="AC205" s="3">
        <v>3744</v>
      </c>
      <c r="AE205" s="25" t="s">
        <v>19</v>
      </c>
      <c r="AF205" s="3">
        <v>3010</v>
      </c>
      <c r="AG205" s="3">
        <v>1240</v>
      </c>
      <c r="AH205" s="3">
        <v>1266</v>
      </c>
      <c r="AI205" s="3">
        <v>3044</v>
      </c>
      <c r="AJ205" s="10">
        <v>3067</v>
      </c>
      <c r="AK205" s="10">
        <v>1161</v>
      </c>
      <c r="AL205" s="3">
        <v>1268</v>
      </c>
      <c r="AM205" s="3">
        <v>3039</v>
      </c>
    </row>
    <row r="206" spans="1:39" x14ac:dyDescent="0.3">
      <c r="A206" s="25"/>
      <c r="B206" s="3">
        <v>1.2654000000000001</v>
      </c>
      <c r="C206" s="3">
        <v>1.8547</v>
      </c>
      <c r="D206" s="3">
        <v>1.8476999999999999</v>
      </c>
      <c r="E206" s="3">
        <v>1.3366</v>
      </c>
      <c r="F206" s="3">
        <v>1.1214</v>
      </c>
      <c r="G206" s="3">
        <v>1.8453999999999999</v>
      </c>
      <c r="H206" s="3">
        <v>1.7454000000000001</v>
      </c>
      <c r="I206" s="3">
        <v>1.4123000000000001</v>
      </c>
      <c r="K206" s="25"/>
      <c r="L206" s="15">
        <v>15.17</v>
      </c>
      <c r="M206" s="15">
        <v>6.71</v>
      </c>
      <c r="N206" s="15">
        <v>6.46</v>
      </c>
      <c r="O206" s="15">
        <v>16.37</v>
      </c>
      <c r="P206" s="15">
        <v>16.170000000000002</v>
      </c>
      <c r="Q206" s="15">
        <v>7.1</v>
      </c>
      <c r="R206" s="15">
        <v>6.75</v>
      </c>
      <c r="S206" s="15">
        <v>16.940000000000001</v>
      </c>
      <c r="U206" s="27"/>
      <c r="V206" s="2">
        <v>3878</v>
      </c>
      <c r="W206" s="2">
        <v>1608</v>
      </c>
      <c r="X206" s="2">
        <v>1597</v>
      </c>
      <c r="Y206" s="2">
        <v>3747</v>
      </c>
      <c r="Z206" s="2">
        <v>3745</v>
      </c>
      <c r="AA206" s="2">
        <v>1608</v>
      </c>
      <c r="AB206" s="3">
        <v>1565</v>
      </c>
      <c r="AC206" s="3">
        <v>3797</v>
      </c>
      <c r="AE206" s="25"/>
      <c r="AF206" s="3">
        <v>2901</v>
      </c>
      <c r="AG206" s="3">
        <v>1178</v>
      </c>
      <c r="AH206" s="3">
        <v>1289</v>
      </c>
      <c r="AI206" s="3">
        <v>2979</v>
      </c>
      <c r="AJ206" s="10">
        <v>3419</v>
      </c>
      <c r="AK206" s="10">
        <v>1216</v>
      </c>
      <c r="AL206" s="3">
        <v>1185</v>
      </c>
      <c r="AM206" s="3">
        <v>3006</v>
      </c>
    </row>
    <row r="207" spans="1:39" x14ac:dyDescent="0.3">
      <c r="A207" s="25"/>
      <c r="B207" s="3">
        <v>1.4020999999999999</v>
      </c>
      <c r="C207" s="3">
        <v>1.9024000000000001</v>
      </c>
      <c r="D207" s="3">
        <v>1.6587000000000001</v>
      </c>
      <c r="E207" s="3">
        <v>1.2502</v>
      </c>
      <c r="F207" s="3">
        <v>1.2686999999999999</v>
      </c>
      <c r="G207" s="3">
        <v>1.9020999999999999</v>
      </c>
      <c r="H207" s="3">
        <v>1.8025</v>
      </c>
      <c r="I207" s="3">
        <v>1.2365999999999999</v>
      </c>
      <c r="K207" s="25"/>
      <c r="L207" s="15">
        <v>14.22</v>
      </c>
      <c r="M207" s="15">
        <v>6.97</v>
      </c>
      <c r="N207" s="15">
        <v>6.95</v>
      </c>
      <c r="O207" s="15">
        <v>18.09</v>
      </c>
      <c r="P207" s="15">
        <v>12.8</v>
      </c>
      <c r="Q207" s="15">
        <v>7.57</v>
      </c>
      <c r="R207" s="15">
        <v>6.33</v>
      </c>
      <c r="S207" s="15">
        <v>12.89</v>
      </c>
      <c r="U207" s="27"/>
      <c r="V207" s="2">
        <v>3800</v>
      </c>
      <c r="W207" s="2">
        <v>1585</v>
      </c>
      <c r="X207" s="2">
        <v>1582</v>
      </c>
      <c r="Y207" s="2">
        <v>3655</v>
      </c>
      <c r="Z207" s="2">
        <v>3853</v>
      </c>
      <c r="AA207" s="2">
        <v>1578</v>
      </c>
      <c r="AB207" s="3">
        <v>1577</v>
      </c>
      <c r="AC207" s="3">
        <v>3909</v>
      </c>
      <c r="AE207" s="25"/>
      <c r="AF207" s="3">
        <v>2872</v>
      </c>
      <c r="AG207" s="3">
        <v>1228</v>
      </c>
      <c r="AH207" s="3">
        <v>1192</v>
      </c>
      <c r="AI207" s="3">
        <v>3103</v>
      </c>
      <c r="AJ207" s="10">
        <v>2959</v>
      </c>
      <c r="AK207" s="10">
        <v>1296</v>
      </c>
      <c r="AL207" s="3">
        <v>1205</v>
      </c>
      <c r="AM207" s="3">
        <v>4235</v>
      </c>
    </row>
    <row r="208" spans="1:39" ht="28" x14ac:dyDescent="0.3">
      <c r="A208" s="25"/>
      <c r="B208" s="3">
        <v>1.1266</v>
      </c>
      <c r="C208" s="3">
        <v>1.7745</v>
      </c>
      <c r="D208" s="3">
        <v>1.8025</v>
      </c>
      <c r="E208" s="3">
        <v>1.1547000000000001</v>
      </c>
      <c r="F208" s="3">
        <v>1.4020999999999999</v>
      </c>
      <c r="G208" s="3">
        <v>1.6657999999999999</v>
      </c>
      <c r="H208" s="3">
        <v>1.7024999999999999</v>
      </c>
      <c r="I208" s="3">
        <v>1.3202</v>
      </c>
      <c r="K208" s="25" t="s">
        <v>11</v>
      </c>
      <c r="L208" s="15">
        <v>11.6</v>
      </c>
      <c r="M208" s="15">
        <v>3.5</v>
      </c>
      <c r="N208" s="15">
        <v>3.08</v>
      </c>
      <c r="O208" s="15">
        <v>12.78</v>
      </c>
      <c r="P208" s="15">
        <v>10.35</v>
      </c>
      <c r="Q208" s="15">
        <v>3.03</v>
      </c>
      <c r="R208" s="15">
        <v>3.64</v>
      </c>
      <c r="S208" s="15">
        <v>11.54</v>
      </c>
      <c r="U208" s="27" t="s">
        <v>15</v>
      </c>
      <c r="V208" s="2">
        <v>1294</v>
      </c>
      <c r="W208" s="2">
        <v>909</v>
      </c>
      <c r="X208" s="2">
        <v>1055</v>
      </c>
      <c r="Y208" s="2">
        <v>1270</v>
      </c>
      <c r="Z208" s="2">
        <v>1422</v>
      </c>
      <c r="AA208" s="2">
        <v>1605</v>
      </c>
      <c r="AB208" s="3">
        <v>1003</v>
      </c>
      <c r="AC208" s="3">
        <v>1211</v>
      </c>
      <c r="AE208" s="2" t="s">
        <v>8</v>
      </c>
      <c r="AF208" s="4">
        <f>AVERAGE(AF205:AF207)</f>
        <v>2927.6666666666665</v>
      </c>
      <c r="AG208" s="3"/>
      <c r="AH208" s="3"/>
      <c r="AI208" s="3"/>
      <c r="AJ208" s="10"/>
      <c r="AK208" s="10"/>
      <c r="AL208" s="3"/>
      <c r="AM208" s="3"/>
    </row>
    <row r="209" spans="1:39" ht="28" x14ac:dyDescent="0.3">
      <c r="A209" s="2" t="s">
        <v>8</v>
      </c>
      <c r="B209" s="3">
        <f>AVERAGE(B205:B208)</f>
        <v>1.278875</v>
      </c>
      <c r="C209" s="3"/>
      <c r="D209" s="3"/>
      <c r="E209" s="3"/>
      <c r="F209" s="3"/>
      <c r="G209" s="3"/>
      <c r="H209" s="3"/>
      <c r="I209" s="3"/>
      <c r="K209" s="25"/>
      <c r="L209" s="16">
        <v>10.73</v>
      </c>
      <c r="M209" s="16">
        <v>2.95</v>
      </c>
      <c r="N209" s="16">
        <v>3.39</v>
      </c>
      <c r="O209" s="16">
        <v>12.02</v>
      </c>
      <c r="P209" s="16">
        <v>11.82</v>
      </c>
      <c r="Q209" s="16">
        <v>2.78</v>
      </c>
      <c r="R209" s="16">
        <v>3.33</v>
      </c>
      <c r="S209" s="16">
        <v>9.75</v>
      </c>
      <c r="U209" s="27"/>
      <c r="V209" s="2">
        <v>1275</v>
      </c>
      <c r="W209" s="2">
        <v>1074</v>
      </c>
      <c r="X209" s="2">
        <v>1033</v>
      </c>
      <c r="Y209" s="2">
        <v>1341</v>
      </c>
      <c r="Z209" s="2">
        <v>1314</v>
      </c>
      <c r="AA209" s="2">
        <v>1214</v>
      </c>
      <c r="AB209" s="3">
        <v>898</v>
      </c>
      <c r="AC209" s="3">
        <v>1202</v>
      </c>
      <c r="AE209" s="25" t="s">
        <v>20</v>
      </c>
      <c r="AF209" s="11">
        <f>AF205/$AF$208</f>
        <v>1.0281225093931459</v>
      </c>
      <c r="AG209" s="11">
        <f t="shared" ref="AG209:AM209" si="167">AG205/$AF$208</f>
        <v>0.42354548559717636</v>
      </c>
      <c r="AH209" s="11">
        <f t="shared" si="167"/>
        <v>0.4324262780371172</v>
      </c>
      <c r="AI209" s="11">
        <f t="shared" si="167"/>
        <v>1.0397358533530685</v>
      </c>
      <c r="AJ209" s="11">
        <f t="shared" si="167"/>
        <v>1.0475919389730162</v>
      </c>
      <c r="AK209" s="11">
        <f t="shared" si="167"/>
        <v>0.39656153933735627</v>
      </c>
      <c r="AL209" s="11">
        <f t="shared" si="167"/>
        <v>0.43310941591711261</v>
      </c>
      <c r="AM209" s="11">
        <f t="shared" si="167"/>
        <v>1.0380280086530798</v>
      </c>
    </row>
    <row r="210" spans="1:39" x14ac:dyDescent="0.3">
      <c r="A210" s="25" t="s">
        <v>7</v>
      </c>
      <c r="B210" s="4">
        <f>B205/$B$209*100</f>
        <v>103.32518815365066</v>
      </c>
      <c r="C210" s="4">
        <f t="shared" ref="C210:I210" si="168">C205/$B$209*100</f>
        <v>131.96754960414427</v>
      </c>
      <c r="D210" s="4">
        <f t="shared" si="168"/>
        <v>139.92767080441794</v>
      </c>
      <c r="E210" s="4">
        <f t="shared" si="168"/>
        <v>113.95953474733653</v>
      </c>
      <c r="F210" s="4">
        <f t="shared" si="168"/>
        <v>104.51373277294498</v>
      </c>
      <c r="G210" s="4">
        <f t="shared" si="168"/>
        <v>136.4793275339654</v>
      </c>
      <c r="H210" s="4">
        <f t="shared" si="168"/>
        <v>126.84586061968528</v>
      </c>
      <c r="I210" s="4">
        <f t="shared" si="168"/>
        <v>80.703743524582151</v>
      </c>
      <c r="K210" s="25"/>
      <c r="L210" s="15">
        <v>9.8699999999999992</v>
      </c>
      <c r="M210" s="15">
        <v>3.38</v>
      </c>
      <c r="N210" s="15">
        <v>3.41</v>
      </c>
      <c r="O210" s="15">
        <v>13.19</v>
      </c>
      <c r="P210" s="15">
        <v>12.54</v>
      </c>
      <c r="Q210" s="15">
        <v>3.17</v>
      </c>
      <c r="R210" s="15">
        <v>3.43</v>
      </c>
      <c r="S210" s="15">
        <v>10.87</v>
      </c>
      <c r="U210" s="27"/>
      <c r="V210" s="2">
        <v>1213</v>
      </c>
      <c r="W210" s="2">
        <v>924</v>
      </c>
      <c r="X210" s="2">
        <v>910</v>
      </c>
      <c r="Y210" s="2">
        <v>1157</v>
      </c>
      <c r="Z210" s="2">
        <v>1262</v>
      </c>
      <c r="AA210" s="2">
        <v>1009</v>
      </c>
      <c r="AB210" s="3">
        <v>973</v>
      </c>
      <c r="AC210" s="3">
        <v>1251</v>
      </c>
      <c r="AE210" s="25"/>
      <c r="AF210" s="11">
        <f t="shared" ref="AF210:AM211" si="169">AF206/$AF$208</f>
        <v>0.99089149493339412</v>
      </c>
      <c r="AG210" s="11">
        <f t="shared" si="169"/>
        <v>0.40236821131731759</v>
      </c>
      <c r="AH210" s="11">
        <f t="shared" si="169"/>
        <v>0.4402823636570648</v>
      </c>
      <c r="AI210" s="11">
        <f t="shared" si="169"/>
        <v>1.0175338722532166</v>
      </c>
      <c r="AJ210" s="11">
        <f t="shared" si="169"/>
        <v>1.1678242058522146</v>
      </c>
      <c r="AK210" s="11">
        <f t="shared" si="169"/>
        <v>0.41534783103723105</v>
      </c>
      <c r="AL210" s="11">
        <f t="shared" si="169"/>
        <v>0.40475919389730164</v>
      </c>
      <c r="AM210" s="11">
        <f t="shared" si="169"/>
        <v>1.026756233633155</v>
      </c>
    </row>
    <row r="211" spans="1:39" x14ac:dyDescent="0.3">
      <c r="A211" s="25"/>
      <c r="B211" s="4">
        <f t="shared" ref="B211:I211" si="170">B206/$B$209*100</f>
        <v>98.946339556250621</v>
      </c>
      <c r="C211" s="4">
        <f t="shared" si="170"/>
        <v>145.02590167139087</v>
      </c>
      <c r="D211" s="4">
        <f t="shared" si="170"/>
        <v>144.47854559671586</v>
      </c>
      <c r="E211" s="4">
        <f t="shared" si="170"/>
        <v>104.51373277294498</v>
      </c>
      <c r="F211" s="4">
        <f t="shared" si="170"/>
        <v>87.686443162936172</v>
      </c>
      <c r="G211" s="4">
        <f t="shared" si="170"/>
        <v>144.29870002932265</v>
      </c>
      <c r="H211" s="4">
        <f t="shared" si="170"/>
        <v>136.4793275339654</v>
      </c>
      <c r="I211" s="4">
        <f t="shared" si="170"/>
        <v>110.43299775193043</v>
      </c>
      <c r="K211" s="25" t="s">
        <v>12</v>
      </c>
      <c r="L211" s="15">
        <f>L205+L208</f>
        <v>27.11</v>
      </c>
      <c r="M211" s="15">
        <f>M205+M208</f>
        <v>10.14</v>
      </c>
      <c r="N211" s="15">
        <f>N205+N208</f>
        <v>9.6900000000000013</v>
      </c>
      <c r="O211" s="15">
        <f>O205+O208</f>
        <v>28.21</v>
      </c>
      <c r="P211" s="15">
        <f t="shared" ref="P211:S211" si="171">P205+P208</f>
        <v>26.43</v>
      </c>
      <c r="Q211" s="15">
        <f t="shared" si="171"/>
        <v>10.36</v>
      </c>
      <c r="R211" s="15">
        <f t="shared" si="171"/>
        <v>9.64</v>
      </c>
      <c r="S211" s="15">
        <f t="shared" si="171"/>
        <v>27.409999999999997</v>
      </c>
      <c r="U211" s="25" t="s">
        <v>16</v>
      </c>
      <c r="V211" s="19">
        <f t="shared" ref="V211:AC211" si="172">V205/V208</f>
        <v>2.9945904173106648</v>
      </c>
      <c r="W211" s="19">
        <f t="shared" si="172"/>
        <v>1.7392739273927393</v>
      </c>
      <c r="X211" s="19">
        <f t="shared" si="172"/>
        <v>1.5071090047393365</v>
      </c>
      <c r="Y211" s="19">
        <f t="shared" si="172"/>
        <v>2.8165354330708663</v>
      </c>
      <c r="Z211" s="19">
        <f t="shared" si="172"/>
        <v>2.6540084388185652</v>
      </c>
      <c r="AA211" s="19">
        <f t="shared" si="172"/>
        <v>1.0386292834890967</v>
      </c>
      <c r="AB211" s="19">
        <f t="shared" si="172"/>
        <v>1.5822532402791625</v>
      </c>
      <c r="AC211" s="19">
        <f t="shared" si="172"/>
        <v>3.0916597853014038</v>
      </c>
      <c r="AE211" s="25"/>
      <c r="AF211" s="11">
        <f t="shared" si="169"/>
        <v>0.98098599567346012</v>
      </c>
      <c r="AG211" s="11">
        <f t="shared" si="169"/>
        <v>0.41944665831720374</v>
      </c>
      <c r="AH211" s="11">
        <f t="shared" si="169"/>
        <v>0.40715017647728569</v>
      </c>
      <c r="AI211" s="11">
        <f t="shared" si="169"/>
        <v>1.0598884208129342</v>
      </c>
      <c r="AJ211" s="11">
        <f t="shared" si="169"/>
        <v>1.010702493453262</v>
      </c>
      <c r="AK211" s="11">
        <f t="shared" si="169"/>
        <v>0.44267334623704885</v>
      </c>
      <c r="AL211" s="11">
        <f t="shared" si="169"/>
        <v>0.41159057269725607</v>
      </c>
      <c r="AM211" s="11">
        <f t="shared" si="169"/>
        <v>1.4465444608903564</v>
      </c>
    </row>
    <row r="212" spans="1:39" x14ac:dyDescent="0.3">
      <c r="A212" s="25"/>
      <c r="B212" s="4">
        <f t="shared" ref="B212:I212" si="173">B207/$B$209*100</f>
        <v>109.63542175740398</v>
      </c>
      <c r="C212" s="4">
        <f t="shared" si="173"/>
        <v>148.75574235167628</v>
      </c>
      <c r="D212" s="4">
        <f t="shared" si="173"/>
        <v>129.69993158049067</v>
      </c>
      <c r="E212" s="4">
        <f t="shared" si="173"/>
        <v>97.757794936956316</v>
      </c>
      <c r="F212" s="4">
        <f t="shared" si="173"/>
        <v>99.204378848597401</v>
      </c>
      <c r="G212" s="4">
        <f t="shared" si="173"/>
        <v>148.73228423419022</v>
      </c>
      <c r="H212" s="4">
        <f t="shared" si="173"/>
        <v>140.94418922881439</v>
      </c>
      <c r="I212" s="4">
        <f t="shared" si="173"/>
        <v>96.69436027758772</v>
      </c>
      <c r="K212" s="25"/>
      <c r="L212" s="15">
        <f t="shared" ref="L212:M212" si="174">L206+L209</f>
        <v>25.9</v>
      </c>
      <c r="M212" s="15">
        <f t="shared" si="174"/>
        <v>9.66</v>
      </c>
      <c r="N212" s="15">
        <f>N206+N209</f>
        <v>9.85</v>
      </c>
      <c r="O212" s="15">
        <f>O206+O209</f>
        <v>28.39</v>
      </c>
      <c r="P212" s="15">
        <f t="shared" ref="P212:S212" si="175">P206+P209</f>
        <v>27.990000000000002</v>
      </c>
      <c r="Q212" s="15">
        <f t="shared" si="175"/>
        <v>9.879999999999999</v>
      </c>
      <c r="R212" s="15">
        <f t="shared" si="175"/>
        <v>10.08</v>
      </c>
      <c r="S212" s="15">
        <f t="shared" si="175"/>
        <v>26.69</v>
      </c>
      <c r="U212" s="25"/>
      <c r="V212" s="19">
        <f t="shared" ref="V212:AC212" si="176">V206/V209</f>
        <v>3.0415686274509803</v>
      </c>
      <c r="W212" s="19">
        <f t="shared" si="176"/>
        <v>1.4972067039106145</v>
      </c>
      <c r="X212" s="19">
        <f t="shared" si="176"/>
        <v>1.5459825750242013</v>
      </c>
      <c r="Y212" s="19">
        <f t="shared" si="176"/>
        <v>2.7941834451901566</v>
      </c>
      <c r="Z212" s="19">
        <f t="shared" si="176"/>
        <v>2.8500761035007609</v>
      </c>
      <c r="AA212" s="19">
        <f t="shared" si="176"/>
        <v>1.3245469522240527</v>
      </c>
      <c r="AB212" s="19">
        <f t="shared" si="176"/>
        <v>1.742761692650334</v>
      </c>
      <c r="AC212" s="19">
        <f t="shared" si="176"/>
        <v>3.1589018302828618</v>
      </c>
    </row>
    <row r="213" spans="1:39" x14ac:dyDescent="0.3">
      <c r="A213" s="25"/>
      <c r="B213" s="4">
        <f t="shared" ref="B213:I213" si="177">B208/$B$209*100</f>
        <v>88.093050532694761</v>
      </c>
      <c r="C213" s="4">
        <f t="shared" si="177"/>
        <v>138.75476493011436</v>
      </c>
      <c r="D213" s="4">
        <f t="shared" si="177"/>
        <v>140.94418922881439</v>
      </c>
      <c r="E213" s="4">
        <f t="shared" si="177"/>
        <v>90.290294203890141</v>
      </c>
      <c r="F213" s="4">
        <f t="shared" si="177"/>
        <v>109.63542175740398</v>
      </c>
      <c r="G213" s="4">
        <f t="shared" si="177"/>
        <v>130.25510702766104</v>
      </c>
      <c r="H213" s="4">
        <f t="shared" si="177"/>
        <v>133.12481673345712</v>
      </c>
      <c r="I213" s="4">
        <f t="shared" si="177"/>
        <v>103.23135568370638</v>
      </c>
      <c r="K213" s="25"/>
      <c r="L213" s="15">
        <f t="shared" ref="L213:M213" si="178">L207+L210</f>
        <v>24.09</v>
      </c>
      <c r="M213" s="15">
        <f t="shared" si="178"/>
        <v>10.35</v>
      </c>
      <c r="N213" s="15">
        <f>N207+N210</f>
        <v>10.36</v>
      </c>
      <c r="O213" s="15">
        <f>O207+O210</f>
        <v>31.28</v>
      </c>
      <c r="P213" s="15">
        <f t="shared" ref="P213:S213" si="179">P207+P210</f>
        <v>25.34</v>
      </c>
      <c r="Q213" s="15">
        <f t="shared" si="179"/>
        <v>10.74</v>
      </c>
      <c r="R213" s="15">
        <f t="shared" si="179"/>
        <v>9.76</v>
      </c>
      <c r="S213" s="15">
        <f t="shared" si="179"/>
        <v>23.759999999999998</v>
      </c>
      <c r="U213" s="25"/>
      <c r="V213" s="19">
        <f t="shared" ref="V213:AC213" si="180">V207/V210</f>
        <v>3.1327287716405605</v>
      </c>
      <c r="W213" s="19">
        <f t="shared" si="180"/>
        <v>1.7153679653679654</v>
      </c>
      <c r="X213" s="19">
        <f t="shared" si="180"/>
        <v>1.7384615384615385</v>
      </c>
      <c r="Y213" s="19">
        <f t="shared" si="180"/>
        <v>3.1590319792566985</v>
      </c>
      <c r="Z213" s="19">
        <f t="shared" si="180"/>
        <v>3.0530903328050711</v>
      </c>
      <c r="AA213" s="19">
        <f t="shared" si="180"/>
        <v>1.5639246778989098</v>
      </c>
      <c r="AB213" s="19">
        <f t="shared" si="180"/>
        <v>1.6207605344295992</v>
      </c>
      <c r="AC213" s="19">
        <f t="shared" si="180"/>
        <v>3.1247002398081536</v>
      </c>
    </row>
    <row r="215" spans="1:39" ht="15" customHeight="1" x14ac:dyDescent="0.3">
      <c r="A215" s="6" t="s">
        <v>126</v>
      </c>
      <c r="B215" s="28" t="s">
        <v>131</v>
      </c>
      <c r="C215" s="29"/>
      <c r="D215" s="29"/>
      <c r="E215" s="29"/>
      <c r="F215" s="29"/>
      <c r="G215" s="29"/>
      <c r="H215" s="29"/>
      <c r="I215" s="30"/>
      <c r="J215" s="3"/>
      <c r="K215" s="3"/>
      <c r="L215" s="37" t="s">
        <v>129</v>
      </c>
      <c r="M215" s="38"/>
      <c r="N215" s="38"/>
      <c r="O215" s="38"/>
      <c r="P215" s="38"/>
      <c r="Q215" s="38"/>
      <c r="R215" s="38"/>
      <c r="S215" s="39"/>
      <c r="T215" s="3"/>
      <c r="U215" s="3"/>
      <c r="V215" s="37" t="s">
        <v>132</v>
      </c>
      <c r="W215" s="38"/>
      <c r="X215" s="38"/>
      <c r="Y215" s="38"/>
      <c r="Z215" s="38"/>
      <c r="AA215" s="38"/>
      <c r="AB215" s="38"/>
      <c r="AC215" s="39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s="1" customFormat="1" ht="70" x14ac:dyDescent="0.3">
      <c r="A216" s="6"/>
      <c r="B216" s="6" t="s">
        <v>102</v>
      </c>
      <c r="C216" s="6" t="s">
        <v>104</v>
      </c>
      <c r="D216" s="6" t="s">
        <v>120</v>
      </c>
      <c r="E216" s="6" t="s">
        <v>121</v>
      </c>
      <c r="F216" s="6" t="s">
        <v>106</v>
      </c>
      <c r="G216" s="6" t="s">
        <v>108</v>
      </c>
      <c r="H216" s="6" t="s">
        <v>122</v>
      </c>
      <c r="I216" s="6" t="s">
        <v>123</v>
      </c>
      <c r="J216" s="6"/>
      <c r="K216" s="6"/>
      <c r="L216" s="6" t="s">
        <v>102</v>
      </c>
      <c r="M216" s="6" t="s">
        <v>104</v>
      </c>
      <c r="N216" s="6" t="s">
        <v>120</v>
      </c>
      <c r="O216" s="6" t="s">
        <v>121</v>
      </c>
      <c r="P216" s="6" t="s">
        <v>106</v>
      </c>
      <c r="Q216" s="6" t="s">
        <v>108</v>
      </c>
      <c r="R216" s="6" t="s">
        <v>122</v>
      </c>
      <c r="S216" s="6" t="s">
        <v>123</v>
      </c>
      <c r="T216" s="6"/>
      <c r="U216" s="6"/>
      <c r="V216" s="6" t="s">
        <v>102</v>
      </c>
      <c r="W216" s="6" t="s">
        <v>104</v>
      </c>
      <c r="X216" s="6" t="s">
        <v>120</v>
      </c>
      <c r="Y216" s="6" t="s">
        <v>121</v>
      </c>
      <c r="Z216" s="6" t="s">
        <v>106</v>
      </c>
      <c r="AA216" s="6" t="s">
        <v>108</v>
      </c>
      <c r="AB216" s="6" t="s">
        <v>122</v>
      </c>
      <c r="AC216" s="6" t="s">
        <v>123</v>
      </c>
      <c r="AD216" s="6"/>
      <c r="AE216" s="6"/>
      <c r="AF216" s="6"/>
      <c r="AG216" s="6"/>
      <c r="AH216" s="6"/>
      <c r="AI216" s="6"/>
      <c r="AJ216" s="6"/>
      <c r="AK216" s="6"/>
      <c r="AL216" s="6"/>
      <c r="AM216" s="6"/>
    </row>
    <row r="217" spans="1:39" x14ac:dyDescent="0.3">
      <c r="A217" s="7" t="s">
        <v>22</v>
      </c>
      <c r="B217" s="7">
        <v>25424</v>
      </c>
      <c r="C217" s="7">
        <v>41495</v>
      </c>
      <c r="D217" s="7">
        <v>43136</v>
      </c>
      <c r="E217" s="7">
        <v>22713</v>
      </c>
      <c r="F217" s="7">
        <v>17392</v>
      </c>
      <c r="G217" s="7">
        <v>32742</v>
      </c>
      <c r="H217" s="7">
        <v>31024</v>
      </c>
      <c r="I217" s="7">
        <v>13283</v>
      </c>
      <c r="J217" s="7"/>
      <c r="K217" s="7" t="s">
        <v>22</v>
      </c>
      <c r="L217" s="7">
        <f>B217/B261</f>
        <v>1.4115034421496779</v>
      </c>
      <c r="M217" s="7">
        <f t="shared" ref="M217:S219" si="181">C217/C261</f>
        <v>1.9761405848176017</v>
      </c>
      <c r="N217" s="7">
        <f t="shared" si="181"/>
        <v>2.2022770204727626</v>
      </c>
      <c r="O217" s="7">
        <f t="shared" si="181"/>
        <v>1.321598975910625</v>
      </c>
      <c r="P217" s="7">
        <f t="shared" si="181"/>
        <v>0.9588708788179513</v>
      </c>
      <c r="Q217" s="7">
        <f t="shared" si="181"/>
        <v>1.7690728333693537</v>
      </c>
      <c r="R217" s="7">
        <f t="shared" si="181"/>
        <v>1.6332719136614899</v>
      </c>
      <c r="S217" s="7">
        <f t="shared" si="181"/>
        <v>0.7166055243849806</v>
      </c>
      <c r="T217" s="7"/>
      <c r="U217" s="7" t="s">
        <v>22</v>
      </c>
      <c r="V217" s="7">
        <f>L217/AVERAGE($L$217:$L$219)</f>
        <v>1.0669114266111366</v>
      </c>
      <c r="W217" s="7">
        <f t="shared" ref="W217:AC219" si="182">M217/AVERAGE($L$217:$L$219)</f>
        <v>1.4937030315143496</v>
      </c>
      <c r="X217" s="7">
        <f t="shared" si="182"/>
        <v>1.6646325099477581</v>
      </c>
      <c r="Y217" s="7">
        <f t="shared" si="182"/>
        <v>0.99895544473429676</v>
      </c>
      <c r="Z217" s="7">
        <f t="shared" si="182"/>
        <v>0.72478058976426574</v>
      </c>
      <c r="AA217" s="7">
        <f t="shared" si="182"/>
        <v>1.3371869767136959</v>
      </c>
      <c r="AB217" s="7">
        <f t="shared" si="182"/>
        <v>1.2345392971869906</v>
      </c>
      <c r="AC217" s="7">
        <f t="shared" si="182"/>
        <v>0.54165976469360022</v>
      </c>
      <c r="AD217" s="7"/>
      <c r="AE217" s="7"/>
      <c r="AF217" s="7"/>
      <c r="AG217" s="7"/>
      <c r="AH217" s="7"/>
      <c r="AI217" s="7"/>
      <c r="AJ217" s="7"/>
      <c r="AK217" s="7"/>
      <c r="AL217" s="7"/>
      <c r="AM217" s="7"/>
    </row>
    <row r="218" spans="1:39" x14ac:dyDescent="0.3">
      <c r="A218" s="7"/>
      <c r="B218" s="7">
        <v>26457</v>
      </c>
      <c r="C218" s="7">
        <v>40367</v>
      </c>
      <c r="D218" s="7">
        <v>42367</v>
      </c>
      <c r="E218" s="7">
        <v>23546</v>
      </c>
      <c r="F218" s="7">
        <v>18645</v>
      </c>
      <c r="G218" s="7">
        <v>31346</v>
      </c>
      <c r="H218" s="7">
        <v>31686</v>
      </c>
      <c r="I218" s="7">
        <v>14563</v>
      </c>
      <c r="J218" s="7"/>
      <c r="K218" s="7"/>
      <c r="L218" s="7">
        <f>B218/B262</f>
        <v>1.345453620829943</v>
      </c>
      <c r="M218" s="7">
        <f t="shared" si="181"/>
        <v>2.0633306072377837</v>
      </c>
      <c r="N218" s="7">
        <f t="shared" si="181"/>
        <v>2.2459181509754029</v>
      </c>
      <c r="O218" s="7">
        <f t="shared" si="181"/>
        <v>1.2670038743004735</v>
      </c>
      <c r="P218" s="7">
        <f t="shared" si="181"/>
        <v>0.95439189189189189</v>
      </c>
      <c r="Q218" s="7">
        <f t="shared" si="181"/>
        <v>1.5701262272089762</v>
      </c>
      <c r="R218" s="7">
        <f t="shared" si="181"/>
        <v>1.6137509549274256</v>
      </c>
      <c r="S218" s="7">
        <f t="shared" si="181"/>
        <v>0.71576722697336082</v>
      </c>
      <c r="T218" s="7"/>
      <c r="U218" s="7"/>
      <c r="V218" s="7">
        <f t="shared" ref="V218:V219" si="183">L218/AVERAGE($L$217:$L$219)</f>
        <v>1.0169864267936892</v>
      </c>
      <c r="W218" s="7">
        <f t="shared" si="182"/>
        <v>1.5596072499730029</v>
      </c>
      <c r="X218" s="7">
        <f t="shared" si="182"/>
        <v>1.6976194793118451</v>
      </c>
      <c r="Y218" s="7">
        <f t="shared" si="182"/>
        <v>0.9576887102684164</v>
      </c>
      <c r="Z218" s="7">
        <f t="shared" si="182"/>
        <v>0.72139506324810165</v>
      </c>
      <c r="AA218" s="7">
        <f t="shared" si="182"/>
        <v>1.1868094423346447</v>
      </c>
      <c r="AB218" s="7">
        <f t="shared" si="182"/>
        <v>1.2197840133457705</v>
      </c>
      <c r="AC218" s="7">
        <f t="shared" si="182"/>
        <v>0.54102612182696042</v>
      </c>
      <c r="AD218" s="7"/>
      <c r="AE218" s="7"/>
      <c r="AF218" s="7"/>
      <c r="AG218" s="7"/>
      <c r="AH218" s="7"/>
      <c r="AI218" s="7"/>
      <c r="AJ218" s="7"/>
      <c r="AK218" s="7"/>
      <c r="AL218" s="7"/>
      <c r="AM218" s="7"/>
    </row>
    <row r="219" spans="1:39" x14ac:dyDescent="0.3">
      <c r="A219" s="7"/>
      <c r="B219" s="7">
        <v>24653</v>
      </c>
      <c r="C219" s="7">
        <v>42361</v>
      </c>
      <c r="D219" s="7">
        <v>44156</v>
      </c>
      <c r="E219" s="7">
        <v>21357</v>
      </c>
      <c r="F219" s="7">
        <v>17934</v>
      </c>
      <c r="G219" s="7">
        <v>32654</v>
      </c>
      <c r="H219" s="7">
        <v>30346</v>
      </c>
      <c r="I219" s="7">
        <v>13237</v>
      </c>
      <c r="J219" s="7"/>
      <c r="K219" s="7"/>
      <c r="L219" s="7">
        <f>B219/B263</f>
        <v>1.2119856447568949</v>
      </c>
      <c r="M219" s="7">
        <f t="shared" si="181"/>
        <v>2.2724639236092483</v>
      </c>
      <c r="N219" s="7">
        <f t="shared" si="181"/>
        <v>2.2455248169243287</v>
      </c>
      <c r="O219" s="7">
        <f t="shared" si="181"/>
        <v>1.0857099283208784</v>
      </c>
      <c r="P219" s="7">
        <f t="shared" si="181"/>
        <v>0.91188284944322973</v>
      </c>
      <c r="Q219" s="7">
        <f t="shared" si="181"/>
        <v>1.6066719149773667</v>
      </c>
      <c r="R219" s="7">
        <f t="shared" si="181"/>
        <v>1.4756856642676521</v>
      </c>
      <c r="S219" s="7">
        <f t="shared" si="181"/>
        <v>0.67281691572633928</v>
      </c>
      <c r="T219" s="7"/>
      <c r="U219" s="7"/>
      <c r="V219" s="7">
        <f t="shared" si="183"/>
        <v>0.91610214659517408</v>
      </c>
      <c r="W219" s="7">
        <f t="shared" si="182"/>
        <v>1.717684600873389</v>
      </c>
      <c r="X219" s="7">
        <f t="shared" si="182"/>
        <v>1.6973221703708714</v>
      </c>
      <c r="Y219" s="7">
        <f t="shared" si="182"/>
        <v>0.82065427112707634</v>
      </c>
      <c r="Z219" s="7">
        <f t="shared" si="182"/>
        <v>0.68926380393377529</v>
      </c>
      <c r="AA219" s="7">
        <f t="shared" si="182"/>
        <v>1.2144331878453722</v>
      </c>
      <c r="AB219" s="7">
        <f t="shared" si="182"/>
        <v>1.115424766443077</v>
      </c>
      <c r="AC219" s="7">
        <f t="shared" si="182"/>
        <v>0.50856132119128983</v>
      </c>
      <c r="AD219" s="7"/>
      <c r="AE219" s="7"/>
      <c r="AF219" s="7"/>
      <c r="AG219" s="7"/>
      <c r="AH219" s="7"/>
      <c r="AI219" s="7"/>
      <c r="AJ219" s="7"/>
      <c r="AK219" s="7"/>
      <c r="AL219" s="7"/>
      <c r="AM219" s="7"/>
    </row>
    <row r="220" spans="1:39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</row>
    <row r="221" spans="1:39" x14ac:dyDescent="0.3">
      <c r="A221" s="7" t="s">
        <v>23</v>
      </c>
      <c r="B221" s="7">
        <v>47528</v>
      </c>
      <c r="C221" s="7">
        <v>18161</v>
      </c>
      <c r="D221" s="7">
        <v>21138</v>
      </c>
      <c r="E221" s="7">
        <v>38641</v>
      </c>
      <c r="F221" s="7">
        <v>38967</v>
      </c>
      <c r="G221" s="7">
        <v>16557</v>
      </c>
      <c r="H221" s="7">
        <v>18576</v>
      </c>
      <c r="I221" s="7">
        <v>37881</v>
      </c>
      <c r="J221" s="7"/>
      <c r="K221" s="7" t="s">
        <v>23</v>
      </c>
      <c r="L221" s="7">
        <f>B221/B261</f>
        <v>2.6386853208971797</v>
      </c>
      <c r="M221" s="7">
        <f t="shared" ref="M221:S223" si="184">C221/C261</f>
        <v>0.86489189446613968</v>
      </c>
      <c r="N221" s="7">
        <f t="shared" si="184"/>
        <v>1.0791851738397917</v>
      </c>
      <c r="O221" s="7">
        <f t="shared" si="184"/>
        <v>2.2483998603514488</v>
      </c>
      <c r="P221" s="7">
        <f t="shared" si="184"/>
        <v>2.1483625537545485</v>
      </c>
      <c r="Q221" s="7">
        <f t="shared" si="184"/>
        <v>0.89458612491895395</v>
      </c>
      <c r="R221" s="7">
        <f t="shared" si="184"/>
        <v>0.97794156356936035</v>
      </c>
      <c r="S221" s="7">
        <f t="shared" si="184"/>
        <v>2.043644799309452</v>
      </c>
      <c r="T221" s="7"/>
      <c r="U221" s="7" t="s">
        <v>23</v>
      </c>
      <c r="V221" s="7">
        <f>L221/AVERAGE($L$221:$L$223)</f>
        <v>1.056055752235397</v>
      </c>
      <c r="W221" s="7">
        <f t="shared" ref="W221:AC223" si="185">M221/AVERAGE($L$221:$L$223)</f>
        <v>0.34614739885018969</v>
      </c>
      <c r="X221" s="7">
        <f t="shared" si="185"/>
        <v>0.43191194551882622</v>
      </c>
      <c r="Y221" s="7">
        <f t="shared" si="185"/>
        <v>0.8998555405773353</v>
      </c>
      <c r="Z221" s="7">
        <f t="shared" si="185"/>
        <v>0.85981856753127606</v>
      </c>
      <c r="AA221" s="7">
        <f t="shared" si="185"/>
        <v>0.35803163628826196</v>
      </c>
      <c r="AB221" s="7">
        <f t="shared" si="185"/>
        <v>0.39139218510767787</v>
      </c>
      <c r="AC221" s="7">
        <f t="shared" si="185"/>
        <v>0.81790838367300644</v>
      </c>
      <c r="AD221" s="7"/>
      <c r="AE221" s="7"/>
      <c r="AF221" s="7"/>
      <c r="AG221" s="7"/>
      <c r="AH221" s="7"/>
      <c r="AI221" s="7"/>
      <c r="AJ221" s="7"/>
      <c r="AK221" s="7"/>
      <c r="AL221" s="7"/>
      <c r="AM221" s="7"/>
    </row>
    <row r="222" spans="1:39" x14ac:dyDescent="0.3">
      <c r="A222" s="7"/>
      <c r="B222" s="7">
        <v>48564</v>
      </c>
      <c r="C222" s="7">
        <v>17864</v>
      </c>
      <c r="D222" s="7">
        <v>22356</v>
      </c>
      <c r="E222" s="7">
        <v>38466</v>
      </c>
      <c r="F222" s="7">
        <v>38741</v>
      </c>
      <c r="G222" s="7">
        <v>15348</v>
      </c>
      <c r="H222" s="7">
        <v>17645</v>
      </c>
      <c r="I222" s="7">
        <v>38564</v>
      </c>
      <c r="J222" s="7"/>
      <c r="K222" s="7"/>
      <c r="L222" s="7">
        <f>B222/B262</f>
        <v>2.4696908055329536</v>
      </c>
      <c r="M222" s="7">
        <f t="shared" si="184"/>
        <v>0.91310570435493765</v>
      </c>
      <c r="N222" s="7">
        <f t="shared" si="184"/>
        <v>1.1851145038167938</v>
      </c>
      <c r="O222" s="7">
        <f t="shared" si="184"/>
        <v>2.0698450279810592</v>
      </c>
      <c r="P222" s="7">
        <f t="shared" si="184"/>
        <v>1.9830569205569206</v>
      </c>
      <c r="Q222" s="7">
        <f t="shared" si="184"/>
        <v>0.76878381085954717</v>
      </c>
      <c r="R222" s="7">
        <f t="shared" si="184"/>
        <v>0.89865036923860453</v>
      </c>
      <c r="S222" s="7">
        <f t="shared" si="184"/>
        <v>1.8954094170844391</v>
      </c>
      <c r="T222" s="7"/>
      <c r="U222" s="7"/>
      <c r="V222" s="7">
        <f t="shared" ref="V222:V223" si="186">L222/AVERAGE($L$221:$L$223)</f>
        <v>0.98842069600749372</v>
      </c>
      <c r="W222" s="7">
        <f t="shared" si="185"/>
        <v>0.36544355018245123</v>
      </c>
      <c r="X222" s="7">
        <f t="shared" si="185"/>
        <v>0.47430702664756746</v>
      </c>
      <c r="Y222" s="7">
        <f t="shared" si="185"/>
        <v>0.82839425024429048</v>
      </c>
      <c r="Z222" s="7">
        <f t="shared" si="185"/>
        <v>0.7936598772802107</v>
      </c>
      <c r="AA222" s="7">
        <f t="shared" si="185"/>
        <v>0.30768298108681919</v>
      </c>
      <c r="AB222" s="7">
        <f t="shared" si="185"/>
        <v>0.35965822986433782</v>
      </c>
      <c r="AC222" s="7">
        <f t="shared" si="185"/>
        <v>0.75858155646713454</v>
      </c>
      <c r="AD222" s="7"/>
      <c r="AE222" s="7"/>
      <c r="AF222" s="7"/>
      <c r="AG222" s="7"/>
      <c r="AH222" s="7"/>
      <c r="AI222" s="7"/>
      <c r="AJ222" s="7"/>
      <c r="AK222" s="7"/>
      <c r="AL222" s="7"/>
      <c r="AM222" s="7"/>
    </row>
    <row r="223" spans="1:39" x14ac:dyDescent="0.3">
      <c r="A223" s="7"/>
      <c r="B223" s="7">
        <v>48564</v>
      </c>
      <c r="C223" s="7">
        <v>19340</v>
      </c>
      <c r="D223" s="7">
        <v>21345</v>
      </c>
      <c r="E223" s="7">
        <v>37564</v>
      </c>
      <c r="F223" s="7">
        <v>37451</v>
      </c>
      <c r="G223" s="7">
        <v>15978</v>
      </c>
      <c r="H223" s="7">
        <v>19053</v>
      </c>
      <c r="I223" s="7">
        <v>37132</v>
      </c>
      <c r="J223" s="7"/>
      <c r="K223" s="7"/>
      <c r="L223" s="7">
        <f>B223/B263</f>
        <v>2.3874932402536748</v>
      </c>
      <c r="M223" s="7">
        <f t="shared" si="184"/>
        <v>1.0374979883053483</v>
      </c>
      <c r="N223" s="7">
        <f t="shared" si="184"/>
        <v>1.085486167615948</v>
      </c>
      <c r="O223" s="7">
        <f t="shared" si="184"/>
        <v>1.9096131360886583</v>
      </c>
      <c r="P223" s="7">
        <f t="shared" si="184"/>
        <v>1.9042558600701682</v>
      </c>
      <c r="Q223" s="7">
        <f t="shared" si="184"/>
        <v>0.78616414091714226</v>
      </c>
      <c r="R223" s="7">
        <f t="shared" si="184"/>
        <v>0.926522077416845</v>
      </c>
      <c r="S223" s="7">
        <f t="shared" si="184"/>
        <v>1.8873640337501272</v>
      </c>
      <c r="T223" s="7"/>
      <c r="U223" s="7"/>
      <c r="V223" s="7">
        <f t="shared" si="186"/>
        <v>0.95552355175710912</v>
      </c>
      <c r="W223" s="7">
        <f t="shared" si="185"/>
        <v>0.41522788253886289</v>
      </c>
      <c r="X223" s="7">
        <f t="shared" si="185"/>
        <v>0.43443373190593759</v>
      </c>
      <c r="Y223" s="7">
        <f t="shared" si="185"/>
        <v>0.76426617487871573</v>
      </c>
      <c r="Z223" s="7">
        <f t="shared" si="185"/>
        <v>0.76212208361067635</v>
      </c>
      <c r="AA223" s="7">
        <f t="shared" si="185"/>
        <v>0.31463894411420751</v>
      </c>
      <c r="AB223" s="7">
        <f t="shared" si="185"/>
        <v>0.37081305666886538</v>
      </c>
      <c r="AC223" s="7">
        <f t="shared" si="185"/>
        <v>0.75536162975520282</v>
      </c>
      <c r="AD223" s="7"/>
      <c r="AE223" s="7"/>
      <c r="AF223" s="7"/>
      <c r="AG223" s="7"/>
      <c r="AH223" s="7"/>
      <c r="AI223" s="7"/>
      <c r="AJ223" s="7"/>
      <c r="AK223" s="7"/>
      <c r="AL223" s="7"/>
      <c r="AM223" s="7"/>
    </row>
    <row r="224" spans="1:39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</row>
    <row r="225" spans="1:39" x14ac:dyDescent="0.3">
      <c r="A225" s="7" t="s">
        <v>24</v>
      </c>
      <c r="B225" s="7">
        <v>27554</v>
      </c>
      <c r="C225" s="7">
        <v>48610</v>
      </c>
      <c r="D225" s="7">
        <v>49203</v>
      </c>
      <c r="E225" s="7">
        <v>39675</v>
      </c>
      <c r="F225" s="7">
        <v>42683</v>
      </c>
      <c r="G225" s="7">
        <v>53519</v>
      </c>
      <c r="H225" s="7">
        <v>52461</v>
      </c>
      <c r="I225" s="7">
        <v>43373</v>
      </c>
      <c r="J225" s="7"/>
      <c r="K225" s="7" t="s">
        <v>24</v>
      </c>
      <c r="L225" s="7">
        <f>B225/B261</f>
        <v>1.5297579391516767</v>
      </c>
      <c r="M225" s="7">
        <f t="shared" ref="M225:S227" si="187">C225/C261</f>
        <v>2.3149823792742166</v>
      </c>
      <c r="N225" s="7">
        <f t="shared" si="187"/>
        <v>2.5120232807474343</v>
      </c>
      <c r="O225" s="7">
        <f t="shared" si="187"/>
        <v>2.3085651111369718</v>
      </c>
      <c r="P225" s="7">
        <f t="shared" si="187"/>
        <v>2.3532362994817508</v>
      </c>
      <c r="Q225" s="7">
        <f t="shared" si="187"/>
        <v>2.8916684676896476</v>
      </c>
      <c r="R225" s="7">
        <f t="shared" si="187"/>
        <v>2.7618320610687022</v>
      </c>
      <c r="S225" s="7">
        <f t="shared" si="187"/>
        <v>2.3399331031506256</v>
      </c>
      <c r="T225" s="7"/>
      <c r="U225" s="7" t="s">
        <v>24</v>
      </c>
      <c r="V225" s="7">
        <f>L225/AVERAGE($L$225:$L$227)</f>
        <v>1.0580922303875091</v>
      </c>
      <c r="W225" s="7">
        <f t="shared" ref="W225:AC227" si="188">M225/AVERAGE($L$225:$L$227)</f>
        <v>1.6012107577963497</v>
      </c>
      <c r="X225" s="7">
        <f t="shared" si="188"/>
        <v>1.7374986250343381</v>
      </c>
      <c r="Y225" s="7">
        <f t="shared" si="188"/>
        <v>1.5967721068290617</v>
      </c>
      <c r="Z225" s="7">
        <f t="shared" si="188"/>
        <v>1.6276699607313589</v>
      </c>
      <c r="AA225" s="7">
        <f t="shared" si="188"/>
        <v>2.0000889423170389</v>
      </c>
      <c r="AB225" s="7">
        <f t="shared" si="188"/>
        <v>1.9102846082122333</v>
      </c>
      <c r="AC225" s="7">
        <f t="shared" si="188"/>
        <v>1.6184684992994351</v>
      </c>
      <c r="AD225" s="7"/>
      <c r="AE225" s="7"/>
      <c r="AF225" s="7"/>
      <c r="AG225" s="7"/>
      <c r="AH225" s="7"/>
      <c r="AI225" s="7"/>
      <c r="AJ225" s="7"/>
      <c r="AK225" s="7"/>
      <c r="AL225" s="7"/>
      <c r="AM225" s="7"/>
    </row>
    <row r="226" spans="1:39" x14ac:dyDescent="0.3">
      <c r="A226" s="7"/>
      <c r="B226" s="7">
        <v>28564</v>
      </c>
      <c r="C226" s="7">
        <v>48975</v>
      </c>
      <c r="D226" s="7">
        <v>48576</v>
      </c>
      <c r="E226" s="7">
        <v>41234</v>
      </c>
      <c r="F226" s="7">
        <v>43236</v>
      </c>
      <c r="G226" s="7">
        <v>52371</v>
      </c>
      <c r="H226" s="7">
        <v>53456</v>
      </c>
      <c r="I226" s="7">
        <v>42635</v>
      </c>
      <c r="J226" s="7"/>
      <c r="K226" s="7"/>
      <c r="L226" s="7">
        <f>B226/B262</f>
        <v>1.4526037428803906</v>
      </c>
      <c r="M226" s="7">
        <f t="shared" si="187"/>
        <v>2.5033224289511349</v>
      </c>
      <c r="N226" s="7">
        <f t="shared" si="187"/>
        <v>2.5750636132315523</v>
      </c>
      <c r="O226" s="7">
        <f t="shared" si="187"/>
        <v>2.2187903572965992</v>
      </c>
      <c r="P226" s="7">
        <f t="shared" si="187"/>
        <v>2.2131449631449631</v>
      </c>
      <c r="Q226" s="7">
        <f t="shared" si="187"/>
        <v>2.6232718894009217</v>
      </c>
      <c r="R226" s="7">
        <f t="shared" si="187"/>
        <v>2.7224853577794756</v>
      </c>
      <c r="S226" s="7">
        <f t="shared" si="187"/>
        <v>2.0954978865624692</v>
      </c>
      <c r="T226" s="7"/>
      <c r="U226" s="7"/>
      <c r="V226" s="7">
        <f t="shared" ref="V226:V227" si="189">L226/AVERAGE($L$225:$L$227)</f>
        <v>1.0047267576371524</v>
      </c>
      <c r="W226" s="7">
        <f t="shared" si="188"/>
        <v>1.7314804809555937</v>
      </c>
      <c r="X226" s="7">
        <f t="shared" si="188"/>
        <v>1.7811019195787547</v>
      </c>
      <c r="Y226" s="7">
        <f t="shared" si="188"/>
        <v>1.5346773354326628</v>
      </c>
      <c r="Z226" s="7">
        <f t="shared" si="188"/>
        <v>1.5307725688441438</v>
      </c>
      <c r="AA226" s="7">
        <f t="shared" si="188"/>
        <v>1.8144462815524354</v>
      </c>
      <c r="AB226" s="7">
        <f t="shared" si="188"/>
        <v>1.8830695567480911</v>
      </c>
      <c r="AC226" s="7">
        <f t="shared" si="188"/>
        <v>1.44939926495479</v>
      </c>
      <c r="AD226" s="7"/>
      <c r="AE226" s="7"/>
      <c r="AF226" s="7"/>
      <c r="AG226" s="7"/>
      <c r="AH226" s="7"/>
      <c r="AI226" s="7"/>
      <c r="AJ226" s="7"/>
      <c r="AK226" s="7"/>
      <c r="AL226" s="7"/>
      <c r="AM226" s="7"/>
    </row>
    <row r="227" spans="1:39" x14ac:dyDescent="0.3">
      <c r="A227" s="7"/>
      <c r="B227" s="7">
        <v>27561</v>
      </c>
      <c r="C227" s="7">
        <v>49534</v>
      </c>
      <c r="D227" s="7">
        <v>47613</v>
      </c>
      <c r="E227" s="7">
        <v>42671</v>
      </c>
      <c r="F227" s="7">
        <v>42546</v>
      </c>
      <c r="G227" s="7">
        <v>51897</v>
      </c>
      <c r="H227" s="7">
        <v>52314</v>
      </c>
      <c r="I227" s="7">
        <v>43127</v>
      </c>
      <c r="J227" s="7"/>
      <c r="K227" s="7"/>
      <c r="L227" s="7">
        <f>B227/B263</f>
        <v>1.3549481343100143</v>
      </c>
      <c r="M227" s="7">
        <f t="shared" si="187"/>
        <v>2.6572608765624164</v>
      </c>
      <c r="N227" s="7">
        <f t="shared" si="187"/>
        <v>2.4213283157038243</v>
      </c>
      <c r="O227" s="7">
        <f t="shared" si="187"/>
        <v>2.1692338976157797</v>
      </c>
      <c r="P227" s="7">
        <f t="shared" si="187"/>
        <v>2.1633192657751565</v>
      </c>
      <c r="Q227" s="7">
        <f t="shared" si="187"/>
        <v>2.5534835662271207</v>
      </c>
      <c r="R227" s="7">
        <f t="shared" si="187"/>
        <v>2.5439603190040847</v>
      </c>
      <c r="S227" s="7">
        <f t="shared" si="187"/>
        <v>2.1920809189793635</v>
      </c>
      <c r="T227" s="7"/>
      <c r="U227" s="7"/>
      <c r="V227" s="7">
        <f t="shared" si="189"/>
        <v>0.93718101197533887</v>
      </c>
      <c r="W227" s="7">
        <f t="shared" si="188"/>
        <v>1.8379555455437449</v>
      </c>
      <c r="X227" s="7">
        <f t="shared" si="188"/>
        <v>1.6747673684140083</v>
      </c>
      <c r="Y227" s="7">
        <f t="shared" si="188"/>
        <v>1.5004004713538499</v>
      </c>
      <c r="Z227" s="7">
        <f t="shared" si="188"/>
        <v>1.4963094803310242</v>
      </c>
      <c r="AA227" s="7">
        <f t="shared" si="188"/>
        <v>1.7661755841877786</v>
      </c>
      <c r="AB227" s="7">
        <f t="shared" si="188"/>
        <v>1.7595886114145949</v>
      </c>
      <c r="AC227" s="7">
        <f t="shared" si="188"/>
        <v>1.5162031386736949</v>
      </c>
      <c r="AD227" s="7"/>
      <c r="AE227" s="7"/>
      <c r="AF227" s="7"/>
      <c r="AG227" s="7"/>
      <c r="AH227" s="7"/>
      <c r="AI227" s="7"/>
      <c r="AJ227" s="7"/>
      <c r="AK227" s="7"/>
      <c r="AL227" s="7"/>
      <c r="AM227" s="7"/>
    </row>
    <row r="228" spans="1:39" ht="70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6" t="s">
        <v>102</v>
      </c>
      <c r="AG228" s="6" t="s">
        <v>104</v>
      </c>
      <c r="AH228" s="6" t="s">
        <v>120</v>
      </c>
      <c r="AI228" s="6" t="s">
        <v>121</v>
      </c>
      <c r="AJ228" s="6" t="s">
        <v>106</v>
      </c>
      <c r="AK228" s="6" t="s">
        <v>108</v>
      </c>
      <c r="AL228" s="6" t="s">
        <v>122</v>
      </c>
      <c r="AM228" s="6" t="s">
        <v>123</v>
      </c>
    </row>
    <row r="229" spans="1:39" x14ac:dyDescent="0.3">
      <c r="A229" s="7" t="s">
        <v>25</v>
      </c>
      <c r="B229" s="7">
        <v>41606</v>
      </c>
      <c r="C229" s="7">
        <v>41736</v>
      </c>
      <c r="D229" s="7">
        <v>39515</v>
      </c>
      <c r="E229" s="7">
        <v>39779</v>
      </c>
      <c r="F229" s="7">
        <v>39322</v>
      </c>
      <c r="G229" s="7">
        <v>42366</v>
      </c>
      <c r="H229" s="7">
        <v>43389</v>
      </c>
      <c r="I229" s="7">
        <v>42859</v>
      </c>
      <c r="J229" s="7"/>
      <c r="K229" s="7" t="s">
        <v>25</v>
      </c>
      <c r="L229" s="7">
        <f>B229/B261</f>
        <v>2.3099045081057072</v>
      </c>
      <c r="M229" s="7">
        <f t="shared" ref="M229:S231" si="190">C229/C261</f>
        <v>1.987617868368416</v>
      </c>
      <c r="N229" s="7">
        <f t="shared" si="190"/>
        <v>2.0174095063052024</v>
      </c>
      <c r="O229" s="7">
        <f t="shared" si="190"/>
        <v>2.3146165483533108</v>
      </c>
      <c r="P229" s="7">
        <f t="shared" si="190"/>
        <v>2.1679347226816628</v>
      </c>
      <c r="Q229" s="7">
        <f t="shared" si="190"/>
        <v>2.2890641884590446</v>
      </c>
      <c r="R229" s="7">
        <f t="shared" si="190"/>
        <v>2.2842326928138985</v>
      </c>
      <c r="S229" s="7">
        <f t="shared" si="190"/>
        <v>2.3122032801035823</v>
      </c>
      <c r="T229" s="7"/>
      <c r="U229" s="7" t="s">
        <v>25</v>
      </c>
      <c r="V229" s="7">
        <f>L229/AVERAGE($L$229:$L$231)</f>
        <v>1.0666007508503668</v>
      </c>
      <c r="W229" s="7">
        <f t="shared" ref="W229:AC231" si="191">M229/AVERAGE($L$229:$L$231)</f>
        <v>0.91778456787545337</v>
      </c>
      <c r="X229" s="7">
        <f t="shared" si="191"/>
        <v>0.9315408869271431</v>
      </c>
      <c r="Y229" s="7">
        <f t="shared" si="191"/>
        <v>1.0687765402167648</v>
      </c>
      <c r="Z229" s="7">
        <f t="shared" si="191"/>
        <v>1.0010460583511815</v>
      </c>
      <c r="AA229" s="7">
        <f t="shared" si="191"/>
        <v>1.0569777121034878</v>
      </c>
      <c r="AB229" s="7">
        <f t="shared" si="191"/>
        <v>1.0547467640860437</v>
      </c>
      <c r="AC229" s="7">
        <f t="shared" si="191"/>
        <v>1.0676622111533203</v>
      </c>
      <c r="AD229" s="7"/>
      <c r="AE229" s="7" t="s">
        <v>26</v>
      </c>
      <c r="AF229" s="7">
        <f>V233/V229</f>
        <v>1.032623652181879</v>
      </c>
      <c r="AG229" s="7">
        <f t="shared" ref="AG229:AM231" si="192">W233/W229</f>
        <v>0.37596898102854048</v>
      </c>
      <c r="AH229" s="7">
        <f t="shared" si="192"/>
        <v>0.56040152905993479</v>
      </c>
      <c r="AI229" s="7">
        <f t="shared" si="192"/>
        <v>2.0674141598660341</v>
      </c>
      <c r="AJ229" s="7">
        <f t="shared" si="192"/>
        <v>2.1405537330344599</v>
      </c>
      <c r="AK229" s="7">
        <f t="shared" si="192"/>
        <v>0.98203394686717638</v>
      </c>
      <c r="AL229" s="7">
        <f t="shared" si="192"/>
        <v>0.95611752919351356</v>
      </c>
      <c r="AM229" s="7">
        <f t="shared" si="192"/>
        <v>1.5523103301684444</v>
      </c>
    </row>
    <row r="230" spans="1:39" x14ac:dyDescent="0.3">
      <c r="A230" s="7"/>
      <c r="B230" s="7">
        <v>42345</v>
      </c>
      <c r="C230" s="7">
        <v>42561</v>
      </c>
      <c r="D230" s="7">
        <v>42367</v>
      </c>
      <c r="E230" s="7">
        <v>40876</v>
      </c>
      <c r="F230" s="7">
        <v>40356</v>
      </c>
      <c r="G230" s="7">
        <v>41236</v>
      </c>
      <c r="H230" s="7">
        <v>42320</v>
      </c>
      <c r="I230" s="7">
        <v>41235</v>
      </c>
      <c r="J230" s="7"/>
      <c r="K230" s="7"/>
      <c r="L230" s="7">
        <f>B230/B262</f>
        <v>2.1534275834011392</v>
      </c>
      <c r="M230" s="7">
        <f t="shared" si="190"/>
        <v>2.1754753629114703</v>
      </c>
      <c r="N230" s="7">
        <f t="shared" si="190"/>
        <v>2.2459181509754029</v>
      </c>
      <c r="O230" s="7">
        <f t="shared" si="190"/>
        <v>2.1995264743865692</v>
      </c>
      <c r="P230" s="7">
        <f t="shared" si="190"/>
        <v>2.0657248157248156</v>
      </c>
      <c r="Q230" s="7">
        <f t="shared" si="190"/>
        <v>2.0655179322781008</v>
      </c>
      <c r="R230" s="7">
        <f t="shared" si="190"/>
        <v>2.1553348612172143</v>
      </c>
      <c r="S230" s="7">
        <f t="shared" si="190"/>
        <v>2.0266882925390739</v>
      </c>
      <c r="T230" s="7"/>
      <c r="U230" s="7"/>
      <c r="V230" s="7">
        <f t="shared" ref="V230:V231" si="193">L230/AVERAGE($L$229:$L$231)</f>
        <v>0.99434737206566648</v>
      </c>
      <c r="W230" s="7">
        <f t="shared" si="191"/>
        <v>1.0045279566299987</v>
      </c>
      <c r="X230" s="7">
        <f t="shared" si="191"/>
        <v>1.037054985508175</v>
      </c>
      <c r="Y230" s="7">
        <f t="shared" si="191"/>
        <v>1.0156335817621664</v>
      </c>
      <c r="Z230" s="7">
        <f t="shared" si="191"/>
        <v>0.95385053008498444</v>
      </c>
      <c r="AA230" s="7">
        <f t="shared" si="191"/>
        <v>0.95375500144350589</v>
      </c>
      <c r="AB230" s="7">
        <f t="shared" si="191"/>
        <v>0.99522805953286153</v>
      </c>
      <c r="AC230" s="7">
        <f t="shared" si="191"/>
        <v>0.93582537588731385</v>
      </c>
      <c r="AD230" s="7"/>
      <c r="AE230" s="7"/>
      <c r="AF230" s="7">
        <f>V234/V230</f>
        <v>0.97219408772627891</v>
      </c>
      <c r="AG230" s="7">
        <f t="shared" si="192"/>
        <v>0.41014416633518652</v>
      </c>
      <c r="AH230" s="7">
        <f t="shared" si="192"/>
        <v>0.45288913597374153</v>
      </c>
      <c r="AI230" s="7">
        <f t="shared" si="192"/>
        <v>2.0986548362374751</v>
      </c>
      <c r="AJ230" s="7">
        <f t="shared" si="192"/>
        <v>2.1266867543605783</v>
      </c>
      <c r="AK230" s="7">
        <f t="shared" si="192"/>
        <v>0.95247667554155846</v>
      </c>
      <c r="AL230" s="7">
        <f t="shared" si="192"/>
        <v>0.88454471478340824</v>
      </c>
      <c r="AM230" s="7">
        <f t="shared" si="192"/>
        <v>1.5538009203659464</v>
      </c>
    </row>
    <row r="231" spans="1:39" x14ac:dyDescent="0.3">
      <c r="A231" s="7"/>
      <c r="B231" s="7">
        <v>41367</v>
      </c>
      <c r="C231" s="7">
        <v>40323</v>
      </c>
      <c r="D231" s="7">
        <v>41356</v>
      </c>
      <c r="E231" s="7">
        <v>41237</v>
      </c>
      <c r="F231" s="7">
        <v>41356</v>
      </c>
      <c r="G231" s="7">
        <v>41035</v>
      </c>
      <c r="H231" s="7">
        <v>43356</v>
      </c>
      <c r="I231" s="7">
        <v>40346</v>
      </c>
      <c r="J231" s="7"/>
      <c r="K231" s="7"/>
      <c r="L231" s="7">
        <f>B231/B263</f>
        <v>2.0336758271471411</v>
      </c>
      <c r="M231" s="7">
        <f t="shared" si="190"/>
        <v>2.1631350249450136</v>
      </c>
      <c r="N231" s="7">
        <f t="shared" si="190"/>
        <v>2.1031326281529701</v>
      </c>
      <c r="O231" s="7">
        <f t="shared" si="190"/>
        <v>2.0963347059122568</v>
      </c>
      <c r="P231" s="7">
        <f t="shared" si="190"/>
        <v>2.1028118167488685</v>
      </c>
      <c r="Q231" s="7">
        <f t="shared" si="190"/>
        <v>2.0190415272584139</v>
      </c>
      <c r="R231" s="7">
        <f t="shared" si="190"/>
        <v>2.1083446800233419</v>
      </c>
      <c r="S231" s="7">
        <f t="shared" si="190"/>
        <v>2.0507268476161431</v>
      </c>
      <c r="T231" s="7"/>
      <c r="U231" s="7"/>
      <c r="V231" s="7">
        <f t="shared" si="193"/>
        <v>0.93905187708396687</v>
      </c>
      <c r="W231" s="7">
        <f t="shared" si="191"/>
        <v>0.99882979305025665</v>
      </c>
      <c r="X231" s="7">
        <f t="shared" si="191"/>
        <v>0.9711236254374237</v>
      </c>
      <c r="Y231" s="7">
        <f t="shared" si="191"/>
        <v>0.96798467794382648</v>
      </c>
      <c r="Z231" s="7">
        <f t="shared" si="191"/>
        <v>0.97097549044600073</v>
      </c>
      <c r="AA231" s="7">
        <f t="shared" si="191"/>
        <v>0.93229447425856338</v>
      </c>
      <c r="AB231" s="7">
        <f t="shared" si="191"/>
        <v>0.97353029567807725</v>
      </c>
      <c r="AC231" s="7">
        <f t="shared" si="191"/>
        <v>0.94692520308994832</v>
      </c>
      <c r="AD231" s="7"/>
      <c r="AE231" s="7"/>
      <c r="AF231" s="7">
        <f>V235/V231</f>
        <v>0.99238841187602311</v>
      </c>
      <c r="AG231" s="7">
        <f t="shared" si="192"/>
        <v>0.47017631020667189</v>
      </c>
      <c r="AH231" s="7">
        <f t="shared" si="192"/>
        <v>0.42751574191469532</v>
      </c>
      <c r="AI231" s="7">
        <f t="shared" si="192"/>
        <v>2.0396416028549722</v>
      </c>
      <c r="AJ231" s="7">
        <f t="shared" si="192"/>
        <v>2.11750452407742</v>
      </c>
      <c r="AK231" s="7">
        <f t="shared" si="192"/>
        <v>1.0258417409144298</v>
      </c>
      <c r="AL231" s="7">
        <f t="shared" si="192"/>
        <v>0.89356415412276946</v>
      </c>
      <c r="AM231" s="7">
        <f t="shared" si="192"/>
        <v>1.6322174058119503</v>
      </c>
    </row>
    <row r="232" spans="1:39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</row>
    <row r="233" spans="1:39" x14ac:dyDescent="0.3">
      <c r="A233" s="7" t="s">
        <v>27</v>
      </c>
      <c r="B233" s="7">
        <v>19355</v>
      </c>
      <c r="C233" s="7">
        <v>7069</v>
      </c>
      <c r="D233" s="7">
        <v>9976</v>
      </c>
      <c r="E233" s="7">
        <v>37049</v>
      </c>
      <c r="F233" s="7">
        <v>37919</v>
      </c>
      <c r="G233" s="7">
        <v>18743</v>
      </c>
      <c r="H233" s="7">
        <v>18689</v>
      </c>
      <c r="I233" s="7">
        <v>29972</v>
      </c>
      <c r="J233" s="7"/>
      <c r="K233" s="7" t="s">
        <v>27</v>
      </c>
      <c r="L233" s="7">
        <f>B233/B261</f>
        <v>1.0745614035087718</v>
      </c>
      <c r="M233" s="7">
        <f t="shared" ref="M233:S235" si="194">C233/C261</f>
        <v>0.33665110962948852</v>
      </c>
      <c r="N233" s="7">
        <f t="shared" si="194"/>
        <v>0.50931740440087814</v>
      </c>
      <c r="O233" s="7">
        <f t="shared" si="194"/>
        <v>2.1557663214244154</v>
      </c>
      <c r="P233" s="7">
        <f t="shared" si="194"/>
        <v>2.0905833057668981</v>
      </c>
      <c r="Q233" s="7">
        <f t="shared" si="194"/>
        <v>1.0126972120164253</v>
      </c>
      <c r="R233" s="7">
        <f t="shared" si="194"/>
        <v>0.98389049749934199</v>
      </c>
      <c r="S233" s="7">
        <f t="shared" si="194"/>
        <v>1.6169615882606818</v>
      </c>
      <c r="T233" s="7"/>
      <c r="U233" s="7" t="s">
        <v>27</v>
      </c>
      <c r="V233" s="7">
        <f>L233/AVERAGE($L$233:$L$235)</f>
        <v>1.1013971627630401</v>
      </c>
      <c r="W233" s="7">
        <f t="shared" ref="W233:AC235" si="195">M233/AVERAGE($L$233:$L$235)</f>
        <v>0.34505852878785354</v>
      </c>
      <c r="X233" s="7">
        <f t="shared" si="195"/>
        <v>0.5220369374158188</v>
      </c>
      <c r="Y233" s="7">
        <f t="shared" si="195"/>
        <v>2.2096037529767694</v>
      </c>
      <c r="Z233" s="7">
        <f t="shared" si="195"/>
        <v>2.1427928771430533</v>
      </c>
      <c r="AA233" s="7">
        <f t="shared" si="195"/>
        <v>1.0379879943676262</v>
      </c>
      <c r="AB233" s="7">
        <f t="shared" si="195"/>
        <v>1.0084618700028019</v>
      </c>
      <c r="AC233" s="7">
        <f t="shared" si="195"/>
        <v>1.657343079503782</v>
      </c>
      <c r="AD233" s="7"/>
      <c r="AE233" s="7" t="s">
        <v>28</v>
      </c>
      <c r="AF233" s="7">
        <f>V241/V237</f>
        <v>1.0327763259446296</v>
      </c>
      <c r="AG233" s="7">
        <f t="shared" ref="AG233:AM235" si="196">W241/W237</f>
        <v>0.43750590926521404</v>
      </c>
      <c r="AH233" s="7">
        <f t="shared" si="196"/>
        <v>0.46193970991332767</v>
      </c>
      <c r="AI233" s="7">
        <f t="shared" si="196"/>
        <v>0.93895938157008452</v>
      </c>
      <c r="AJ233" s="7">
        <f t="shared" si="196"/>
        <v>0.87928643939956808</v>
      </c>
      <c r="AK233" s="7">
        <f t="shared" si="196"/>
        <v>0.45898716210357426</v>
      </c>
      <c r="AL233" s="7">
        <f t="shared" si="196"/>
        <v>0.38122255929086629</v>
      </c>
      <c r="AM233" s="7">
        <f t="shared" si="196"/>
        <v>0.87453031493477651</v>
      </c>
    </row>
    <row r="234" spans="1:39" x14ac:dyDescent="0.3">
      <c r="A234" s="7"/>
      <c r="B234" s="7">
        <v>18546</v>
      </c>
      <c r="C234" s="7">
        <v>7864</v>
      </c>
      <c r="D234" s="7">
        <v>8644</v>
      </c>
      <c r="E234" s="7">
        <v>38646</v>
      </c>
      <c r="F234" s="7">
        <v>38664</v>
      </c>
      <c r="G234" s="7">
        <v>17694</v>
      </c>
      <c r="H234" s="7">
        <v>16864</v>
      </c>
      <c r="I234" s="7">
        <v>28864</v>
      </c>
      <c r="J234" s="7"/>
      <c r="K234" s="7"/>
      <c r="L234" s="7">
        <f>B234/B262</f>
        <v>0.94314483319772169</v>
      </c>
      <c r="M234" s="7">
        <f t="shared" si="194"/>
        <v>0.40196278879574732</v>
      </c>
      <c r="N234" s="7">
        <f t="shared" si="194"/>
        <v>0.4582273112807464</v>
      </c>
      <c r="O234" s="7">
        <f t="shared" si="194"/>
        <v>2.0795307791648732</v>
      </c>
      <c r="P234" s="7">
        <f t="shared" si="194"/>
        <v>1.979115479115479</v>
      </c>
      <c r="Q234" s="7">
        <f t="shared" si="194"/>
        <v>0.88629533159687435</v>
      </c>
      <c r="R234" s="7">
        <f t="shared" si="194"/>
        <v>0.8588744588744589</v>
      </c>
      <c r="S234" s="7">
        <f t="shared" si="194"/>
        <v>1.4186572299223434</v>
      </c>
      <c r="T234" s="7"/>
      <c r="U234" s="7"/>
      <c r="V234" s="7">
        <f t="shared" ref="V234:V235" si="197">L234/AVERAGE($L$233:$L$235)</f>
        <v>0.96669863626840347</v>
      </c>
      <c r="W234" s="7">
        <f t="shared" si="195"/>
        <v>0.41200128133239922</v>
      </c>
      <c r="X234" s="7">
        <f t="shared" si="195"/>
        <v>0.46967093634405843</v>
      </c>
      <c r="Y234" s="7">
        <f t="shared" si="195"/>
        <v>2.1314643282103596</v>
      </c>
      <c r="Z234" s="7">
        <f t="shared" si="195"/>
        <v>2.0285412879715525</v>
      </c>
      <c r="AA234" s="7">
        <f t="shared" si="195"/>
        <v>0.90842939305604475</v>
      </c>
      <c r="AB234" s="7">
        <f t="shared" si="195"/>
        <v>0.88032372006393989</v>
      </c>
      <c r="AC234" s="7">
        <f t="shared" si="195"/>
        <v>1.454086330355516</v>
      </c>
      <c r="AD234" s="7"/>
      <c r="AE234" s="7"/>
      <c r="AF234" s="7">
        <f>V242/V238</f>
        <v>1.006316739761258</v>
      </c>
      <c r="AG234" s="7">
        <f t="shared" si="196"/>
        <v>0.47633219055338449</v>
      </c>
      <c r="AH234" s="7">
        <f t="shared" si="196"/>
        <v>0.46409677502787361</v>
      </c>
      <c r="AI234" s="7">
        <f t="shared" si="196"/>
        <v>0.93512580921738664</v>
      </c>
      <c r="AJ234" s="7">
        <f t="shared" si="196"/>
        <v>0.80084780142240053</v>
      </c>
      <c r="AK234" s="7">
        <f t="shared" si="196"/>
        <v>0.44397702209286161</v>
      </c>
      <c r="AL234" s="7">
        <f t="shared" si="196"/>
        <v>0.36968672752106718</v>
      </c>
      <c r="AM234" s="7">
        <f t="shared" si="196"/>
        <v>0.81164303796354853</v>
      </c>
    </row>
    <row r="235" spans="1:39" x14ac:dyDescent="0.3">
      <c r="A235" s="7"/>
      <c r="B235" s="7">
        <v>18494</v>
      </c>
      <c r="C235" s="7">
        <v>8541</v>
      </c>
      <c r="D235" s="7">
        <v>7965</v>
      </c>
      <c r="E235" s="7">
        <v>37891</v>
      </c>
      <c r="F235" s="7">
        <v>39451</v>
      </c>
      <c r="G235" s="7">
        <v>18964</v>
      </c>
      <c r="H235" s="7">
        <v>17453</v>
      </c>
      <c r="I235" s="7">
        <v>29667</v>
      </c>
      <c r="J235" s="7"/>
      <c r="K235" s="7"/>
      <c r="L235" s="7">
        <f>B235/B263</f>
        <v>0.90919817118135782</v>
      </c>
      <c r="M235" s="7">
        <f t="shared" si="194"/>
        <v>0.458183573842605</v>
      </c>
      <c r="N235" s="7">
        <f t="shared" si="194"/>
        <v>0.40505492270138321</v>
      </c>
      <c r="O235" s="7">
        <f t="shared" si="194"/>
        <v>1.9262365919373696</v>
      </c>
      <c r="P235" s="7">
        <f t="shared" si="194"/>
        <v>2.0059490517109881</v>
      </c>
      <c r="Q235" s="7">
        <f t="shared" si="194"/>
        <v>0.9330840385750836</v>
      </c>
      <c r="R235" s="7">
        <f t="shared" si="194"/>
        <v>0.84871620307333207</v>
      </c>
      <c r="S235" s="7">
        <f t="shared" si="194"/>
        <v>1.5079292467215615</v>
      </c>
      <c r="T235" s="7"/>
      <c r="U235" s="7"/>
      <c r="V235" s="7">
        <f t="shared" si="197"/>
        <v>0.93190420096855631</v>
      </c>
      <c r="W235" s="7">
        <f t="shared" si="195"/>
        <v>0.46962610662086335</v>
      </c>
      <c r="X235" s="7">
        <f t="shared" si="195"/>
        <v>0.41517063721976888</v>
      </c>
      <c r="Y235" s="7">
        <f t="shared" si="195"/>
        <v>1.9743418200604004</v>
      </c>
      <c r="Z235" s="7">
        <f t="shared" si="195"/>
        <v>2.0560449937876983</v>
      </c>
      <c r="AA235" s="7">
        <f t="shared" si="195"/>
        <v>0.95638658651830766</v>
      </c>
      <c r="AB235" s="7">
        <f t="shared" si="195"/>
        <v>0.86991177517047069</v>
      </c>
      <c r="AC235" s="7">
        <f t="shared" si="195"/>
        <v>1.5455877984854296</v>
      </c>
      <c r="AD235" s="7"/>
      <c r="AE235" s="7"/>
      <c r="AF235" s="7">
        <f>V243/V239</f>
        <v>0.95860426580920388</v>
      </c>
      <c r="AG235" s="7">
        <f t="shared" si="196"/>
        <v>0.40703156578660354</v>
      </c>
      <c r="AH235" s="7">
        <f t="shared" si="196"/>
        <v>0.43760203191769853</v>
      </c>
      <c r="AI235" s="7">
        <f t="shared" si="196"/>
        <v>0.90245310145514468</v>
      </c>
      <c r="AJ235" s="7">
        <f t="shared" si="196"/>
        <v>0.8784262975506808</v>
      </c>
      <c r="AK235" s="7">
        <f t="shared" si="196"/>
        <v>0.44102730350839464</v>
      </c>
      <c r="AL235" s="7">
        <f t="shared" si="196"/>
        <v>0.41973288933159353</v>
      </c>
      <c r="AM235" s="7">
        <f t="shared" si="196"/>
        <v>0.86327194237264748</v>
      </c>
    </row>
    <row r="236" spans="1:39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</row>
    <row r="237" spans="1:39" x14ac:dyDescent="0.3">
      <c r="A237" s="7" t="s">
        <v>29</v>
      </c>
      <c r="B237" s="7">
        <v>21514</v>
      </c>
      <c r="C237" s="7">
        <v>24165</v>
      </c>
      <c r="D237" s="7">
        <v>21542</v>
      </c>
      <c r="E237" s="7">
        <v>21321</v>
      </c>
      <c r="F237" s="7">
        <v>23266</v>
      </c>
      <c r="G237" s="7">
        <v>22887</v>
      </c>
      <c r="H237" s="7">
        <v>24375</v>
      </c>
      <c r="I237" s="7">
        <v>22769</v>
      </c>
      <c r="J237" s="7"/>
      <c r="K237" s="7" t="s">
        <v>29</v>
      </c>
      <c r="L237" s="7">
        <f>B237/B261</f>
        <v>1.1944259382633799</v>
      </c>
      <c r="M237" s="7">
        <f t="shared" ref="M237:S239" si="198">C237/C261</f>
        <v>1.1508238879893322</v>
      </c>
      <c r="N237" s="7">
        <f t="shared" si="198"/>
        <v>1.099811099198448</v>
      </c>
      <c r="O237" s="7">
        <f t="shared" si="198"/>
        <v>1.2406028162457814</v>
      </c>
      <c r="P237" s="7">
        <f t="shared" si="198"/>
        <v>1.2827213584739221</v>
      </c>
      <c r="Q237" s="7">
        <f t="shared" si="198"/>
        <v>1.2366003890209638</v>
      </c>
      <c r="R237" s="7">
        <f t="shared" si="198"/>
        <v>1.2832324295867334</v>
      </c>
      <c r="S237" s="7">
        <f t="shared" si="198"/>
        <v>1.2283664220975399</v>
      </c>
      <c r="T237" s="7"/>
      <c r="U237" s="7" t="s">
        <v>29</v>
      </c>
      <c r="V237" s="7">
        <f>L237/AVERAGE($L$237:$L$239)</f>
        <v>1.0586114873807155</v>
      </c>
      <c r="W237" s="7">
        <f t="shared" ref="W237:AC239" si="199">M237/AVERAGE($L$237:$L$239)</f>
        <v>1.0199672903528374</v>
      </c>
      <c r="X237" s="7">
        <f t="shared" si="199"/>
        <v>0.97475500678850624</v>
      </c>
      <c r="Y237" s="7">
        <f t="shared" si="199"/>
        <v>1.099537736482959</v>
      </c>
      <c r="Z237" s="7">
        <f t="shared" si="199"/>
        <v>1.1368671105413175</v>
      </c>
      <c r="AA237" s="7">
        <f t="shared" si="199"/>
        <v>1.0959904127838793</v>
      </c>
      <c r="AB237" s="7">
        <f t="shared" si="199"/>
        <v>1.1373200693506993</v>
      </c>
      <c r="AC237" s="7">
        <f t="shared" si="199"/>
        <v>1.0886927045772719</v>
      </c>
      <c r="AD237" s="7"/>
      <c r="AE237" s="7" t="s">
        <v>30</v>
      </c>
      <c r="AF237" s="7">
        <f>V257/V253</f>
        <v>0.99661634464069648</v>
      </c>
      <c r="AG237" s="7">
        <f t="shared" ref="AG237:AM239" si="200">W257/W253</f>
        <v>3.6954807297949328</v>
      </c>
      <c r="AH237" s="7">
        <f t="shared" si="200"/>
        <v>3.7370300452250875</v>
      </c>
      <c r="AI237" s="7">
        <f t="shared" si="200"/>
        <v>0.92987873300401624</v>
      </c>
      <c r="AJ237" s="7">
        <f t="shared" si="200"/>
        <v>0.74252277193810901</v>
      </c>
      <c r="AK237" s="7">
        <f t="shared" si="200"/>
        <v>2.9851430626559261</v>
      </c>
      <c r="AL237" s="7">
        <f t="shared" si="200"/>
        <v>2.8793140853801433</v>
      </c>
      <c r="AM237" s="7">
        <f t="shared" si="200"/>
        <v>1.1547314792769974</v>
      </c>
    </row>
    <row r="238" spans="1:39" x14ac:dyDescent="0.3">
      <c r="A238" s="7"/>
      <c r="B238" s="7">
        <v>21236</v>
      </c>
      <c r="C238" s="7">
        <v>23456</v>
      </c>
      <c r="D238" s="7">
        <v>22364</v>
      </c>
      <c r="E238" s="7">
        <v>22678</v>
      </c>
      <c r="F238" s="7">
        <v>24567</v>
      </c>
      <c r="G238" s="7">
        <v>21346</v>
      </c>
      <c r="H238" s="7">
        <v>23561</v>
      </c>
      <c r="I238" s="7">
        <v>23215</v>
      </c>
      <c r="J238" s="7"/>
      <c r="K238" s="7"/>
      <c r="L238" s="7">
        <f>B238/B262</f>
        <v>1.0799430431244914</v>
      </c>
      <c r="M238" s="7">
        <f t="shared" si="198"/>
        <v>1.198936822735637</v>
      </c>
      <c r="N238" s="7">
        <f t="shared" si="198"/>
        <v>1.1855385920271417</v>
      </c>
      <c r="O238" s="7">
        <f t="shared" si="198"/>
        <v>1.2202970297029703</v>
      </c>
      <c r="P238" s="7">
        <f t="shared" si="198"/>
        <v>1.2575245700245701</v>
      </c>
      <c r="Q238" s="7">
        <f t="shared" si="198"/>
        <v>1.0692246042877178</v>
      </c>
      <c r="R238" s="7">
        <f t="shared" si="198"/>
        <v>1.1999490705373059</v>
      </c>
      <c r="S238" s="7">
        <f t="shared" si="198"/>
        <v>1.1410105180379435</v>
      </c>
      <c r="T238" s="7"/>
      <c r="U238" s="7"/>
      <c r="V238" s="7">
        <f t="shared" ref="V238:V239" si="201">L238/AVERAGE($L$237:$L$239)</f>
        <v>0.95714608544977953</v>
      </c>
      <c r="W238" s="7">
        <f t="shared" si="199"/>
        <v>1.0626094532382904</v>
      </c>
      <c r="X238" s="7">
        <f t="shared" si="199"/>
        <v>1.0507346935866269</v>
      </c>
      <c r="Y238" s="7">
        <f t="shared" si="199"/>
        <v>1.081540857642757</v>
      </c>
      <c r="Z238" s="7">
        <f t="shared" si="199"/>
        <v>1.1145353703780323</v>
      </c>
      <c r="AA238" s="7">
        <f t="shared" si="199"/>
        <v>0.94764640688796475</v>
      </c>
      <c r="AB238" s="7">
        <f t="shared" si="199"/>
        <v>1.063506601497211</v>
      </c>
      <c r="AC238" s="7">
        <f t="shared" si="199"/>
        <v>1.0112697681141951</v>
      </c>
      <c r="AD238" s="7"/>
      <c r="AE238" s="7"/>
      <c r="AF238" s="7">
        <f>V258/V254</f>
        <v>1.0100452672016123</v>
      </c>
      <c r="AG238" s="7">
        <f t="shared" si="200"/>
        <v>3.9758789588414576</v>
      </c>
      <c r="AH238" s="7">
        <f t="shared" si="200"/>
        <v>3.5085730939173261</v>
      </c>
      <c r="AI238" s="7">
        <f t="shared" si="200"/>
        <v>0.92193359154794963</v>
      </c>
      <c r="AJ238" s="7">
        <f t="shared" si="200"/>
        <v>0.81095501504970968</v>
      </c>
      <c r="AK238" s="7">
        <f t="shared" si="200"/>
        <v>2.8098731435120881</v>
      </c>
      <c r="AL238" s="7">
        <f t="shared" si="200"/>
        <v>2.8677454200323562</v>
      </c>
      <c r="AM238" s="7">
        <f t="shared" si="200"/>
        <v>1.0898039800672819</v>
      </c>
    </row>
    <row r="239" spans="1:39" x14ac:dyDescent="0.3">
      <c r="A239" s="7"/>
      <c r="B239" s="7">
        <v>22589</v>
      </c>
      <c r="C239" s="7">
        <v>25571</v>
      </c>
      <c r="D239" s="7">
        <v>21678</v>
      </c>
      <c r="E239" s="7">
        <v>23454</v>
      </c>
      <c r="F239" s="7">
        <v>22675</v>
      </c>
      <c r="G239" s="7">
        <v>23546</v>
      </c>
      <c r="H239" s="7">
        <v>22568</v>
      </c>
      <c r="I239" s="7">
        <v>22540</v>
      </c>
      <c r="J239" s="7"/>
      <c r="K239" s="7"/>
      <c r="L239" s="7">
        <f>B239/B263</f>
        <v>1.1105157071923701</v>
      </c>
      <c r="M239" s="7">
        <f t="shared" si="198"/>
        <v>1.371761171610965</v>
      </c>
      <c r="N239" s="7">
        <f t="shared" si="198"/>
        <v>1.102420667209113</v>
      </c>
      <c r="O239" s="7">
        <f t="shared" si="198"/>
        <v>1.1923135580295867</v>
      </c>
      <c r="P239" s="7">
        <f t="shared" si="198"/>
        <v>1.1529465602277928</v>
      </c>
      <c r="Q239" s="7">
        <f t="shared" si="198"/>
        <v>1.1585317850816768</v>
      </c>
      <c r="R239" s="7">
        <f t="shared" si="198"/>
        <v>1.0974518576152499</v>
      </c>
      <c r="S239" s="7">
        <f t="shared" si="198"/>
        <v>1.145674494256379</v>
      </c>
      <c r="T239" s="7"/>
      <c r="U239" s="7"/>
      <c r="V239" s="7">
        <f t="shared" si="201"/>
        <v>0.98424242716950483</v>
      </c>
      <c r="W239" s="7">
        <f t="shared" si="199"/>
        <v>1.2157824840287286</v>
      </c>
      <c r="X239" s="7">
        <f t="shared" si="199"/>
        <v>0.97706784895367871</v>
      </c>
      <c r="Y239" s="7">
        <f t="shared" si="199"/>
        <v>1.0567392993198461</v>
      </c>
      <c r="Z239" s="7">
        <f t="shared" si="199"/>
        <v>1.0218486001465996</v>
      </c>
      <c r="AA239" s="7">
        <f t="shared" si="199"/>
        <v>1.026798746489304</v>
      </c>
      <c r="AB239" s="7">
        <f t="shared" si="199"/>
        <v>0.97266402721290268</v>
      </c>
      <c r="AC239" s="7">
        <f t="shared" si="199"/>
        <v>1.0154034181326173</v>
      </c>
      <c r="AD239" s="7"/>
      <c r="AE239" s="7"/>
      <c r="AF239" s="7">
        <f>V259/V255</f>
        <v>0.99324023523881</v>
      </c>
      <c r="AG239" s="7">
        <f t="shared" si="200"/>
        <v>3.7500072823386912</v>
      </c>
      <c r="AH239" s="7">
        <f t="shared" si="200"/>
        <v>3.6009691900188736</v>
      </c>
      <c r="AI239" s="7">
        <f t="shared" si="200"/>
        <v>0.9569213748396862</v>
      </c>
      <c r="AJ239" s="7">
        <f t="shared" si="200"/>
        <v>0.77177888271447637</v>
      </c>
      <c r="AK239" s="7">
        <f t="shared" si="200"/>
        <v>2.9404567471459022</v>
      </c>
      <c r="AL239" s="7">
        <f t="shared" si="200"/>
        <v>2.655650065459453</v>
      </c>
      <c r="AM239" s="7">
        <f t="shared" si="200"/>
        <v>1.09607494958607</v>
      </c>
    </row>
    <row r="240" spans="1:39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</row>
    <row r="241" spans="1:39" x14ac:dyDescent="0.3">
      <c r="A241" s="7" t="s">
        <v>31</v>
      </c>
      <c r="B241" s="7">
        <v>28971</v>
      </c>
      <c r="C241" s="7">
        <v>13785</v>
      </c>
      <c r="D241" s="7">
        <v>12975</v>
      </c>
      <c r="E241" s="7">
        <v>26103</v>
      </c>
      <c r="F241" s="7">
        <v>26674</v>
      </c>
      <c r="G241" s="7">
        <v>13697</v>
      </c>
      <c r="H241" s="7">
        <v>12116</v>
      </c>
      <c r="I241" s="7">
        <v>25963</v>
      </c>
      <c r="J241" s="7"/>
      <c r="K241" s="7" t="s">
        <v>31</v>
      </c>
      <c r="L241" s="7">
        <f>B241/B261</f>
        <v>1.6084277148567621</v>
      </c>
      <c r="M241" s="7">
        <f t="shared" ref="M241:S243" si="202">C241/C261</f>
        <v>0.65649109438994191</v>
      </c>
      <c r="N241" s="7">
        <f t="shared" si="202"/>
        <v>0.66242916219941794</v>
      </c>
      <c r="O241" s="7">
        <f t="shared" si="202"/>
        <v>1.518852554404748</v>
      </c>
      <c r="P241" s="7">
        <f t="shared" si="202"/>
        <v>1.4706141801742199</v>
      </c>
      <c r="Q241" s="7">
        <f t="shared" si="202"/>
        <v>0.74005835314458612</v>
      </c>
      <c r="R241" s="7">
        <f t="shared" si="202"/>
        <v>0.63785206633324554</v>
      </c>
      <c r="S241" s="7">
        <f t="shared" si="202"/>
        <v>1.4006797583081572</v>
      </c>
      <c r="T241" s="7"/>
      <c r="U241" s="7" t="s">
        <v>31</v>
      </c>
      <c r="V241" s="7">
        <f>L241/AVERAGE($L$241:$L$243)</f>
        <v>1.0933088825398352</v>
      </c>
      <c r="W241" s="7">
        <f t="shared" ref="W241:AC243" si="203">M241/AVERAGE($L$241:$L$243)</f>
        <v>0.44624171678659469</v>
      </c>
      <c r="X241" s="7">
        <f t="shared" si="203"/>
        <v>0.45027804507244629</v>
      </c>
      <c r="Y241" s="7">
        <f t="shared" si="203"/>
        <v>1.0324212730610098</v>
      </c>
      <c r="Z241" s="7">
        <f t="shared" si="203"/>
        <v>0.99963183369835018</v>
      </c>
      <c r="AA241" s="7">
        <f t="shared" si="203"/>
        <v>0.50304552925639767</v>
      </c>
      <c r="AB241" s="7">
        <f t="shared" si="203"/>
        <v>0.43357206757073913</v>
      </c>
      <c r="AC241" s="7">
        <f t="shared" si="203"/>
        <v>0.95209477380115515</v>
      </c>
      <c r="AD241" s="7"/>
      <c r="AE241" s="7"/>
      <c r="AF241" s="7"/>
      <c r="AG241" s="7"/>
      <c r="AH241" s="7"/>
      <c r="AI241" s="7"/>
      <c r="AJ241" s="7"/>
      <c r="AK241" s="7"/>
      <c r="AL241" s="7"/>
      <c r="AM241" s="7"/>
    </row>
    <row r="242" spans="1:39" x14ac:dyDescent="0.3">
      <c r="A242" s="7"/>
      <c r="B242" s="7">
        <v>27864</v>
      </c>
      <c r="C242" s="7">
        <v>14568</v>
      </c>
      <c r="D242" s="7">
        <v>13533</v>
      </c>
      <c r="E242" s="7">
        <v>27651</v>
      </c>
      <c r="F242" s="7">
        <v>25653</v>
      </c>
      <c r="G242" s="7">
        <v>12357</v>
      </c>
      <c r="H242" s="7">
        <v>11357</v>
      </c>
      <c r="I242" s="7">
        <v>24568</v>
      </c>
      <c r="J242" s="7"/>
      <c r="K242" s="7"/>
      <c r="L242" s="7">
        <f>B242/B262</f>
        <v>1.4170056956875507</v>
      </c>
      <c r="M242" s="7">
        <f t="shared" si="202"/>
        <v>0.74463299938662852</v>
      </c>
      <c r="N242" s="7">
        <f t="shared" si="202"/>
        <v>0.71739821882951649</v>
      </c>
      <c r="O242" s="7">
        <f t="shared" si="202"/>
        <v>1.4878928110202325</v>
      </c>
      <c r="P242" s="7">
        <f t="shared" si="202"/>
        <v>1.3131142506142506</v>
      </c>
      <c r="Q242" s="7">
        <f t="shared" si="202"/>
        <v>0.6189641354437988</v>
      </c>
      <c r="R242" s="7">
        <f t="shared" si="202"/>
        <v>0.57840590781767254</v>
      </c>
      <c r="S242" s="7">
        <f t="shared" si="202"/>
        <v>1.2075100756905535</v>
      </c>
      <c r="T242" s="7"/>
      <c r="U242" s="7"/>
      <c r="V242" s="7">
        <f t="shared" ref="V242:V243" si="204">L242/AVERAGE($L$241:$L$243)</f>
        <v>0.96319212818507272</v>
      </c>
      <c r="W242" s="7">
        <f t="shared" si="203"/>
        <v>0.50615508856372904</v>
      </c>
      <c r="X242" s="7">
        <f t="shared" si="203"/>
        <v>0.48764258270345445</v>
      </c>
      <c r="Y242" s="7">
        <f t="shared" si="203"/>
        <v>1.0113767697048495</v>
      </c>
      <c r="Z242" s="7">
        <f t="shared" si="203"/>
        <v>0.89257320097474802</v>
      </c>
      <c r="AA242" s="7">
        <f t="shared" si="203"/>
        <v>0.42073322972711885</v>
      </c>
      <c r="AB242" s="7">
        <f t="shared" si="203"/>
        <v>0.3931642752045556</v>
      </c>
      <c r="AC242" s="7">
        <f t="shared" si="203"/>
        <v>0.82079006679289856</v>
      </c>
      <c r="AD242" s="7"/>
      <c r="AE242" s="7"/>
      <c r="AF242" s="7"/>
      <c r="AG242" s="7"/>
      <c r="AH242" s="7"/>
      <c r="AI242" s="7"/>
      <c r="AJ242" s="7"/>
      <c r="AK242" s="7"/>
      <c r="AL242" s="7"/>
      <c r="AM242" s="7"/>
    </row>
    <row r="243" spans="1:39" x14ac:dyDescent="0.3">
      <c r="A243" s="7"/>
      <c r="B243" s="7">
        <v>28234</v>
      </c>
      <c r="C243" s="7">
        <v>13571</v>
      </c>
      <c r="D243" s="7">
        <v>12369</v>
      </c>
      <c r="E243" s="7">
        <v>27598</v>
      </c>
      <c r="F243" s="7">
        <v>25971</v>
      </c>
      <c r="G243" s="7">
        <v>13540</v>
      </c>
      <c r="H243" s="7">
        <v>12351</v>
      </c>
      <c r="I243" s="7">
        <v>25371</v>
      </c>
      <c r="J243" s="7"/>
      <c r="K243" s="7"/>
      <c r="L243" s="7">
        <f>B243/B263</f>
        <v>1.3880340199596872</v>
      </c>
      <c r="M243" s="7">
        <f t="shared" si="202"/>
        <v>0.72801888310712948</v>
      </c>
      <c r="N243" s="7">
        <f t="shared" si="202"/>
        <v>0.62901749389747763</v>
      </c>
      <c r="O243" s="7">
        <f t="shared" si="202"/>
        <v>1.4029790046260993</v>
      </c>
      <c r="P243" s="7">
        <f t="shared" si="202"/>
        <v>1.3205369400518636</v>
      </c>
      <c r="Q243" s="7">
        <f t="shared" si="202"/>
        <v>0.66620743948041727</v>
      </c>
      <c r="R243" s="7">
        <f t="shared" si="202"/>
        <v>0.60061272126045517</v>
      </c>
      <c r="S243" s="7">
        <f t="shared" si="202"/>
        <v>1.2895699908508691</v>
      </c>
      <c r="T243" s="7"/>
      <c r="U243" s="7"/>
      <c r="V243" s="7">
        <f t="shared" si="204"/>
        <v>0.94349898927509201</v>
      </c>
      <c r="W243" s="7">
        <f t="shared" si="203"/>
        <v>0.49486184813013973</v>
      </c>
      <c r="X243" s="7">
        <f t="shared" si="203"/>
        <v>0.42756687602358473</v>
      </c>
      <c r="Y243" s="7">
        <f t="shared" si="203"/>
        <v>0.95365765810073155</v>
      </c>
      <c r="Z243" s="7">
        <f t="shared" si="203"/>
        <v>0.89761868248412358</v>
      </c>
      <c r="AA243" s="7">
        <f t="shared" si="203"/>
        <v>0.45284628240997743</v>
      </c>
      <c r="AB243" s="7">
        <f t="shared" si="203"/>
        <v>0.40825908249097537</v>
      </c>
      <c r="AC243" s="7">
        <f t="shared" si="203"/>
        <v>0.87656928106317</v>
      </c>
      <c r="AD243" s="7"/>
      <c r="AE243" s="7"/>
      <c r="AF243" s="7"/>
      <c r="AG243" s="7"/>
      <c r="AH243" s="7"/>
      <c r="AI243" s="7"/>
      <c r="AJ243" s="7"/>
      <c r="AK243" s="7"/>
      <c r="AL243" s="7"/>
      <c r="AM243" s="7"/>
    </row>
    <row r="244" spans="1:39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</row>
    <row r="245" spans="1:39" x14ac:dyDescent="0.3">
      <c r="A245" s="7" t="s">
        <v>32</v>
      </c>
      <c r="B245" s="7">
        <v>14198</v>
      </c>
      <c r="C245" s="7">
        <v>30812</v>
      </c>
      <c r="D245" s="7">
        <v>34786</v>
      </c>
      <c r="E245" s="7">
        <v>12941</v>
      </c>
      <c r="F245" s="7">
        <v>16182</v>
      </c>
      <c r="G245" s="7">
        <v>35934</v>
      </c>
      <c r="H245" s="7">
        <v>31732</v>
      </c>
      <c r="I245" s="7">
        <v>9871</v>
      </c>
      <c r="J245" s="7"/>
      <c r="K245" s="7" t="s">
        <v>32</v>
      </c>
      <c r="L245" s="7">
        <f>B245/B261</f>
        <v>0.78825227626027095</v>
      </c>
      <c r="M245" s="7">
        <f t="shared" ref="M245:S247" si="205">C245/C261</f>
        <v>1.467377845509096</v>
      </c>
      <c r="N245" s="7">
        <f t="shared" si="205"/>
        <v>1.7759738602134068</v>
      </c>
      <c r="O245" s="7">
        <f t="shared" si="205"/>
        <v>0.75299662516001398</v>
      </c>
      <c r="P245" s="7">
        <f t="shared" si="205"/>
        <v>0.89216010585511085</v>
      </c>
      <c r="Q245" s="7">
        <f t="shared" si="205"/>
        <v>1.941538794035012</v>
      </c>
      <c r="R245" s="7">
        <f t="shared" si="205"/>
        <v>1.6705448802316398</v>
      </c>
      <c r="S245" s="7">
        <f t="shared" si="205"/>
        <v>0.53253129046180403</v>
      </c>
      <c r="T245" s="7"/>
      <c r="U245" s="7" t="s">
        <v>32</v>
      </c>
      <c r="V245" s="7">
        <f>L245/AVERAGE($L$245:$L$247)</f>
        <v>1.0557047370224548</v>
      </c>
      <c r="W245" s="7">
        <f t="shared" ref="W245:AC247" si="206">M245/AVERAGE($L$245:$L$247)</f>
        <v>1.9652562880697062</v>
      </c>
      <c r="X245" s="7">
        <f t="shared" si="206"/>
        <v>2.3785583290041514</v>
      </c>
      <c r="Y245" s="7">
        <f t="shared" si="206"/>
        <v>1.0084869122291868</v>
      </c>
      <c r="Z245" s="7">
        <f t="shared" si="206"/>
        <v>1.1948682906469728</v>
      </c>
      <c r="AA245" s="7">
        <f t="shared" si="206"/>
        <v>2.6002991221288196</v>
      </c>
      <c r="AB245" s="7">
        <f t="shared" si="206"/>
        <v>2.2373575016316636</v>
      </c>
      <c r="AC245" s="7">
        <f t="shared" si="206"/>
        <v>0.71321811923011491</v>
      </c>
      <c r="AD245" s="7"/>
      <c r="AE245" s="7"/>
      <c r="AF245" s="7"/>
      <c r="AG245" s="7"/>
      <c r="AH245" s="7"/>
      <c r="AI245" s="7"/>
      <c r="AJ245" s="7"/>
      <c r="AK245" s="7"/>
      <c r="AL245" s="7"/>
      <c r="AM245" s="7"/>
    </row>
    <row r="246" spans="1:39" x14ac:dyDescent="0.3">
      <c r="A246" s="7"/>
      <c r="B246" s="7">
        <v>15324</v>
      </c>
      <c r="C246" s="7">
        <v>31054</v>
      </c>
      <c r="D246" s="7">
        <v>35534</v>
      </c>
      <c r="E246" s="7">
        <v>11667</v>
      </c>
      <c r="F246" s="7">
        <v>15337</v>
      </c>
      <c r="G246" s="7">
        <v>34682</v>
      </c>
      <c r="H246" s="7">
        <v>32561</v>
      </c>
      <c r="I246" s="7">
        <v>9371</v>
      </c>
      <c r="J246" s="7"/>
      <c r="K246" s="7"/>
      <c r="L246" s="7">
        <f>B246/B262</f>
        <v>0.77929210740439381</v>
      </c>
      <c r="M246" s="7">
        <f t="shared" si="205"/>
        <v>1.5873032099775097</v>
      </c>
      <c r="N246" s="7">
        <f t="shared" si="205"/>
        <v>1.8836938083121288</v>
      </c>
      <c r="O246" s="7">
        <f t="shared" si="205"/>
        <v>0.62779810589754625</v>
      </c>
      <c r="P246" s="7">
        <f t="shared" si="205"/>
        <v>0.78506347256347253</v>
      </c>
      <c r="Q246" s="7">
        <f t="shared" si="205"/>
        <v>1.7372270086155079</v>
      </c>
      <c r="R246" s="7">
        <f t="shared" si="205"/>
        <v>1.658314234784823</v>
      </c>
      <c r="S246" s="7">
        <f t="shared" si="205"/>
        <v>0.46058193256659785</v>
      </c>
      <c r="T246" s="7"/>
      <c r="U246" s="7"/>
      <c r="V246" s="7">
        <f t="shared" ref="V246:V247" si="207">L246/AVERAGE($L$245:$L$247)</f>
        <v>1.0437044003402083</v>
      </c>
      <c r="W246" s="7">
        <f t="shared" si="206"/>
        <v>2.1258720949267551</v>
      </c>
      <c r="X246" s="7">
        <f t="shared" si="206"/>
        <v>2.5228274455097974</v>
      </c>
      <c r="Y246" s="7">
        <f t="shared" si="206"/>
        <v>0.84080877943564136</v>
      </c>
      <c r="Z246" s="7">
        <f t="shared" si="206"/>
        <v>1.0514339784474003</v>
      </c>
      <c r="AA246" s="7">
        <f t="shared" si="206"/>
        <v>2.3266647461899339</v>
      </c>
      <c r="AB246" s="7">
        <f t="shared" si="206"/>
        <v>2.2209770220264473</v>
      </c>
      <c r="AC246" s="7">
        <f t="shared" si="206"/>
        <v>0.61685648445493912</v>
      </c>
      <c r="AD246" s="7"/>
      <c r="AE246" s="7"/>
      <c r="AF246" s="7"/>
      <c r="AG246" s="7"/>
      <c r="AH246" s="7"/>
      <c r="AI246" s="7"/>
      <c r="AJ246" s="7"/>
      <c r="AK246" s="7"/>
      <c r="AL246" s="7"/>
      <c r="AM246" s="7"/>
    </row>
    <row r="247" spans="1:39" x14ac:dyDescent="0.3">
      <c r="A247" s="7"/>
      <c r="B247" s="7">
        <v>13678</v>
      </c>
      <c r="C247" s="7">
        <v>30561</v>
      </c>
      <c r="D247" s="7">
        <v>34587</v>
      </c>
      <c r="E247" s="7">
        <v>12134</v>
      </c>
      <c r="F247" s="7">
        <v>16715</v>
      </c>
      <c r="G247" s="7">
        <v>36471</v>
      </c>
      <c r="H247" s="7">
        <v>31455</v>
      </c>
      <c r="I247" s="7">
        <v>8634</v>
      </c>
      <c r="J247" s="7"/>
      <c r="K247" s="7"/>
      <c r="L247" s="7">
        <f>B247/B263</f>
        <v>0.67243498353079989</v>
      </c>
      <c r="M247" s="7">
        <f t="shared" si="205"/>
        <v>1.6394506732471434</v>
      </c>
      <c r="N247" s="7">
        <f t="shared" si="205"/>
        <v>1.75889951179821</v>
      </c>
      <c r="O247" s="7">
        <f t="shared" si="205"/>
        <v>0.61684713537695079</v>
      </c>
      <c r="P247" s="7">
        <f t="shared" si="205"/>
        <v>0.84990084913815023</v>
      </c>
      <c r="Q247" s="7">
        <f t="shared" si="205"/>
        <v>1.7944794331824443</v>
      </c>
      <c r="R247" s="7">
        <f t="shared" si="205"/>
        <v>1.5296148609219997</v>
      </c>
      <c r="S247" s="7">
        <f t="shared" si="205"/>
        <v>0.43885330893565111</v>
      </c>
      <c r="T247" s="7"/>
      <c r="U247" s="7"/>
      <c r="V247" s="7">
        <f t="shared" si="207"/>
        <v>0.90059086263733701</v>
      </c>
      <c r="W247" s="7">
        <f t="shared" si="206"/>
        <v>2.1957130908305578</v>
      </c>
      <c r="X247" s="7">
        <f t="shared" si="206"/>
        <v>2.3556906874554153</v>
      </c>
      <c r="Y247" s="7">
        <f t="shared" si="206"/>
        <v>0.82614216596458989</v>
      </c>
      <c r="Z247" s="7">
        <f t="shared" si="206"/>
        <v>1.138270550503673</v>
      </c>
      <c r="AA247" s="7">
        <f t="shared" si="206"/>
        <v>2.4033428068079008</v>
      </c>
      <c r="AB247" s="7">
        <f t="shared" si="206"/>
        <v>2.048610201491007</v>
      </c>
      <c r="AC247" s="7">
        <f t="shared" si="206"/>
        <v>0.58775538118252135</v>
      </c>
      <c r="AD247" s="7"/>
      <c r="AE247" s="7"/>
      <c r="AF247" s="7"/>
      <c r="AG247" s="7"/>
      <c r="AH247" s="7"/>
      <c r="AI247" s="7"/>
      <c r="AJ247" s="7"/>
      <c r="AK247" s="7"/>
      <c r="AL247" s="7"/>
      <c r="AM247" s="7"/>
    </row>
    <row r="248" spans="1:39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</row>
    <row r="249" spans="1:39" x14ac:dyDescent="0.3">
      <c r="A249" s="7" t="s">
        <v>33</v>
      </c>
      <c r="B249" s="7">
        <v>24338</v>
      </c>
      <c r="C249" s="7">
        <v>15961</v>
      </c>
      <c r="D249" s="7">
        <v>18225</v>
      </c>
      <c r="E249" s="7">
        <v>26675</v>
      </c>
      <c r="F249" s="7">
        <v>29777</v>
      </c>
      <c r="G249" s="7">
        <v>20019</v>
      </c>
      <c r="H249" s="7">
        <v>18882</v>
      </c>
      <c r="I249" s="7">
        <v>32309</v>
      </c>
      <c r="J249" s="7"/>
      <c r="K249" s="7" t="s">
        <v>33</v>
      </c>
      <c r="L249" s="7">
        <f>B249/B261</f>
        <v>1.3512103042416168</v>
      </c>
      <c r="M249" s="7">
        <f t="shared" ref="M249:S251" si="208">C249/C261</f>
        <v>0.76012001142966001</v>
      </c>
      <c r="N249" s="7">
        <f t="shared" si="208"/>
        <v>0.93046408332056973</v>
      </c>
      <c r="O249" s="7">
        <f t="shared" si="208"/>
        <v>1.5521354590946119</v>
      </c>
      <c r="P249" s="7">
        <f t="shared" si="208"/>
        <v>1.6416914764582644</v>
      </c>
      <c r="Q249" s="7">
        <f t="shared" si="208"/>
        <v>1.0816403717311434</v>
      </c>
      <c r="R249" s="7">
        <f t="shared" si="208"/>
        <v>0.99405106607001847</v>
      </c>
      <c r="S249" s="7">
        <f t="shared" si="208"/>
        <v>1.7430405697022011</v>
      </c>
      <c r="T249" s="7"/>
      <c r="U249" s="7" t="s">
        <v>33</v>
      </c>
      <c r="V249" s="7">
        <f>L249/AVERAGE($L$249:$L$251)</f>
        <v>1.0535125249819872</v>
      </c>
      <c r="W249" s="7">
        <f t="shared" ref="W249:AC251" si="209">M249/AVERAGE($L$249:$L$251)</f>
        <v>0.59265086272418155</v>
      </c>
      <c r="X249" s="7">
        <f t="shared" si="209"/>
        <v>0.72546483900171543</v>
      </c>
      <c r="Y249" s="7">
        <f t="shared" si="209"/>
        <v>1.210169979826059</v>
      </c>
      <c r="Z249" s="7">
        <f t="shared" si="209"/>
        <v>1.2799950734357961</v>
      </c>
      <c r="AA249" s="7">
        <f t="shared" si="209"/>
        <v>0.8433340654432786</v>
      </c>
      <c r="AB249" s="7">
        <f t="shared" si="209"/>
        <v>0.77504237888730465</v>
      </c>
      <c r="AC249" s="7">
        <f t="shared" si="209"/>
        <v>1.3590150000844328</v>
      </c>
      <c r="AD249" s="7"/>
      <c r="AE249" s="7"/>
      <c r="AF249" s="7"/>
      <c r="AG249" s="7"/>
      <c r="AH249" s="7"/>
      <c r="AI249" s="7"/>
      <c r="AJ249" s="7"/>
      <c r="AK249" s="7"/>
      <c r="AL249" s="7"/>
      <c r="AM249" s="7"/>
    </row>
    <row r="250" spans="1:39" x14ac:dyDescent="0.3">
      <c r="A250" s="7"/>
      <c r="B250" s="7">
        <v>25348</v>
      </c>
      <c r="C250" s="7">
        <v>14683</v>
      </c>
      <c r="D250" s="7">
        <v>17654</v>
      </c>
      <c r="E250" s="7">
        <v>25684</v>
      </c>
      <c r="F250" s="7">
        <v>28641</v>
      </c>
      <c r="G250" s="7">
        <v>22364</v>
      </c>
      <c r="H250" s="7">
        <v>17886</v>
      </c>
      <c r="I250" s="7">
        <v>31267</v>
      </c>
      <c r="J250" s="7"/>
      <c r="K250" s="7"/>
      <c r="L250" s="7">
        <f>B250/B262</f>
        <v>1.2890561432058585</v>
      </c>
      <c r="M250" s="7">
        <f t="shared" si="208"/>
        <v>0.7505111429155592</v>
      </c>
      <c r="N250" s="7">
        <f t="shared" si="208"/>
        <v>0.93585665818490249</v>
      </c>
      <c r="O250" s="7">
        <f t="shared" si="208"/>
        <v>1.3820490744726646</v>
      </c>
      <c r="P250" s="7">
        <f t="shared" si="208"/>
        <v>1.4660626535626535</v>
      </c>
      <c r="Q250" s="7">
        <f t="shared" si="208"/>
        <v>1.1202163895011019</v>
      </c>
      <c r="R250" s="7">
        <f t="shared" si="208"/>
        <v>0.91092436974789914</v>
      </c>
      <c r="S250" s="7">
        <f t="shared" si="208"/>
        <v>1.5367639830924997</v>
      </c>
      <c r="T250" s="7"/>
      <c r="U250" s="7"/>
      <c r="V250" s="7">
        <f t="shared" ref="V250:V251" si="210">L250/AVERAGE($L$249:$L$251)</f>
        <v>1.0050521284579461</v>
      </c>
      <c r="W250" s="7">
        <f t="shared" si="209"/>
        <v>0.58515901389892266</v>
      </c>
      <c r="X250" s="7">
        <f t="shared" si="209"/>
        <v>0.72966932526387895</v>
      </c>
      <c r="Y250" s="7">
        <f t="shared" si="209"/>
        <v>1.0775569173252542</v>
      </c>
      <c r="Z250" s="7">
        <f t="shared" si="209"/>
        <v>1.1430606790727973</v>
      </c>
      <c r="AA250" s="7">
        <f t="shared" si="209"/>
        <v>0.87341103995790748</v>
      </c>
      <c r="AB250" s="7">
        <f t="shared" si="209"/>
        <v>0.71023010247051144</v>
      </c>
      <c r="AC250" s="7">
        <f t="shared" si="209"/>
        <v>1.1981851374629937</v>
      </c>
      <c r="AD250" s="7"/>
      <c r="AE250" s="7"/>
      <c r="AF250" s="7"/>
      <c r="AG250" s="7"/>
      <c r="AH250" s="7"/>
      <c r="AI250" s="7"/>
      <c r="AJ250" s="7"/>
      <c r="AK250" s="7"/>
      <c r="AL250" s="7"/>
      <c r="AM250" s="7"/>
    </row>
    <row r="251" spans="1:39" x14ac:dyDescent="0.3">
      <c r="A251" s="7"/>
      <c r="B251" s="7">
        <v>24561</v>
      </c>
      <c r="C251" s="7">
        <v>16853</v>
      </c>
      <c r="D251" s="7">
        <v>18643</v>
      </c>
      <c r="E251" s="7">
        <v>26487</v>
      </c>
      <c r="F251" s="7">
        <v>29354</v>
      </c>
      <c r="G251" s="7">
        <v>21345</v>
      </c>
      <c r="H251" s="7">
        <v>19677</v>
      </c>
      <c r="I251" s="7">
        <v>32143</v>
      </c>
      <c r="J251" s="7"/>
      <c r="K251" s="7"/>
      <c r="L251" s="7">
        <f>B251/B263</f>
        <v>1.2074627599429724</v>
      </c>
      <c r="M251" s="7">
        <f t="shared" si="208"/>
        <v>0.90408239901292853</v>
      </c>
      <c r="N251" s="7">
        <f t="shared" si="208"/>
        <v>0.94807770545158665</v>
      </c>
      <c r="O251" s="7">
        <f t="shared" si="208"/>
        <v>1.3464999237456154</v>
      </c>
      <c r="P251" s="7">
        <f t="shared" si="208"/>
        <v>1.4925509737123099</v>
      </c>
      <c r="Q251" s="7">
        <f t="shared" si="208"/>
        <v>1.0502361739814996</v>
      </c>
      <c r="R251" s="7">
        <f t="shared" si="208"/>
        <v>0.95686636841081507</v>
      </c>
      <c r="S251" s="7">
        <f t="shared" si="208"/>
        <v>1.6337806241740369</v>
      </c>
      <c r="T251" s="7"/>
      <c r="U251" s="7"/>
      <c r="V251" s="7">
        <f t="shared" si="210"/>
        <v>0.94143534656006678</v>
      </c>
      <c r="W251" s="7">
        <f t="shared" si="209"/>
        <v>0.70489555029737849</v>
      </c>
      <c r="X251" s="7">
        <f t="shared" si="209"/>
        <v>0.73919783931045802</v>
      </c>
      <c r="Y251" s="7">
        <f t="shared" si="209"/>
        <v>1.0498399324666765</v>
      </c>
      <c r="Z251" s="7">
        <f t="shared" si="209"/>
        <v>1.1637131096794882</v>
      </c>
      <c r="AA251" s="7">
        <f t="shared" si="209"/>
        <v>0.81884882020617245</v>
      </c>
      <c r="AB251" s="7">
        <f t="shared" si="209"/>
        <v>0.74605018973757309</v>
      </c>
      <c r="AC251" s="7">
        <f t="shared" si="209"/>
        <v>1.2738271350041885</v>
      </c>
      <c r="AD251" s="7"/>
      <c r="AE251" s="7"/>
      <c r="AF251" s="7"/>
      <c r="AG251" s="7"/>
      <c r="AH251" s="7"/>
      <c r="AI251" s="7"/>
      <c r="AJ251" s="7"/>
      <c r="AK251" s="7"/>
      <c r="AL251" s="7"/>
      <c r="AM251" s="7"/>
    </row>
    <row r="252" spans="1:39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</row>
    <row r="253" spans="1:39" x14ac:dyDescent="0.3">
      <c r="A253" s="7" t="s">
        <v>34</v>
      </c>
      <c r="B253" s="7">
        <v>40676</v>
      </c>
      <c r="C253" s="7">
        <v>23599</v>
      </c>
      <c r="D253" s="7">
        <v>24359</v>
      </c>
      <c r="E253" s="7">
        <v>31449</v>
      </c>
      <c r="F253" s="7">
        <v>32265</v>
      </c>
      <c r="G253" s="7">
        <v>27831</v>
      </c>
      <c r="H253" s="7">
        <v>27794</v>
      </c>
      <c r="I253" s="7">
        <v>32696</v>
      </c>
      <c r="J253" s="7"/>
      <c r="K253" s="7" t="s">
        <v>34</v>
      </c>
      <c r="L253" s="7">
        <f>B253/B261</f>
        <v>2.2582722629358205</v>
      </c>
      <c r="M253" s="7">
        <f t="shared" ref="M253:S255" si="211">C253/C261</f>
        <v>1.123868939899038</v>
      </c>
      <c r="N253" s="7">
        <f t="shared" si="211"/>
        <v>1.2436309797314546</v>
      </c>
      <c r="O253" s="7">
        <f t="shared" si="211"/>
        <v>1.8299197020830908</v>
      </c>
      <c r="P253" s="7">
        <f t="shared" si="211"/>
        <v>1.7788620575587164</v>
      </c>
      <c r="Q253" s="7">
        <f t="shared" si="211"/>
        <v>1.5037281175707802</v>
      </c>
      <c r="R253" s="7">
        <f t="shared" si="211"/>
        <v>1.4632271650434325</v>
      </c>
      <c r="S253" s="7">
        <f t="shared" si="211"/>
        <v>1.7639188605955978</v>
      </c>
      <c r="T253" s="7"/>
      <c r="U253" s="7" t="s">
        <v>34</v>
      </c>
      <c r="V253" s="7">
        <f>L253/AVERAGE($L$253:$L$255)</f>
        <v>1.066429482869971</v>
      </c>
      <c r="W253" s="7">
        <f t="shared" ref="W253:AC255" si="212">M253/AVERAGE($L$253:$L$255)</f>
        <v>0.53072740256395534</v>
      </c>
      <c r="X253" s="7">
        <f t="shared" si="212"/>
        <v>0.58728292613926603</v>
      </c>
      <c r="Y253" s="7">
        <f t="shared" si="212"/>
        <v>0.86414749612567099</v>
      </c>
      <c r="Z253" s="7">
        <f t="shared" si="212"/>
        <v>0.84003641867042134</v>
      </c>
      <c r="AA253" s="7">
        <f t="shared" si="212"/>
        <v>0.710109239314346</v>
      </c>
      <c r="AB253" s="7">
        <f t="shared" si="212"/>
        <v>0.6909833745688212</v>
      </c>
      <c r="AC253" s="7">
        <f t="shared" si="212"/>
        <v>0.83297975589713569</v>
      </c>
      <c r="AD253" s="7"/>
      <c r="AE253" s="7"/>
      <c r="AF253" s="7"/>
      <c r="AG253" s="7"/>
      <c r="AH253" s="7"/>
      <c r="AI253" s="7"/>
      <c r="AJ253" s="7"/>
      <c r="AK253" s="7"/>
      <c r="AL253" s="7"/>
      <c r="AM253" s="7"/>
    </row>
    <row r="254" spans="1:39" x14ac:dyDescent="0.3">
      <c r="A254" s="7"/>
      <c r="B254" s="7">
        <v>41328</v>
      </c>
      <c r="C254" s="7">
        <v>22341</v>
      </c>
      <c r="D254" s="7">
        <v>25341</v>
      </c>
      <c r="E254" s="7">
        <v>30371</v>
      </c>
      <c r="F254" s="7">
        <v>32564</v>
      </c>
      <c r="G254" s="7">
        <v>28564</v>
      </c>
      <c r="H254" s="7">
        <v>28764</v>
      </c>
      <c r="I254" s="7">
        <v>33517</v>
      </c>
      <c r="J254" s="7"/>
      <c r="K254" s="7"/>
      <c r="L254" s="7">
        <f>B254/B262</f>
        <v>2.1017087062652564</v>
      </c>
      <c r="M254" s="7">
        <f t="shared" si="211"/>
        <v>1.1419443876507871</v>
      </c>
      <c r="N254" s="7">
        <f t="shared" si="211"/>
        <v>1.3433524173027991</v>
      </c>
      <c r="O254" s="7">
        <f t="shared" si="211"/>
        <v>1.6342552733534224</v>
      </c>
      <c r="P254" s="7">
        <f t="shared" si="211"/>
        <v>1.6668714168714169</v>
      </c>
      <c r="Q254" s="7">
        <f t="shared" si="211"/>
        <v>1.4307753957122822</v>
      </c>
      <c r="R254" s="7">
        <f t="shared" si="211"/>
        <v>1.464935064935065</v>
      </c>
      <c r="S254" s="7">
        <f t="shared" si="211"/>
        <v>1.6473508306300992</v>
      </c>
      <c r="T254" s="7"/>
      <c r="U254" s="7"/>
      <c r="V254" s="7">
        <f t="shared" ref="V254:V255" si="213">L254/AVERAGE($L$253:$L$255)</f>
        <v>0.99249508819276999</v>
      </c>
      <c r="W254" s="7">
        <f t="shared" si="212"/>
        <v>0.5392632158557864</v>
      </c>
      <c r="X254" s="7">
        <f t="shared" si="212"/>
        <v>0.63437462665991373</v>
      </c>
      <c r="Y254" s="7">
        <f t="shared" si="212"/>
        <v>0.77174840015707347</v>
      </c>
      <c r="Z254" s="7">
        <f t="shared" si="212"/>
        <v>0.78715080208884458</v>
      </c>
      <c r="AA254" s="7">
        <f t="shared" si="212"/>
        <v>0.67565859546488649</v>
      </c>
      <c r="AB254" s="7">
        <f t="shared" si="212"/>
        <v>0.69178990034878163</v>
      </c>
      <c r="AC254" s="7">
        <f t="shared" si="212"/>
        <v>0.77793254748229679</v>
      </c>
      <c r="AD254" s="7"/>
      <c r="AE254" s="7"/>
      <c r="AF254" s="7"/>
      <c r="AG254" s="7"/>
      <c r="AH254" s="7"/>
      <c r="AI254" s="7"/>
      <c r="AJ254" s="7"/>
      <c r="AK254" s="7"/>
      <c r="AL254" s="7"/>
      <c r="AM254" s="7"/>
    </row>
    <row r="255" spans="1:39" x14ac:dyDescent="0.3">
      <c r="A255" s="7"/>
      <c r="B255" s="7">
        <v>40536</v>
      </c>
      <c r="C255" s="7">
        <v>23246</v>
      </c>
      <c r="D255" s="7">
        <v>24687</v>
      </c>
      <c r="E255" s="7">
        <v>31264</v>
      </c>
      <c r="F255" s="7">
        <v>31685</v>
      </c>
      <c r="G255" s="7">
        <v>28154</v>
      </c>
      <c r="H255" s="7">
        <v>29561</v>
      </c>
      <c r="I255" s="7">
        <v>32567</v>
      </c>
      <c r="J255" s="7"/>
      <c r="K255" s="7"/>
      <c r="L255" s="7">
        <f>B255/B263</f>
        <v>1.9928223784474706</v>
      </c>
      <c r="M255" s="7">
        <f t="shared" si="211"/>
        <v>1.247036103213347</v>
      </c>
      <c r="N255" s="7">
        <f t="shared" si="211"/>
        <v>1.2554414157851912</v>
      </c>
      <c r="O255" s="7">
        <f t="shared" si="211"/>
        <v>1.5893447206547711</v>
      </c>
      <c r="P255" s="7">
        <f t="shared" si="211"/>
        <v>1.6110743885696852</v>
      </c>
      <c r="Q255" s="7">
        <f t="shared" si="211"/>
        <v>1.3852588073213934</v>
      </c>
      <c r="R255" s="7">
        <f t="shared" si="211"/>
        <v>1.4375121571678662</v>
      </c>
      <c r="S255" s="7">
        <f t="shared" si="211"/>
        <v>1.6553319101352038</v>
      </c>
      <c r="T255" s="7"/>
      <c r="U255" s="7"/>
      <c r="V255" s="7">
        <f t="shared" si="213"/>
        <v>0.94107542893725904</v>
      </c>
      <c r="W255" s="7">
        <f t="shared" si="212"/>
        <v>0.58889093600304665</v>
      </c>
      <c r="X255" s="7">
        <f t="shared" si="212"/>
        <v>0.592860197498425</v>
      </c>
      <c r="Y255" s="7">
        <f t="shared" si="212"/>
        <v>0.75054017904224479</v>
      </c>
      <c r="Z255" s="7">
        <f t="shared" si="212"/>
        <v>0.76080163373828413</v>
      </c>
      <c r="AA255" s="7">
        <f t="shared" si="212"/>
        <v>0.65416418461975789</v>
      </c>
      <c r="AB255" s="7">
        <f t="shared" si="212"/>
        <v>0.67883991294958912</v>
      </c>
      <c r="AC255" s="7">
        <f t="shared" si="212"/>
        <v>0.78170147234980047</v>
      </c>
      <c r="AD255" s="7"/>
      <c r="AE255" s="7"/>
      <c r="AF255" s="7"/>
      <c r="AG255" s="7"/>
      <c r="AH255" s="7"/>
      <c r="AI255" s="7"/>
      <c r="AJ255" s="7"/>
      <c r="AK255" s="7"/>
      <c r="AL255" s="7"/>
      <c r="AM255" s="7"/>
    </row>
    <row r="256" spans="1:39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</row>
    <row r="257" spans="1:39" x14ac:dyDescent="0.3">
      <c r="A257" s="7" t="s">
        <v>35</v>
      </c>
      <c r="B257" s="7">
        <v>20828</v>
      </c>
      <c r="C257" s="7">
        <v>44807</v>
      </c>
      <c r="D257" s="7">
        <v>46770</v>
      </c>
      <c r="E257" s="7">
        <v>15025</v>
      </c>
      <c r="F257" s="7">
        <v>12309</v>
      </c>
      <c r="G257" s="7">
        <v>42685</v>
      </c>
      <c r="H257" s="7">
        <v>41117</v>
      </c>
      <c r="I257" s="7">
        <v>19398</v>
      </c>
      <c r="J257" s="7"/>
      <c r="K257" s="7" t="s">
        <v>35</v>
      </c>
      <c r="L257" s="7">
        <f>B257/B261</f>
        <v>1.1563402176326893</v>
      </c>
      <c r="M257" s="7">
        <f t="shared" ref="M257:S259" si="214">C257/C261</f>
        <v>2.133869892370702</v>
      </c>
      <c r="N257" s="7">
        <f t="shared" si="214"/>
        <v>2.3878082401592895</v>
      </c>
      <c r="O257" s="7">
        <f t="shared" si="214"/>
        <v>0.87425811707203538</v>
      </c>
      <c r="P257" s="7">
        <f t="shared" si="214"/>
        <v>0.67863049950380416</v>
      </c>
      <c r="Q257" s="7">
        <f t="shared" si="214"/>
        <v>2.3062999783877243</v>
      </c>
      <c r="R257" s="7">
        <f t="shared" si="214"/>
        <v>2.1646222690181625</v>
      </c>
      <c r="S257" s="7">
        <f t="shared" si="214"/>
        <v>1.0465041001294777</v>
      </c>
      <c r="T257" s="7"/>
      <c r="U257" s="7" t="s">
        <v>35</v>
      </c>
      <c r="V257" s="7">
        <f>L257/AVERAGE($L$257:$L$259)</f>
        <v>1.0628210530349387</v>
      </c>
      <c r="W257" s="7">
        <f t="shared" ref="W257:AC259" si="215">M257/AVERAGE($L$257:$L$259)</f>
        <v>1.9612928889492147</v>
      </c>
      <c r="X257" s="7">
        <f t="shared" si="215"/>
        <v>2.1946939400301431</v>
      </c>
      <c r="Y257" s="7">
        <f t="shared" si="215"/>
        <v>0.803552378825932</v>
      </c>
      <c r="Z257" s="7">
        <f t="shared" si="215"/>
        <v>0.62374617012012312</v>
      </c>
      <c r="AA257" s="7">
        <f t="shared" si="215"/>
        <v>2.1197776694670969</v>
      </c>
      <c r="AB257" s="7">
        <f t="shared" si="215"/>
        <v>1.9895581631595105</v>
      </c>
      <c r="AC257" s="7">
        <f t="shared" si="215"/>
        <v>0.96186794573489176</v>
      </c>
      <c r="AD257" s="7"/>
      <c r="AE257" s="7"/>
      <c r="AF257" s="7"/>
      <c r="AG257" s="7"/>
      <c r="AH257" s="7"/>
      <c r="AI257" s="7"/>
      <c r="AJ257" s="7"/>
      <c r="AK257" s="7"/>
      <c r="AL257" s="7"/>
      <c r="AM257" s="7"/>
    </row>
    <row r="258" spans="1:39" x14ac:dyDescent="0.3">
      <c r="A258" s="7"/>
      <c r="B258" s="7">
        <v>21447</v>
      </c>
      <c r="C258" s="7">
        <v>45637</v>
      </c>
      <c r="D258" s="7">
        <v>45681</v>
      </c>
      <c r="E258" s="7">
        <v>14386</v>
      </c>
      <c r="F258" s="7">
        <v>13568</v>
      </c>
      <c r="G258" s="7">
        <v>41237</v>
      </c>
      <c r="H258" s="7">
        <v>42381</v>
      </c>
      <c r="I258" s="7">
        <v>18767</v>
      </c>
      <c r="J258" s="7"/>
      <c r="K258" s="7"/>
      <c r="L258" s="7">
        <f>B258/B262</f>
        <v>1.0906733116354761</v>
      </c>
      <c r="M258" s="7">
        <f t="shared" si="214"/>
        <v>2.332702923737477</v>
      </c>
      <c r="N258" s="7">
        <f t="shared" si="214"/>
        <v>2.4215966921119594</v>
      </c>
      <c r="O258" s="7">
        <f t="shared" si="214"/>
        <v>0.77410675850193711</v>
      </c>
      <c r="P258" s="7">
        <f t="shared" si="214"/>
        <v>0.69451269451269448</v>
      </c>
      <c r="Q258" s="7">
        <f t="shared" si="214"/>
        <v>2.0655680224403925</v>
      </c>
      <c r="R258" s="7">
        <f t="shared" si="214"/>
        <v>2.1584415584415586</v>
      </c>
      <c r="S258" s="7">
        <f t="shared" si="214"/>
        <v>0.92239260788361344</v>
      </c>
      <c r="T258" s="7"/>
      <c r="U258" s="7"/>
      <c r="V258" s="7">
        <f t="shared" ref="V258:V259" si="216">L258/AVERAGE($L$257:$L$259)</f>
        <v>1.0024649665499541</v>
      </c>
      <c r="W258" s="7">
        <f t="shared" si="215"/>
        <v>2.1440452731982003</v>
      </c>
      <c r="X258" s="7">
        <f t="shared" si="215"/>
        <v>2.2257497465628222</v>
      </c>
      <c r="Y258" s="7">
        <f t="shared" si="215"/>
        <v>0.71150077432819492</v>
      </c>
      <c r="Z258" s="7">
        <f t="shared" si="215"/>
        <v>0.63834389055435004</v>
      </c>
      <c r="AA258" s="7">
        <f t="shared" si="215"/>
        <v>1.8985149415798828</v>
      </c>
      <c r="AB258" s="7">
        <f t="shared" si="215"/>
        <v>1.9838773183498586</v>
      </c>
      <c r="AC258" s="7">
        <f t="shared" si="215"/>
        <v>0.84779398647008675</v>
      </c>
      <c r="AD258" s="7"/>
      <c r="AE258" s="7"/>
      <c r="AF258" s="7"/>
      <c r="AG258" s="7"/>
      <c r="AH258" s="7"/>
      <c r="AI258" s="7"/>
      <c r="AJ258" s="7"/>
      <c r="AK258" s="7"/>
      <c r="AL258" s="7"/>
      <c r="AM258" s="7"/>
    </row>
    <row r="259" spans="1:39" x14ac:dyDescent="0.3">
      <c r="A259" s="7"/>
      <c r="B259" s="7">
        <v>20686</v>
      </c>
      <c r="C259" s="7">
        <v>44788</v>
      </c>
      <c r="D259" s="7">
        <v>45674</v>
      </c>
      <c r="E259" s="7">
        <v>15371</v>
      </c>
      <c r="F259" s="7">
        <v>12564</v>
      </c>
      <c r="G259" s="7">
        <v>42534</v>
      </c>
      <c r="H259" s="7">
        <v>40334</v>
      </c>
      <c r="I259" s="7">
        <v>18340</v>
      </c>
      <c r="J259" s="7"/>
      <c r="K259" s="7"/>
      <c r="L259" s="7">
        <f>B259/B263</f>
        <v>1.0169608180522098</v>
      </c>
      <c r="M259" s="7">
        <f t="shared" si="214"/>
        <v>2.4026608014591493</v>
      </c>
      <c r="N259" s="7">
        <f t="shared" si="214"/>
        <v>2.3227217249796581</v>
      </c>
      <c r="O259" s="7">
        <f t="shared" si="214"/>
        <v>0.78140409740226735</v>
      </c>
      <c r="P259" s="7">
        <f t="shared" si="214"/>
        <v>0.63883662988762902</v>
      </c>
      <c r="Q259" s="7">
        <f t="shared" si="214"/>
        <v>2.0927966935642588</v>
      </c>
      <c r="R259" s="7">
        <f t="shared" si="214"/>
        <v>1.9613888348570316</v>
      </c>
      <c r="S259" s="7">
        <f t="shared" si="214"/>
        <v>0.93219477482972446</v>
      </c>
      <c r="T259" s="7"/>
      <c r="U259" s="7"/>
      <c r="V259" s="7">
        <f t="shared" si="216"/>
        <v>0.93471398041510723</v>
      </c>
      <c r="W259" s="7">
        <f t="shared" si="215"/>
        <v>2.208345298514673</v>
      </c>
      <c r="X259" s="7">
        <f t="shared" si="215"/>
        <v>2.134871305180333</v>
      </c>
      <c r="Y259" s="7">
        <f t="shared" si="215"/>
        <v>0.7182079400015291</v>
      </c>
      <c r="Z259" s="7">
        <f t="shared" si="215"/>
        <v>0.58717063485388121</v>
      </c>
      <c r="AA259" s="7">
        <f t="shared" si="215"/>
        <v>1.9235414904063648</v>
      </c>
      <c r="AB259" s="7">
        <f t="shared" si="215"/>
        <v>1.8027612592610658</v>
      </c>
      <c r="AC259" s="7">
        <f t="shared" si="215"/>
        <v>0.8568034018971642</v>
      </c>
      <c r="AD259" s="7"/>
      <c r="AE259" s="7"/>
      <c r="AF259" s="7"/>
      <c r="AG259" s="7"/>
      <c r="AH259" s="7"/>
      <c r="AI259" s="7"/>
      <c r="AJ259" s="7"/>
      <c r="AK259" s="7"/>
      <c r="AL259" s="7"/>
      <c r="AM259" s="7"/>
    </row>
    <row r="260" spans="1:39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</row>
    <row r="261" spans="1:39" x14ac:dyDescent="0.3">
      <c r="A261" s="7" t="s">
        <v>36</v>
      </c>
      <c r="B261" s="7">
        <v>18012</v>
      </c>
      <c r="C261" s="7">
        <v>20998</v>
      </c>
      <c r="D261" s="7">
        <v>19587</v>
      </c>
      <c r="E261" s="7">
        <v>17186</v>
      </c>
      <c r="F261" s="7">
        <v>18138</v>
      </c>
      <c r="G261" s="7">
        <v>18508</v>
      </c>
      <c r="H261" s="7">
        <v>18995</v>
      </c>
      <c r="I261" s="7">
        <v>18536</v>
      </c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</row>
    <row r="262" spans="1:39" x14ac:dyDescent="0.3">
      <c r="A262" s="7"/>
      <c r="B262" s="7">
        <v>19664</v>
      </c>
      <c r="C262" s="7">
        <v>19564</v>
      </c>
      <c r="D262" s="7">
        <v>18864</v>
      </c>
      <c r="E262" s="7">
        <v>18584</v>
      </c>
      <c r="F262" s="7">
        <v>19536</v>
      </c>
      <c r="G262" s="7">
        <v>19964</v>
      </c>
      <c r="H262" s="7">
        <v>19635</v>
      </c>
      <c r="I262" s="7">
        <v>20346</v>
      </c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</row>
    <row r="263" spans="1:39" x14ac:dyDescent="0.3">
      <c r="A263" s="7"/>
      <c r="B263" s="7">
        <v>20341</v>
      </c>
      <c r="C263" s="7">
        <v>18641</v>
      </c>
      <c r="D263" s="7">
        <v>19664</v>
      </c>
      <c r="E263" s="7">
        <v>19671</v>
      </c>
      <c r="F263" s="7">
        <v>19667</v>
      </c>
      <c r="G263" s="7">
        <v>20324</v>
      </c>
      <c r="H263" s="7">
        <v>20564</v>
      </c>
      <c r="I263" s="7">
        <v>19674</v>
      </c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</row>
    <row r="264" spans="1:39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</row>
    <row r="265" spans="1:39" x14ac:dyDescent="0.3">
      <c r="A265" s="7" t="s">
        <v>37</v>
      </c>
      <c r="B265" s="7">
        <v>34546</v>
      </c>
      <c r="C265" s="7">
        <v>21430</v>
      </c>
      <c r="D265" s="7">
        <v>20464</v>
      </c>
      <c r="E265" s="7">
        <v>25416</v>
      </c>
      <c r="F265" s="7">
        <v>32464</v>
      </c>
      <c r="G265" s="7">
        <v>20646</v>
      </c>
      <c r="H265" s="7">
        <v>21046</v>
      </c>
      <c r="I265" s="7">
        <v>27665</v>
      </c>
      <c r="J265" s="7"/>
      <c r="K265" s="7" t="s">
        <v>37</v>
      </c>
      <c r="L265" s="7">
        <f>B265/B261</f>
        <v>1.9179435931601154</v>
      </c>
      <c r="M265" s="7">
        <f t="shared" ref="M265:S267" si="217">C265/C261</f>
        <v>1.0205733879417087</v>
      </c>
      <c r="N265" s="7">
        <f t="shared" si="217"/>
        <v>1.0447745953949048</v>
      </c>
      <c r="O265" s="7">
        <f t="shared" si="217"/>
        <v>1.4788781566391249</v>
      </c>
      <c r="P265" s="7">
        <f t="shared" si="217"/>
        <v>1.789833498731944</v>
      </c>
      <c r="Q265" s="7">
        <f t="shared" si="217"/>
        <v>1.1155176140047547</v>
      </c>
      <c r="R265" s="7">
        <f t="shared" si="217"/>
        <v>1.1079757831008159</v>
      </c>
      <c r="S265" s="7">
        <f t="shared" si="217"/>
        <v>1.4925010789814415</v>
      </c>
      <c r="T265" s="7"/>
      <c r="U265" s="7" t="s">
        <v>37</v>
      </c>
      <c r="V265" s="7">
        <f>L265/AVERAGE($L$265:$L$267)</f>
        <v>1.103636261315563</v>
      </c>
      <c r="W265" s="7">
        <f t="shared" ref="W265:AC267" si="218">M265/AVERAGE($L$265:$L$267)</f>
        <v>0.58726534100532068</v>
      </c>
      <c r="X265" s="7">
        <f t="shared" si="218"/>
        <v>0.60119136584161936</v>
      </c>
      <c r="Y265" s="7">
        <f t="shared" si="218"/>
        <v>0.8509862154210911</v>
      </c>
      <c r="Z265" s="7">
        <f t="shared" si="218"/>
        <v>1.029918271821131</v>
      </c>
      <c r="AA265" s="7">
        <f t="shared" si="218"/>
        <v>0.64189879897530799</v>
      </c>
      <c r="AB265" s="7">
        <f t="shared" si="218"/>
        <v>0.63755902689234345</v>
      </c>
      <c r="AC265" s="7">
        <f t="shared" si="218"/>
        <v>0.85882521086166841</v>
      </c>
      <c r="AD265" s="7"/>
      <c r="AE265" s="7"/>
      <c r="AF265" s="7"/>
      <c r="AG265" s="7"/>
      <c r="AH265" s="7"/>
      <c r="AI265" s="7"/>
      <c r="AJ265" s="7"/>
      <c r="AK265" s="7"/>
      <c r="AL265" s="7"/>
      <c r="AM265" s="7"/>
    </row>
    <row r="266" spans="1:39" x14ac:dyDescent="0.3">
      <c r="A266" s="7"/>
      <c r="B266" s="7">
        <v>32454</v>
      </c>
      <c r="C266" s="7">
        <v>20465</v>
      </c>
      <c r="D266" s="7">
        <v>21064</v>
      </c>
      <c r="E266" s="7">
        <v>26413</v>
      </c>
      <c r="F266" s="7">
        <v>33210</v>
      </c>
      <c r="G266" s="7">
        <v>19846</v>
      </c>
      <c r="H266" s="7">
        <v>20164</v>
      </c>
      <c r="I266" s="7">
        <v>26484</v>
      </c>
      <c r="J266" s="7"/>
      <c r="K266" s="7"/>
      <c r="L266" s="7">
        <f t="shared" ref="L266:L267" si="219">B266/B262</f>
        <v>1.6504271765663141</v>
      </c>
      <c r="M266" s="7">
        <f t="shared" si="217"/>
        <v>1.046053976691883</v>
      </c>
      <c r="N266" s="7">
        <f t="shared" si="217"/>
        <v>1.1166242578456318</v>
      </c>
      <c r="O266" s="7">
        <f t="shared" si="217"/>
        <v>1.4212763667671116</v>
      </c>
      <c r="P266" s="7">
        <f t="shared" si="217"/>
        <v>1.6999385749385749</v>
      </c>
      <c r="Q266" s="7">
        <f t="shared" si="217"/>
        <v>0.99408936084952915</v>
      </c>
      <c r="R266" s="7">
        <f t="shared" si="217"/>
        <v>1.0269416857652152</v>
      </c>
      <c r="S266" s="7">
        <f t="shared" si="217"/>
        <v>1.3016809200825714</v>
      </c>
      <c r="T266" s="7"/>
      <c r="U266" s="7"/>
      <c r="V266" s="7">
        <f t="shared" ref="V266:V267" si="220">L266/AVERAGE($L$265:$L$267)</f>
        <v>0.94970012945901383</v>
      </c>
      <c r="W266" s="7">
        <f t="shared" si="218"/>
        <v>0.60192755620531391</v>
      </c>
      <c r="X266" s="7">
        <f t="shared" si="218"/>
        <v>0.64253559156686757</v>
      </c>
      <c r="Y266" s="7">
        <f t="shared" si="218"/>
        <v>0.81784059828920797</v>
      </c>
      <c r="Z266" s="7">
        <f t="shared" si="218"/>
        <v>0.97819031800623535</v>
      </c>
      <c r="AA266" s="7">
        <f t="shared" si="218"/>
        <v>0.57202572043001787</v>
      </c>
      <c r="AB266" s="7">
        <f t="shared" si="218"/>
        <v>0.59092983063157634</v>
      </c>
      <c r="AC266" s="7">
        <f t="shared" si="218"/>
        <v>0.74902216581809633</v>
      </c>
      <c r="AD266" s="7"/>
      <c r="AE266" s="7"/>
      <c r="AF266" s="7"/>
      <c r="AG266" s="7"/>
      <c r="AH266" s="7"/>
      <c r="AI266" s="7"/>
      <c r="AJ266" s="7"/>
      <c r="AK266" s="7"/>
      <c r="AL266" s="7"/>
      <c r="AM266" s="7"/>
    </row>
    <row r="267" spans="1:39" x14ac:dyDescent="0.3">
      <c r="A267" s="7"/>
      <c r="B267" s="7">
        <v>33464</v>
      </c>
      <c r="C267" s="7">
        <v>19846</v>
      </c>
      <c r="D267" s="7">
        <v>18647</v>
      </c>
      <c r="E267" s="7">
        <v>24130</v>
      </c>
      <c r="F267" s="7">
        <v>31464</v>
      </c>
      <c r="G267" s="7">
        <v>21464</v>
      </c>
      <c r="H267" s="7">
        <v>19846</v>
      </c>
      <c r="I267" s="7">
        <v>28678</v>
      </c>
      <c r="J267" s="7"/>
      <c r="K267" s="7"/>
      <c r="L267" s="7">
        <f t="shared" si="219"/>
        <v>1.645150189272897</v>
      </c>
      <c r="M267" s="7">
        <f t="shared" si="217"/>
        <v>1.0646424548039268</v>
      </c>
      <c r="N267" s="7">
        <f t="shared" si="217"/>
        <v>0.94828112286411714</v>
      </c>
      <c r="O267" s="7">
        <f t="shared" si="217"/>
        <v>1.226678867368207</v>
      </c>
      <c r="P267" s="7">
        <f t="shared" si="217"/>
        <v>1.5998372908933747</v>
      </c>
      <c r="Q267" s="7">
        <f t="shared" si="217"/>
        <v>1.0560913206061799</v>
      </c>
      <c r="R267" s="7">
        <f t="shared" si="217"/>
        <v>0.96508461388834854</v>
      </c>
      <c r="S267" s="7">
        <f t="shared" si="217"/>
        <v>1.4576598556470468</v>
      </c>
      <c r="T267" s="7"/>
      <c r="U267" s="7"/>
      <c r="V267" s="7">
        <f t="shared" si="220"/>
        <v>0.94666360922542292</v>
      </c>
      <c r="W267" s="7">
        <f t="shared" si="218"/>
        <v>0.61262386581540029</v>
      </c>
      <c r="X267" s="7">
        <f t="shared" si="218"/>
        <v>0.54566642983984193</v>
      </c>
      <c r="Y267" s="7">
        <f t="shared" si="218"/>
        <v>0.70586397005891388</v>
      </c>
      <c r="Z267" s="7">
        <f t="shared" si="218"/>
        <v>0.92058935034977463</v>
      </c>
      <c r="AA267" s="7">
        <f t="shared" si="218"/>
        <v>0.60770331350632034</v>
      </c>
      <c r="AB267" s="7">
        <f t="shared" si="218"/>
        <v>0.55533560993312958</v>
      </c>
      <c r="AC267" s="7">
        <f t="shared" si="218"/>
        <v>0.83877663508625877</v>
      </c>
      <c r="AD267" s="7"/>
      <c r="AE267" s="7"/>
      <c r="AF267" s="7"/>
      <c r="AG267" s="7"/>
      <c r="AH267" s="7"/>
      <c r="AI267" s="7"/>
      <c r="AJ267" s="7"/>
      <c r="AK267" s="7"/>
      <c r="AL267" s="7"/>
      <c r="AM267" s="7"/>
    </row>
    <row r="269" spans="1:39" ht="28" x14ac:dyDescent="0.3">
      <c r="A269" s="2" t="s">
        <v>133</v>
      </c>
      <c r="B269" s="3"/>
      <c r="C269" s="3"/>
      <c r="D269" s="3"/>
      <c r="E269" s="3"/>
      <c r="F269" s="3"/>
      <c r="H269" s="3" t="s">
        <v>135</v>
      </c>
      <c r="I269" s="3"/>
      <c r="J269" s="3"/>
      <c r="K269" s="3"/>
      <c r="L269" s="3"/>
      <c r="M269" s="3"/>
      <c r="O269" s="3" t="s">
        <v>136</v>
      </c>
      <c r="P269" s="3"/>
      <c r="Q269" s="3"/>
      <c r="R269" s="3"/>
      <c r="T269" s="3" t="s">
        <v>153</v>
      </c>
      <c r="U269" s="26" t="s">
        <v>146</v>
      </c>
      <c r="V269" s="26"/>
      <c r="W269" s="3" t="s">
        <v>147</v>
      </c>
      <c r="X269" s="3" t="s">
        <v>148</v>
      </c>
      <c r="Y269" s="3" t="s">
        <v>149</v>
      </c>
      <c r="AA269" s="3" t="s">
        <v>163</v>
      </c>
      <c r="AB269" s="26" t="s">
        <v>154</v>
      </c>
      <c r="AC269" s="26"/>
      <c r="AD269" s="3" t="s">
        <v>155</v>
      </c>
      <c r="AE269" s="3" t="s">
        <v>156</v>
      </c>
      <c r="AF269" s="3" t="s">
        <v>157</v>
      </c>
    </row>
    <row r="270" spans="1:39" ht="28" x14ac:dyDescent="0.3">
      <c r="A270" s="2" t="s">
        <v>134</v>
      </c>
      <c r="B270" s="14">
        <v>0</v>
      </c>
      <c r="C270" s="14">
        <v>3</v>
      </c>
      <c r="D270" s="14">
        <v>6</v>
      </c>
      <c r="E270" s="14">
        <v>12</v>
      </c>
      <c r="F270" s="14">
        <v>24</v>
      </c>
      <c r="G270" s="13"/>
      <c r="H270" s="2" t="s">
        <v>134</v>
      </c>
      <c r="I270" s="14">
        <v>0</v>
      </c>
      <c r="J270" s="14">
        <v>3</v>
      </c>
      <c r="K270" s="14">
        <v>6</v>
      </c>
      <c r="L270" s="14">
        <v>12</v>
      </c>
      <c r="M270" s="14">
        <v>24</v>
      </c>
      <c r="N270" s="13"/>
      <c r="O270" s="2" t="s">
        <v>134</v>
      </c>
      <c r="P270" s="14">
        <v>0</v>
      </c>
      <c r="Q270" s="14">
        <v>24</v>
      </c>
      <c r="R270" s="14">
        <v>48</v>
      </c>
      <c r="T270" s="3"/>
      <c r="U270" s="3" t="s">
        <v>150</v>
      </c>
      <c r="V270" s="3" t="s">
        <v>75</v>
      </c>
      <c r="W270" s="3" t="s">
        <v>75</v>
      </c>
      <c r="X270" s="3" t="s">
        <v>75</v>
      </c>
      <c r="Y270" s="3" t="s">
        <v>75</v>
      </c>
      <c r="AA270" s="3"/>
      <c r="AB270" s="3" t="s">
        <v>158</v>
      </c>
      <c r="AC270" s="3" t="s">
        <v>22</v>
      </c>
      <c r="AD270" s="3" t="s">
        <v>22</v>
      </c>
      <c r="AE270" s="3" t="s">
        <v>22</v>
      </c>
      <c r="AF270" s="3" t="s">
        <v>22</v>
      </c>
    </row>
    <row r="271" spans="1:39" ht="42" x14ac:dyDescent="0.3">
      <c r="A271" s="25" t="s">
        <v>6</v>
      </c>
      <c r="B271" s="3">
        <v>1.8745000000000001</v>
      </c>
      <c r="C271" s="3">
        <v>1.2641</v>
      </c>
      <c r="D271" s="3">
        <v>1.0233000000000001</v>
      </c>
      <c r="E271" s="3">
        <v>0.54149999999999998</v>
      </c>
      <c r="F271" s="3">
        <v>0.35410000000000003</v>
      </c>
      <c r="H271" s="25" t="s">
        <v>10</v>
      </c>
      <c r="I271" s="15">
        <v>4.9000000000000004</v>
      </c>
      <c r="J271" s="15">
        <v>19.68</v>
      </c>
      <c r="K271" s="15">
        <v>32.729999999999997</v>
      </c>
      <c r="L271" s="15">
        <v>37.03</v>
      </c>
      <c r="M271" s="15">
        <v>42.86</v>
      </c>
      <c r="N271" s="17"/>
      <c r="O271" s="25" t="s">
        <v>10</v>
      </c>
      <c r="P271" s="15">
        <v>23.73</v>
      </c>
      <c r="Q271" s="15">
        <v>15.11</v>
      </c>
      <c r="R271" s="15">
        <v>12.82</v>
      </c>
      <c r="T271" s="2" t="s">
        <v>102</v>
      </c>
      <c r="U271" s="3">
        <v>13.532162666320801</v>
      </c>
      <c r="V271" s="3">
        <v>32.689640045166001</v>
      </c>
      <c r="W271" s="3">
        <f>V271-AVERAGE($U$271:$U$273)</f>
        <v>19.193058331807435</v>
      </c>
      <c r="X271" s="3">
        <f>W271-AVERAGE($W$271:$W$273)</f>
        <v>0.56419181823730113</v>
      </c>
      <c r="Y271" s="3">
        <f>2^-X271</f>
        <v>0.67633418532331824</v>
      </c>
      <c r="AA271" s="2" t="s">
        <v>159</v>
      </c>
      <c r="AB271" s="3">
        <v>13.934277534484863</v>
      </c>
      <c r="AC271" s="3">
        <v>27.458307266235352</v>
      </c>
      <c r="AD271" s="3">
        <f>AC271-AVERAGE($AB$271:$AB$273)</f>
        <v>13.486048698425293</v>
      </c>
      <c r="AE271" s="3">
        <f>AD271-AVERAGE($AD$271:$AD$273)</f>
        <v>-6.3245773315429688E-2</v>
      </c>
      <c r="AF271" s="3">
        <f>2^-AE271</f>
        <v>1.0448137391224599</v>
      </c>
    </row>
    <row r="272" spans="1:39" x14ac:dyDescent="0.3">
      <c r="A272" s="25"/>
      <c r="B272" s="3">
        <v>1.9543999999999999</v>
      </c>
      <c r="C272" s="3">
        <v>1.3210999999999999</v>
      </c>
      <c r="D272" s="3">
        <v>0.92110000000000003</v>
      </c>
      <c r="E272" s="3">
        <v>0.47439999999999999</v>
      </c>
      <c r="F272" s="3">
        <v>0.41110000000000002</v>
      </c>
      <c r="H272" s="25"/>
      <c r="I272" s="15">
        <v>3.63</v>
      </c>
      <c r="J272" s="15">
        <v>19.260000000000002</v>
      </c>
      <c r="K272" s="15">
        <v>34.01</v>
      </c>
      <c r="L272" s="15">
        <v>39.97</v>
      </c>
      <c r="M272" s="15">
        <v>41.54</v>
      </c>
      <c r="N272" s="17"/>
      <c r="O272" s="25"/>
      <c r="P272" s="15">
        <v>23.38</v>
      </c>
      <c r="Q272" s="15">
        <v>15.92</v>
      </c>
      <c r="R272" s="15">
        <v>14.3</v>
      </c>
      <c r="T272" s="2"/>
      <c r="U272" s="3">
        <v>13.480344772338899</v>
      </c>
      <c r="V272" s="3">
        <v>31.921583175659201</v>
      </c>
      <c r="W272" s="3">
        <f t="shared" ref="W272:W273" si="221">V272-AVERAGE($U$271:$U$273)</f>
        <v>18.425001462300635</v>
      </c>
      <c r="X272" s="3">
        <f t="shared" ref="X272:X276" si="222">W272-AVERAGE($W$271:$W$273)</f>
        <v>-0.20386505126949928</v>
      </c>
      <c r="Y272" s="3">
        <f t="shared" ref="Y272:Y282" si="223">2^-X272</f>
        <v>1.1517799005878011</v>
      </c>
      <c r="AA272" s="2"/>
      <c r="AB272" s="3">
        <v>14.013432502746582</v>
      </c>
      <c r="AC272" s="3">
        <v>27.425626754760742</v>
      </c>
      <c r="AD272" s="3">
        <f t="shared" ref="AD272:AD273" si="224">AC272-AVERAGE($AB$271:$AB$273)</f>
        <v>13.453368186950684</v>
      </c>
      <c r="AE272" s="3">
        <f t="shared" ref="AE272:AE282" si="225">AD272-AVERAGE($AD$271:$AD$273)</f>
        <v>-9.5926284790039063E-2</v>
      </c>
      <c r="AF272" s="3">
        <f t="shared" ref="AF272:AF282" si="226">2^-AE272</f>
        <v>1.0687513814403953</v>
      </c>
    </row>
    <row r="273" spans="1:32" x14ac:dyDescent="0.3">
      <c r="A273" s="25"/>
      <c r="B273" s="3">
        <v>2.0211000000000001</v>
      </c>
      <c r="C273" s="3">
        <v>1.1223000000000001</v>
      </c>
      <c r="D273" s="3">
        <v>0.90539999999999998</v>
      </c>
      <c r="E273" s="3">
        <v>0.60209999999999997</v>
      </c>
      <c r="F273" s="3">
        <v>0.30209999999999998</v>
      </c>
      <c r="H273" s="25"/>
      <c r="I273" s="15">
        <v>3.72</v>
      </c>
      <c r="J273" s="15">
        <v>19.829999999999998</v>
      </c>
      <c r="K273" s="15">
        <v>34.07</v>
      </c>
      <c r="L273" s="15">
        <v>40.21</v>
      </c>
      <c r="M273" s="15">
        <v>43.5</v>
      </c>
      <c r="N273" s="17"/>
      <c r="O273" s="25"/>
      <c r="P273" s="15">
        <v>20.04</v>
      </c>
      <c r="Q273" s="15">
        <v>16.91</v>
      </c>
      <c r="R273" s="15">
        <v>15.57</v>
      </c>
      <c r="T273" s="2"/>
      <c r="U273" s="3">
        <v>13.477237701416</v>
      </c>
      <c r="V273" s="3">
        <v>31.765121459960898</v>
      </c>
      <c r="W273" s="3">
        <f t="shared" si="221"/>
        <v>18.268539746602332</v>
      </c>
      <c r="X273" s="3">
        <f t="shared" si="222"/>
        <v>-0.36032676696780186</v>
      </c>
      <c r="Y273" s="3">
        <f t="shared" si="223"/>
        <v>1.2837166233747082</v>
      </c>
      <c r="AA273" s="2"/>
      <c r="AB273" s="3">
        <v>13.96906566619873</v>
      </c>
      <c r="AC273" s="3">
        <v>27.68072509765625</v>
      </c>
      <c r="AD273" s="3">
        <f t="shared" si="224"/>
        <v>13.708466529846191</v>
      </c>
      <c r="AE273" s="3">
        <f t="shared" si="225"/>
        <v>0.15917205810546875</v>
      </c>
      <c r="AF273" s="3">
        <f t="shared" si="226"/>
        <v>0.89553886033280961</v>
      </c>
    </row>
    <row r="274" spans="1:32" ht="42" x14ac:dyDescent="0.3">
      <c r="A274" s="25"/>
      <c r="B274" s="3">
        <v>2.1212</v>
      </c>
      <c r="C274" s="3">
        <v>1.4123000000000001</v>
      </c>
      <c r="D274" s="3">
        <v>0.85140000000000005</v>
      </c>
      <c r="E274" s="3">
        <v>0.40210000000000001</v>
      </c>
      <c r="F274" s="3">
        <v>0.27439999999999998</v>
      </c>
      <c r="H274" s="25" t="s">
        <v>11</v>
      </c>
      <c r="I274" s="15">
        <v>1.08</v>
      </c>
      <c r="J274" s="15">
        <v>14.56</v>
      </c>
      <c r="K274" s="15">
        <v>25.91</v>
      </c>
      <c r="L274" s="15">
        <v>32.200000000000003</v>
      </c>
      <c r="M274" s="15">
        <v>33.659999999999997</v>
      </c>
      <c r="N274" s="17"/>
      <c r="O274" s="25" t="s">
        <v>11</v>
      </c>
      <c r="P274" s="15">
        <v>11.79</v>
      </c>
      <c r="Q274" s="15">
        <v>12.16</v>
      </c>
      <c r="R274" s="15">
        <v>9.1199999999999992</v>
      </c>
      <c r="T274" s="2" t="s">
        <v>104</v>
      </c>
      <c r="U274" s="3">
        <v>13.3555746078491</v>
      </c>
      <c r="V274" s="3">
        <v>28.916856765747099</v>
      </c>
      <c r="W274" s="3">
        <f>V274-AVERAGE($U$274:$U$276)</f>
        <v>15.240039507548033</v>
      </c>
      <c r="X274" s="3">
        <f>W274-AVERAGE($W$271:$W$273)</f>
        <v>-3.3888270060221011</v>
      </c>
      <c r="Y274" s="3">
        <f t="shared" si="223"/>
        <v>10.47462729378506</v>
      </c>
      <c r="AA274" s="2" t="s">
        <v>160</v>
      </c>
      <c r="AB274" s="3">
        <v>13.798428535461426</v>
      </c>
      <c r="AC274" s="3">
        <v>28.115734100341797</v>
      </c>
      <c r="AD274" s="3">
        <f>AC274-AVERAGE($AB$274:$AB$276)</f>
        <v>13.912094434102377</v>
      </c>
      <c r="AE274" s="3">
        <f t="shared" si="225"/>
        <v>0.36279996236165424</v>
      </c>
      <c r="AF274" s="3">
        <f t="shared" si="226"/>
        <v>0.77765385441103962</v>
      </c>
    </row>
    <row r="275" spans="1:32" ht="28" x14ac:dyDescent="0.3">
      <c r="A275" s="2" t="s">
        <v>8</v>
      </c>
      <c r="B275" s="3">
        <f>AVERAGE(B271:B274)</f>
        <v>1.9927999999999999</v>
      </c>
      <c r="C275" s="3"/>
      <c r="D275" s="3"/>
      <c r="E275" s="3"/>
      <c r="F275" s="3"/>
      <c r="H275" s="25"/>
      <c r="I275" s="16">
        <v>0.49</v>
      </c>
      <c r="J275" s="16">
        <v>16.89</v>
      </c>
      <c r="K275" s="16">
        <v>27.23</v>
      </c>
      <c r="L275" s="16">
        <v>31.31</v>
      </c>
      <c r="M275" s="16">
        <v>35.11</v>
      </c>
      <c r="N275" s="24"/>
      <c r="O275" s="25"/>
      <c r="P275" s="16">
        <v>11.33</v>
      </c>
      <c r="Q275" s="16">
        <v>11.24</v>
      </c>
      <c r="R275" s="16">
        <v>8.52</v>
      </c>
      <c r="T275" s="2"/>
      <c r="U275" s="3">
        <v>13.7453145980835</v>
      </c>
      <c r="V275" s="3">
        <v>28.9214477539063</v>
      </c>
      <c r="W275" s="3">
        <f t="shared" ref="W275:W276" si="227">V275-AVERAGE($U$274:$U$276)</f>
        <v>15.244630495707234</v>
      </c>
      <c r="X275" s="3">
        <f t="shared" si="222"/>
        <v>-3.3842360178629001</v>
      </c>
      <c r="Y275" s="3">
        <f t="shared" si="223"/>
        <v>10.441347595269951</v>
      </c>
      <c r="AA275" s="2"/>
      <c r="AB275" s="3">
        <v>14.465539932250977</v>
      </c>
      <c r="AC275" s="3">
        <v>28.170492172241211</v>
      </c>
      <c r="AD275" s="3">
        <f t="shared" ref="AD275:AD276" si="228">AC275-AVERAGE($AB$274:$AB$276)</f>
        <v>13.966852506001791</v>
      </c>
      <c r="AE275" s="3">
        <f t="shared" si="225"/>
        <v>0.4175580342610683</v>
      </c>
      <c r="AF275" s="3">
        <f t="shared" si="226"/>
        <v>0.74869081768302126</v>
      </c>
    </row>
    <row r="276" spans="1:32" x14ac:dyDescent="0.3">
      <c r="A276" s="25" t="s">
        <v>7</v>
      </c>
      <c r="B276" s="4">
        <f>B271/$B$275*100</f>
        <v>94.063629064632678</v>
      </c>
      <c r="C276" s="4">
        <f t="shared" ref="C276:F276" si="229">C271/$B$275*100</f>
        <v>63.433360096346846</v>
      </c>
      <c r="D276" s="4">
        <f t="shared" si="229"/>
        <v>51.34985949417905</v>
      </c>
      <c r="E276" s="4">
        <f t="shared" si="229"/>
        <v>27.17282215977519</v>
      </c>
      <c r="F276" s="4">
        <f t="shared" si="229"/>
        <v>17.768968285828986</v>
      </c>
      <c r="G276" s="23"/>
      <c r="H276" s="25"/>
      <c r="I276" s="15">
        <v>0.56999999999999995</v>
      </c>
      <c r="J276" s="15">
        <v>17.43</v>
      </c>
      <c r="K276" s="15">
        <v>26.71</v>
      </c>
      <c r="L276" s="15">
        <v>30.37</v>
      </c>
      <c r="M276" s="15">
        <v>34</v>
      </c>
      <c r="N276" s="17"/>
      <c r="O276" s="25"/>
      <c r="P276" s="15">
        <v>14.6</v>
      </c>
      <c r="Q276" s="15">
        <v>9.18</v>
      </c>
      <c r="R276" s="15">
        <v>11.47</v>
      </c>
      <c r="T276" s="2"/>
      <c r="U276" s="3">
        <v>13.929562568664601</v>
      </c>
      <c r="V276" s="3">
        <v>28.911615371704102</v>
      </c>
      <c r="W276" s="3">
        <f t="shared" si="227"/>
        <v>15.234798113505036</v>
      </c>
      <c r="X276" s="3">
        <f t="shared" si="222"/>
        <v>-3.3940684000650982</v>
      </c>
      <c r="Y276" s="3">
        <f t="shared" si="223"/>
        <v>10.512751428720538</v>
      </c>
      <c r="AA276" s="2"/>
      <c r="AB276" s="3">
        <v>14.346950531005859</v>
      </c>
      <c r="AC276" s="3">
        <v>28.753688812255859</v>
      </c>
      <c r="AD276" s="3">
        <f t="shared" si="228"/>
        <v>14.550049146016439</v>
      </c>
      <c r="AE276" s="3">
        <f t="shared" si="225"/>
        <v>1.0007546742757167</v>
      </c>
      <c r="AF276" s="3">
        <f t="shared" si="226"/>
        <v>0.49973851822333942</v>
      </c>
    </row>
    <row r="277" spans="1:32" ht="56" x14ac:dyDescent="0.3">
      <c r="A277" s="25"/>
      <c r="B277" s="4">
        <f t="shared" ref="B277:F279" si="230">B272/$B$275*100</f>
        <v>98.073063026896833</v>
      </c>
      <c r="C277" s="4">
        <f t="shared" si="230"/>
        <v>66.293657165796873</v>
      </c>
      <c r="D277" s="4">
        <f t="shared" si="230"/>
        <v>46.221397029305507</v>
      </c>
      <c r="E277" s="4">
        <f t="shared" si="230"/>
        <v>23.805700521878766</v>
      </c>
      <c r="F277" s="4">
        <f t="shared" si="230"/>
        <v>20.629265355279006</v>
      </c>
      <c r="G277" s="23"/>
      <c r="H277" s="25" t="s">
        <v>12</v>
      </c>
      <c r="I277" s="15">
        <f>I271+I274</f>
        <v>5.98</v>
      </c>
      <c r="J277" s="15">
        <f>J271+J274</f>
        <v>34.24</v>
      </c>
      <c r="K277" s="15">
        <f>K271+K274</f>
        <v>58.64</v>
      </c>
      <c r="L277" s="15">
        <f>L271+L274</f>
        <v>69.23</v>
      </c>
      <c r="M277" s="15">
        <f t="shared" ref="M277" si="231">M271+M274</f>
        <v>76.52</v>
      </c>
      <c r="N277" s="17"/>
      <c r="O277" s="25" t="s">
        <v>12</v>
      </c>
      <c r="P277" s="15">
        <f>P271+P274</f>
        <v>35.519999999999996</v>
      </c>
      <c r="Q277" s="15">
        <f>Q271+Q274</f>
        <v>27.27</v>
      </c>
      <c r="R277" s="15">
        <f>R271+R274</f>
        <v>21.939999999999998</v>
      </c>
      <c r="T277" s="2" t="s">
        <v>151</v>
      </c>
      <c r="U277" s="3">
        <v>13.072478294372599</v>
      </c>
      <c r="V277" s="3">
        <v>30.454587936401399</v>
      </c>
      <c r="W277" s="3">
        <f>V277-AVERAGE($U$277:$U$279)</f>
        <v>17.148804028828966</v>
      </c>
      <c r="X277" s="3">
        <f>W277-AVERAGE($W$277:$W$279)</f>
        <v>7.4772516886397966E-2</v>
      </c>
      <c r="Y277" s="3">
        <f t="shared" si="223"/>
        <v>0.94949182433375301</v>
      </c>
      <c r="AA277" s="2" t="s">
        <v>161</v>
      </c>
      <c r="AB277" s="3">
        <v>14.088838577270508</v>
      </c>
      <c r="AC277" s="3">
        <v>29.802909851074219</v>
      </c>
      <c r="AD277" s="3">
        <f>AC277-AVERAGE($AB$277:$AB$279)</f>
        <v>15.358353614807129</v>
      </c>
      <c r="AE277" s="3">
        <f t="shared" si="225"/>
        <v>1.8090591430664063</v>
      </c>
      <c r="AF277" s="3">
        <f t="shared" si="226"/>
        <v>0.28537697755558</v>
      </c>
    </row>
    <row r="278" spans="1:32" x14ac:dyDescent="0.3">
      <c r="A278" s="25"/>
      <c r="B278" s="4">
        <f t="shared" si="230"/>
        <v>101.42011240465678</v>
      </c>
      <c r="C278" s="4">
        <f t="shared" si="230"/>
        <v>56.317743877960666</v>
      </c>
      <c r="D278" s="4">
        <f t="shared" si="230"/>
        <v>45.433560818948216</v>
      </c>
      <c r="E278" s="4">
        <f t="shared" si="230"/>
        <v>30.213769570453628</v>
      </c>
      <c r="F278" s="4">
        <f t="shared" si="230"/>
        <v>15.159574468085108</v>
      </c>
      <c r="G278" s="23"/>
      <c r="H278" s="25"/>
      <c r="I278" s="15">
        <f t="shared" ref="I278:J278" si="232">I272+I275</f>
        <v>4.12</v>
      </c>
      <c r="J278" s="15">
        <f t="shared" si="232"/>
        <v>36.150000000000006</v>
      </c>
      <c r="K278" s="15">
        <f>K272+K275</f>
        <v>61.239999999999995</v>
      </c>
      <c r="L278" s="15">
        <f>L272+L275</f>
        <v>71.28</v>
      </c>
      <c r="M278" s="15">
        <f t="shared" ref="M278" si="233">M272+M275</f>
        <v>76.650000000000006</v>
      </c>
      <c r="N278" s="17"/>
      <c r="O278" s="25"/>
      <c r="P278" s="15">
        <f t="shared" ref="P278:Q278" si="234">P272+P275</f>
        <v>34.71</v>
      </c>
      <c r="Q278" s="15">
        <f t="shared" si="234"/>
        <v>27.16</v>
      </c>
      <c r="R278" s="15">
        <f>R272+R275</f>
        <v>22.82</v>
      </c>
      <c r="T278" s="2"/>
      <c r="U278" s="3">
        <v>13.4095916748047</v>
      </c>
      <c r="V278" s="3">
        <v>30.294675827026399</v>
      </c>
      <c r="W278" s="3">
        <f t="shared" ref="W278:W279" si="235">V278-AVERAGE($U$277:$U$279)</f>
        <v>16.988891919453966</v>
      </c>
      <c r="X278" s="3">
        <f t="shared" ref="X278:X282" si="236">W278-AVERAGE($W$277:$W$279)</f>
        <v>-8.5139592488602034E-2</v>
      </c>
      <c r="Y278" s="3">
        <f t="shared" si="223"/>
        <v>1.0607903765064008</v>
      </c>
      <c r="AA278" s="2"/>
      <c r="AB278" s="3">
        <v>14.502359390258789</v>
      </c>
      <c r="AC278" s="3">
        <v>29.888612747192383</v>
      </c>
      <c r="AD278" s="3">
        <f t="shared" ref="AD278:AD279" si="237">AC278-AVERAGE($AB$277:$AB$279)</f>
        <v>15.444056510925293</v>
      </c>
      <c r="AE278" s="3">
        <f t="shared" si="225"/>
        <v>1.8947620391845703</v>
      </c>
      <c r="AF278" s="3">
        <f t="shared" si="226"/>
        <v>0.26891794978553574</v>
      </c>
    </row>
    <row r="279" spans="1:32" x14ac:dyDescent="0.3">
      <c r="A279" s="25"/>
      <c r="B279" s="4">
        <f t="shared" si="230"/>
        <v>106.44319550381374</v>
      </c>
      <c r="C279" s="4">
        <f t="shared" si="230"/>
        <v>70.870132476916908</v>
      </c>
      <c r="D279" s="4">
        <f t="shared" si="230"/>
        <v>42.723805700521886</v>
      </c>
      <c r="E279" s="4">
        <f t="shared" si="230"/>
        <v>20.177639502207949</v>
      </c>
      <c r="F279" s="4">
        <f t="shared" si="230"/>
        <v>13.769570453633079</v>
      </c>
      <c r="G279" s="23"/>
      <c r="H279" s="25"/>
      <c r="I279" s="15">
        <f t="shared" ref="I279:J279" si="238">I273+I276</f>
        <v>4.29</v>
      </c>
      <c r="J279" s="15">
        <f t="shared" si="238"/>
        <v>37.26</v>
      </c>
      <c r="K279" s="15">
        <f>K273+K276</f>
        <v>60.78</v>
      </c>
      <c r="L279" s="15">
        <f>L273+L276</f>
        <v>70.58</v>
      </c>
      <c r="M279" s="15">
        <f t="shared" ref="M279" si="239">M273+M276</f>
        <v>77.5</v>
      </c>
      <c r="N279" s="17"/>
      <c r="O279" s="25"/>
      <c r="P279" s="15">
        <f t="shared" ref="P279:Q279" si="240">P273+P276</f>
        <v>34.64</v>
      </c>
      <c r="Q279" s="15">
        <f t="shared" si="240"/>
        <v>26.09</v>
      </c>
      <c r="R279" s="15">
        <f>R273+R276</f>
        <v>27.04</v>
      </c>
      <c r="T279" s="2"/>
      <c r="U279" s="3">
        <v>13.43528175354</v>
      </c>
      <c r="V279" s="3">
        <v>30.390182495117202</v>
      </c>
      <c r="W279" s="3">
        <f t="shared" si="235"/>
        <v>17.084398587544769</v>
      </c>
      <c r="X279" s="3">
        <f t="shared" si="236"/>
        <v>1.0367075602200515E-2</v>
      </c>
      <c r="Y279" s="3">
        <f t="shared" si="223"/>
        <v>0.99283984768883249</v>
      </c>
      <c r="AA279" s="2"/>
      <c r="AB279" s="3">
        <v>14.742470741271973</v>
      </c>
      <c r="AC279" s="3">
        <v>29.938899993896484</v>
      </c>
      <c r="AD279" s="3">
        <f t="shared" si="237"/>
        <v>15.494343757629395</v>
      </c>
      <c r="AE279" s="3">
        <f t="shared" si="225"/>
        <v>1.9450492858886719</v>
      </c>
      <c r="AF279" s="3">
        <f t="shared" si="226"/>
        <v>0.25970590350246064</v>
      </c>
    </row>
    <row r="280" spans="1:32" ht="56" x14ac:dyDescent="0.3">
      <c r="T280" s="2" t="s">
        <v>152</v>
      </c>
      <c r="U280" s="3">
        <v>13.214098930358899</v>
      </c>
      <c r="V280" s="3">
        <v>27.834295272827099</v>
      </c>
      <c r="W280" s="3">
        <f>V280-AVERAGE($U$280:$U$282)</f>
        <v>14.307188351949</v>
      </c>
      <c r="X280" s="3">
        <f t="shared" si="236"/>
        <v>-2.7668431599935683</v>
      </c>
      <c r="Y280" s="3">
        <f t="shared" si="223"/>
        <v>6.806169875268214</v>
      </c>
      <c r="AA280" s="2" t="s">
        <v>162</v>
      </c>
      <c r="AB280" s="3">
        <v>14.056881904602051</v>
      </c>
      <c r="AC280" s="3">
        <v>29.194005966186523</v>
      </c>
      <c r="AD280" s="3">
        <f>AC280-AVERAGE($AB$280:$AB$282)</f>
        <v>14.780625661214193</v>
      </c>
      <c r="AE280" s="3">
        <f t="shared" si="225"/>
        <v>1.2313311894734706</v>
      </c>
      <c r="AF280" s="3">
        <f t="shared" si="226"/>
        <v>0.42592425984158244</v>
      </c>
    </row>
    <row r="281" spans="1:32" ht="28" x14ac:dyDescent="0.3">
      <c r="A281" s="2" t="s">
        <v>137</v>
      </c>
      <c r="B281" s="3"/>
      <c r="C281" s="3"/>
      <c r="D281" s="3"/>
      <c r="F281" s="3" t="s">
        <v>143</v>
      </c>
      <c r="G281" s="3"/>
      <c r="H281" s="3"/>
      <c r="I281" s="3"/>
      <c r="K281" s="3" t="s">
        <v>145</v>
      </c>
      <c r="L281" s="3"/>
      <c r="M281" s="3"/>
      <c r="N281" s="3"/>
      <c r="T281" s="3"/>
      <c r="U281" s="3">
        <v>13.725497245788601</v>
      </c>
      <c r="V281" s="3">
        <v>27.627376556396499</v>
      </c>
      <c r="W281" s="3">
        <f t="shared" ref="W281:W282" si="241">V281-AVERAGE($U$280:$U$282)</f>
        <v>14.1002696355184</v>
      </c>
      <c r="X281" s="3">
        <f t="shared" si="236"/>
        <v>-2.9737618764241684</v>
      </c>
      <c r="Y281" s="3">
        <f t="shared" si="223"/>
        <v>7.855820015193304</v>
      </c>
      <c r="AA281" s="3"/>
      <c r="AB281" s="3">
        <v>14.719687461853027</v>
      </c>
      <c r="AC281" s="3">
        <v>29.203691482543945</v>
      </c>
      <c r="AD281" s="3">
        <f t="shared" ref="AD281:AD282" si="242">AC281-AVERAGE($AB$280:$AB$282)</f>
        <v>14.790311177571615</v>
      </c>
      <c r="AE281" s="3">
        <f t="shared" si="225"/>
        <v>1.2410167058308925</v>
      </c>
      <c r="AF281" s="3">
        <f t="shared" si="226"/>
        <v>0.42307439923964368</v>
      </c>
    </row>
    <row r="282" spans="1:32" ht="39" x14ac:dyDescent="0.3">
      <c r="A282" s="2" t="s">
        <v>134</v>
      </c>
      <c r="B282" s="14" t="s">
        <v>139</v>
      </c>
      <c r="C282" s="14" t="s">
        <v>141</v>
      </c>
      <c r="D282" s="14" t="s">
        <v>142</v>
      </c>
      <c r="F282" s="2"/>
      <c r="G282" s="14" t="s">
        <v>138</v>
      </c>
      <c r="H282" s="14" t="s">
        <v>140</v>
      </c>
      <c r="I282" s="14" t="s">
        <v>144</v>
      </c>
      <c r="K282" s="2"/>
      <c r="L282" s="14" t="s">
        <v>138</v>
      </c>
      <c r="M282" s="14" t="s">
        <v>140</v>
      </c>
      <c r="N282" s="14" t="s">
        <v>144</v>
      </c>
      <c r="T282" s="3"/>
      <c r="U282" s="3">
        <v>13.6417245864868</v>
      </c>
      <c r="V282" s="3">
        <v>27.6369743347168</v>
      </c>
      <c r="W282" s="3">
        <f t="shared" si="241"/>
        <v>14.109867413838701</v>
      </c>
      <c r="X282" s="3">
        <f t="shared" si="236"/>
        <v>-2.9641640981038666</v>
      </c>
      <c r="Y282" s="3">
        <f t="shared" si="223"/>
        <v>7.8037312704285453</v>
      </c>
      <c r="AA282" s="3"/>
      <c r="AB282" s="3">
        <v>14.463571548461914</v>
      </c>
      <c r="AC282" s="3">
        <v>29.077619552612305</v>
      </c>
      <c r="AD282" s="3">
        <f t="shared" si="242"/>
        <v>14.664239247639975</v>
      </c>
      <c r="AE282" s="3">
        <f t="shared" si="225"/>
        <v>1.1149447758992519</v>
      </c>
      <c r="AF282" s="3">
        <f t="shared" si="226"/>
        <v>0.46170882851539424</v>
      </c>
    </row>
    <row r="283" spans="1:32" x14ac:dyDescent="0.3">
      <c r="A283" s="25" t="s">
        <v>6</v>
      </c>
      <c r="B283" s="3">
        <v>1.8541000000000001</v>
      </c>
      <c r="C283" s="3">
        <v>2.0125000000000002</v>
      </c>
      <c r="D283" s="3">
        <v>1.7584</v>
      </c>
      <c r="F283" s="25" t="s">
        <v>10</v>
      </c>
      <c r="G283" s="15">
        <v>8.26</v>
      </c>
      <c r="H283" s="15">
        <v>5.73</v>
      </c>
      <c r="I283" s="15">
        <v>7.54</v>
      </c>
      <c r="K283" s="25" t="s">
        <v>19</v>
      </c>
      <c r="L283" s="3">
        <v>5180</v>
      </c>
      <c r="M283" s="3">
        <v>3794</v>
      </c>
      <c r="N283" s="3">
        <v>5134</v>
      </c>
    </row>
    <row r="284" spans="1:32" x14ac:dyDescent="0.3">
      <c r="A284" s="25"/>
      <c r="B284" s="3">
        <v>1.7584</v>
      </c>
      <c r="C284" s="3">
        <v>2.2155</v>
      </c>
      <c r="D284" s="3">
        <v>1.7415</v>
      </c>
      <c r="F284" s="25"/>
      <c r="G284" s="15">
        <v>6.5</v>
      </c>
      <c r="H284" s="15">
        <v>4.93</v>
      </c>
      <c r="I284" s="15">
        <v>8.3699999999999992</v>
      </c>
      <c r="K284" s="25"/>
      <c r="L284" s="3">
        <v>5027</v>
      </c>
      <c r="M284" s="3">
        <v>3943</v>
      </c>
      <c r="N284" s="3">
        <v>4971</v>
      </c>
    </row>
    <row r="285" spans="1:32" x14ac:dyDescent="0.3">
      <c r="A285" s="25"/>
      <c r="B285" s="3">
        <v>1.8025</v>
      </c>
      <c r="C285" s="3">
        <v>2.1745000000000001</v>
      </c>
      <c r="D285" s="3">
        <v>1.8145</v>
      </c>
      <c r="F285" s="25"/>
      <c r="G285" s="15">
        <v>6.9</v>
      </c>
      <c r="H285" s="15">
        <v>4.8899999999999997</v>
      </c>
      <c r="I285" s="15">
        <v>7.74</v>
      </c>
      <c r="K285" s="25"/>
      <c r="L285" s="3">
        <v>5877</v>
      </c>
      <c r="M285" s="3">
        <v>3974</v>
      </c>
      <c r="N285" s="3">
        <v>5109</v>
      </c>
    </row>
    <row r="286" spans="1:32" ht="28" x14ac:dyDescent="0.3">
      <c r="A286" s="25"/>
      <c r="B286" s="3">
        <v>1.7024999999999999</v>
      </c>
      <c r="C286" s="3">
        <v>2.3031999999999999</v>
      </c>
      <c r="D286" s="3">
        <v>1.8526</v>
      </c>
      <c r="F286" s="25" t="s">
        <v>11</v>
      </c>
      <c r="G286" s="15">
        <v>13.81</v>
      </c>
      <c r="H286" s="15">
        <v>9.0299999999999994</v>
      </c>
      <c r="I286" s="15">
        <v>14.01</v>
      </c>
      <c r="K286" s="2" t="s">
        <v>8</v>
      </c>
      <c r="L286" s="4">
        <f>AVERAGE(L283:L285)</f>
        <v>5361.333333333333</v>
      </c>
      <c r="M286" s="3"/>
      <c r="N286" s="3"/>
    </row>
    <row r="287" spans="1:32" ht="28" x14ac:dyDescent="0.3">
      <c r="A287" s="2" t="s">
        <v>8</v>
      </c>
      <c r="B287" s="3">
        <f>AVERAGE(B283:B286)</f>
        <v>1.7793749999999999</v>
      </c>
      <c r="C287" s="3"/>
      <c r="D287" s="3"/>
      <c r="F287" s="25"/>
      <c r="G287" s="16">
        <v>18.88</v>
      </c>
      <c r="H287" s="16">
        <v>6.13</v>
      </c>
      <c r="I287" s="16">
        <v>13.73</v>
      </c>
      <c r="K287" s="25" t="s">
        <v>20</v>
      </c>
      <c r="L287" s="11">
        <f>L283/$L$286</f>
        <v>0.96617756776921171</v>
      </c>
      <c r="M287" s="11">
        <f t="shared" ref="M287:N287" si="243">M283/$L$286</f>
        <v>0.70765978612285507</v>
      </c>
      <c r="N287" s="11">
        <f t="shared" si="243"/>
        <v>0.95759761253419551</v>
      </c>
    </row>
    <row r="288" spans="1:32" x14ac:dyDescent="0.3">
      <c r="A288" s="25" t="s">
        <v>7</v>
      </c>
      <c r="B288" s="4">
        <f>B283/$B$287*100</f>
        <v>104.19950825430277</v>
      </c>
      <c r="C288" s="4">
        <f t="shared" ref="C288:D288" si="244">C283/$B$287*100</f>
        <v>113.10151036178435</v>
      </c>
      <c r="D288" s="4">
        <f t="shared" si="244"/>
        <v>98.821215314366</v>
      </c>
      <c r="F288" s="25"/>
      <c r="G288" s="15">
        <v>13.43</v>
      </c>
      <c r="H288" s="15">
        <v>9.23</v>
      </c>
      <c r="I288" s="15">
        <v>16.600000000000001</v>
      </c>
      <c r="K288" s="25"/>
      <c r="L288" s="11">
        <f t="shared" ref="L288:N289" si="245">L284/$L$286</f>
        <v>0.93763989057448405</v>
      </c>
      <c r="M288" s="11">
        <f t="shared" si="245"/>
        <v>0.7354513802536683</v>
      </c>
      <c r="N288" s="11">
        <f t="shared" si="245"/>
        <v>0.9271947276796817</v>
      </c>
    </row>
    <row r="289" spans="1:14" x14ac:dyDescent="0.3">
      <c r="A289" s="25"/>
      <c r="B289" s="4">
        <f t="shared" ref="B289:D289" si="246">B284/$B$287*100</f>
        <v>98.821215314366</v>
      </c>
      <c r="C289" s="4">
        <f t="shared" si="246"/>
        <v>124.51001053740779</v>
      </c>
      <c r="D289" s="4">
        <f t="shared" si="246"/>
        <v>97.871443624868292</v>
      </c>
      <c r="F289" s="25" t="s">
        <v>12</v>
      </c>
      <c r="G289" s="15">
        <f>G283+G286</f>
        <v>22.07</v>
      </c>
      <c r="H289" s="15">
        <f>H283+H286</f>
        <v>14.76</v>
      </c>
      <c r="I289" s="15">
        <f>I283+I286</f>
        <v>21.55</v>
      </c>
      <c r="K289" s="25"/>
      <c r="L289" s="11">
        <f t="shared" si="245"/>
        <v>1.0961825416563045</v>
      </c>
      <c r="M289" s="11">
        <f t="shared" si="245"/>
        <v>0.74123352399900522</v>
      </c>
      <c r="N289" s="11">
        <f t="shared" si="245"/>
        <v>0.95293459338473019</v>
      </c>
    </row>
    <row r="290" spans="1:14" x14ac:dyDescent="0.3">
      <c r="A290" s="25"/>
      <c r="B290" s="4">
        <f t="shared" ref="B290:D290" si="247">B285/$B$287*100</f>
        <v>101.29961362838075</v>
      </c>
      <c r="C290" s="4">
        <f t="shared" si="247"/>
        <v>122.20583069898139</v>
      </c>
      <c r="D290" s="4">
        <f t="shared" si="247"/>
        <v>101.97400772743239</v>
      </c>
      <c r="F290" s="25"/>
      <c r="G290" s="15">
        <f t="shared" ref="G290:H290" si="248">G284+G287</f>
        <v>25.38</v>
      </c>
      <c r="H290" s="15">
        <f t="shared" si="248"/>
        <v>11.059999999999999</v>
      </c>
      <c r="I290" s="15">
        <f>I284+I287</f>
        <v>22.1</v>
      </c>
    </row>
    <row r="291" spans="1:14" x14ac:dyDescent="0.3">
      <c r="A291" s="25"/>
      <c r="B291" s="4">
        <f t="shared" ref="B291:D291" si="249">B286/$B$287*100</f>
        <v>95.679662802950475</v>
      </c>
      <c r="C291" s="4">
        <f t="shared" si="249"/>
        <v>129.43870741131016</v>
      </c>
      <c r="D291" s="4">
        <f t="shared" si="249"/>
        <v>104.11520899192132</v>
      </c>
      <c r="F291" s="25"/>
      <c r="G291" s="15">
        <f t="shared" ref="G291:H291" si="250">G285+G288</f>
        <v>20.329999999999998</v>
      </c>
      <c r="H291" s="15">
        <f t="shared" si="250"/>
        <v>14.120000000000001</v>
      </c>
      <c r="I291" s="15">
        <f>I285+I288</f>
        <v>24.340000000000003</v>
      </c>
    </row>
  </sheetData>
  <mergeCells count="64">
    <mergeCell ref="B13:E13"/>
    <mergeCell ref="H13:K13"/>
    <mergeCell ref="N13:Q13"/>
    <mergeCell ref="A271:A274"/>
    <mergeCell ref="A276:A279"/>
    <mergeCell ref="H271:H273"/>
    <mergeCell ref="H274:H276"/>
    <mergeCell ref="H277:H279"/>
    <mergeCell ref="O271:O273"/>
    <mergeCell ref="O274:O276"/>
    <mergeCell ref="O277:O279"/>
    <mergeCell ref="AE205:AE207"/>
    <mergeCell ref="AE209:AE211"/>
    <mergeCell ref="B215:I215"/>
    <mergeCell ref="L215:S215"/>
    <mergeCell ref="V215:AC215"/>
    <mergeCell ref="M6:M8"/>
    <mergeCell ref="M9:M11"/>
    <mergeCell ref="U205:U207"/>
    <mergeCell ref="U208:U210"/>
    <mergeCell ref="U211:U213"/>
    <mergeCell ref="J149:O149"/>
    <mergeCell ref="R149:W149"/>
    <mergeCell ref="S3:S5"/>
    <mergeCell ref="S7:S9"/>
    <mergeCell ref="A133:A135"/>
    <mergeCell ref="A129:A131"/>
    <mergeCell ref="A121:A123"/>
    <mergeCell ref="A125:A127"/>
    <mergeCell ref="K121:K123"/>
    <mergeCell ref="K125:K127"/>
    <mergeCell ref="K129:K131"/>
    <mergeCell ref="K133:K135"/>
    <mergeCell ref="A3:A6"/>
    <mergeCell ref="A8:A11"/>
    <mergeCell ref="G6:G8"/>
    <mergeCell ref="G3:G5"/>
    <mergeCell ref="G9:G11"/>
    <mergeCell ref="M3:M5"/>
    <mergeCell ref="Y139:Y141"/>
    <mergeCell ref="Y143:Y145"/>
    <mergeCell ref="A205:A208"/>
    <mergeCell ref="A210:A213"/>
    <mergeCell ref="K205:K207"/>
    <mergeCell ref="K208:K210"/>
    <mergeCell ref="K211:K213"/>
    <mergeCell ref="A139:A142"/>
    <mergeCell ref="A144:A147"/>
    <mergeCell ref="I139:I141"/>
    <mergeCell ref="I142:I144"/>
    <mergeCell ref="I145:I147"/>
    <mergeCell ref="Q139:Q141"/>
    <mergeCell ref="Q142:Q144"/>
    <mergeCell ref="Q145:Q147"/>
    <mergeCell ref="B149:G149"/>
    <mergeCell ref="K283:K285"/>
    <mergeCell ref="K287:K289"/>
    <mergeCell ref="U269:V269"/>
    <mergeCell ref="AB269:AC269"/>
    <mergeCell ref="A283:A286"/>
    <mergeCell ref="A288:A291"/>
    <mergeCell ref="F283:F285"/>
    <mergeCell ref="F286:F288"/>
    <mergeCell ref="F289:F29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Coco Hsueh</dc:creator>
  <cp:lastModifiedBy>Coco Hsueh</cp:lastModifiedBy>
  <dcterms:created xsi:type="dcterms:W3CDTF">2015-06-05T18:19:34Z</dcterms:created>
  <dcterms:modified xsi:type="dcterms:W3CDTF">2024-08-23T09:02:43Z</dcterms:modified>
</cp:coreProperties>
</file>