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iya/mrk_manuscript/2022_GoToCloud/PHASE03_NatMethods_GoToCloud_Manuscript/20231224_NatMethods_ver01o01_GoToCloud_Manuscript/"/>
    </mc:Choice>
  </mc:AlternateContent>
  <xr:revisionPtr revIDLastSave="0" documentId="13_ncr:1_{90EFEA49-44EC-E94F-AB56-9437EFEE7BEA}" xr6:coauthVersionLast="47" xr6:coauthVersionMax="47" xr10:uidLastSave="{00000000-0000-0000-0000-000000000000}"/>
  <bookViews>
    <workbookView xWindow="300" yWindow="500" windowWidth="47040" windowHeight="25100" xr2:uid="{995DFD31-8F0A-9F46-93E5-B1F9D22CB85C}"/>
  </bookViews>
  <sheets>
    <sheet name="Raw Data" sheetId="2" r:id="rId1"/>
    <sheet name="Setting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3" i="2" l="1"/>
  <c r="G113" i="2"/>
  <c r="J113" i="2" s="1"/>
  <c r="I112" i="2"/>
  <c r="G112" i="2"/>
  <c r="J112" i="2" s="1"/>
  <c r="I111" i="2"/>
  <c r="G111" i="2"/>
  <c r="J111" i="2" s="1"/>
  <c r="I110" i="2"/>
  <c r="G110" i="2"/>
  <c r="J110" i="2" s="1"/>
  <c r="I109" i="2"/>
  <c r="G109" i="2"/>
  <c r="J109" i="2" s="1"/>
  <c r="I108" i="2"/>
  <c r="G108" i="2"/>
  <c r="J108" i="2" s="1"/>
  <c r="I107" i="2"/>
  <c r="G107" i="2"/>
  <c r="J107" i="2" s="1"/>
  <c r="I105" i="2"/>
  <c r="G105" i="2"/>
  <c r="J105" i="2" s="1"/>
  <c r="I104" i="2"/>
  <c r="G104" i="2"/>
  <c r="J104" i="2" s="1"/>
  <c r="I103" i="2"/>
  <c r="G103" i="2"/>
  <c r="J103" i="2" s="1"/>
  <c r="I102" i="2"/>
  <c r="G102" i="2"/>
  <c r="J102" i="2" s="1"/>
  <c r="I101" i="2"/>
  <c r="G101" i="2"/>
  <c r="J101" i="2" s="1"/>
  <c r="I100" i="2"/>
  <c r="G100" i="2"/>
  <c r="J100" i="2" s="1"/>
  <c r="I99" i="2"/>
  <c r="G99" i="2"/>
  <c r="J99" i="2" s="1"/>
  <c r="I98" i="2"/>
  <c r="G98" i="2"/>
  <c r="J98" i="2" s="1"/>
  <c r="I97" i="2"/>
  <c r="G97" i="2"/>
  <c r="J97" i="2" s="1"/>
  <c r="I96" i="2"/>
  <c r="G96" i="2"/>
  <c r="J96" i="2" s="1"/>
  <c r="I95" i="2"/>
  <c r="G95" i="2"/>
  <c r="J95" i="2" s="1"/>
  <c r="I94" i="2"/>
  <c r="G94" i="2"/>
  <c r="J94" i="2" s="1"/>
  <c r="I93" i="2"/>
  <c r="G93" i="2"/>
  <c r="J93" i="2" s="1"/>
  <c r="I92" i="2"/>
  <c r="G92" i="2"/>
  <c r="J92" i="2" s="1"/>
  <c r="I91" i="2"/>
  <c r="G91" i="2"/>
  <c r="J91" i="2" s="1"/>
  <c r="I90" i="2"/>
  <c r="G90" i="2"/>
  <c r="J90" i="2" s="1"/>
  <c r="I89" i="2"/>
  <c r="G89" i="2"/>
  <c r="J89" i="2" s="1"/>
  <c r="I88" i="2"/>
  <c r="G88" i="2"/>
  <c r="J88" i="2" s="1"/>
  <c r="I87" i="2"/>
  <c r="G87" i="2"/>
  <c r="J87" i="2" s="1"/>
  <c r="I86" i="2"/>
  <c r="G86" i="2"/>
  <c r="J86" i="2" s="1"/>
  <c r="I85" i="2"/>
  <c r="G85" i="2"/>
  <c r="J85" i="2" s="1"/>
  <c r="I84" i="2"/>
  <c r="G84" i="2"/>
  <c r="J84" i="2" s="1"/>
  <c r="I83" i="2"/>
  <c r="G83" i="2"/>
  <c r="J83" i="2" s="1"/>
  <c r="I82" i="2"/>
  <c r="G82" i="2"/>
  <c r="J82" i="2" s="1"/>
  <c r="I81" i="2"/>
  <c r="G81" i="2"/>
  <c r="J81" i="2" s="1"/>
  <c r="I80" i="2"/>
  <c r="G80" i="2"/>
  <c r="J80" i="2" s="1"/>
  <c r="I79" i="2"/>
  <c r="G79" i="2"/>
  <c r="J79" i="2" s="1"/>
  <c r="I78" i="2"/>
  <c r="G78" i="2"/>
  <c r="J78" i="2" s="1"/>
  <c r="I77" i="2"/>
  <c r="G77" i="2"/>
  <c r="J77" i="2" s="1"/>
  <c r="I76" i="2"/>
  <c r="G76" i="2"/>
  <c r="J76" i="2" s="1"/>
  <c r="I75" i="2"/>
  <c r="G75" i="2"/>
  <c r="J75" i="2" s="1"/>
  <c r="I74" i="2"/>
  <c r="G74" i="2"/>
  <c r="J74" i="2" s="1"/>
  <c r="I73" i="2"/>
  <c r="G73" i="2"/>
  <c r="J73" i="2" s="1"/>
  <c r="I72" i="2"/>
  <c r="G72" i="2"/>
  <c r="J72" i="2" s="1"/>
  <c r="I71" i="2"/>
  <c r="G71" i="2"/>
  <c r="J71" i="2" s="1"/>
  <c r="I70" i="2"/>
  <c r="G70" i="2"/>
  <c r="J70" i="2" s="1"/>
  <c r="I69" i="2"/>
  <c r="G69" i="2"/>
  <c r="J69" i="2" s="1"/>
  <c r="I68" i="2"/>
  <c r="G68" i="2"/>
  <c r="J68" i="2" s="1"/>
  <c r="I63" i="2"/>
  <c r="G63" i="2"/>
  <c r="J63" i="2" s="1"/>
  <c r="I61" i="2"/>
  <c r="G61" i="2"/>
  <c r="J61" i="2" s="1"/>
  <c r="I60" i="2"/>
  <c r="G60" i="2"/>
  <c r="J60" i="2" s="1"/>
  <c r="I59" i="2"/>
  <c r="G59" i="2"/>
  <c r="J59" i="2" s="1"/>
  <c r="I58" i="2"/>
  <c r="G58" i="2"/>
  <c r="J58" i="2" s="1"/>
  <c r="I57" i="2"/>
  <c r="G57" i="2"/>
  <c r="J57" i="2" s="1"/>
  <c r="I55" i="2"/>
  <c r="G55" i="2"/>
  <c r="J55" i="2" s="1"/>
  <c r="I54" i="2"/>
  <c r="G54" i="2"/>
  <c r="J54" i="2" s="1"/>
  <c r="I53" i="2"/>
  <c r="G53" i="2"/>
  <c r="J53" i="2" s="1"/>
  <c r="I48" i="2"/>
  <c r="G48" i="2"/>
  <c r="J48" i="2" s="1"/>
  <c r="I46" i="2"/>
  <c r="G46" i="2"/>
  <c r="J46" i="2" s="1"/>
  <c r="I45" i="2"/>
  <c r="G45" i="2"/>
  <c r="J45" i="2" s="1"/>
  <c r="I43" i="2"/>
  <c r="G43" i="2"/>
  <c r="J43" i="2" s="1"/>
  <c r="I42" i="2"/>
  <c r="G42" i="2"/>
  <c r="J42" i="2" s="1"/>
  <c r="I40" i="2"/>
  <c r="G40" i="2"/>
  <c r="J40" i="2" s="1"/>
  <c r="I38" i="2"/>
  <c r="G38" i="2"/>
  <c r="J38" i="2" s="1"/>
  <c r="I34" i="2"/>
  <c r="G34" i="2"/>
  <c r="J34" i="2" s="1"/>
  <c r="I32" i="2"/>
  <c r="G32" i="2"/>
  <c r="J32" i="2" s="1"/>
  <c r="I31" i="2"/>
  <c r="G31" i="2"/>
  <c r="J31" i="2" s="1"/>
  <c r="I28" i="2"/>
  <c r="G28" i="2"/>
  <c r="J28" i="2" s="1"/>
  <c r="I27" i="2"/>
  <c r="G27" i="2"/>
  <c r="J27" i="2" s="1"/>
  <c r="I26" i="2"/>
  <c r="G26" i="2"/>
  <c r="J26" i="2" s="1"/>
  <c r="I25" i="2"/>
  <c r="G25" i="2"/>
  <c r="J25" i="2" s="1"/>
  <c r="I23" i="2"/>
  <c r="G23" i="2"/>
  <c r="J23" i="2" s="1"/>
  <c r="I21" i="2"/>
  <c r="G21" i="2"/>
  <c r="J21" i="2" s="1"/>
  <c r="I19" i="2"/>
  <c r="G19" i="2"/>
  <c r="J19" i="2" s="1"/>
  <c r="I17" i="2"/>
  <c r="G17" i="2"/>
  <c r="J17" i="2" s="1"/>
  <c r="I15" i="2"/>
  <c r="G15" i="2"/>
  <c r="J15" i="2" s="1"/>
  <c r="I12" i="2"/>
  <c r="G12" i="2"/>
  <c r="J12" i="2" s="1"/>
  <c r="I10" i="2"/>
  <c r="G10" i="2"/>
  <c r="J10" i="2" s="1"/>
  <c r="I6" i="2"/>
  <c r="G6" i="2"/>
  <c r="J6" i="2" s="1"/>
  <c r="I4" i="2"/>
  <c r="G4" i="2"/>
  <c r="J4" i="2" s="1"/>
</calcChain>
</file>

<file path=xl/sharedStrings.xml><?xml version="1.0" encoding="utf-8"?>
<sst xmlns="http://schemas.openxmlformats.org/spreadsheetml/2006/main" count="977" uniqueCount="213">
  <si>
    <t>Import</t>
    <phoneticPr fontId="1"/>
  </si>
  <si>
    <t>job001</t>
    <phoneticPr fontId="1"/>
  </si>
  <si>
    <t>MotionCorr</t>
    <phoneticPr fontId="1"/>
  </si>
  <si>
    <t>job002</t>
    <phoneticPr fontId="1"/>
  </si>
  <si>
    <t>Threads</t>
    <phoneticPr fontId="1"/>
  </si>
  <si>
    <t>Partition</t>
    <phoneticPr fontId="1"/>
  </si>
  <si>
    <t>N/A</t>
  </si>
  <si>
    <t>N/A</t>
    <phoneticPr fontId="1"/>
  </si>
  <si>
    <t>c5-vcpu96-gpu0</t>
    <phoneticPr fontId="1"/>
  </si>
  <si>
    <t>Nodes</t>
    <phoneticPr fontId="1"/>
  </si>
  <si>
    <t>Micrographs</t>
    <phoneticPr fontId="1"/>
  </si>
  <si>
    <t>c524xlarge</t>
    <phoneticPr fontId="1"/>
  </si>
  <si>
    <t>Select</t>
  </si>
  <si>
    <t>job003</t>
    <phoneticPr fontId="1"/>
  </si>
  <si>
    <t>CtfFind</t>
    <phoneticPr fontId="1"/>
  </si>
  <si>
    <t>job004</t>
    <phoneticPr fontId="1"/>
  </si>
  <si>
    <t xml:space="preserve">c5-vcpu96-gpu0 </t>
    <phoneticPr fontId="1"/>
  </si>
  <si>
    <t>Select</t>
    <phoneticPr fontId="1"/>
  </si>
  <si>
    <t>job005</t>
    <phoneticPr fontId="1"/>
  </si>
  <si>
    <t>job007</t>
    <phoneticPr fontId="1"/>
  </si>
  <si>
    <t>job008</t>
    <phoneticPr fontId="1"/>
  </si>
  <si>
    <t>Job ID</t>
    <phoneticPr fontId="1"/>
  </si>
  <si>
    <t>AutoPick</t>
    <phoneticPr fontId="1"/>
  </si>
  <si>
    <t>job009</t>
    <phoneticPr fontId="1"/>
  </si>
  <si>
    <t>Particles</t>
    <phoneticPr fontId="1"/>
  </si>
  <si>
    <t>Extract</t>
    <phoneticPr fontId="1"/>
  </si>
  <si>
    <t>job010</t>
    <phoneticPr fontId="1"/>
  </si>
  <si>
    <t>Pixel Size</t>
    <phoneticPr fontId="1"/>
  </si>
  <si>
    <t>Box Size</t>
    <phoneticPr fontId="1"/>
  </si>
  <si>
    <t>Original</t>
    <phoneticPr fontId="1"/>
  </si>
  <si>
    <t>job011</t>
    <phoneticPr fontId="1"/>
  </si>
  <si>
    <t>job012</t>
    <phoneticPr fontId="1"/>
  </si>
  <si>
    <t>Class2D</t>
    <phoneticPr fontId="1"/>
  </si>
  <si>
    <t>job013</t>
    <phoneticPr fontId="1"/>
  </si>
  <si>
    <t>Notes</t>
    <phoneticPr fontId="1"/>
  </si>
  <si>
    <t>g4dn-vcpu48-gpu4</t>
  </si>
  <si>
    <t>g4dn-vcpu48-gpu4</t>
    <phoneticPr fontId="1"/>
  </si>
  <si>
    <t>GPUs/Node</t>
    <phoneticPr fontId="1"/>
  </si>
  <si>
    <t>MPIs/Node</t>
    <phoneticPr fontId="1"/>
  </si>
  <si>
    <t>MPIs</t>
    <phoneticPr fontId="1"/>
  </si>
  <si>
    <t>GPUs</t>
    <phoneticPr fontId="1"/>
  </si>
  <si>
    <t>job014</t>
    <phoneticPr fontId="1"/>
  </si>
  <si>
    <t>job015</t>
    <phoneticPr fontId="1"/>
  </si>
  <si>
    <t>Pooled</t>
    <phoneticPr fontId="1"/>
  </si>
  <si>
    <t>job016</t>
    <phoneticPr fontId="1"/>
  </si>
  <si>
    <t>job017</t>
  </si>
  <si>
    <t>job018</t>
    <phoneticPr fontId="1"/>
  </si>
  <si>
    <t>InitialModel</t>
    <phoneticPr fontId="1"/>
  </si>
  <si>
    <t>job021</t>
    <phoneticPr fontId="1"/>
  </si>
  <si>
    <t>Unmasked</t>
    <phoneticPr fontId="1"/>
  </si>
  <si>
    <t>job023</t>
    <phoneticPr fontId="1"/>
  </si>
  <si>
    <t>MaskCreate</t>
    <phoneticPr fontId="1"/>
  </si>
  <si>
    <t>job027</t>
    <phoneticPr fontId="1"/>
  </si>
  <si>
    <t>job025</t>
    <phoneticPr fontId="1"/>
  </si>
  <si>
    <t>Class3D</t>
    <phoneticPr fontId="1"/>
  </si>
  <si>
    <t>job028</t>
    <phoneticPr fontId="1"/>
  </si>
  <si>
    <t>job029</t>
    <phoneticPr fontId="1"/>
  </si>
  <si>
    <t>job030</t>
    <phoneticPr fontId="1"/>
  </si>
  <si>
    <t>job031</t>
    <phoneticPr fontId="1"/>
  </si>
  <si>
    <t>Refine3D</t>
    <phoneticPr fontId="1"/>
  </si>
  <si>
    <t>job032</t>
    <phoneticPr fontId="1"/>
  </si>
  <si>
    <t>B-Factor</t>
    <phoneticPr fontId="1"/>
  </si>
  <si>
    <t>Extract</t>
  </si>
  <si>
    <t>job035</t>
    <phoneticPr fontId="1"/>
  </si>
  <si>
    <t>job036</t>
    <phoneticPr fontId="1"/>
  </si>
  <si>
    <t>job038</t>
    <phoneticPr fontId="1"/>
  </si>
  <si>
    <t>job037</t>
    <phoneticPr fontId="1"/>
  </si>
  <si>
    <t>job039</t>
    <phoneticPr fontId="1"/>
  </si>
  <si>
    <t>job040</t>
    <phoneticPr fontId="1"/>
  </si>
  <si>
    <t>job041</t>
  </si>
  <si>
    <t>job044</t>
    <phoneticPr fontId="1"/>
  </si>
  <si>
    <t>MaskCreate</t>
  </si>
  <si>
    <t>job047</t>
    <phoneticPr fontId="1"/>
  </si>
  <si>
    <t>job048</t>
    <phoneticPr fontId="1"/>
  </si>
  <si>
    <t>job051</t>
    <phoneticPr fontId="1"/>
  </si>
  <si>
    <t>job052</t>
    <phoneticPr fontId="1"/>
  </si>
  <si>
    <t>job053</t>
    <phoneticPr fontId="1"/>
  </si>
  <si>
    <t>g4dn-vcpu96-gpu8</t>
    <phoneticPr fontId="1"/>
  </si>
  <si>
    <t>job055</t>
    <phoneticPr fontId="1"/>
  </si>
  <si>
    <t>job056</t>
    <phoneticPr fontId="1"/>
  </si>
  <si>
    <t>job057</t>
    <phoneticPr fontId="1"/>
  </si>
  <si>
    <t>job058</t>
    <phoneticPr fontId="1"/>
  </si>
  <si>
    <t>job059</t>
    <phoneticPr fontId="1"/>
  </si>
  <si>
    <t>job060</t>
    <phoneticPr fontId="1"/>
  </si>
  <si>
    <t>job084</t>
    <phoneticPr fontId="1"/>
  </si>
  <si>
    <t>job062</t>
    <phoneticPr fontId="1"/>
  </si>
  <si>
    <t>job088</t>
    <phoneticPr fontId="1"/>
  </si>
  <si>
    <t>job092</t>
    <phoneticPr fontId="1"/>
  </si>
  <si>
    <t>job102</t>
    <phoneticPr fontId="1"/>
  </si>
  <si>
    <t>job112</t>
    <phoneticPr fontId="1"/>
  </si>
  <si>
    <t>job114</t>
    <phoneticPr fontId="1"/>
  </si>
  <si>
    <t>LocalRes</t>
    <phoneticPr fontId="1"/>
  </si>
  <si>
    <t>job117</t>
    <phoneticPr fontId="1"/>
  </si>
  <si>
    <t>c5-vcpu96-gpu0</t>
  </si>
  <si>
    <t>job118</t>
    <phoneticPr fontId="1"/>
  </si>
  <si>
    <t>job119</t>
    <phoneticPr fontId="1"/>
  </si>
  <si>
    <t>job120</t>
    <phoneticPr fontId="1"/>
  </si>
  <si>
    <t>job121</t>
    <phoneticPr fontId="1"/>
  </si>
  <si>
    <t>job122</t>
    <phoneticPr fontId="1"/>
  </si>
  <si>
    <t>job123</t>
    <phoneticPr fontId="1"/>
  </si>
  <si>
    <t>job125</t>
    <phoneticPr fontId="1"/>
  </si>
  <si>
    <t>job136</t>
    <phoneticPr fontId="1"/>
  </si>
  <si>
    <t>job149</t>
    <phoneticPr fontId="1"/>
  </si>
  <si>
    <t>job162</t>
    <phoneticPr fontId="1"/>
  </si>
  <si>
    <t>job168</t>
    <phoneticPr fontId="1"/>
  </si>
  <si>
    <t>CtfRefine</t>
    <phoneticPr fontId="1"/>
  </si>
  <si>
    <t>job176</t>
    <phoneticPr fontId="1"/>
  </si>
  <si>
    <t>job177</t>
    <phoneticPr fontId="1"/>
  </si>
  <si>
    <t>job178</t>
    <phoneticPr fontId="1"/>
  </si>
  <si>
    <t>job179</t>
    <phoneticPr fontId="1"/>
  </si>
  <si>
    <t>Polish</t>
    <phoneticPr fontId="1"/>
  </si>
  <si>
    <t>job187</t>
    <phoneticPr fontId="1"/>
  </si>
  <si>
    <t>job188</t>
    <phoneticPr fontId="1"/>
  </si>
  <si>
    <t>job190</t>
    <phoneticPr fontId="1"/>
  </si>
  <si>
    <t>job191</t>
    <phoneticPr fontId="1"/>
  </si>
  <si>
    <t>job192</t>
    <phoneticPr fontId="1"/>
  </si>
  <si>
    <t>job193</t>
    <phoneticPr fontId="1"/>
  </si>
  <si>
    <t>job195</t>
    <phoneticPr fontId="1"/>
  </si>
  <si>
    <t>job198</t>
    <phoneticPr fontId="1"/>
  </si>
  <si>
    <t>job202</t>
    <phoneticPr fontId="1"/>
  </si>
  <si>
    <t>job203</t>
    <phoneticPr fontId="1"/>
  </si>
  <si>
    <t>job204</t>
    <phoneticPr fontId="1"/>
  </si>
  <si>
    <t>Elapse</t>
    <phoneticPr fontId="1"/>
  </si>
  <si>
    <t>job205</t>
    <phoneticPr fontId="1"/>
  </si>
  <si>
    <t>job207</t>
    <phoneticPr fontId="1"/>
  </si>
  <si>
    <t>job208</t>
    <phoneticPr fontId="1"/>
  </si>
  <si>
    <t>job210</t>
    <phoneticPr fontId="1"/>
  </si>
  <si>
    <t>job211</t>
  </si>
  <si>
    <t>job212</t>
    <phoneticPr fontId="1"/>
  </si>
  <si>
    <t>job213</t>
    <phoneticPr fontId="1"/>
  </si>
  <si>
    <t>job215</t>
    <phoneticPr fontId="1"/>
  </si>
  <si>
    <t>job216</t>
    <phoneticPr fontId="1"/>
  </si>
  <si>
    <t>job218</t>
    <phoneticPr fontId="1"/>
  </si>
  <si>
    <t>job219</t>
  </si>
  <si>
    <t>job220</t>
    <phoneticPr fontId="1"/>
  </si>
  <si>
    <t>job227</t>
    <phoneticPr fontId="1"/>
  </si>
  <si>
    <t>job229</t>
    <phoneticPr fontId="1"/>
  </si>
  <si>
    <t>job232</t>
    <phoneticPr fontId="1"/>
  </si>
  <si>
    <t>job238</t>
  </si>
  <si>
    <t>job254</t>
    <phoneticPr fontId="1"/>
  </si>
  <si>
    <t>c5d-vcpu96-gpu0</t>
    <phoneticPr fontId="1"/>
  </si>
  <si>
    <t>job256</t>
    <phoneticPr fontId="1"/>
  </si>
  <si>
    <t>job265</t>
    <phoneticPr fontId="1"/>
  </si>
  <si>
    <t>job267</t>
    <phoneticPr fontId="1"/>
  </si>
  <si>
    <t>job274</t>
    <phoneticPr fontId="1"/>
  </si>
  <si>
    <t>job269</t>
    <phoneticPr fontId="1"/>
  </si>
  <si>
    <t>job290</t>
    <phoneticPr fontId="1"/>
  </si>
  <si>
    <t>job292</t>
    <phoneticPr fontId="1"/>
  </si>
  <si>
    <t>job523</t>
    <phoneticPr fontId="1"/>
  </si>
  <si>
    <t>c5d-vcpu96-gpu0</t>
  </si>
  <si>
    <t>vCPUs/Node</t>
    <phoneticPr fontId="1"/>
  </si>
  <si>
    <t>vCPU</t>
    <phoneticPr fontId="1"/>
  </si>
  <si>
    <t>used</t>
    <phoneticPr fontId="1"/>
  </si>
  <si>
    <t>available</t>
    <phoneticPr fontId="1"/>
  </si>
  <si>
    <t>c5.24xlarge</t>
    <phoneticPr fontId="1"/>
  </si>
  <si>
    <t>g4dn.12xlarge</t>
    <phoneticPr fontId="1"/>
  </si>
  <si>
    <t>g4dn.12xlarg</t>
    <phoneticPr fontId="1"/>
  </si>
  <si>
    <t>g4dn.metal</t>
    <phoneticPr fontId="1"/>
  </si>
  <si>
    <t>c5d.24xlarge</t>
    <phoneticPr fontId="1"/>
  </si>
  <si>
    <t>Which GPUs to use</t>
    <phoneticPr fontId="1"/>
  </si>
  <si>
    <t>0:1:2:0:1:2:3:0:1:2:3:0:1:2:3:0:1:2:3:0:1:2:3:0:1:2:3:0:1:2</t>
    <phoneticPr fontId="1"/>
  </si>
  <si>
    <t>0:1:2:0:1:2:3:0:1:2:3:0:1:2</t>
    <phoneticPr fontId="1"/>
  </si>
  <si>
    <t>0:1:2:3:4:5:6:7:0:1:2:3:4:5:6:7</t>
    <phoneticPr fontId="1"/>
  </si>
  <si>
    <t>0:1:2:3:4:5:6:0:1:2:3:4:5:6:7:0:1:2:3:4:5:6:7:0:1:2:3:4:5:6</t>
  </si>
  <si>
    <t>Hourly rate</t>
    <phoneticPr fontId="1"/>
  </si>
  <si>
    <t>(USD/Hour)</t>
    <phoneticPr fontId="1"/>
  </si>
  <si>
    <t>(hh:mm)</t>
    <phoneticPr fontId="1"/>
  </si>
  <si>
    <t>(Hours)</t>
    <phoneticPr fontId="1"/>
  </si>
  <si>
    <t xml:space="preserve">Total Cost  </t>
    <phoneticPr fontId="1"/>
  </si>
  <si>
    <t>(USD )</t>
    <phoneticPr fontId="1"/>
  </si>
  <si>
    <t>Job Type</t>
    <phoneticPr fontId="1"/>
  </si>
  <si>
    <t>Accum. Elapse</t>
    <phoneticPr fontId="1"/>
  </si>
  <si>
    <t>Rescaled</t>
  </si>
  <si>
    <t>K=1, MD=88[A], Sym=C1, With-Padding</t>
    <phoneticPr fontId="1"/>
  </si>
  <si>
    <t>K=1, MD=80[A], Sym=C1, With-Padding</t>
    <phoneticPr fontId="1"/>
  </si>
  <si>
    <t>Local-Refine, With-Mask3D, LPF=0[A], Sym=D2, MD=268[A], No-Padding</t>
    <phoneticPr fontId="1"/>
  </si>
  <si>
    <t>Local-Refine, With-Mask3D, LPF=0[A], Sym=D2, MD=308[A], No-Padding</t>
    <phoneticPr fontId="1"/>
  </si>
  <si>
    <t>Global-Refine, With-Mask3D, LPF=15[A], Sym=D2, MD=156[A], No-Padding</t>
    <phoneticPr fontId="1"/>
  </si>
  <si>
    <t>Global-Refine, With-Mask3D, LPF=15[A], Sym=D2, MD=97[A], With-Padding</t>
    <phoneticPr fontId="1"/>
  </si>
  <si>
    <t>Global-Refine, With-Mask3D, LPF=15[A], Sym=D2, MD=195[A], With-Padding</t>
    <phoneticPr fontId="1"/>
  </si>
  <si>
    <t>Global-Refine, No-Mask3D, LPF=15[A], Sym=D2, MD=156[A], No-Padding</t>
    <phoneticPr fontId="1"/>
  </si>
  <si>
    <t>Settings01</t>
    <phoneticPr fontId="1"/>
  </si>
  <si>
    <t>Settings02</t>
    <phoneticPr fontId="1"/>
  </si>
  <si>
    <t>Settings03</t>
    <phoneticPr fontId="1"/>
  </si>
  <si>
    <t>Settings04</t>
    <phoneticPr fontId="1"/>
  </si>
  <si>
    <t>Diameter background circle 244[pixels]</t>
    <phoneticPr fontId="1"/>
  </si>
  <si>
    <t>Diameter background circle 486[pixels]</t>
    <phoneticPr fontId="1"/>
  </si>
  <si>
    <t>Diameter background circle 668[pixels]</t>
    <phoneticPr fontId="1"/>
  </si>
  <si>
    <t>Diameter background circle 770[pixels]</t>
    <phoneticPr fontId="1"/>
  </si>
  <si>
    <t>(See the text box below for meaning of abbreviations)</t>
    <phoneticPr fontId="1"/>
  </si>
  <si>
    <t>K=400, T=2, Iter=25, Fast-Subset, MD=97[A]</t>
    <phoneticPr fontId="1"/>
  </si>
  <si>
    <t>K=389, T=2, Iter=25, Fast-Subset, MD=88[A]</t>
    <phoneticPr fontId="1"/>
  </si>
  <si>
    <t>K=382, T=2, Iter=25, Fast-Subset, MD=69[A]</t>
    <phoneticPr fontId="1"/>
  </si>
  <si>
    <t>With-Mask3D, LPF=30[A], Sym=C1, K=4, T=4, Iter=25, MD=97[A], With-Padding</t>
    <phoneticPr fontId="1"/>
  </si>
  <si>
    <t>With-Mask3D, LPF=30[A], Sym=C1, K=4, T=4, Iter=50, MD=97[A], With-Padding</t>
    <phoneticPr fontId="1"/>
  </si>
  <si>
    <t>K=367, T=2, Iter=25, Fast-Subset, MD=80[A]</t>
    <phoneticPr fontId="1"/>
  </si>
  <si>
    <t>With-Mask3D, LPF=30[A], Sym=C1, K=1, T=4, Iter=25, MD=97[A], With-Padding</t>
    <phoneticPr fontId="1"/>
  </si>
  <si>
    <t>With-Mask3D, LPF=15[A], Sym=D2, K=2, T=4, Iter=25, MD=156[A], No-Padding</t>
    <phoneticPr fontId="1"/>
  </si>
  <si>
    <t>No-Align, With-Mask3D, LPF=0[A], Sym=D2, K=2, T=512, Iter=25, MD=308[A], Fast-Subset, No-Padding</t>
    <phoneticPr fontId="1"/>
  </si>
  <si>
    <t>Distribution*</t>
    <phoneticPr fontId="1"/>
  </si>
  <si>
    <t>Masked**</t>
    <phoneticPr fontId="1"/>
  </si>
  <si>
    <t>With-Mask3D, LPF=30[A], Sym=C1, K=4, T=4, Iter=100, MD=97[A], With-Padding</t>
    <phoneticPr fontId="1"/>
  </si>
  <si>
    <t>With-Mask3D, LPF=30[A], Sym=C1, K=4, T=4, Iter=75, MD=97[A], With-Padding</t>
    <phoneticPr fontId="1"/>
  </si>
  <si>
    <t>&gt;&gt;&gt; Used "Setting01" of Box Size and Pixel Size in the "Setting" sheet from here</t>
    <phoneticPr fontId="1"/>
  </si>
  <si>
    <t>&gt;&gt;&gt; Used "Setting02" of Box Size and Pixel Size in the "Setting" sheet from here</t>
    <phoneticPr fontId="1"/>
  </si>
  <si>
    <t>&gt;&gt;&gt; Used "Setting03" of Box Size and Pixel Size in the "Setting" sheet from here</t>
    <phoneticPr fontId="1"/>
  </si>
  <si>
    <t>&gt;&gt;&gt; Used "Setting04" of Box Size and Pixel Size in the "Setting" sheet from here</t>
    <phoneticPr fontId="1"/>
  </si>
  <si>
    <t>(pixels)</t>
    <phoneticPr fontId="1"/>
  </si>
  <si>
    <t>Resolution (Å)</t>
    <phoneticPr fontId="1"/>
  </si>
  <si>
    <t>(Å/pixels)</t>
    <phoneticPr fontId="1"/>
  </si>
  <si>
    <t>Binning</t>
    <phoneticPr fontId="1"/>
  </si>
  <si>
    <t>Class</t>
    <phoneticPr fontId="1"/>
  </si>
  <si>
    <t>EC2 Instance Type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</si>
</sst>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 "/>
    <numFmt numFmtId="177" formatCode="#,##0_ "/>
    <numFmt numFmtId="178" formatCode="\$#,##0.000;\-\$#,##0.000"/>
    <numFmt numFmtId="179" formatCode="\$#,##0.00;\-\$#,##0.00"/>
    <numFmt numFmtId="180" formatCode="0.0000_ "/>
    <numFmt numFmtId="181" formatCode="hh:mm"/>
    <numFmt numFmtId="182" formatCode="0.00_);[Red]\(0.00\)"/>
    <numFmt numFmtId="183" formatCode="#,##0.00_ "/>
  </numFmts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 tint="0.49998474074526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b/>
      <sz val="12"/>
      <color theme="1" tint="0.499984740745262"/>
      <name val="Times New Roman"/>
      <family val="1"/>
    </font>
    <font>
      <sz val="12"/>
      <color rgb="FFFF0000"/>
      <name val="Times New Roman"/>
      <family val="1"/>
    </font>
    <font>
      <sz val="12"/>
      <color theme="1" tint="0.499984740745262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0" fontId="5" fillId="3" borderId="1" xfId="1" applyFont="1" applyFill="1" applyBorder="1">
      <alignment vertical="center"/>
    </xf>
    <xf numFmtId="0" fontId="5" fillId="3" borderId="1" xfId="0" applyFont="1" applyFill="1" applyBorder="1">
      <alignment vertical="center"/>
    </xf>
    <xf numFmtId="49" fontId="5" fillId="3" borderId="1" xfId="1" applyNumberFormat="1" applyFont="1" applyFill="1" applyBorder="1">
      <alignment vertical="center"/>
    </xf>
    <xf numFmtId="182" fontId="6" fillId="3" borderId="1" xfId="0" applyNumberFormat="1" applyFont="1" applyFill="1" applyBorder="1">
      <alignment vertical="center"/>
    </xf>
    <xf numFmtId="179" fontId="6" fillId="3" borderId="1" xfId="0" applyNumberFormat="1" applyFont="1" applyFill="1" applyBorder="1">
      <alignment vertical="center"/>
    </xf>
    <xf numFmtId="178" fontId="3" fillId="0" borderId="0" xfId="0" applyNumberFormat="1" applyFont="1">
      <alignment vertical="center"/>
    </xf>
    <xf numFmtId="181" fontId="3" fillId="0" borderId="0" xfId="0" applyNumberFormat="1" applyFont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2" xfId="0" applyNumberFormat="1" applyFont="1" applyBorder="1">
      <alignment vertical="center"/>
    </xf>
    <xf numFmtId="181" fontId="3" fillId="0" borderId="2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80" fontId="4" fillId="0" borderId="2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3" fillId="0" borderId="3" xfId="0" applyFont="1" applyBorder="1">
      <alignment vertical="center"/>
    </xf>
    <xf numFmtId="178" fontId="3" fillId="0" borderId="3" xfId="0" applyNumberFormat="1" applyFont="1" applyBorder="1">
      <alignment vertical="center"/>
    </xf>
    <xf numFmtId="181" fontId="3" fillId="0" borderId="3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7" fontId="4" fillId="0" borderId="3" xfId="0" applyNumberFormat="1" applyFont="1" applyBorder="1">
      <alignment vertical="center"/>
    </xf>
    <xf numFmtId="180" fontId="4" fillId="0" borderId="3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3" fillId="0" borderId="4" xfId="0" applyFont="1" applyBorder="1">
      <alignment vertical="center"/>
    </xf>
    <xf numFmtId="178" fontId="3" fillId="0" borderId="4" xfId="0" applyNumberFormat="1" applyFont="1" applyBorder="1">
      <alignment vertical="center"/>
    </xf>
    <xf numFmtId="181" fontId="3" fillId="0" borderId="4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180" fontId="4" fillId="0" borderId="4" xfId="0" applyNumberFormat="1" applyFont="1" applyBorder="1">
      <alignment vertical="center"/>
    </xf>
    <xf numFmtId="0" fontId="5" fillId="0" borderId="5" xfId="0" applyFont="1" applyBorder="1">
      <alignment vertical="center"/>
    </xf>
    <xf numFmtId="0" fontId="3" fillId="0" borderId="5" xfId="0" applyFont="1" applyBorder="1">
      <alignment vertical="center"/>
    </xf>
    <xf numFmtId="178" fontId="3" fillId="0" borderId="5" xfId="0" applyNumberFormat="1" applyFont="1" applyBorder="1">
      <alignment vertical="center"/>
    </xf>
    <xf numFmtId="181" fontId="3" fillId="0" borderId="5" xfId="0" applyNumberFormat="1" applyFont="1" applyBorder="1">
      <alignment vertical="center"/>
    </xf>
    <xf numFmtId="177" fontId="4" fillId="0" borderId="5" xfId="0" applyNumberFormat="1" applyFont="1" applyBorder="1">
      <alignment vertical="center"/>
    </xf>
    <xf numFmtId="180" fontId="4" fillId="0" borderId="5" xfId="0" applyNumberFormat="1" applyFont="1" applyBorder="1">
      <alignment vertical="center"/>
    </xf>
    <xf numFmtId="179" fontId="6" fillId="0" borderId="3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9" fontId="6" fillId="0" borderId="4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179" fontId="6" fillId="0" borderId="5" xfId="0" applyNumberFormat="1" applyFont="1" applyBorder="1">
      <alignment vertical="center"/>
    </xf>
    <xf numFmtId="0" fontId="8" fillId="0" borderId="0" xfId="0" applyFont="1">
      <alignment vertical="center"/>
    </xf>
    <xf numFmtId="0" fontId="9" fillId="3" borderId="1" xfId="0" applyFont="1" applyFill="1" applyBorder="1">
      <alignment vertical="center"/>
    </xf>
    <xf numFmtId="0" fontId="9" fillId="3" borderId="1" xfId="1" applyFont="1" applyFill="1" applyBorder="1">
      <alignment vertical="center"/>
    </xf>
    <xf numFmtId="0" fontId="9" fillId="0" borderId="1" xfId="0" applyFont="1" applyBorder="1">
      <alignment vertical="center"/>
    </xf>
    <xf numFmtId="176" fontId="10" fillId="0" borderId="4" xfId="0" applyNumberFormat="1" applyFont="1" applyBorder="1">
      <alignment vertical="center"/>
    </xf>
    <xf numFmtId="181" fontId="9" fillId="3" borderId="1" xfId="0" applyNumberFormat="1" applyFont="1" applyFill="1" applyBorder="1">
      <alignment vertical="center"/>
    </xf>
    <xf numFmtId="177" fontId="5" fillId="3" borderId="1" xfId="0" applyNumberFormat="1" applyFont="1" applyFill="1" applyBorder="1">
      <alignment vertical="center"/>
    </xf>
    <xf numFmtId="180" fontId="5" fillId="3" borderId="1" xfId="0" applyNumberFormat="1" applyFont="1" applyFill="1" applyBorder="1">
      <alignment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179" fontId="6" fillId="3" borderId="9" xfId="0" applyNumberFormat="1" applyFont="1" applyFill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179" fontId="10" fillId="0" borderId="12" xfId="0" applyNumberFormat="1" applyFont="1" applyBorder="1">
      <alignment vertical="center"/>
    </xf>
    <xf numFmtId="0" fontId="6" fillId="0" borderId="13" xfId="0" applyFont="1" applyBorder="1">
      <alignment vertical="center"/>
    </xf>
    <xf numFmtId="179" fontId="10" fillId="0" borderId="11" xfId="0" applyNumberFormat="1" applyFont="1" applyBorder="1">
      <alignment vertical="center"/>
    </xf>
    <xf numFmtId="179" fontId="6" fillId="0" borderId="11" xfId="0" applyNumberFormat="1" applyFont="1" applyBorder="1">
      <alignment vertical="center"/>
    </xf>
    <xf numFmtId="177" fontId="5" fillId="3" borderId="20" xfId="0" applyNumberFormat="1" applyFont="1" applyFill="1" applyBorder="1">
      <alignment vertical="center"/>
    </xf>
    <xf numFmtId="0" fontId="5" fillId="3" borderId="21" xfId="0" applyFont="1" applyFill="1" applyBorder="1">
      <alignment vertical="center"/>
    </xf>
    <xf numFmtId="177" fontId="4" fillId="0" borderId="22" xfId="0" applyNumberFormat="1" applyFont="1" applyBorder="1">
      <alignment vertical="center"/>
    </xf>
    <xf numFmtId="0" fontId="4" fillId="0" borderId="23" xfId="0" applyFont="1" applyBorder="1">
      <alignment vertical="center"/>
    </xf>
    <xf numFmtId="177" fontId="4" fillId="0" borderId="24" xfId="0" applyNumberFormat="1" applyFont="1" applyBorder="1">
      <alignment vertical="center"/>
    </xf>
    <xf numFmtId="0" fontId="4" fillId="0" borderId="25" xfId="0" applyFont="1" applyBorder="1">
      <alignment vertical="center"/>
    </xf>
    <xf numFmtId="177" fontId="4" fillId="0" borderId="26" xfId="0" applyNumberFormat="1" applyFont="1" applyBorder="1">
      <alignment vertical="center"/>
    </xf>
    <xf numFmtId="0" fontId="4" fillId="0" borderId="27" xfId="0" applyFont="1" applyBorder="1">
      <alignment vertical="center"/>
    </xf>
    <xf numFmtId="0" fontId="7" fillId="2" borderId="28" xfId="0" applyFont="1" applyFill="1" applyBorder="1" applyAlignment="1">
      <alignment horizontal="left" vertical="center"/>
    </xf>
    <xf numFmtId="177" fontId="4" fillId="0" borderId="30" xfId="0" applyNumberFormat="1" applyFont="1" applyBorder="1">
      <alignment vertical="center"/>
    </xf>
    <xf numFmtId="0" fontId="4" fillId="0" borderId="31" xfId="0" applyFont="1" applyBorder="1">
      <alignment vertical="center"/>
    </xf>
    <xf numFmtId="0" fontId="7" fillId="2" borderId="32" xfId="0" applyFont="1" applyFill="1" applyBorder="1" applyAlignment="1">
      <alignment horizontal="left" vertical="center"/>
    </xf>
    <xf numFmtId="180" fontId="5" fillId="3" borderId="20" xfId="0" applyNumberFormat="1" applyFont="1" applyFill="1" applyBorder="1">
      <alignment vertical="center"/>
    </xf>
    <xf numFmtId="176" fontId="5" fillId="3" borderId="21" xfId="0" applyNumberFormat="1" applyFont="1" applyFill="1" applyBorder="1">
      <alignment vertical="center"/>
    </xf>
    <xf numFmtId="180" fontId="4" fillId="0" borderId="22" xfId="0" applyNumberFormat="1" applyFont="1" applyBorder="1">
      <alignment vertical="center"/>
    </xf>
    <xf numFmtId="176" fontId="4" fillId="0" borderId="23" xfId="0" applyNumberFormat="1" applyFont="1" applyBorder="1">
      <alignment vertical="center"/>
    </xf>
    <xf numFmtId="180" fontId="4" fillId="0" borderId="24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180" fontId="4" fillId="0" borderId="26" xfId="0" applyNumberFormat="1" applyFont="1" applyBorder="1">
      <alignment vertical="center"/>
    </xf>
    <xf numFmtId="176" fontId="4" fillId="0" borderId="27" xfId="0" applyNumberFormat="1" applyFont="1" applyBorder="1">
      <alignment vertical="center"/>
    </xf>
    <xf numFmtId="180" fontId="4" fillId="0" borderId="30" xfId="0" applyNumberFormat="1" applyFont="1" applyBorder="1">
      <alignment vertical="center"/>
    </xf>
    <xf numFmtId="176" fontId="4" fillId="0" borderId="31" xfId="0" applyNumberFormat="1" applyFont="1" applyBorder="1">
      <alignment vertical="center"/>
    </xf>
    <xf numFmtId="0" fontId="5" fillId="3" borderId="14" xfId="0" applyFont="1" applyFill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3" borderId="20" xfId="0" applyFont="1" applyFill="1" applyBorder="1">
      <alignment vertical="center"/>
    </xf>
    <xf numFmtId="0" fontId="4" fillId="0" borderId="22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6" xfId="0" applyFont="1" applyBorder="1">
      <alignment vertical="center"/>
    </xf>
    <xf numFmtId="0" fontId="7" fillId="2" borderId="34" xfId="0" applyFont="1" applyFill="1" applyBorder="1">
      <alignment vertical="center"/>
    </xf>
    <xf numFmtId="0" fontId="4" fillId="2" borderId="35" xfId="0" applyFont="1" applyFill="1" applyBorder="1">
      <alignment vertical="center"/>
    </xf>
    <xf numFmtId="0" fontId="4" fillId="0" borderId="30" xfId="0" applyFont="1" applyBorder="1">
      <alignment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5" fillId="3" borderId="36" xfId="0" applyFont="1" applyFill="1" applyBorder="1">
      <alignment vertical="center"/>
    </xf>
    <xf numFmtId="0" fontId="5" fillId="3" borderId="37" xfId="0" applyFont="1" applyFill="1" applyBorder="1">
      <alignment vertical="center"/>
    </xf>
    <xf numFmtId="0" fontId="5" fillId="3" borderId="38" xfId="0" applyFont="1" applyFill="1" applyBorder="1">
      <alignment vertical="center"/>
    </xf>
    <xf numFmtId="0" fontId="5" fillId="3" borderId="39" xfId="1" applyFont="1" applyFill="1" applyBorder="1">
      <alignment vertical="center"/>
    </xf>
    <xf numFmtId="0" fontId="9" fillId="3" borderId="39" xfId="1" applyFont="1" applyFill="1" applyBorder="1">
      <alignment vertical="center"/>
    </xf>
    <xf numFmtId="0" fontId="9" fillId="3" borderId="39" xfId="0" applyFont="1" applyFill="1" applyBorder="1">
      <alignment vertical="center"/>
    </xf>
    <xf numFmtId="49" fontId="5" fillId="3" borderId="39" xfId="1" applyNumberFormat="1" applyFont="1" applyFill="1" applyBorder="1">
      <alignment vertical="center"/>
    </xf>
    <xf numFmtId="176" fontId="5" fillId="3" borderId="39" xfId="1" applyNumberFormat="1" applyFont="1" applyFill="1" applyBorder="1">
      <alignment vertical="center"/>
    </xf>
    <xf numFmtId="178" fontId="9" fillId="3" borderId="39" xfId="0" applyNumberFormat="1" applyFont="1" applyFill="1" applyBorder="1">
      <alignment vertical="center"/>
    </xf>
    <xf numFmtId="181" fontId="9" fillId="3" borderId="39" xfId="0" applyNumberFormat="1" applyFont="1" applyFill="1" applyBorder="1">
      <alignment vertical="center"/>
    </xf>
    <xf numFmtId="20" fontId="6" fillId="3" borderId="39" xfId="0" applyNumberFormat="1" applyFont="1" applyFill="1" applyBorder="1">
      <alignment vertical="center"/>
    </xf>
    <xf numFmtId="179" fontId="6" fillId="3" borderId="39" xfId="0" applyNumberFormat="1" applyFont="1" applyFill="1" applyBorder="1">
      <alignment vertical="center"/>
    </xf>
    <xf numFmtId="20" fontId="6" fillId="3" borderId="40" xfId="0" applyNumberFormat="1" applyFont="1" applyFill="1" applyBorder="1">
      <alignment vertical="center"/>
    </xf>
    <xf numFmtId="177" fontId="5" fillId="3" borderId="36" xfId="0" applyNumberFormat="1" applyFont="1" applyFill="1" applyBorder="1">
      <alignment vertical="center"/>
    </xf>
    <xf numFmtId="177" fontId="5" fillId="3" borderId="39" xfId="0" applyNumberFormat="1" applyFont="1" applyFill="1" applyBorder="1">
      <alignment vertical="center"/>
    </xf>
    <xf numFmtId="176" fontId="5" fillId="3" borderId="37" xfId="0" applyNumberFormat="1" applyFont="1" applyFill="1" applyBorder="1">
      <alignment vertical="center"/>
    </xf>
    <xf numFmtId="0" fontId="4" fillId="0" borderId="43" xfId="0" applyFont="1" applyBorder="1">
      <alignment vertical="center"/>
    </xf>
    <xf numFmtId="0" fontId="4" fillId="0" borderId="44" xfId="0" applyFont="1" applyBorder="1">
      <alignment vertical="center"/>
    </xf>
    <xf numFmtId="0" fontId="5" fillId="0" borderId="45" xfId="0" applyFont="1" applyBorder="1">
      <alignment vertical="center"/>
    </xf>
    <xf numFmtId="0" fontId="5" fillId="0" borderId="46" xfId="0" applyFont="1" applyBorder="1">
      <alignment vertical="center"/>
    </xf>
    <xf numFmtId="0" fontId="3" fillId="0" borderId="46" xfId="0" applyFont="1" applyBorder="1">
      <alignment vertical="center"/>
    </xf>
    <xf numFmtId="178" fontId="3" fillId="0" borderId="46" xfId="0" applyNumberFormat="1" applyFont="1" applyBorder="1">
      <alignment vertical="center"/>
    </xf>
    <xf numFmtId="181" fontId="3" fillId="0" borderId="46" xfId="0" applyNumberFormat="1" applyFont="1" applyBorder="1">
      <alignment vertical="center"/>
    </xf>
    <xf numFmtId="176" fontId="6" fillId="0" borderId="46" xfId="0" applyNumberFormat="1" applyFont="1" applyBorder="1">
      <alignment vertical="center"/>
    </xf>
    <xf numFmtId="179" fontId="6" fillId="0" borderId="46" xfId="0" applyNumberFormat="1" applyFont="1" applyBorder="1">
      <alignment vertical="center"/>
    </xf>
    <xf numFmtId="177" fontId="4" fillId="0" borderId="43" xfId="0" applyNumberFormat="1" applyFont="1" applyBorder="1">
      <alignment vertical="center"/>
    </xf>
    <xf numFmtId="177" fontId="4" fillId="0" borderId="46" xfId="0" applyNumberFormat="1" applyFont="1" applyBorder="1">
      <alignment vertical="center"/>
    </xf>
    <xf numFmtId="180" fontId="4" fillId="0" borderId="43" xfId="0" applyNumberFormat="1" applyFont="1" applyBorder="1">
      <alignment vertical="center"/>
    </xf>
    <xf numFmtId="180" fontId="4" fillId="0" borderId="46" xfId="0" applyNumberFormat="1" applyFont="1" applyBorder="1">
      <alignment vertical="center"/>
    </xf>
    <xf numFmtId="176" fontId="4" fillId="0" borderId="44" xfId="0" applyNumberFormat="1" applyFont="1" applyBorder="1">
      <alignment vertical="center"/>
    </xf>
    <xf numFmtId="176" fontId="5" fillId="3" borderId="9" xfId="0" applyNumberFormat="1" applyFont="1" applyFill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47" xfId="0" applyNumberFormat="1" applyFont="1" applyBorder="1">
      <alignment vertical="center"/>
    </xf>
    <xf numFmtId="0" fontId="7" fillId="2" borderId="57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176" fontId="5" fillId="3" borderId="40" xfId="0" applyNumberFormat="1" applyFont="1" applyFill="1" applyBorder="1">
      <alignment vertical="center"/>
    </xf>
    <xf numFmtId="176" fontId="6" fillId="4" borderId="4" xfId="0" applyNumberFormat="1" applyFont="1" applyFill="1" applyBorder="1">
      <alignment vertical="center"/>
    </xf>
    <xf numFmtId="179" fontId="6" fillId="4" borderId="12" xfId="0" applyNumberFormat="1" applyFont="1" applyFill="1" applyBorder="1">
      <alignment vertical="center"/>
    </xf>
    <xf numFmtId="180" fontId="5" fillId="4" borderId="4" xfId="0" applyNumberFormat="1" applyFont="1" applyFill="1" applyBorder="1">
      <alignment vertical="center"/>
    </xf>
    <xf numFmtId="180" fontId="5" fillId="4" borderId="3" xfId="0" applyNumberFormat="1" applyFont="1" applyFill="1" applyBorder="1">
      <alignment vertical="center"/>
    </xf>
    <xf numFmtId="176" fontId="6" fillId="4" borderId="3" xfId="0" applyNumberFormat="1" applyFont="1" applyFill="1" applyBorder="1">
      <alignment vertical="center"/>
    </xf>
    <xf numFmtId="179" fontId="6" fillId="4" borderId="11" xfId="0" applyNumberFormat="1" applyFont="1" applyFill="1" applyBorder="1">
      <alignment vertical="center"/>
    </xf>
    <xf numFmtId="176" fontId="6" fillId="4" borderId="46" xfId="0" applyNumberFormat="1" applyFont="1" applyFill="1" applyBorder="1">
      <alignment vertical="center"/>
    </xf>
    <xf numFmtId="179" fontId="6" fillId="4" borderId="47" xfId="0" applyNumberFormat="1" applyFont="1" applyFill="1" applyBorder="1">
      <alignment vertical="center"/>
    </xf>
    <xf numFmtId="176" fontId="5" fillId="3" borderId="48" xfId="0" applyNumberFormat="1" applyFont="1" applyFill="1" applyBorder="1">
      <alignment vertical="center"/>
    </xf>
    <xf numFmtId="0" fontId="5" fillId="3" borderId="51" xfId="0" applyFont="1" applyFill="1" applyBorder="1">
      <alignment vertical="center"/>
    </xf>
    <xf numFmtId="0" fontId="5" fillId="3" borderId="52" xfId="0" applyFont="1" applyFill="1" applyBorder="1">
      <alignment vertical="center"/>
    </xf>
    <xf numFmtId="177" fontId="5" fillId="3" borderId="42" xfId="0" applyNumberFormat="1" applyFont="1" applyFill="1" applyBorder="1">
      <alignment vertical="center"/>
    </xf>
    <xf numFmtId="177" fontId="5" fillId="3" borderId="62" xfId="0" applyNumberFormat="1" applyFont="1" applyFill="1" applyBorder="1">
      <alignment vertical="center"/>
    </xf>
    <xf numFmtId="176" fontId="5" fillId="3" borderId="19" xfId="0" applyNumberFormat="1" applyFont="1" applyFill="1" applyBorder="1">
      <alignment vertical="center"/>
    </xf>
    <xf numFmtId="177" fontId="5" fillId="4" borderId="4" xfId="0" applyNumberFormat="1" applyFont="1" applyFill="1" applyBorder="1">
      <alignment vertical="center"/>
    </xf>
    <xf numFmtId="177" fontId="5" fillId="4" borderId="3" xfId="0" applyNumberFormat="1" applyFont="1" applyFill="1" applyBorder="1">
      <alignment vertical="center"/>
    </xf>
    <xf numFmtId="177" fontId="9" fillId="3" borderId="42" xfId="0" applyNumberFormat="1" applyFont="1" applyFill="1" applyBorder="1">
      <alignment vertical="center"/>
    </xf>
    <xf numFmtId="0" fontId="11" fillId="3" borderId="50" xfId="0" applyFont="1" applyFill="1" applyBorder="1">
      <alignment vertical="center"/>
    </xf>
    <xf numFmtId="177" fontId="9" fillId="3" borderId="62" xfId="0" applyNumberFormat="1" applyFont="1" applyFill="1" applyBorder="1">
      <alignment vertical="center"/>
    </xf>
    <xf numFmtId="176" fontId="9" fillId="3" borderId="63" xfId="0" applyNumberFormat="1" applyFont="1" applyFill="1" applyBorder="1">
      <alignment vertical="center"/>
    </xf>
    <xf numFmtId="177" fontId="9" fillId="3" borderId="20" xfId="0" applyNumberFormat="1" applyFont="1" applyFill="1" applyBorder="1">
      <alignment vertical="center"/>
    </xf>
    <xf numFmtId="176" fontId="9" fillId="3" borderId="9" xfId="0" applyNumberFormat="1" applyFont="1" applyFill="1" applyBorder="1">
      <alignment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83" fontId="3" fillId="0" borderId="0" xfId="0" applyNumberFormat="1" applyFont="1">
      <alignment vertical="center"/>
    </xf>
    <xf numFmtId="183" fontId="9" fillId="3" borderId="51" xfId="0" applyNumberFormat="1" applyFont="1" applyFill="1" applyBorder="1">
      <alignment vertical="center"/>
    </xf>
    <xf numFmtId="183" fontId="9" fillId="3" borderId="52" xfId="0" applyNumberFormat="1" applyFont="1" applyFill="1" applyBorder="1">
      <alignment vertical="center"/>
    </xf>
    <xf numFmtId="183" fontId="9" fillId="3" borderId="58" xfId="0" applyNumberFormat="1" applyFont="1" applyFill="1" applyBorder="1">
      <alignment vertical="center"/>
    </xf>
    <xf numFmtId="0" fontId="5" fillId="0" borderId="55" xfId="0" applyFont="1" applyBorder="1">
      <alignment vertical="center"/>
    </xf>
    <xf numFmtId="177" fontId="3" fillId="0" borderId="22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83" fontId="3" fillId="0" borderId="64" xfId="0" applyNumberFormat="1" applyFont="1" applyBorder="1">
      <alignment vertical="center"/>
    </xf>
    <xf numFmtId="177" fontId="4" fillId="0" borderId="59" xfId="0" applyNumberFormat="1" applyFont="1" applyBorder="1">
      <alignment vertical="center"/>
    </xf>
    <xf numFmtId="0" fontId="5" fillId="0" borderId="8" xfId="0" applyFont="1" applyBorder="1">
      <alignment vertical="center"/>
    </xf>
    <xf numFmtId="177" fontId="3" fillId="0" borderId="30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83" fontId="3" fillId="0" borderId="65" xfId="0" applyNumberFormat="1" applyFont="1" applyBorder="1">
      <alignment vertical="center"/>
    </xf>
    <xf numFmtId="0" fontId="5" fillId="0" borderId="56" xfId="0" applyFont="1" applyBorder="1">
      <alignment vertical="center"/>
    </xf>
    <xf numFmtId="177" fontId="3" fillId="0" borderId="54" xfId="0" applyNumberFormat="1" applyFont="1" applyBorder="1">
      <alignment vertical="center"/>
    </xf>
    <xf numFmtId="176" fontId="3" fillId="0" borderId="53" xfId="0" applyNumberFormat="1" applyFont="1" applyBorder="1">
      <alignment vertical="center"/>
    </xf>
    <xf numFmtId="183" fontId="3" fillId="0" borderId="56" xfId="0" applyNumberFormat="1" applyFont="1" applyBorder="1">
      <alignment vertical="center"/>
    </xf>
    <xf numFmtId="177" fontId="5" fillId="4" borderId="60" xfId="0" applyNumberFormat="1" applyFont="1" applyFill="1" applyBorder="1">
      <alignment vertical="center"/>
    </xf>
    <xf numFmtId="176" fontId="5" fillId="4" borderId="31" xfId="0" applyNumberFormat="1" applyFont="1" applyFill="1" applyBorder="1">
      <alignment vertical="center"/>
    </xf>
    <xf numFmtId="177" fontId="5" fillId="4" borderId="61" xfId="0" applyNumberFormat="1" applyFont="1" applyFill="1" applyBorder="1">
      <alignment vertical="center"/>
    </xf>
    <xf numFmtId="176" fontId="5" fillId="4" borderId="49" xfId="0" applyNumberFormat="1" applyFont="1" applyFill="1" applyBorder="1">
      <alignment vertical="center"/>
    </xf>
    <xf numFmtId="180" fontId="5" fillId="3" borderId="42" xfId="0" applyNumberFormat="1" applyFont="1" applyFill="1" applyBorder="1" applyAlignment="1">
      <alignment horizontal="left" vertical="center"/>
    </xf>
    <xf numFmtId="180" fontId="5" fillId="3" borderId="41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262CDB5-41F5-EC41-AC82-666EAC220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12700</xdr:colOff>
      <xdr:row>114</xdr:row>
      <xdr:rowOff>21328</xdr:rowOff>
    </xdr:from>
    <xdr:ext cx="11112500" cy="369631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B3FA843-CF20-9948-BC05-B1D395390F90}"/>
            </a:ext>
          </a:extLst>
        </xdr:cNvPr>
        <xdr:cNvSpPr txBox="1"/>
      </xdr:nvSpPr>
      <xdr:spPr>
        <a:xfrm>
          <a:off x="27433155" y="26344964"/>
          <a:ext cx="11112500" cy="369631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Abbreviation of RELION 3.1.2 Input Parameters in "Notes"</a:t>
          </a:r>
          <a:b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K		: Number of classes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T		: Regularisation parameter 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Iter		: Number of iterations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Fast-Subset		: Use fast subesets "Yes" (default "No" is not metioned in "Notes")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MD		: Mask diameter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Sym		: Symmetry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With-Padding	: Skip padding "No" (default value)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No-Padding		: Skip padding "Yes"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LPF		: Initial low-pass filter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Global-Refine	: Initial angular sampling 7.5 degrees (default value)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Local-Refine		: Initial angular sampling 1.8 degrees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No-Align		: Perform image alignment "No" (default "Yes" is not metioned in "Notes")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Resolution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Masked**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"FINAL RESOLUTION" of the associated PostProcess (Not listed in the table)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Class Distribution*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The distribution of the class achieved the best resolution in Resolution Unmasked</a:t>
          </a:r>
          <a:b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b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NOTE: Highlighted values are used in Fig. 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25400</xdr:rowOff>
    </xdr:from>
    <xdr:ext cx="4762500" cy="4318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EF2C958-730E-9C43-8889-06E079D48727}"/>
            </a:ext>
          </a:extLst>
        </xdr:cNvPr>
        <xdr:cNvSpPr txBox="1"/>
      </xdr:nvSpPr>
      <xdr:spPr>
        <a:xfrm>
          <a:off x="952500" y="1854200"/>
          <a:ext cx="4762500" cy="431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NOTE: Highlighted values are used in Fig. 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53FA-BE9F-6C4E-9F74-EB7FD8EE75CC}">
  <dimension ref="A1:AC114"/>
  <sheetViews>
    <sheetView tabSelected="1" zoomScale="75" zoomScaleNormal="75" workbookViewId="0">
      <pane xSplit="2" ySplit="2" topLeftCell="C48" activePane="bottomRight" state="frozenSplit"/>
      <selection activeCell="AH52" sqref="AH52"/>
      <selection pane="topRight" activeCell="E1" sqref="E1"/>
      <selection pane="bottomLeft" activeCell="B33" sqref="B33"/>
      <selection pane="bottomRight" activeCell="R7" sqref="R7"/>
    </sheetView>
  </sheetViews>
  <sheetFormatPr baseColWidth="10" defaultRowHeight="18" customHeight="1"/>
  <cols>
    <col min="1" max="2" width="10.7109375" style="1" customWidth="1"/>
    <col min="3" max="6" width="10.7109375" style="2" customWidth="1"/>
    <col min="7" max="13" width="10.7109375" style="3" customWidth="1"/>
    <col min="14" max="14" width="46.7109375" style="2" customWidth="1"/>
    <col min="15" max="15" width="15.7109375" style="2" customWidth="1"/>
    <col min="16" max="16" width="15.7109375" style="3" customWidth="1"/>
    <col min="17" max="17" width="10.7109375" style="14" customWidth="1"/>
    <col min="18" max="18" width="10.7109375" style="15" customWidth="1"/>
    <col min="19" max="19" width="10.7109375" style="4" customWidth="1"/>
    <col min="20" max="20" width="12.7109375" style="4" customWidth="1"/>
    <col min="21" max="21" width="10.7109375" style="5" customWidth="1"/>
    <col min="22" max="22" width="12.7109375" style="5" customWidth="1"/>
    <col min="23" max="24" width="10.7109375" style="6" customWidth="1"/>
    <col min="25" max="25" width="85.7109375" style="1" customWidth="1"/>
    <col min="26" max="27" width="10.7109375" style="8" customWidth="1"/>
    <col min="28" max="29" width="11.7109375" style="7" customWidth="1"/>
    <col min="30" max="16384" width="10.7109375" style="1"/>
  </cols>
  <sheetData>
    <row r="1" spans="1:29" s="2" customFormat="1" ht="18" customHeight="1" thickTop="1">
      <c r="A1" s="103" t="s">
        <v>170</v>
      </c>
      <c r="B1" s="104" t="s">
        <v>21</v>
      </c>
      <c r="C1" s="105" t="s">
        <v>43</v>
      </c>
      <c r="D1" s="106" t="s">
        <v>39</v>
      </c>
      <c r="E1" s="106" t="s">
        <v>4</v>
      </c>
      <c r="F1" s="106" t="s">
        <v>38</v>
      </c>
      <c r="G1" s="107" t="s">
        <v>9</v>
      </c>
      <c r="H1" s="107" t="s">
        <v>150</v>
      </c>
      <c r="I1" s="107" t="s">
        <v>151</v>
      </c>
      <c r="J1" s="107" t="s">
        <v>151</v>
      </c>
      <c r="K1" s="108" t="s">
        <v>37</v>
      </c>
      <c r="L1" s="107" t="s">
        <v>40</v>
      </c>
      <c r="M1" s="107" t="s">
        <v>40</v>
      </c>
      <c r="N1" s="109" t="s">
        <v>159</v>
      </c>
      <c r="O1" s="110" t="s">
        <v>5</v>
      </c>
      <c r="P1" s="108" t="s">
        <v>212</v>
      </c>
      <c r="Q1" s="111" t="s">
        <v>164</v>
      </c>
      <c r="R1" s="112" t="s">
        <v>122</v>
      </c>
      <c r="S1" s="113" t="s">
        <v>122</v>
      </c>
      <c r="T1" s="113" t="s">
        <v>171</v>
      </c>
      <c r="U1" s="114" t="s">
        <v>168</v>
      </c>
      <c r="V1" s="115" t="s">
        <v>171</v>
      </c>
      <c r="W1" s="116" t="s">
        <v>10</v>
      </c>
      <c r="X1" s="117" t="s">
        <v>24</v>
      </c>
      <c r="Y1" s="104" t="s">
        <v>34</v>
      </c>
      <c r="Z1" s="187" t="s">
        <v>208</v>
      </c>
      <c r="AA1" s="188"/>
      <c r="AB1" s="141" t="s">
        <v>61</v>
      </c>
      <c r="AC1" s="118" t="s">
        <v>211</v>
      </c>
    </row>
    <row r="2" spans="1:29" s="2" customFormat="1" ht="18" customHeight="1" thickBot="1">
      <c r="A2" s="92"/>
      <c r="B2" s="66"/>
      <c r="C2" s="87"/>
      <c r="D2" s="9"/>
      <c r="E2" s="9"/>
      <c r="F2" s="10"/>
      <c r="G2" s="49"/>
      <c r="H2" s="49"/>
      <c r="I2" s="49" t="s">
        <v>152</v>
      </c>
      <c r="J2" s="49" t="s">
        <v>153</v>
      </c>
      <c r="K2" s="49"/>
      <c r="L2" s="50" t="s">
        <v>152</v>
      </c>
      <c r="M2" s="50" t="s">
        <v>153</v>
      </c>
      <c r="N2" s="11"/>
      <c r="O2" s="9"/>
      <c r="P2" s="49"/>
      <c r="Q2" s="51" t="s">
        <v>165</v>
      </c>
      <c r="R2" s="53" t="s">
        <v>166</v>
      </c>
      <c r="S2" s="12" t="s">
        <v>167</v>
      </c>
      <c r="T2" s="12" t="s">
        <v>167</v>
      </c>
      <c r="U2" s="13" t="s">
        <v>169</v>
      </c>
      <c r="V2" s="58" t="s">
        <v>169</v>
      </c>
      <c r="W2" s="65"/>
      <c r="X2" s="54"/>
      <c r="Y2" s="66" t="s">
        <v>189</v>
      </c>
      <c r="Z2" s="77" t="s">
        <v>49</v>
      </c>
      <c r="AA2" s="55" t="s">
        <v>200</v>
      </c>
      <c r="AB2" s="133"/>
      <c r="AC2" s="78" t="s">
        <v>199</v>
      </c>
    </row>
    <row r="3" spans="1:29" ht="18" customHeight="1" thickTop="1">
      <c r="A3" s="93" t="s">
        <v>0</v>
      </c>
      <c r="B3" s="68" t="s">
        <v>1</v>
      </c>
      <c r="C3" s="88" t="s">
        <v>7</v>
      </c>
      <c r="D3" s="16" t="s">
        <v>7</v>
      </c>
      <c r="E3" s="16" t="s">
        <v>7</v>
      </c>
      <c r="F3" s="16" t="s">
        <v>7</v>
      </c>
      <c r="G3" s="17">
        <v>0</v>
      </c>
      <c r="H3" s="17" t="s">
        <v>7</v>
      </c>
      <c r="I3" s="17" t="s">
        <v>7</v>
      </c>
      <c r="J3" s="17" t="s">
        <v>7</v>
      </c>
      <c r="K3" s="17" t="s">
        <v>7</v>
      </c>
      <c r="L3" s="17" t="s">
        <v>7</v>
      </c>
      <c r="M3" s="17" t="s">
        <v>7</v>
      </c>
      <c r="N3" s="16" t="s">
        <v>7</v>
      </c>
      <c r="O3" s="16" t="s">
        <v>7</v>
      </c>
      <c r="P3" s="17" t="s">
        <v>7</v>
      </c>
      <c r="Q3" s="18">
        <v>0</v>
      </c>
      <c r="R3" s="19">
        <v>0</v>
      </c>
      <c r="S3" s="44">
        <v>0</v>
      </c>
      <c r="T3" s="44"/>
      <c r="U3" s="46">
        <v>0</v>
      </c>
      <c r="V3" s="59"/>
      <c r="W3" s="67">
        <v>2277</v>
      </c>
      <c r="X3" s="20"/>
      <c r="Y3" s="68"/>
      <c r="Z3" s="79"/>
      <c r="AA3" s="21"/>
      <c r="AB3" s="134"/>
      <c r="AC3" s="80"/>
    </row>
    <row r="4" spans="1:29" ht="18" customHeight="1">
      <c r="A4" s="94" t="s">
        <v>2</v>
      </c>
      <c r="B4" s="70" t="s">
        <v>3</v>
      </c>
      <c r="C4" s="89" t="s">
        <v>7</v>
      </c>
      <c r="D4" s="22">
        <v>16</v>
      </c>
      <c r="E4" s="22">
        <v>6</v>
      </c>
      <c r="F4" s="22">
        <v>8</v>
      </c>
      <c r="G4" s="23">
        <f>CEILING(D4/F4,1)</f>
        <v>2</v>
      </c>
      <c r="H4" s="23">
        <v>96</v>
      </c>
      <c r="I4" s="23">
        <f>D4*E4</f>
        <v>96</v>
      </c>
      <c r="J4" s="23">
        <f>G4*H4</f>
        <v>192</v>
      </c>
      <c r="K4" s="23">
        <v>0</v>
      </c>
      <c r="L4" s="23">
        <v>0</v>
      </c>
      <c r="M4" s="23">
        <v>0</v>
      </c>
      <c r="N4" s="22" t="s">
        <v>7</v>
      </c>
      <c r="O4" s="22" t="s">
        <v>8</v>
      </c>
      <c r="P4" s="23" t="s">
        <v>154</v>
      </c>
      <c r="Q4" s="24">
        <v>5.1360000000000001</v>
      </c>
      <c r="R4" s="25">
        <v>9.5520833333333333E-2</v>
      </c>
      <c r="S4" s="26">
        <v>2.2925</v>
      </c>
      <c r="T4" s="26"/>
      <c r="U4" s="41">
        <v>23.548559999999998</v>
      </c>
      <c r="V4" s="60"/>
      <c r="W4" s="69">
        <v>2277</v>
      </c>
      <c r="X4" s="27"/>
      <c r="Y4" s="70"/>
      <c r="Z4" s="81"/>
      <c r="AA4" s="28"/>
      <c r="AB4" s="135"/>
      <c r="AC4" s="82"/>
    </row>
    <row r="5" spans="1:29" ht="18" customHeight="1">
      <c r="A5" s="94" t="s">
        <v>12</v>
      </c>
      <c r="B5" s="70" t="s">
        <v>13</v>
      </c>
      <c r="C5" s="89" t="s">
        <v>7</v>
      </c>
      <c r="D5" s="22" t="s">
        <v>7</v>
      </c>
      <c r="E5" s="22" t="s">
        <v>7</v>
      </c>
      <c r="F5" s="22" t="s">
        <v>7</v>
      </c>
      <c r="G5" s="23">
        <v>0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7</v>
      </c>
      <c r="M5" s="23" t="s">
        <v>7</v>
      </c>
      <c r="N5" s="22" t="s">
        <v>7</v>
      </c>
      <c r="O5" s="22" t="s">
        <v>7</v>
      </c>
      <c r="P5" s="23" t="s">
        <v>7</v>
      </c>
      <c r="Q5" s="24">
        <v>0</v>
      </c>
      <c r="R5" s="25">
        <v>0</v>
      </c>
      <c r="S5" s="26">
        <v>0</v>
      </c>
      <c r="T5" s="26"/>
      <c r="U5" s="41">
        <v>0</v>
      </c>
      <c r="V5" s="60"/>
      <c r="W5" s="69">
        <v>2128</v>
      </c>
      <c r="X5" s="27"/>
      <c r="Y5" s="70"/>
      <c r="Z5" s="81"/>
      <c r="AA5" s="28"/>
      <c r="AB5" s="135"/>
      <c r="AC5" s="82"/>
    </row>
    <row r="6" spans="1:29" ht="18" customHeight="1">
      <c r="A6" s="94" t="s">
        <v>14</v>
      </c>
      <c r="B6" s="70" t="s">
        <v>15</v>
      </c>
      <c r="C6" s="89" t="s">
        <v>7</v>
      </c>
      <c r="D6" s="22">
        <v>16</v>
      </c>
      <c r="E6" s="22">
        <v>6</v>
      </c>
      <c r="F6" s="22">
        <v>8</v>
      </c>
      <c r="G6" s="23">
        <f>CEILING(D6/F6,1)</f>
        <v>2</v>
      </c>
      <c r="H6" s="23">
        <v>96</v>
      </c>
      <c r="I6" s="23">
        <f>D6*E6</f>
        <v>96</v>
      </c>
      <c r="J6" s="23">
        <f>G6*H6</f>
        <v>192</v>
      </c>
      <c r="K6" s="23">
        <v>0</v>
      </c>
      <c r="L6" s="23">
        <v>0</v>
      </c>
      <c r="M6" s="23">
        <v>0</v>
      </c>
      <c r="N6" s="22" t="s">
        <v>7</v>
      </c>
      <c r="O6" s="22" t="s">
        <v>16</v>
      </c>
      <c r="P6" s="23" t="s">
        <v>154</v>
      </c>
      <c r="Q6" s="24">
        <v>5.1360000000000001</v>
      </c>
      <c r="R6" s="25">
        <v>4.3206018518518519E-2</v>
      </c>
      <c r="S6" s="26">
        <v>1.0369444444444444</v>
      </c>
      <c r="T6" s="26"/>
      <c r="U6" s="41">
        <v>10.651493333333333</v>
      </c>
      <c r="V6" s="60"/>
      <c r="W6" s="69">
        <v>2128</v>
      </c>
      <c r="X6" s="27"/>
      <c r="Y6" s="70"/>
      <c r="Z6" s="81"/>
      <c r="AA6" s="28"/>
      <c r="AB6" s="135"/>
      <c r="AC6" s="82"/>
    </row>
    <row r="7" spans="1:29" ht="18" customHeight="1">
      <c r="A7" s="94" t="s">
        <v>17</v>
      </c>
      <c r="B7" s="70" t="s">
        <v>18</v>
      </c>
      <c r="C7" s="89" t="s">
        <v>7</v>
      </c>
      <c r="D7" s="22" t="s">
        <v>7</v>
      </c>
      <c r="E7" s="22" t="s">
        <v>7</v>
      </c>
      <c r="F7" s="22" t="s">
        <v>7</v>
      </c>
      <c r="G7" s="23">
        <v>0</v>
      </c>
      <c r="H7" s="23" t="s">
        <v>7</v>
      </c>
      <c r="I7" s="23" t="s">
        <v>7</v>
      </c>
      <c r="J7" s="23" t="s">
        <v>7</v>
      </c>
      <c r="K7" s="23" t="s">
        <v>7</v>
      </c>
      <c r="L7" s="23" t="s">
        <v>7</v>
      </c>
      <c r="M7" s="23" t="s">
        <v>7</v>
      </c>
      <c r="N7" s="22" t="s">
        <v>7</v>
      </c>
      <c r="O7" s="22" t="s">
        <v>7</v>
      </c>
      <c r="P7" s="23" t="s">
        <v>7</v>
      </c>
      <c r="Q7" s="24">
        <v>0</v>
      </c>
      <c r="R7" s="25">
        <v>0</v>
      </c>
      <c r="S7" s="26">
        <v>0</v>
      </c>
      <c r="T7" s="26"/>
      <c r="U7" s="41">
        <v>0</v>
      </c>
      <c r="V7" s="60"/>
      <c r="W7" s="69">
        <v>1893</v>
      </c>
      <c r="X7" s="27"/>
      <c r="Y7" s="70"/>
      <c r="Z7" s="81"/>
      <c r="AA7" s="28"/>
      <c r="AB7" s="135"/>
      <c r="AC7" s="82"/>
    </row>
    <row r="8" spans="1:29" ht="18" customHeight="1">
      <c r="A8" s="94" t="s">
        <v>17</v>
      </c>
      <c r="B8" s="70" t="s">
        <v>19</v>
      </c>
      <c r="C8" s="89" t="s">
        <v>6</v>
      </c>
      <c r="D8" s="22" t="s">
        <v>7</v>
      </c>
      <c r="E8" s="22" t="s">
        <v>7</v>
      </c>
      <c r="F8" s="22" t="s">
        <v>7</v>
      </c>
      <c r="G8" s="23">
        <v>0</v>
      </c>
      <c r="H8" s="23" t="s">
        <v>7</v>
      </c>
      <c r="I8" s="23" t="s">
        <v>7</v>
      </c>
      <c r="J8" s="23" t="s">
        <v>7</v>
      </c>
      <c r="K8" s="23" t="s">
        <v>7</v>
      </c>
      <c r="L8" s="23" t="s">
        <v>7</v>
      </c>
      <c r="M8" s="23" t="s">
        <v>7</v>
      </c>
      <c r="N8" s="22" t="s">
        <v>7</v>
      </c>
      <c r="O8" s="22" t="s">
        <v>7</v>
      </c>
      <c r="P8" s="23" t="s">
        <v>7</v>
      </c>
      <c r="Q8" s="24">
        <v>0</v>
      </c>
      <c r="R8" s="25">
        <v>0</v>
      </c>
      <c r="S8" s="26">
        <v>0</v>
      </c>
      <c r="T8" s="26"/>
      <c r="U8" s="41">
        <v>0</v>
      </c>
      <c r="V8" s="60"/>
      <c r="W8" s="69">
        <v>-97</v>
      </c>
      <c r="X8" s="27"/>
      <c r="Y8" s="70"/>
      <c r="Z8" s="81"/>
      <c r="AA8" s="28"/>
      <c r="AB8" s="135"/>
      <c r="AC8" s="82"/>
    </row>
    <row r="9" spans="1:29" ht="18" customHeight="1">
      <c r="A9" s="94" t="s">
        <v>17</v>
      </c>
      <c r="B9" s="70" t="s">
        <v>20</v>
      </c>
      <c r="C9" s="89" t="s">
        <v>6</v>
      </c>
      <c r="D9" s="22" t="s">
        <v>7</v>
      </c>
      <c r="E9" s="22" t="s">
        <v>7</v>
      </c>
      <c r="F9" s="22" t="s">
        <v>7</v>
      </c>
      <c r="G9" s="23">
        <v>0</v>
      </c>
      <c r="H9" s="23" t="s">
        <v>7</v>
      </c>
      <c r="I9" s="23" t="s">
        <v>7</v>
      </c>
      <c r="J9" s="23" t="s">
        <v>7</v>
      </c>
      <c r="K9" s="23" t="s">
        <v>7</v>
      </c>
      <c r="L9" s="23" t="s">
        <v>7</v>
      </c>
      <c r="M9" s="23" t="s">
        <v>7</v>
      </c>
      <c r="N9" s="22" t="s">
        <v>7</v>
      </c>
      <c r="O9" s="22" t="s">
        <v>7</v>
      </c>
      <c r="P9" s="23" t="s">
        <v>7</v>
      </c>
      <c r="Q9" s="24">
        <v>0</v>
      </c>
      <c r="R9" s="25">
        <v>0</v>
      </c>
      <c r="S9" s="26">
        <v>0</v>
      </c>
      <c r="T9" s="26"/>
      <c r="U9" s="41">
        <v>0</v>
      </c>
      <c r="V9" s="60"/>
      <c r="W9" s="69">
        <v>1796</v>
      </c>
      <c r="X9" s="27"/>
      <c r="Y9" s="70"/>
      <c r="Z9" s="81"/>
      <c r="AA9" s="28"/>
      <c r="AB9" s="135"/>
      <c r="AC9" s="82"/>
    </row>
    <row r="10" spans="1:29" ht="18" customHeight="1">
      <c r="A10" s="95" t="s">
        <v>22</v>
      </c>
      <c r="B10" s="72" t="s">
        <v>23</v>
      </c>
      <c r="C10" s="90" t="s">
        <v>7</v>
      </c>
      <c r="D10" s="29">
        <v>48</v>
      </c>
      <c r="E10" s="29">
        <v>2</v>
      </c>
      <c r="F10" s="29">
        <v>24</v>
      </c>
      <c r="G10" s="30">
        <f>CEILING(D10/F10,1)</f>
        <v>2</v>
      </c>
      <c r="H10" s="30">
        <v>96</v>
      </c>
      <c r="I10" s="30">
        <f>D10*E10</f>
        <v>96</v>
      </c>
      <c r="J10" s="30">
        <f>G10*H10</f>
        <v>192</v>
      </c>
      <c r="K10" s="30">
        <v>0</v>
      </c>
      <c r="L10" s="30">
        <v>0</v>
      </c>
      <c r="M10" s="30">
        <v>0</v>
      </c>
      <c r="N10" s="29" t="s">
        <v>7</v>
      </c>
      <c r="O10" s="29" t="s">
        <v>8</v>
      </c>
      <c r="P10" s="30" t="s">
        <v>154</v>
      </c>
      <c r="Q10" s="31">
        <v>5.1360000000000001</v>
      </c>
      <c r="R10" s="32">
        <v>3.3449074074074076E-3</v>
      </c>
      <c r="S10" s="42">
        <v>8.0277777777777781E-2</v>
      </c>
      <c r="T10" s="52">
        <v>3.4097222222222223</v>
      </c>
      <c r="U10" s="43">
        <v>0.82461333333333342</v>
      </c>
      <c r="V10" s="61">
        <v>35.024666666666668</v>
      </c>
      <c r="W10" s="71">
        <v>1796</v>
      </c>
      <c r="X10" s="33">
        <v>649859</v>
      </c>
      <c r="Y10" s="72"/>
      <c r="Z10" s="83"/>
      <c r="AA10" s="34"/>
      <c r="AB10" s="136"/>
      <c r="AC10" s="84"/>
    </row>
    <row r="11" spans="1:29" s="48" customFormat="1" ht="18" customHeight="1">
      <c r="A11" s="96"/>
      <c r="B11" s="97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191" t="s">
        <v>203</v>
      </c>
      <c r="X11" s="189"/>
      <c r="Y11" s="192"/>
      <c r="Z11" s="73"/>
      <c r="AA11" s="56"/>
      <c r="AB11" s="56"/>
      <c r="AC11" s="139"/>
    </row>
    <row r="12" spans="1:29" ht="18" customHeight="1">
      <c r="A12" s="98" t="s">
        <v>25</v>
      </c>
      <c r="B12" s="75" t="s">
        <v>26</v>
      </c>
      <c r="C12" s="91" t="s">
        <v>7</v>
      </c>
      <c r="D12" s="35">
        <v>48</v>
      </c>
      <c r="E12" s="35">
        <v>8</v>
      </c>
      <c r="F12" s="35">
        <v>6</v>
      </c>
      <c r="G12" s="36">
        <f>CEILING(D12/F12,1)</f>
        <v>8</v>
      </c>
      <c r="H12" s="36">
        <v>96</v>
      </c>
      <c r="I12" s="36">
        <f>D12*E12</f>
        <v>384</v>
      </c>
      <c r="J12" s="36">
        <f>G12*H12</f>
        <v>768</v>
      </c>
      <c r="K12" s="36">
        <v>0</v>
      </c>
      <c r="L12" s="36">
        <v>0</v>
      </c>
      <c r="M12" s="36">
        <v>0</v>
      </c>
      <c r="N12" s="35" t="s">
        <v>7</v>
      </c>
      <c r="O12" s="35" t="s">
        <v>8</v>
      </c>
      <c r="P12" s="36" t="s">
        <v>154</v>
      </c>
      <c r="Q12" s="37">
        <v>5.1360000000000001</v>
      </c>
      <c r="R12" s="38">
        <v>1.2465277777777778E-2</v>
      </c>
      <c r="S12" s="45">
        <v>0.29916666666666669</v>
      </c>
      <c r="T12" s="45"/>
      <c r="U12" s="47">
        <v>12.292160000000001</v>
      </c>
      <c r="V12" s="62"/>
      <c r="W12" s="74">
        <v>1796</v>
      </c>
      <c r="X12" s="39">
        <v>649859</v>
      </c>
      <c r="Y12" s="75" t="s">
        <v>185</v>
      </c>
      <c r="Z12" s="85"/>
      <c r="AA12" s="40"/>
      <c r="AB12" s="137"/>
      <c r="AC12" s="86"/>
    </row>
    <row r="13" spans="1:29" ht="18" customHeight="1">
      <c r="A13" s="94" t="s">
        <v>17</v>
      </c>
      <c r="B13" s="70" t="s">
        <v>30</v>
      </c>
      <c r="C13" s="89" t="s">
        <v>6</v>
      </c>
      <c r="D13" s="22" t="s">
        <v>7</v>
      </c>
      <c r="E13" s="22" t="s">
        <v>7</v>
      </c>
      <c r="F13" s="22" t="s">
        <v>7</v>
      </c>
      <c r="G13" s="23">
        <v>0</v>
      </c>
      <c r="H13" s="23" t="s">
        <v>7</v>
      </c>
      <c r="I13" s="23" t="s">
        <v>7</v>
      </c>
      <c r="J13" s="23" t="s">
        <v>7</v>
      </c>
      <c r="K13" s="23" t="s">
        <v>7</v>
      </c>
      <c r="L13" s="23" t="s">
        <v>7</v>
      </c>
      <c r="M13" s="23" t="s">
        <v>7</v>
      </c>
      <c r="N13" s="22" t="s">
        <v>7</v>
      </c>
      <c r="O13" s="22" t="s">
        <v>7</v>
      </c>
      <c r="P13" s="23" t="s">
        <v>7</v>
      </c>
      <c r="Q13" s="24">
        <v>0</v>
      </c>
      <c r="R13" s="25">
        <v>0</v>
      </c>
      <c r="S13" s="26">
        <v>0</v>
      </c>
      <c r="T13" s="26"/>
      <c r="U13" s="41">
        <v>0</v>
      </c>
      <c r="V13" s="60"/>
      <c r="W13" s="69"/>
      <c r="X13" s="27">
        <v>626081</v>
      </c>
      <c r="Y13" s="70"/>
      <c r="Z13" s="81"/>
      <c r="AA13" s="28"/>
      <c r="AB13" s="135"/>
      <c r="AC13" s="82"/>
    </row>
    <row r="14" spans="1:29" ht="18" customHeight="1">
      <c r="A14" s="94" t="s">
        <v>17</v>
      </c>
      <c r="B14" s="70" t="s">
        <v>31</v>
      </c>
      <c r="C14" s="89" t="s">
        <v>6</v>
      </c>
      <c r="D14" s="22" t="s">
        <v>7</v>
      </c>
      <c r="E14" s="22" t="s">
        <v>7</v>
      </c>
      <c r="F14" s="22" t="s">
        <v>7</v>
      </c>
      <c r="G14" s="23">
        <v>0</v>
      </c>
      <c r="H14" s="23" t="s">
        <v>7</v>
      </c>
      <c r="I14" s="23" t="s">
        <v>7</v>
      </c>
      <c r="J14" s="23" t="s">
        <v>7</v>
      </c>
      <c r="K14" s="23" t="s">
        <v>7</v>
      </c>
      <c r="L14" s="23" t="s">
        <v>7</v>
      </c>
      <c r="M14" s="23" t="s">
        <v>7</v>
      </c>
      <c r="N14" s="22" t="s">
        <v>7</v>
      </c>
      <c r="O14" s="22" t="s">
        <v>7</v>
      </c>
      <c r="P14" s="23" t="s">
        <v>7</v>
      </c>
      <c r="Q14" s="24">
        <v>0</v>
      </c>
      <c r="R14" s="25">
        <v>0</v>
      </c>
      <c r="S14" s="26">
        <v>0</v>
      </c>
      <c r="T14" s="26"/>
      <c r="U14" s="41">
        <v>0</v>
      </c>
      <c r="V14" s="60"/>
      <c r="W14" s="69"/>
      <c r="X14" s="27">
        <v>599504</v>
      </c>
      <c r="Y14" s="70"/>
      <c r="Z14" s="81"/>
      <c r="AA14" s="28"/>
      <c r="AB14" s="135"/>
      <c r="AC14" s="82"/>
    </row>
    <row r="15" spans="1:29" ht="18" customHeight="1">
      <c r="A15" s="94" t="s">
        <v>32</v>
      </c>
      <c r="B15" s="70" t="s">
        <v>33</v>
      </c>
      <c r="C15" s="89">
        <v>16</v>
      </c>
      <c r="D15" s="22">
        <v>31</v>
      </c>
      <c r="E15" s="22">
        <v>6</v>
      </c>
      <c r="F15" s="22">
        <v>4</v>
      </c>
      <c r="G15" s="23">
        <f>CEILING(D15/F15,1)</f>
        <v>8</v>
      </c>
      <c r="H15" s="23">
        <v>48</v>
      </c>
      <c r="I15" s="23">
        <f>D15*E15</f>
        <v>186</v>
      </c>
      <c r="J15" s="23">
        <f>G15*H15</f>
        <v>384</v>
      </c>
      <c r="K15" s="23">
        <v>4</v>
      </c>
      <c r="L15" s="23">
        <v>30</v>
      </c>
      <c r="M15" s="23">
        <v>32</v>
      </c>
      <c r="N15" s="22" t="s">
        <v>160</v>
      </c>
      <c r="O15" s="22" t="s">
        <v>36</v>
      </c>
      <c r="P15" s="23" t="s">
        <v>155</v>
      </c>
      <c r="Q15" s="24">
        <v>5.2809999999999997</v>
      </c>
      <c r="R15" s="25">
        <v>8.0358796296296303E-2</v>
      </c>
      <c r="S15" s="26">
        <v>1.9286111111111111</v>
      </c>
      <c r="T15" s="26"/>
      <c r="U15" s="41">
        <v>81.479962222222213</v>
      </c>
      <c r="V15" s="60"/>
      <c r="W15" s="69"/>
      <c r="X15" s="27">
        <v>599504</v>
      </c>
      <c r="Y15" s="70" t="s">
        <v>190</v>
      </c>
      <c r="Z15" s="81"/>
      <c r="AA15" s="28"/>
      <c r="AB15" s="135"/>
      <c r="AC15" s="82"/>
    </row>
    <row r="16" spans="1:29" ht="18" customHeight="1">
      <c r="A16" s="94" t="s">
        <v>17</v>
      </c>
      <c r="B16" s="70" t="s">
        <v>41</v>
      </c>
      <c r="C16" s="89" t="s">
        <v>6</v>
      </c>
      <c r="D16" s="22" t="s">
        <v>7</v>
      </c>
      <c r="E16" s="22" t="s">
        <v>7</v>
      </c>
      <c r="F16" s="22" t="s">
        <v>7</v>
      </c>
      <c r="G16" s="23">
        <v>0</v>
      </c>
      <c r="H16" s="23" t="s">
        <v>7</v>
      </c>
      <c r="I16" s="23" t="s">
        <v>7</v>
      </c>
      <c r="J16" s="23" t="s">
        <v>7</v>
      </c>
      <c r="K16" s="23" t="s">
        <v>7</v>
      </c>
      <c r="L16" s="23" t="s">
        <v>7</v>
      </c>
      <c r="M16" s="23" t="s">
        <v>7</v>
      </c>
      <c r="N16" s="22" t="s">
        <v>7</v>
      </c>
      <c r="O16" s="22" t="s">
        <v>7</v>
      </c>
      <c r="P16" s="23" t="s">
        <v>7</v>
      </c>
      <c r="Q16" s="24">
        <v>0</v>
      </c>
      <c r="R16" s="25">
        <v>0</v>
      </c>
      <c r="S16" s="26">
        <v>0</v>
      </c>
      <c r="T16" s="26"/>
      <c r="U16" s="41">
        <v>0</v>
      </c>
      <c r="V16" s="60"/>
      <c r="W16" s="69"/>
      <c r="X16" s="27">
        <v>583949</v>
      </c>
      <c r="Y16" s="70"/>
      <c r="Z16" s="81"/>
      <c r="AA16" s="28"/>
      <c r="AB16" s="135"/>
      <c r="AC16" s="82"/>
    </row>
    <row r="17" spans="1:29" ht="18" customHeight="1">
      <c r="A17" s="94" t="s">
        <v>32</v>
      </c>
      <c r="B17" s="70" t="s">
        <v>42</v>
      </c>
      <c r="C17" s="89">
        <v>16</v>
      </c>
      <c r="D17" s="22">
        <v>31</v>
      </c>
      <c r="E17" s="22">
        <v>6</v>
      </c>
      <c r="F17" s="22">
        <v>4</v>
      </c>
      <c r="G17" s="23">
        <f>CEILING(D17/F17,1)</f>
        <v>8</v>
      </c>
      <c r="H17" s="23">
        <v>48</v>
      </c>
      <c r="I17" s="23">
        <f>D17*E17</f>
        <v>186</v>
      </c>
      <c r="J17" s="23">
        <f>G17*H17</f>
        <v>384</v>
      </c>
      <c r="K17" s="23">
        <v>4</v>
      </c>
      <c r="L17" s="23">
        <v>30</v>
      </c>
      <c r="M17" s="23">
        <v>32</v>
      </c>
      <c r="N17" s="22" t="s">
        <v>160</v>
      </c>
      <c r="O17" s="22" t="s">
        <v>36</v>
      </c>
      <c r="P17" s="23" t="s">
        <v>156</v>
      </c>
      <c r="Q17" s="24">
        <v>5.2809999999999997</v>
      </c>
      <c r="R17" s="25">
        <v>5.1377314814814813E-2</v>
      </c>
      <c r="S17" s="26">
        <v>1.2330555555555556</v>
      </c>
      <c r="T17" s="26"/>
      <c r="U17" s="41">
        <v>52.09413111111111</v>
      </c>
      <c r="V17" s="60"/>
      <c r="W17" s="69"/>
      <c r="X17" s="27">
        <v>583949</v>
      </c>
      <c r="Y17" s="70" t="s">
        <v>191</v>
      </c>
      <c r="Z17" s="81"/>
      <c r="AA17" s="28"/>
      <c r="AB17" s="135"/>
      <c r="AC17" s="82"/>
    </row>
    <row r="18" spans="1:29" ht="18" customHeight="1">
      <c r="A18" s="94" t="s">
        <v>17</v>
      </c>
      <c r="B18" s="70" t="s">
        <v>44</v>
      </c>
      <c r="C18" s="89" t="s">
        <v>6</v>
      </c>
      <c r="D18" s="22" t="s">
        <v>7</v>
      </c>
      <c r="E18" s="22" t="s">
        <v>7</v>
      </c>
      <c r="F18" s="22" t="s">
        <v>7</v>
      </c>
      <c r="G18" s="23">
        <v>0</v>
      </c>
      <c r="H18" s="23" t="s">
        <v>7</v>
      </c>
      <c r="I18" s="23" t="s">
        <v>7</v>
      </c>
      <c r="J18" s="23" t="s">
        <v>7</v>
      </c>
      <c r="K18" s="23" t="s">
        <v>7</v>
      </c>
      <c r="L18" s="23" t="s">
        <v>7</v>
      </c>
      <c r="M18" s="23" t="s">
        <v>7</v>
      </c>
      <c r="N18" s="22" t="s">
        <v>7</v>
      </c>
      <c r="O18" s="22" t="s">
        <v>7</v>
      </c>
      <c r="P18" s="23" t="s">
        <v>7</v>
      </c>
      <c r="Q18" s="24">
        <v>0</v>
      </c>
      <c r="R18" s="25">
        <v>0</v>
      </c>
      <c r="S18" s="26">
        <v>0</v>
      </c>
      <c r="T18" s="26"/>
      <c r="U18" s="41">
        <v>0</v>
      </c>
      <c r="V18" s="60"/>
      <c r="W18" s="69"/>
      <c r="X18" s="27">
        <v>573667</v>
      </c>
      <c r="Y18" s="70"/>
      <c r="Z18" s="81"/>
      <c r="AA18" s="28"/>
      <c r="AB18" s="135"/>
      <c r="AC18" s="82"/>
    </row>
    <row r="19" spans="1:29" ht="18" customHeight="1">
      <c r="A19" s="94" t="s">
        <v>32</v>
      </c>
      <c r="B19" s="70" t="s">
        <v>45</v>
      </c>
      <c r="C19" s="89">
        <v>16</v>
      </c>
      <c r="D19" s="22">
        <v>31</v>
      </c>
      <c r="E19" s="22">
        <v>6</v>
      </c>
      <c r="F19" s="22">
        <v>4</v>
      </c>
      <c r="G19" s="23">
        <f>CEILING(D19/F19,1)</f>
        <v>8</v>
      </c>
      <c r="H19" s="23">
        <v>48</v>
      </c>
      <c r="I19" s="23">
        <f>D19*E19</f>
        <v>186</v>
      </c>
      <c r="J19" s="23">
        <f>G19*H19</f>
        <v>384</v>
      </c>
      <c r="K19" s="23">
        <v>4</v>
      </c>
      <c r="L19" s="23">
        <v>30</v>
      </c>
      <c r="M19" s="23">
        <v>32</v>
      </c>
      <c r="N19" s="22" t="s">
        <v>160</v>
      </c>
      <c r="O19" s="22" t="s">
        <v>35</v>
      </c>
      <c r="P19" s="23" t="s">
        <v>155</v>
      </c>
      <c r="Q19" s="24">
        <v>5.2809999999999997</v>
      </c>
      <c r="R19" s="25">
        <v>3.9560185185185184E-2</v>
      </c>
      <c r="S19" s="26">
        <v>0.94944444444444442</v>
      </c>
      <c r="T19" s="26"/>
      <c r="U19" s="41">
        <v>40.112128888888883</v>
      </c>
      <c r="V19" s="60"/>
      <c r="W19" s="69"/>
      <c r="X19" s="27">
        <v>573667</v>
      </c>
      <c r="Y19" s="70" t="s">
        <v>192</v>
      </c>
      <c r="Z19" s="81"/>
      <c r="AA19" s="28"/>
      <c r="AB19" s="135"/>
      <c r="AC19" s="82"/>
    </row>
    <row r="20" spans="1:29" ht="18" customHeight="1">
      <c r="A20" s="94" t="s">
        <v>17</v>
      </c>
      <c r="B20" s="70" t="s">
        <v>46</v>
      </c>
      <c r="C20" s="89" t="s">
        <v>6</v>
      </c>
      <c r="D20" s="22" t="s">
        <v>7</v>
      </c>
      <c r="E20" s="22" t="s">
        <v>7</v>
      </c>
      <c r="F20" s="22" t="s">
        <v>7</v>
      </c>
      <c r="G20" s="23">
        <v>0</v>
      </c>
      <c r="H20" s="23" t="s">
        <v>7</v>
      </c>
      <c r="I20" s="23" t="s">
        <v>7</v>
      </c>
      <c r="J20" s="23" t="s">
        <v>7</v>
      </c>
      <c r="K20" s="23" t="s">
        <v>7</v>
      </c>
      <c r="L20" s="23" t="s">
        <v>7</v>
      </c>
      <c r="M20" s="23" t="s">
        <v>7</v>
      </c>
      <c r="N20" s="22" t="s">
        <v>7</v>
      </c>
      <c r="O20" s="22" t="s">
        <v>7</v>
      </c>
      <c r="P20" s="23" t="s">
        <v>7</v>
      </c>
      <c r="Q20" s="24">
        <v>0</v>
      </c>
      <c r="R20" s="25">
        <v>0</v>
      </c>
      <c r="S20" s="26">
        <v>0</v>
      </c>
      <c r="T20" s="26"/>
      <c r="U20" s="41">
        <v>0</v>
      </c>
      <c r="V20" s="60"/>
      <c r="W20" s="69"/>
      <c r="X20" s="27">
        <v>193722</v>
      </c>
      <c r="Y20" s="70"/>
      <c r="Z20" s="81"/>
      <c r="AA20" s="28"/>
      <c r="AB20" s="135"/>
      <c r="AC20" s="82"/>
    </row>
    <row r="21" spans="1:29" ht="18" customHeight="1">
      <c r="A21" s="94" t="s">
        <v>47</v>
      </c>
      <c r="B21" s="70" t="s">
        <v>48</v>
      </c>
      <c r="C21" s="89">
        <v>16</v>
      </c>
      <c r="D21" s="22">
        <v>31</v>
      </c>
      <c r="E21" s="22">
        <v>6</v>
      </c>
      <c r="F21" s="22">
        <v>4</v>
      </c>
      <c r="G21" s="23">
        <f>CEILING(D21/F21,1)</f>
        <v>8</v>
      </c>
      <c r="H21" s="23">
        <v>48</v>
      </c>
      <c r="I21" s="23">
        <f>D21*E21</f>
        <v>186</v>
      </c>
      <c r="J21" s="23">
        <f>G21*H21</f>
        <v>384</v>
      </c>
      <c r="K21" s="23">
        <v>4</v>
      </c>
      <c r="L21" s="23">
        <v>30</v>
      </c>
      <c r="M21" s="23">
        <v>32</v>
      </c>
      <c r="N21" s="22" t="s">
        <v>160</v>
      </c>
      <c r="O21" s="22" t="s">
        <v>35</v>
      </c>
      <c r="P21" s="23" t="s">
        <v>155</v>
      </c>
      <c r="Q21" s="24">
        <v>5.2809999999999997</v>
      </c>
      <c r="R21" s="25">
        <v>1.0127314814814815E-2</v>
      </c>
      <c r="S21" s="26">
        <v>0.24305555555555555</v>
      </c>
      <c r="T21" s="26"/>
      <c r="U21" s="41">
        <v>10.26861111111111</v>
      </c>
      <c r="V21" s="60"/>
      <c r="W21" s="69"/>
      <c r="X21" s="27">
        <v>193722</v>
      </c>
      <c r="Y21" s="70" t="s">
        <v>173</v>
      </c>
      <c r="Z21" s="81">
        <v>10.24</v>
      </c>
      <c r="AA21" s="28"/>
      <c r="AB21" s="135"/>
      <c r="AC21" s="82">
        <v>1</v>
      </c>
    </row>
    <row r="22" spans="1:29" ht="18" customHeight="1">
      <c r="A22" s="94" t="s">
        <v>0</v>
      </c>
      <c r="B22" s="70" t="s">
        <v>50</v>
      </c>
      <c r="C22" s="89" t="s">
        <v>6</v>
      </c>
      <c r="D22" s="22" t="s">
        <v>7</v>
      </c>
      <c r="E22" s="22" t="s">
        <v>7</v>
      </c>
      <c r="F22" s="22" t="s">
        <v>7</v>
      </c>
      <c r="G22" s="23">
        <v>0</v>
      </c>
      <c r="H22" s="23" t="s">
        <v>7</v>
      </c>
      <c r="I22" s="23" t="s">
        <v>7</v>
      </c>
      <c r="J22" s="23" t="s">
        <v>7</v>
      </c>
      <c r="K22" s="23" t="s">
        <v>7</v>
      </c>
      <c r="L22" s="23" t="s">
        <v>7</v>
      </c>
      <c r="M22" s="23" t="s">
        <v>7</v>
      </c>
      <c r="N22" s="22" t="s">
        <v>7</v>
      </c>
      <c r="O22" s="22" t="s">
        <v>7</v>
      </c>
      <c r="P22" s="23" t="s">
        <v>7</v>
      </c>
      <c r="Q22" s="24">
        <v>0</v>
      </c>
      <c r="R22" s="25">
        <v>0</v>
      </c>
      <c r="S22" s="26">
        <v>0</v>
      </c>
      <c r="T22" s="26"/>
      <c r="U22" s="41">
        <v>0</v>
      </c>
      <c r="V22" s="60"/>
      <c r="W22" s="69"/>
      <c r="X22" s="27"/>
      <c r="Y22" s="70"/>
      <c r="Z22" s="81"/>
      <c r="AA22" s="28"/>
      <c r="AB22" s="135"/>
      <c r="AC22" s="82"/>
    </row>
    <row r="23" spans="1:29" ht="18" customHeight="1">
      <c r="A23" s="94" t="s">
        <v>51</v>
      </c>
      <c r="B23" s="70" t="s">
        <v>52</v>
      </c>
      <c r="C23" s="89" t="s">
        <v>6</v>
      </c>
      <c r="D23" s="22">
        <v>1</v>
      </c>
      <c r="E23" s="22">
        <v>48</v>
      </c>
      <c r="F23" s="22">
        <v>1</v>
      </c>
      <c r="G23" s="23">
        <f>CEILING(D23/F23,1)</f>
        <v>1</v>
      </c>
      <c r="H23" s="23">
        <v>96</v>
      </c>
      <c r="I23" s="23">
        <f>D23*E23</f>
        <v>48</v>
      </c>
      <c r="J23" s="23">
        <f>G23*H23</f>
        <v>96</v>
      </c>
      <c r="K23" s="23">
        <v>0</v>
      </c>
      <c r="L23" s="23">
        <v>0</v>
      </c>
      <c r="M23" s="23">
        <v>0</v>
      </c>
      <c r="N23" s="22" t="s">
        <v>7</v>
      </c>
      <c r="O23" s="22" t="s">
        <v>8</v>
      </c>
      <c r="P23" s="23" t="s">
        <v>154</v>
      </c>
      <c r="Q23" s="24">
        <v>5.1360000000000001</v>
      </c>
      <c r="R23" s="25">
        <v>2.3148148148148147E-5</v>
      </c>
      <c r="S23" s="26">
        <v>5.5555555555555556E-4</v>
      </c>
      <c r="T23" s="26"/>
      <c r="U23" s="41">
        <v>2.8533333333333336E-3</v>
      </c>
      <c r="V23" s="60"/>
      <c r="W23" s="69"/>
      <c r="X23" s="27"/>
      <c r="Y23" s="70"/>
      <c r="Z23" s="81"/>
      <c r="AA23" s="28"/>
      <c r="AB23" s="135"/>
      <c r="AC23" s="82"/>
    </row>
    <row r="24" spans="1:29" ht="18" customHeight="1">
      <c r="A24" s="94" t="s">
        <v>17</v>
      </c>
      <c r="B24" s="70" t="s">
        <v>53</v>
      </c>
      <c r="C24" s="89" t="s">
        <v>6</v>
      </c>
      <c r="D24" s="22" t="s">
        <v>7</v>
      </c>
      <c r="E24" s="22" t="s">
        <v>7</v>
      </c>
      <c r="F24" s="22" t="s">
        <v>7</v>
      </c>
      <c r="G24" s="23">
        <v>0</v>
      </c>
      <c r="H24" s="23" t="s">
        <v>7</v>
      </c>
      <c r="I24" s="23" t="s">
        <v>7</v>
      </c>
      <c r="J24" s="23" t="s">
        <v>7</v>
      </c>
      <c r="K24" s="23" t="s">
        <v>7</v>
      </c>
      <c r="L24" s="23" t="s">
        <v>7</v>
      </c>
      <c r="M24" s="23" t="s">
        <v>7</v>
      </c>
      <c r="N24" s="22" t="s">
        <v>7</v>
      </c>
      <c r="O24" s="22" t="s">
        <v>7</v>
      </c>
      <c r="P24" s="23" t="s">
        <v>7</v>
      </c>
      <c r="Q24" s="24">
        <v>0</v>
      </c>
      <c r="R24" s="25">
        <v>0</v>
      </c>
      <c r="S24" s="26">
        <v>0</v>
      </c>
      <c r="T24" s="26"/>
      <c r="U24" s="41">
        <v>0</v>
      </c>
      <c r="V24" s="60"/>
      <c r="W24" s="69"/>
      <c r="X24" s="27">
        <v>573242</v>
      </c>
      <c r="Y24" s="70"/>
      <c r="Z24" s="81"/>
      <c r="AA24" s="28"/>
      <c r="AB24" s="135"/>
      <c r="AC24" s="82"/>
    </row>
    <row r="25" spans="1:29" ht="18" customHeight="1">
      <c r="A25" s="94" t="s">
        <v>54</v>
      </c>
      <c r="B25" s="70" t="s">
        <v>55</v>
      </c>
      <c r="C25" s="89">
        <v>16</v>
      </c>
      <c r="D25" s="22">
        <v>31</v>
      </c>
      <c r="E25" s="22">
        <v>6</v>
      </c>
      <c r="F25" s="22">
        <v>4</v>
      </c>
      <c r="G25" s="23">
        <f>CEILING(D25/F25,1)</f>
        <v>8</v>
      </c>
      <c r="H25" s="23">
        <v>48</v>
      </c>
      <c r="I25" s="23">
        <f>D25*E25</f>
        <v>186</v>
      </c>
      <c r="J25" s="23">
        <f>G25*H25</f>
        <v>384</v>
      </c>
      <c r="K25" s="23">
        <v>4</v>
      </c>
      <c r="L25" s="23">
        <v>30</v>
      </c>
      <c r="M25" s="23">
        <v>32</v>
      </c>
      <c r="N25" s="22" t="s">
        <v>160</v>
      </c>
      <c r="O25" s="22" t="s">
        <v>36</v>
      </c>
      <c r="P25" s="23" t="s">
        <v>155</v>
      </c>
      <c r="Q25" s="24">
        <v>5.2809999999999997</v>
      </c>
      <c r="R25" s="25">
        <v>3.6805555555555557E-2</v>
      </c>
      <c r="S25" s="26">
        <v>0.8833333333333333</v>
      </c>
      <c r="T25" s="26"/>
      <c r="U25" s="41">
        <v>37.319066666666664</v>
      </c>
      <c r="V25" s="60"/>
      <c r="W25" s="69"/>
      <c r="X25" s="27">
        <v>573242</v>
      </c>
      <c r="Y25" s="70" t="s">
        <v>193</v>
      </c>
      <c r="Z25" s="81">
        <v>6.4</v>
      </c>
      <c r="AA25" s="28"/>
      <c r="AB25" s="135"/>
      <c r="AC25" s="82">
        <v>0.42907899999999999</v>
      </c>
    </row>
    <row r="26" spans="1:29" ht="18" customHeight="1">
      <c r="A26" s="94" t="s">
        <v>54</v>
      </c>
      <c r="B26" s="70" t="s">
        <v>55</v>
      </c>
      <c r="C26" s="89">
        <v>16</v>
      </c>
      <c r="D26" s="22">
        <v>31</v>
      </c>
      <c r="E26" s="22">
        <v>6</v>
      </c>
      <c r="F26" s="22">
        <v>4</v>
      </c>
      <c r="G26" s="23">
        <f>CEILING(D26/F26,1)</f>
        <v>8</v>
      </c>
      <c r="H26" s="23">
        <v>48</v>
      </c>
      <c r="I26" s="23">
        <f>D26*E26</f>
        <v>186</v>
      </c>
      <c r="J26" s="23">
        <f>G26*H26</f>
        <v>384</v>
      </c>
      <c r="K26" s="23">
        <v>4</v>
      </c>
      <c r="L26" s="23">
        <v>30</v>
      </c>
      <c r="M26" s="23">
        <v>32</v>
      </c>
      <c r="N26" s="22" t="s">
        <v>160</v>
      </c>
      <c r="O26" s="22" t="s">
        <v>36</v>
      </c>
      <c r="P26" s="23" t="s">
        <v>155</v>
      </c>
      <c r="Q26" s="24">
        <v>5.2809999999999997</v>
      </c>
      <c r="R26" s="25">
        <v>9.2893518518518514E-2</v>
      </c>
      <c r="S26" s="26">
        <v>2.2294444444444443</v>
      </c>
      <c r="T26" s="26"/>
      <c r="U26" s="41">
        <v>94.189568888888886</v>
      </c>
      <c r="V26" s="60"/>
      <c r="W26" s="69"/>
      <c r="X26" s="27">
        <v>573242</v>
      </c>
      <c r="Y26" s="70" t="s">
        <v>194</v>
      </c>
      <c r="Z26" s="81">
        <v>4.4521740000000003</v>
      </c>
      <c r="AA26" s="28"/>
      <c r="AB26" s="135"/>
      <c r="AC26" s="82">
        <v>0.29906300000000002</v>
      </c>
    </row>
    <row r="27" spans="1:29" ht="18" customHeight="1">
      <c r="A27" s="94" t="s">
        <v>54</v>
      </c>
      <c r="B27" s="70" t="s">
        <v>55</v>
      </c>
      <c r="C27" s="89">
        <v>16</v>
      </c>
      <c r="D27" s="22">
        <v>31</v>
      </c>
      <c r="E27" s="22">
        <v>6</v>
      </c>
      <c r="F27" s="22">
        <v>4</v>
      </c>
      <c r="G27" s="23">
        <f>CEILING(D27/F27,1)</f>
        <v>8</v>
      </c>
      <c r="H27" s="23">
        <v>48</v>
      </c>
      <c r="I27" s="23">
        <f>D27*E27</f>
        <v>186</v>
      </c>
      <c r="J27" s="23">
        <f>G27*H27</f>
        <v>384</v>
      </c>
      <c r="K27" s="23">
        <v>4</v>
      </c>
      <c r="L27" s="23">
        <v>30</v>
      </c>
      <c r="M27" s="23">
        <v>32</v>
      </c>
      <c r="N27" s="22" t="s">
        <v>160</v>
      </c>
      <c r="O27" s="22" t="s">
        <v>36</v>
      </c>
      <c r="P27" s="23" t="s">
        <v>155</v>
      </c>
      <c r="Q27" s="24">
        <v>5.2809999999999997</v>
      </c>
      <c r="R27" s="25">
        <v>0.14027777777777778</v>
      </c>
      <c r="S27" s="26">
        <v>3.3666666666666667</v>
      </c>
      <c r="T27" s="26"/>
      <c r="U27" s="41">
        <v>142.23493333333332</v>
      </c>
      <c r="V27" s="60"/>
      <c r="W27" s="69"/>
      <c r="X27" s="27">
        <v>573242</v>
      </c>
      <c r="Y27" s="70" t="s">
        <v>202</v>
      </c>
      <c r="Z27" s="81">
        <v>4.0960000000000001</v>
      </c>
      <c r="AA27" s="28"/>
      <c r="AB27" s="135"/>
      <c r="AC27" s="82">
        <v>0.36513099999999998</v>
      </c>
    </row>
    <row r="28" spans="1:29" ht="18" customHeight="1">
      <c r="A28" s="94" t="s">
        <v>54</v>
      </c>
      <c r="B28" s="70" t="s">
        <v>55</v>
      </c>
      <c r="C28" s="89">
        <v>16</v>
      </c>
      <c r="D28" s="22">
        <v>15</v>
      </c>
      <c r="E28" s="22">
        <v>6</v>
      </c>
      <c r="F28" s="22">
        <v>4</v>
      </c>
      <c r="G28" s="23">
        <f>CEILING(D28/F28,1)</f>
        <v>4</v>
      </c>
      <c r="H28" s="23">
        <v>48</v>
      </c>
      <c r="I28" s="23">
        <f>D28*E28</f>
        <v>90</v>
      </c>
      <c r="J28" s="23">
        <f>G28*H28</f>
        <v>192</v>
      </c>
      <c r="K28" s="23">
        <v>4</v>
      </c>
      <c r="L28" s="23">
        <v>14</v>
      </c>
      <c r="M28" s="23">
        <v>16</v>
      </c>
      <c r="N28" s="22" t="s">
        <v>161</v>
      </c>
      <c r="O28" s="22" t="s">
        <v>36</v>
      </c>
      <c r="P28" s="23" t="s">
        <v>155</v>
      </c>
      <c r="Q28" s="24">
        <v>5.2809999999999997</v>
      </c>
      <c r="R28" s="25">
        <v>0.28749999999999998</v>
      </c>
      <c r="S28" s="26">
        <v>6.9</v>
      </c>
      <c r="T28" s="26"/>
      <c r="U28" s="41">
        <v>145.75559999999999</v>
      </c>
      <c r="V28" s="60"/>
      <c r="W28" s="69"/>
      <c r="X28" s="27">
        <v>573242</v>
      </c>
      <c r="Y28" s="70" t="s">
        <v>201</v>
      </c>
      <c r="Z28" s="81">
        <v>4.0960000000000001</v>
      </c>
      <c r="AA28" s="28"/>
      <c r="AB28" s="135"/>
      <c r="AC28" s="82">
        <v>0.37663000000000002</v>
      </c>
    </row>
    <row r="29" spans="1:29" ht="18" customHeight="1">
      <c r="A29" s="94" t="s">
        <v>17</v>
      </c>
      <c r="B29" s="70" t="s">
        <v>56</v>
      </c>
      <c r="C29" s="89" t="s">
        <v>6</v>
      </c>
      <c r="D29" s="22" t="s">
        <v>7</v>
      </c>
      <c r="E29" s="22" t="s">
        <v>7</v>
      </c>
      <c r="F29" s="22" t="s">
        <v>7</v>
      </c>
      <c r="G29" s="23">
        <v>0</v>
      </c>
      <c r="H29" s="23" t="s">
        <v>7</v>
      </c>
      <c r="I29" s="23" t="s">
        <v>7</v>
      </c>
      <c r="J29" s="23" t="s">
        <v>7</v>
      </c>
      <c r="K29" s="23" t="s">
        <v>7</v>
      </c>
      <c r="L29" s="23" t="s">
        <v>7</v>
      </c>
      <c r="M29" s="23" t="s">
        <v>7</v>
      </c>
      <c r="N29" s="22" t="s">
        <v>7</v>
      </c>
      <c r="O29" s="22" t="s">
        <v>7</v>
      </c>
      <c r="P29" s="23" t="s">
        <v>7</v>
      </c>
      <c r="Q29" s="24">
        <v>0</v>
      </c>
      <c r="R29" s="25">
        <v>0</v>
      </c>
      <c r="S29" s="26">
        <v>0</v>
      </c>
      <c r="T29" s="26"/>
      <c r="U29" s="41">
        <v>0</v>
      </c>
      <c r="V29" s="60"/>
      <c r="W29" s="69"/>
      <c r="X29" s="27">
        <v>410832</v>
      </c>
      <c r="Y29" s="70"/>
      <c r="Z29" s="81"/>
      <c r="AA29" s="28"/>
      <c r="AB29" s="135"/>
      <c r="AC29" s="82"/>
    </row>
    <row r="30" spans="1:29" ht="18" customHeight="1">
      <c r="A30" s="94" t="s">
        <v>0</v>
      </c>
      <c r="B30" s="70" t="s">
        <v>57</v>
      </c>
      <c r="C30" s="89" t="s">
        <v>6</v>
      </c>
      <c r="D30" s="22" t="s">
        <v>7</v>
      </c>
      <c r="E30" s="22" t="s">
        <v>7</v>
      </c>
      <c r="F30" s="22" t="s">
        <v>7</v>
      </c>
      <c r="G30" s="23">
        <v>0</v>
      </c>
      <c r="H30" s="23" t="s">
        <v>7</v>
      </c>
      <c r="I30" s="23" t="s">
        <v>7</v>
      </c>
      <c r="J30" s="23" t="s">
        <v>7</v>
      </c>
      <c r="K30" s="23" t="s">
        <v>7</v>
      </c>
      <c r="L30" s="23" t="s">
        <v>7</v>
      </c>
      <c r="M30" s="23" t="s">
        <v>7</v>
      </c>
      <c r="N30" s="22" t="s">
        <v>7</v>
      </c>
      <c r="O30" s="22" t="s">
        <v>7</v>
      </c>
      <c r="P30" s="23" t="s">
        <v>7</v>
      </c>
      <c r="Q30" s="24">
        <v>0</v>
      </c>
      <c r="R30" s="25">
        <v>0</v>
      </c>
      <c r="S30" s="26">
        <v>0</v>
      </c>
      <c r="T30" s="26"/>
      <c r="U30" s="41">
        <v>0</v>
      </c>
      <c r="V30" s="60"/>
      <c r="W30" s="69"/>
      <c r="X30" s="27"/>
      <c r="Y30" s="70"/>
      <c r="Z30" s="81"/>
      <c r="AA30" s="28"/>
      <c r="AB30" s="135"/>
      <c r="AC30" s="82"/>
    </row>
    <row r="31" spans="1:29" ht="18" customHeight="1">
      <c r="A31" s="94" t="s">
        <v>51</v>
      </c>
      <c r="B31" s="70" t="s">
        <v>58</v>
      </c>
      <c r="C31" s="89" t="s">
        <v>7</v>
      </c>
      <c r="D31" s="22">
        <v>1</v>
      </c>
      <c r="E31" s="22">
        <v>48</v>
      </c>
      <c r="F31" s="22">
        <v>1</v>
      </c>
      <c r="G31" s="23">
        <f>CEILING(D31/F31,1)</f>
        <v>1</v>
      </c>
      <c r="H31" s="23">
        <v>96</v>
      </c>
      <c r="I31" s="23">
        <f>D31*E31</f>
        <v>48</v>
      </c>
      <c r="J31" s="23">
        <f>G31*H31</f>
        <v>96</v>
      </c>
      <c r="K31" s="23">
        <v>0</v>
      </c>
      <c r="L31" s="23">
        <v>0</v>
      </c>
      <c r="M31" s="23">
        <v>0</v>
      </c>
      <c r="N31" s="22" t="s">
        <v>7</v>
      </c>
      <c r="O31" s="22" t="s">
        <v>8</v>
      </c>
      <c r="P31" s="23" t="s">
        <v>154</v>
      </c>
      <c r="Q31" s="24">
        <v>5.1360000000000001</v>
      </c>
      <c r="R31" s="25">
        <v>3.4722222222222222E-5</v>
      </c>
      <c r="S31" s="26">
        <v>8.3333333333333339E-4</v>
      </c>
      <c r="T31" s="26"/>
      <c r="U31" s="41">
        <v>4.28E-3</v>
      </c>
      <c r="V31" s="60"/>
      <c r="W31" s="69"/>
      <c r="X31" s="27"/>
      <c r="Y31" s="70"/>
      <c r="Z31" s="81"/>
      <c r="AA31" s="28"/>
      <c r="AB31" s="135"/>
      <c r="AC31" s="82"/>
    </row>
    <row r="32" spans="1:29" ht="18" customHeight="1">
      <c r="A32" s="95" t="s">
        <v>59</v>
      </c>
      <c r="B32" s="72" t="s">
        <v>60</v>
      </c>
      <c r="C32" s="90">
        <v>16</v>
      </c>
      <c r="D32" s="29">
        <v>17</v>
      </c>
      <c r="E32" s="29">
        <v>6</v>
      </c>
      <c r="F32" s="29">
        <v>9</v>
      </c>
      <c r="G32" s="30">
        <f>CEILING(D32/F32,1)</f>
        <v>2</v>
      </c>
      <c r="H32" s="30">
        <v>96</v>
      </c>
      <c r="I32" s="30">
        <f>D32*E32</f>
        <v>102</v>
      </c>
      <c r="J32" s="30">
        <f>G32*H32</f>
        <v>192</v>
      </c>
      <c r="K32" s="30">
        <v>8</v>
      </c>
      <c r="L32" s="30">
        <v>16</v>
      </c>
      <c r="M32" s="30">
        <v>16</v>
      </c>
      <c r="N32" s="29" t="s">
        <v>162</v>
      </c>
      <c r="O32" s="29" t="s">
        <v>77</v>
      </c>
      <c r="P32" s="30" t="s">
        <v>157</v>
      </c>
      <c r="Q32" s="31">
        <v>10.561999999999999</v>
      </c>
      <c r="R32" s="32">
        <v>3.3831018518518517E-2</v>
      </c>
      <c r="S32" s="42">
        <v>0.81194444444444447</v>
      </c>
      <c r="T32" s="52">
        <v>22.255833333333335</v>
      </c>
      <c r="U32" s="43">
        <v>17.151514444444445</v>
      </c>
      <c r="V32" s="61">
        <v>667.92947666666646</v>
      </c>
      <c r="W32" s="71"/>
      <c r="X32" s="33">
        <v>410832</v>
      </c>
      <c r="Y32" s="72" t="s">
        <v>178</v>
      </c>
      <c r="Z32" s="83">
        <v>3.3032300000000001</v>
      </c>
      <c r="AA32" s="34">
        <v>3.2</v>
      </c>
      <c r="AB32" s="136">
        <v>-208.655</v>
      </c>
      <c r="AC32" s="84"/>
    </row>
    <row r="33" spans="1:29" ht="18" customHeight="1">
      <c r="A33" s="96"/>
      <c r="B33" s="97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91" t="s">
        <v>204</v>
      </c>
      <c r="X33" s="189"/>
      <c r="Y33" s="192"/>
      <c r="Z33" s="73"/>
      <c r="AA33" s="56"/>
      <c r="AB33" s="56"/>
      <c r="AC33" s="139"/>
    </row>
    <row r="34" spans="1:29" ht="18" customHeight="1">
      <c r="A34" s="98" t="s">
        <v>25</v>
      </c>
      <c r="B34" s="75" t="s">
        <v>63</v>
      </c>
      <c r="C34" s="91" t="s">
        <v>7</v>
      </c>
      <c r="D34" s="35">
        <v>48</v>
      </c>
      <c r="E34" s="35">
        <v>8</v>
      </c>
      <c r="F34" s="35">
        <v>6</v>
      </c>
      <c r="G34" s="36">
        <f>CEILING(D34/F34,1)</f>
        <v>8</v>
      </c>
      <c r="H34" s="36">
        <v>96</v>
      </c>
      <c r="I34" s="36">
        <f>D34*E34</f>
        <v>384</v>
      </c>
      <c r="J34" s="36">
        <f>G34*H34</f>
        <v>768</v>
      </c>
      <c r="K34" s="36">
        <v>0</v>
      </c>
      <c r="L34" s="36">
        <v>0</v>
      </c>
      <c r="M34" s="36">
        <v>0</v>
      </c>
      <c r="N34" s="35" t="s">
        <v>7</v>
      </c>
      <c r="O34" s="35" t="s">
        <v>16</v>
      </c>
      <c r="P34" s="36" t="s">
        <v>154</v>
      </c>
      <c r="Q34" s="37">
        <v>5.1360000000000001</v>
      </c>
      <c r="R34" s="38">
        <v>5.4629629629629629E-3</v>
      </c>
      <c r="S34" s="45">
        <v>0.13111111111111112</v>
      </c>
      <c r="T34" s="45"/>
      <c r="U34" s="47">
        <v>5.3870933333333335</v>
      </c>
      <c r="V34" s="62"/>
      <c r="W34" s="74">
        <v>1796</v>
      </c>
      <c r="X34" s="39">
        <v>410832</v>
      </c>
      <c r="Y34" s="75" t="s">
        <v>186</v>
      </c>
      <c r="Z34" s="85"/>
      <c r="AA34" s="40"/>
      <c r="AB34" s="137"/>
      <c r="AC34" s="86"/>
    </row>
    <row r="35" spans="1:29" ht="18" customHeight="1">
      <c r="A35" s="94" t="s">
        <v>17</v>
      </c>
      <c r="B35" s="70" t="s">
        <v>64</v>
      </c>
      <c r="C35" s="89" t="s">
        <v>6</v>
      </c>
      <c r="D35" s="22" t="s">
        <v>7</v>
      </c>
      <c r="E35" s="22" t="s">
        <v>7</v>
      </c>
      <c r="F35" s="22" t="s">
        <v>7</v>
      </c>
      <c r="G35" s="23">
        <v>0</v>
      </c>
      <c r="H35" s="23" t="s">
        <v>7</v>
      </c>
      <c r="I35" s="23" t="s">
        <v>7</v>
      </c>
      <c r="J35" s="23" t="s">
        <v>7</v>
      </c>
      <c r="K35" s="23" t="s">
        <v>7</v>
      </c>
      <c r="L35" s="23" t="s">
        <v>7</v>
      </c>
      <c r="M35" s="23" t="s">
        <v>7</v>
      </c>
      <c r="N35" s="22" t="s">
        <v>7</v>
      </c>
      <c r="O35" s="22" t="s">
        <v>7</v>
      </c>
      <c r="P35" s="23" t="s">
        <v>7</v>
      </c>
      <c r="Q35" s="24">
        <v>0</v>
      </c>
      <c r="R35" s="25">
        <v>0</v>
      </c>
      <c r="S35" s="26">
        <v>0</v>
      </c>
      <c r="T35" s="26"/>
      <c r="U35" s="41">
        <v>0</v>
      </c>
      <c r="V35" s="60"/>
      <c r="W35" s="69"/>
      <c r="X35" s="27">
        <v>409798</v>
      </c>
      <c r="Y35" s="70"/>
      <c r="Z35" s="81"/>
      <c r="AA35" s="28"/>
      <c r="AB35" s="135"/>
      <c r="AC35" s="82"/>
    </row>
    <row r="36" spans="1:29" ht="18" customHeight="1">
      <c r="A36" s="94" t="s">
        <v>12</v>
      </c>
      <c r="B36" s="70" t="s">
        <v>66</v>
      </c>
      <c r="C36" s="89" t="s">
        <v>6</v>
      </c>
      <c r="D36" s="22" t="s">
        <v>7</v>
      </c>
      <c r="E36" s="22" t="s">
        <v>7</v>
      </c>
      <c r="F36" s="22" t="s">
        <v>7</v>
      </c>
      <c r="G36" s="23">
        <v>0</v>
      </c>
      <c r="H36" s="23" t="s">
        <v>7</v>
      </c>
      <c r="I36" s="23" t="s">
        <v>7</v>
      </c>
      <c r="J36" s="23" t="s">
        <v>7</v>
      </c>
      <c r="K36" s="23" t="s">
        <v>7</v>
      </c>
      <c r="L36" s="23" t="s">
        <v>7</v>
      </c>
      <c r="M36" s="23" t="s">
        <v>7</v>
      </c>
      <c r="N36" s="22" t="s">
        <v>7</v>
      </c>
      <c r="O36" s="22" t="s">
        <v>7</v>
      </c>
      <c r="P36" s="23" t="s">
        <v>7</v>
      </c>
      <c r="Q36" s="24">
        <v>0</v>
      </c>
      <c r="R36" s="25">
        <v>0</v>
      </c>
      <c r="S36" s="26">
        <v>0</v>
      </c>
      <c r="T36" s="26"/>
      <c r="U36" s="41">
        <v>0</v>
      </c>
      <c r="V36" s="60"/>
      <c r="W36" s="69"/>
      <c r="X36" s="27">
        <v>392799</v>
      </c>
      <c r="Y36" s="70"/>
      <c r="Z36" s="81"/>
      <c r="AA36" s="28"/>
      <c r="AB36" s="135"/>
      <c r="AC36" s="82"/>
    </row>
    <row r="37" spans="1:29" ht="18" customHeight="1">
      <c r="A37" s="94" t="s">
        <v>17</v>
      </c>
      <c r="B37" s="70" t="s">
        <v>65</v>
      </c>
      <c r="C37" s="89" t="s">
        <v>6</v>
      </c>
      <c r="D37" s="22" t="s">
        <v>7</v>
      </c>
      <c r="E37" s="22" t="s">
        <v>7</v>
      </c>
      <c r="F37" s="22" t="s">
        <v>7</v>
      </c>
      <c r="G37" s="23">
        <v>0</v>
      </c>
      <c r="H37" s="23" t="s">
        <v>7</v>
      </c>
      <c r="I37" s="23" t="s">
        <v>7</v>
      </c>
      <c r="J37" s="23" t="s">
        <v>7</v>
      </c>
      <c r="K37" s="23" t="s">
        <v>7</v>
      </c>
      <c r="L37" s="23" t="s">
        <v>7</v>
      </c>
      <c r="M37" s="23" t="s">
        <v>7</v>
      </c>
      <c r="N37" s="22" t="s">
        <v>7</v>
      </c>
      <c r="O37" s="22" t="s">
        <v>7</v>
      </c>
      <c r="P37" s="23" t="s">
        <v>7</v>
      </c>
      <c r="Q37" s="24">
        <v>0</v>
      </c>
      <c r="R37" s="25">
        <v>0</v>
      </c>
      <c r="S37" s="26">
        <v>0</v>
      </c>
      <c r="T37" s="26"/>
      <c r="U37" s="41">
        <v>0</v>
      </c>
      <c r="V37" s="60"/>
      <c r="W37" s="69"/>
      <c r="X37" s="27">
        <v>367626</v>
      </c>
      <c r="Y37" s="70"/>
      <c r="Z37" s="81"/>
      <c r="AA37" s="28"/>
      <c r="AB37" s="135"/>
      <c r="AC37" s="82"/>
    </row>
    <row r="38" spans="1:29" ht="18" customHeight="1">
      <c r="A38" s="94" t="s">
        <v>32</v>
      </c>
      <c r="B38" s="70" t="s">
        <v>67</v>
      </c>
      <c r="C38" s="89">
        <v>16</v>
      </c>
      <c r="D38" s="22">
        <v>31</v>
      </c>
      <c r="E38" s="22">
        <v>6</v>
      </c>
      <c r="F38" s="22">
        <v>4</v>
      </c>
      <c r="G38" s="23">
        <f>CEILING(D38/F38,1)</f>
        <v>8</v>
      </c>
      <c r="H38" s="23">
        <v>48</v>
      </c>
      <c r="I38" s="23">
        <f>D38*E38</f>
        <v>186</v>
      </c>
      <c r="J38" s="23">
        <f>G38*H38</f>
        <v>384</v>
      </c>
      <c r="K38" s="23">
        <v>4</v>
      </c>
      <c r="L38" s="23">
        <v>30</v>
      </c>
      <c r="M38" s="23">
        <v>32</v>
      </c>
      <c r="N38" s="22" t="s">
        <v>160</v>
      </c>
      <c r="O38" s="22" t="s">
        <v>36</v>
      </c>
      <c r="P38" s="23" t="s">
        <v>155</v>
      </c>
      <c r="Q38" s="24">
        <v>5.2809999999999997</v>
      </c>
      <c r="R38" s="25">
        <v>3.4780092592592592E-2</v>
      </c>
      <c r="S38" s="26">
        <v>0.83472222222222225</v>
      </c>
      <c r="T38" s="26"/>
      <c r="U38" s="41">
        <v>35.265344444444445</v>
      </c>
      <c r="V38" s="60"/>
      <c r="W38" s="69"/>
      <c r="X38" s="27">
        <v>367626</v>
      </c>
      <c r="Y38" s="70" t="s">
        <v>195</v>
      </c>
      <c r="Z38" s="81"/>
      <c r="AA38" s="28"/>
      <c r="AB38" s="135"/>
      <c r="AC38" s="82"/>
    </row>
    <row r="39" spans="1:29" ht="18" customHeight="1">
      <c r="A39" s="94" t="s">
        <v>17</v>
      </c>
      <c r="B39" s="70" t="s">
        <v>68</v>
      </c>
      <c r="C39" s="89" t="s">
        <v>6</v>
      </c>
      <c r="D39" s="22" t="s">
        <v>7</v>
      </c>
      <c r="E39" s="22" t="s">
        <v>7</v>
      </c>
      <c r="F39" s="22" t="s">
        <v>7</v>
      </c>
      <c r="G39" s="23">
        <v>0</v>
      </c>
      <c r="H39" s="23" t="s">
        <v>7</v>
      </c>
      <c r="I39" s="23" t="s">
        <v>7</v>
      </c>
      <c r="J39" s="23" t="s">
        <v>7</v>
      </c>
      <c r="K39" s="23" t="s">
        <v>7</v>
      </c>
      <c r="L39" s="23" t="s">
        <v>7</v>
      </c>
      <c r="M39" s="23" t="s">
        <v>7</v>
      </c>
      <c r="N39" s="22" t="s">
        <v>7</v>
      </c>
      <c r="O39" s="22" t="s">
        <v>7</v>
      </c>
      <c r="P39" s="23" t="s">
        <v>7</v>
      </c>
      <c r="Q39" s="24">
        <v>0</v>
      </c>
      <c r="R39" s="25">
        <v>0</v>
      </c>
      <c r="S39" s="26">
        <v>0</v>
      </c>
      <c r="T39" s="26"/>
      <c r="U39" s="41">
        <v>0</v>
      </c>
      <c r="V39" s="60"/>
      <c r="W39" s="69"/>
      <c r="X39" s="27">
        <v>184343</v>
      </c>
      <c r="Y39" s="70"/>
      <c r="Z39" s="81"/>
      <c r="AA39" s="28"/>
      <c r="AB39" s="135"/>
      <c r="AC39" s="82"/>
    </row>
    <row r="40" spans="1:29" ht="18" customHeight="1">
      <c r="A40" s="94" t="s">
        <v>47</v>
      </c>
      <c r="B40" s="70" t="s">
        <v>69</v>
      </c>
      <c r="C40" s="89">
        <v>16</v>
      </c>
      <c r="D40" s="22">
        <v>31</v>
      </c>
      <c r="E40" s="22">
        <v>6</v>
      </c>
      <c r="F40" s="22">
        <v>4</v>
      </c>
      <c r="G40" s="23">
        <f>CEILING(D40/F40,1)</f>
        <v>8</v>
      </c>
      <c r="H40" s="23">
        <v>48</v>
      </c>
      <c r="I40" s="23">
        <f>D40*E40</f>
        <v>186</v>
      </c>
      <c r="J40" s="23">
        <f>G40*H40</f>
        <v>384</v>
      </c>
      <c r="K40" s="23">
        <v>4</v>
      </c>
      <c r="L40" s="23">
        <v>30</v>
      </c>
      <c r="M40" s="23">
        <v>32</v>
      </c>
      <c r="N40" s="22" t="s">
        <v>160</v>
      </c>
      <c r="O40" s="22" t="s">
        <v>36</v>
      </c>
      <c r="P40" s="23" t="s">
        <v>155</v>
      </c>
      <c r="Q40" s="24">
        <v>5.2809999999999997</v>
      </c>
      <c r="R40" s="25">
        <v>1.4016203703703704E-2</v>
      </c>
      <c r="S40" s="26">
        <v>0.3363888888888889</v>
      </c>
      <c r="T40" s="26"/>
      <c r="U40" s="41">
        <v>14.211757777777777</v>
      </c>
      <c r="V40" s="60"/>
      <c r="W40" s="69"/>
      <c r="X40" s="27">
        <v>184343</v>
      </c>
      <c r="Y40" s="70" t="s">
        <v>174</v>
      </c>
      <c r="Z40" s="81">
        <v>18.618182000000001</v>
      </c>
      <c r="AA40" s="28"/>
      <c r="AB40" s="135"/>
      <c r="AC40" s="82">
        <v>1</v>
      </c>
    </row>
    <row r="41" spans="1:29" ht="18" customHeight="1">
      <c r="A41" s="94" t="s">
        <v>0</v>
      </c>
      <c r="B41" s="70" t="s">
        <v>70</v>
      </c>
      <c r="C41" s="89" t="s">
        <v>6</v>
      </c>
      <c r="D41" s="22" t="s">
        <v>7</v>
      </c>
      <c r="E41" s="22" t="s">
        <v>7</v>
      </c>
      <c r="F41" s="22" t="s">
        <v>7</v>
      </c>
      <c r="G41" s="23">
        <v>0</v>
      </c>
      <c r="H41" s="23" t="s">
        <v>7</v>
      </c>
      <c r="I41" s="23" t="s">
        <v>7</v>
      </c>
      <c r="J41" s="23" t="s">
        <v>7</v>
      </c>
      <c r="K41" s="23" t="s">
        <v>7</v>
      </c>
      <c r="L41" s="23" t="s">
        <v>7</v>
      </c>
      <c r="M41" s="23" t="s">
        <v>7</v>
      </c>
      <c r="N41" s="22" t="s">
        <v>7</v>
      </c>
      <c r="O41" s="22" t="s">
        <v>7</v>
      </c>
      <c r="P41" s="23" t="s">
        <v>7</v>
      </c>
      <c r="Q41" s="24">
        <v>0</v>
      </c>
      <c r="R41" s="25">
        <v>0</v>
      </c>
      <c r="S41" s="26">
        <v>0</v>
      </c>
      <c r="T41" s="26"/>
      <c r="U41" s="41">
        <v>0</v>
      </c>
      <c r="V41" s="60"/>
      <c r="W41" s="69"/>
      <c r="X41" s="27"/>
      <c r="Y41" s="70"/>
      <c r="Z41" s="81"/>
      <c r="AA41" s="28"/>
      <c r="AB41" s="135"/>
      <c r="AC41" s="82"/>
    </row>
    <row r="42" spans="1:29" ht="18" customHeight="1">
      <c r="A42" s="94" t="s">
        <v>51</v>
      </c>
      <c r="B42" s="70" t="s">
        <v>72</v>
      </c>
      <c r="C42" s="89" t="s">
        <v>6</v>
      </c>
      <c r="D42" s="22">
        <v>1</v>
      </c>
      <c r="E42" s="22">
        <v>48</v>
      </c>
      <c r="F42" s="22">
        <v>1</v>
      </c>
      <c r="G42" s="23">
        <f>CEILING(D42/F42,1)</f>
        <v>1</v>
      </c>
      <c r="H42" s="23">
        <v>96</v>
      </c>
      <c r="I42" s="23">
        <f>D42*E42</f>
        <v>48</v>
      </c>
      <c r="J42" s="23">
        <f>G42*H42</f>
        <v>96</v>
      </c>
      <c r="K42" s="23">
        <v>0</v>
      </c>
      <c r="L42" s="23">
        <v>0</v>
      </c>
      <c r="M42" s="23">
        <v>0</v>
      </c>
      <c r="N42" s="22" t="s">
        <v>7</v>
      </c>
      <c r="O42" s="22" t="s">
        <v>8</v>
      </c>
      <c r="P42" s="23" t="s">
        <v>154</v>
      </c>
      <c r="Q42" s="24">
        <v>5.1360000000000001</v>
      </c>
      <c r="R42" s="25">
        <v>2.3148148148148147E-5</v>
      </c>
      <c r="S42" s="26">
        <v>5.5555555555555556E-4</v>
      </c>
      <c r="T42" s="26"/>
      <c r="U42" s="41">
        <v>2.8533333333333336E-3</v>
      </c>
      <c r="V42" s="60"/>
      <c r="W42" s="69"/>
      <c r="X42" s="27"/>
      <c r="Y42" s="70"/>
      <c r="Z42" s="81"/>
      <c r="AA42" s="28"/>
      <c r="AB42" s="135"/>
      <c r="AC42" s="82"/>
    </row>
    <row r="43" spans="1:29" ht="18" customHeight="1">
      <c r="A43" s="94" t="s">
        <v>54</v>
      </c>
      <c r="B43" s="70" t="s">
        <v>73</v>
      </c>
      <c r="C43" s="89">
        <v>16</v>
      </c>
      <c r="D43" s="22">
        <v>31</v>
      </c>
      <c r="E43" s="22">
        <v>6</v>
      </c>
      <c r="F43" s="22">
        <v>4</v>
      </c>
      <c r="G43" s="23">
        <f>CEILING(D43/F43,1)</f>
        <v>8</v>
      </c>
      <c r="H43" s="23">
        <v>48</v>
      </c>
      <c r="I43" s="23">
        <f>D43*E43</f>
        <v>186</v>
      </c>
      <c r="J43" s="23">
        <f>G43*H43</f>
        <v>384</v>
      </c>
      <c r="K43" s="23">
        <v>4</v>
      </c>
      <c r="L43" s="23">
        <v>30</v>
      </c>
      <c r="M43" s="23">
        <v>32</v>
      </c>
      <c r="N43" s="22" t="s">
        <v>160</v>
      </c>
      <c r="O43" s="22" t="s">
        <v>36</v>
      </c>
      <c r="P43" s="23" t="s">
        <v>155</v>
      </c>
      <c r="Q43" s="24">
        <v>5.2809999999999997</v>
      </c>
      <c r="R43" s="25">
        <v>8.0787037037037043E-3</v>
      </c>
      <c r="S43" s="26">
        <v>0.19388888888888889</v>
      </c>
      <c r="T43" s="26"/>
      <c r="U43" s="41">
        <v>8.1914177777777777</v>
      </c>
      <c r="V43" s="60"/>
      <c r="W43" s="69"/>
      <c r="X43" s="27">
        <v>367626</v>
      </c>
      <c r="Y43" s="70" t="s">
        <v>196</v>
      </c>
      <c r="Z43" s="81">
        <v>6.0235300000000001</v>
      </c>
      <c r="AA43" s="28"/>
      <c r="AB43" s="135"/>
      <c r="AC43" s="82">
        <v>1</v>
      </c>
    </row>
    <row r="44" spans="1:29" ht="18" customHeight="1">
      <c r="A44" s="94" t="s">
        <v>0</v>
      </c>
      <c r="B44" s="70" t="s">
        <v>74</v>
      </c>
      <c r="C44" s="89" t="s">
        <v>6</v>
      </c>
      <c r="D44" s="22" t="s">
        <v>7</v>
      </c>
      <c r="E44" s="22" t="s">
        <v>7</v>
      </c>
      <c r="F44" s="22" t="s">
        <v>7</v>
      </c>
      <c r="G44" s="23">
        <v>0</v>
      </c>
      <c r="H44" s="23" t="s">
        <v>7</v>
      </c>
      <c r="I44" s="23" t="s">
        <v>7</v>
      </c>
      <c r="J44" s="23" t="s">
        <v>7</v>
      </c>
      <c r="K44" s="23" t="s">
        <v>7</v>
      </c>
      <c r="L44" s="23" t="s">
        <v>7</v>
      </c>
      <c r="M44" s="23" t="s">
        <v>7</v>
      </c>
      <c r="N44" s="22" t="s">
        <v>7</v>
      </c>
      <c r="O44" s="22" t="s">
        <v>7</v>
      </c>
      <c r="P44" s="23" t="s">
        <v>7</v>
      </c>
      <c r="Q44" s="24">
        <v>0</v>
      </c>
      <c r="R44" s="25">
        <v>0</v>
      </c>
      <c r="S44" s="26">
        <v>0</v>
      </c>
      <c r="T44" s="26"/>
      <c r="U44" s="41">
        <v>0</v>
      </c>
      <c r="V44" s="60"/>
      <c r="W44" s="69"/>
      <c r="X44" s="27"/>
      <c r="Y44" s="70"/>
      <c r="Z44" s="81"/>
      <c r="AA44" s="28"/>
      <c r="AB44" s="135"/>
      <c r="AC44" s="82"/>
    </row>
    <row r="45" spans="1:29" ht="18" customHeight="1">
      <c r="A45" s="94" t="s">
        <v>51</v>
      </c>
      <c r="B45" s="70" t="s">
        <v>75</v>
      </c>
      <c r="C45" s="89" t="s">
        <v>7</v>
      </c>
      <c r="D45" s="22">
        <v>1</v>
      </c>
      <c r="E45" s="22">
        <v>48</v>
      </c>
      <c r="F45" s="22">
        <v>1</v>
      </c>
      <c r="G45" s="23">
        <f>CEILING(D45/F45,1)</f>
        <v>1</v>
      </c>
      <c r="H45" s="23">
        <v>96</v>
      </c>
      <c r="I45" s="23">
        <f>D45*E45</f>
        <v>48</v>
      </c>
      <c r="J45" s="23">
        <f>G45*H45</f>
        <v>96</v>
      </c>
      <c r="K45" s="23">
        <v>0</v>
      </c>
      <c r="L45" s="23">
        <v>0</v>
      </c>
      <c r="M45" s="23">
        <v>0</v>
      </c>
      <c r="N45" s="22" t="s">
        <v>7</v>
      </c>
      <c r="O45" s="22" t="s">
        <v>8</v>
      </c>
      <c r="P45" s="23" t="s">
        <v>154</v>
      </c>
      <c r="Q45" s="24">
        <v>5.1360000000000001</v>
      </c>
      <c r="R45" s="25">
        <v>4.6296296296296294E-5</v>
      </c>
      <c r="S45" s="26">
        <v>1.1111111111111111E-3</v>
      </c>
      <c r="T45" s="26"/>
      <c r="U45" s="41">
        <v>5.7066666666666672E-3</v>
      </c>
      <c r="V45" s="60"/>
      <c r="W45" s="69"/>
      <c r="X45" s="27"/>
      <c r="Y45" s="70"/>
      <c r="Z45" s="81"/>
      <c r="AA45" s="28"/>
      <c r="AB45" s="135"/>
      <c r="AC45" s="82"/>
    </row>
    <row r="46" spans="1:29" ht="18" customHeight="1">
      <c r="A46" s="95" t="s">
        <v>59</v>
      </c>
      <c r="B46" s="72" t="s">
        <v>76</v>
      </c>
      <c r="C46" s="90">
        <v>16</v>
      </c>
      <c r="D46" s="29">
        <v>17</v>
      </c>
      <c r="E46" s="29">
        <v>6</v>
      </c>
      <c r="F46" s="29">
        <v>9</v>
      </c>
      <c r="G46" s="30">
        <f>CEILING(D46/F46,1)</f>
        <v>2</v>
      </c>
      <c r="H46" s="30">
        <v>96</v>
      </c>
      <c r="I46" s="30">
        <f>D46*E46</f>
        <v>102</v>
      </c>
      <c r="J46" s="30">
        <f>G46*H46</f>
        <v>192</v>
      </c>
      <c r="K46" s="30">
        <v>8</v>
      </c>
      <c r="L46" s="30">
        <v>16</v>
      </c>
      <c r="M46" s="30">
        <v>16</v>
      </c>
      <c r="N46" s="29" t="s">
        <v>162</v>
      </c>
      <c r="O46" s="29" t="s">
        <v>77</v>
      </c>
      <c r="P46" s="30" t="s">
        <v>157</v>
      </c>
      <c r="Q46" s="31">
        <v>10.561999999999999</v>
      </c>
      <c r="R46" s="32">
        <v>0.44407407407407407</v>
      </c>
      <c r="S46" s="42">
        <v>10.657777777777778</v>
      </c>
      <c r="T46" s="142">
        <v>34.411388888888887</v>
      </c>
      <c r="U46" s="43">
        <v>225.13489777777775</v>
      </c>
      <c r="V46" s="143">
        <v>956.1285477777775</v>
      </c>
      <c r="W46" s="71"/>
      <c r="X46" s="156">
        <v>367626</v>
      </c>
      <c r="Y46" s="72" t="s">
        <v>179</v>
      </c>
      <c r="Z46" s="83">
        <v>3.2507899999999998</v>
      </c>
      <c r="AA46" s="144">
        <v>3.2</v>
      </c>
      <c r="AB46" s="136">
        <v>-99.172799999999995</v>
      </c>
      <c r="AC46" s="84"/>
    </row>
    <row r="47" spans="1:29" ht="18" customHeight="1">
      <c r="A47" s="99"/>
      <c r="B47" s="10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1" t="s">
        <v>205</v>
      </c>
      <c r="X47" s="189"/>
      <c r="Y47" s="192"/>
      <c r="Z47" s="76"/>
      <c r="AA47" s="57"/>
      <c r="AB47" s="57"/>
      <c r="AC47" s="140"/>
    </row>
    <row r="48" spans="1:29" ht="18" customHeight="1">
      <c r="A48" s="94" t="s">
        <v>62</v>
      </c>
      <c r="B48" s="70" t="s">
        <v>78</v>
      </c>
      <c r="C48" s="89" t="s">
        <v>7</v>
      </c>
      <c r="D48" s="22">
        <v>48</v>
      </c>
      <c r="E48" s="22">
        <v>8</v>
      </c>
      <c r="F48" s="22">
        <v>6</v>
      </c>
      <c r="G48" s="23">
        <f>CEILING(D48/F48,1)</f>
        <v>8</v>
      </c>
      <c r="H48" s="23">
        <v>96</v>
      </c>
      <c r="I48" s="36">
        <f>D48*E48</f>
        <v>384</v>
      </c>
      <c r="J48" s="36">
        <f>G48*H48</f>
        <v>768</v>
      </c>
      <c r="K48" s="36">
        <v>0</v>
      </c>
      <c r="L48" s="36">
        <v>0</v>
      </c>
      <c r="M48" s="36">
        <v>0</v>
      </c>
      <c r="N48" s="35" t="s">
        <v>7</v>
      </c>
      <c r="O48" s="35" t="s">
        <v>8</v>
      </c>
      <c r="P48" s="36" t="s">
        <v>154</v>
      </c>
      <c r="Q48" s="37">
        <v>5.1360000000000001</v>
      </c>
      <c r="R48" s="38">
        <v>1.0034722222222223E-2</v>
      </c>
      <c r="S48" s="45">
        <v>0.24083333333333334</v>
      </c>
      <c r="T48" s="45"/>
      <c r="U48" s="47">
        <v>9.8953600000000002</v>
      </c>
      <c r="V48" s="62"/>
      <c r="W48" s="74">
        <v>1796</v>
      </c>
      <c r="X48" s="39">
        <v>367626</v>
      </c>
      <c r="Y48" s="75" t="s">
        <v>187</v>
      </c>
      <c r="Z48" s="85"/>
      <c r="AA48" s="40"/>
      <c r="AB48" s="137"/>
      <c r="AC48" s="86"/>
    </row>
    <row r="49" spans="1:29" ht="18" customHeight="1">
      <c r="A49" s="94" t="s">
        <v>17</v>
      </c>
      <c r="B49" s="70" t="s">
        <v>79</v>
      </c>
      <c r="C49" s="89" t="s">
        <v>6</v>
      </c>
      <c r="D49" s="22" t="s">
        <v>7</v>
      </c>
      <c r="E49" s="22" t="s">
        <v>7</v>
      </c>
      <c r="F49" s="22" t="s">
        <v>7</v>
      </c>
      <c r="G49" s="23">
        <v>0</v>
      </c>
      <c r="H49" s="23" t="s">
        <v>7</v>
      </c>
      <c r="I49" s="23" t="s">
        <v>7</v>
      </c>
      <c r="J49" s="23" t="s">
        <v>7</v>
      </c>
      <c r="K49" s="23" t="s">
        <v>7</v>
      </c>
      <c r="L49" s="23" t="s">
        <v>7</v>
      </c>
      <c r="M49" s="23" t="s">
        <v>7</v>
      </c>
      <c r="N49" s="22" t="s">
        <v>7</v>
      </c>
      <c r="O49" s="22" t="s">
        <v>7</v>
      </c>
      <c r="P49" s="23" t="s">
        <v>7</v>
      </c>
      <c r="Q49" s="24">
        <v>0</v>
      </c>
      <c r="R49" s="25">
        <v>0</v>
      </c>
      <c r="S49" s="26">
        <v>0</v>
      </c>
      <c r="T49" s="26"/>
      <c r="U49" s="41">
        <v>0</v>
      </c>
      <c r="V49" s="60"/>
      <c r="W49" s="69"/>
      <c r="X49" s="27">
        <v>367574</v>
      </c>
      <c r="Y49" s="70"/>
      <c r="Z49" s="81"/>
      <c r="AA49" s="28"/>
      <c r="AB49" s="135"/>
      <c r="AC49" s="82"/>
    </row>
    <row r="50" spans="1:29" ht="18" customHeight="1">
      <c r="A50" s="94" t="s">
        <v>17</v>
      </c>
      <c r="B50" s="70" t="s">
        <v>80</v>
      </c>
      <c r="C50" s="89" t="s">
        <v>6</v>
      </c>
      <c r="D50" s="22" t="s">
        <v>7</v>
      </c>
      <c r="E50" s="22" t="s">
        <v>7</v>
      </c>
      <c r="F50" s="22" t="s">
        <v>7</v>
      </c>
      <c r="G50" s="23">
        <v>0</v>
      </c>
      <c r="H50" s="23" t="s">
        <v>7</v>
      </c>
      <c r="I50" s="23" t="s">
        <v>7</v>
      </c>
      <c r="J50" s="23" t="s">
        <v>7</v>
      </c>
      <c r="K50" s="23" t="s">
        <v>7</v>
      </c>
      <c r="L50" s="23" t="s">
        <v>7</v>
      </c>
      <c r="M50" s="23" t="s">
        <v>7</v>
      </c>
      <c r="N50" s="22" t="s">
        <v>7</v>
      </c>
      <c r="O50" s="22" t="s">
        <v>7</v>
      </c>
      <c r="P50" s="23" t="s">
        <v>7</v>
      </c>
      <c r="Q50" s="24">
        <v>0</v>
      </c>
      <c r="R50" s="25">
        <v>0</v>
      </c>
      <c r="S50" s="26">
        <v>0</v>
      </c>
      <c r="T50" s="26"/>
      <c r="U50" s="41">
        <v>0</v>
      </c>
      <c r="V50" s="60"/>
      <c r="W50" s="69"/>
      <c r="X50" s="27">
        <v>354241</v>
      </c>
      <c r="Y50" s="70"/>
      <c r="Z50" s="81"/>
      <c r="AA50" s="28"/>
      <c r="AB50" s="135"/>
      <c r="AC50" s="82"/>
    </row>
    <row r="51" spans="1:29" ht="18" customHeight="1">
      <c r="A51" s="94" t="s">
        <v>17</v>
      </c>
      <c r="B51" s="70" t="s">
        <v>81</v>
      </c>
      <c r="C51" s="89" t="s">
        <v>6</v>
      </c>
      <c r="D51" s="22" t="s">
        <v>7</v>
      </c>
      <c r="E51" s="22" t="s">
        <v>7</v>
      </c>
      <c r="F51" s="22" t="s">
        <v>7</v>
      </c>
      <c r="G51" s="23">
        <v>0</v>
      </c>
      <c r="H51" s="23" t="s">
        <v>7</v>
      </c>
      <c r="I51" s="23" t="s">
        <v>7</v>
      </c>
      <c r="J51" s="23" t="s">
        <v>7</v>
      </c>
      <c r="K51" s="23" t="s">
        <v>7</v>
      </c>
      <c r="L51" s="23" t="s">
        <v>7</v>
      </c>
      <c r="M51" s="23" t="s">
        <v>7</v>
      </c>
      <c r="N51" s="22" t="s">
        <v>7</v>
      </c>
      <c r="O51" s="22" t="s">
        <v>7</v>
      </c>
      <c r="P51" s="23" t="s">
        <v>7</v>
      </c>
      <c r="Q51" s="24">
        <v>0</v>
      </c>
      <c r="R51" s="25">
        <v>0</v>
      </c>
      <c r="S51" s="26">
        <v>0</v>
      </c>
      <c r="T51" s="26"/>
      <c r="U51" s="41">
        <v>0</v>
      </c>
      <c r="V51" s="60"/>
      <c r="W51" s="69"/>
      <c r="X51" s="27">
        <v>335437</v>
      </c>
      <c r="Y51" s="70"/>
      <c r="Z51" s="81"/>
      <c r="AA51" s="28"/>
      <c r="AB51" s="135"/>
      <c r="AC51" s="82"/>
    </row>
    <row r="52" spans="1:29" ht="18" customHeight="1">
      <c r="A52" s="94" t="s">
        <v>0</v>
      </c>
      <c r="B52" s="70" t="s">
        <v>82</v>
      </c>
      <c r="C52" s="89" t="s">
        <v>6</v>
      </c>
      <c r="D52" s="22" t="s">
        <v>7</v>
      </c>
      <c r="E52" s="22" t="s">
        <v>7</v>
      </c>
      <c r="F52" s="22" t="s">
        <v>7</v>
      </c>
      <c r="G52" s="23">
        <v>0</v>
      </c>
      <c r="H52" s="23" t="s">
        <v>7</v>
      </c>
      <c r="I52" s="23" t="s">
        <v>7</v>
      </c>
      <c r="J52" s="23" t="s">
        <v>7</v>
      </c>
      <c r="K52" s="23" t="s">
        <v>7</v>
      </c>
      <c r="L52" s="23" t="s">
        <v>7</v>
      </c>
      <c r="M52" s="23" t="s">
        <v>7</v>
      </c>
      <c r="N52" s="22" t="s">
        <v>7</v>
      </c>
      <c r="O52" s="22" t="s">
        <v>7</v>
      </c>
      <c r="P52" s="23" t="s">
        <v>7</v>
      </c>
      <c r="Q52" s="24">
        <v>0</v>
      </c>
      <c r="R52" s="25">
        <v>0</v>
      </c>
      <c r="S52" s="26">
        <v>0</v>
      </c>
      <c r="T52" s="26"/>
      <c r="U52" s="41">
        <v>0</v>
      </c>
      <c r="V52" s="60"/>
      <c r="W52" s="69"/>
      <c r="X52" s="27"/>
      <c r="Y52" s="70"/>
      <c r="Z52" s="81"/>
      <c r="AA52" s="28"/>
      <c r="AB52" s="135"/>
      <c r="AC52" s="82"/>
    </row>
    <row r="53" spans="1:29" ht="18" customHeight="1">
      <c r="A53" s="94" t="s">
        <v>59</v>
      </c>
      <c r="B53" s="70" t="s">
        <v>83</v>
      </c>
      <c r="C53" s="89">
        <v>8</v>
      </c>
      <c r="D53" s="22">
        <v>17</v>
      </c>
      <c r="E53" s="22">
        <v>6</v>
      </c>
      <c r="F53" s="22">
        <v>9</v>
      </c>
      <c r="G53" s="23">
        <f>CEILING(D53/F53,1)</f>
        <v>2</v>
      </c>
      <c r="H53" s="23">
        <v>96</v>
      </c>
      <c r="I53" s="23">
        <f>D53*E53</f>
        <v>102</v>
      </c>
      <c r="J53" s="23">
        <f>G53*H53</f>
        <v>192</v>
      </c>
      <c r="K53" s="23">
        <v>8</v>
      </c>
      <c r="L53" s="23">
        <v>16</v>
      </c>
      <c r="M53" s="23">
        <v>16</v>
      </c>
      <c r="N53" s="22" t="s">
        <v>162</v>
      </c>
      <c r="O53" s="22" t="s">
        <v>77</v>
      </c>
      <c r="P53" s="23" t="s">
        <v>157</v>
      </c>
      <c r="Q53" s="24">
        <v>10.561999999999999</v>
      </c>
      <c r="R53" s="25">
        <v>6.2349537037037037E-2</v>
      </c>
      <c r="S53" s="26">
        <v>1.496388888888889</v>
      </c>
      <c r="T53" s="26"/>
      <c r="U53" s="41">
        <v>31.609718888888889</v>
      </c>
      <c r="V53" s="60"/>
      <c r="W53" s="69"/>
      <c r="X53" s="27">
        <v>335437</v>
      </c>
      <c r="Y53" s="70" t="s">
        <v>180</v>
      </c>
      <c r="Z53" s="81">
        <v>3.0945100000000001</v>
      </c>
      <c r="AA53" s="28"/>
      <c r="AB53" s="135"/>
      <c r="AC53" s="82"/>
    </row>
    <row r="54" spans="1:29" ht="18" customHeight="1">
      <c r="A54" s="94" t="s">
        <v>71</v>
      </c>
      <c r="B54" s="70" t="s">
        <v>85</v>
      </c>
      <c r="C54" s="89" t="s">
        <v>6</v>
      </c>
      <c r="D54" s="22">
        <v>1</v>
      </c>
      <c r="E54" s="22">
        <v>48</v>
      </c>
      <c r="F54" s="22">
        <v>1</v>
      </c>
      <c r="G54" s="23">
        <f>CEILING(D54/F54,1)</f>
        <v>1</v>
      </c>
      <c r="H54" s="23">
        <v>96</v>
      </c>
      <c r="I54" s="23">
        <f>D54*E54</f>
        <v>48</v>
      </c>
      <c r="J54" s="23">
        <f>G54*H54</f>
        <v>96</v>
      </c>
      <c r="K54" s="23">
        <v>0</v>
      </c>
      <c r="L54" s="23">
        <v>0</v>
      </c>
      <c r="M54" s="23">
        <v>0</v>
      </c>
      <c r="N54" s="22" t="s">
        <v>7</v>
      </c>
      <c r="O54" s="22" t="s">
        <v>8</v>
      </c>
      <c r="P54" s="23" t="s">
        <v>154</v>
      </c>
      <c r="Q54" s="24">
        <v>5.1360000000000001</v>
      </c>
      <c r="R54" s="25">
        <v>2.3148148148148149E-4</v>
      </c>
      <c r="S54" s="26">
        <v>5.5555555555555558E-3</v>
      </c>
      <c r="T54" s="26"/>
      <c r="U54" s="41">
        <v>2.8533333333333334E-2</v>
      </c>
      <c r="V54" s="63"/>
      <c r="W54" s="69"/>
      <c r="X54" s="27"/>
      <c r="Y54" s="70"/>
      <c r="Z54" s="81"/>
      <c r="AA54" s="28"/>
      <c r="AB54" s="135"/>
      <c r="AC54" s="82"/>
    </row>
    <row r="55" spans="1:29" ht="18" customHeight="1">
      <c r="A55" s="94" t="s">
        <v>54</v>
      </c>
      <c r="B55" s="70" t="s">
        <v>84</v>
      </c>
      <c r="C55" s="89">
        <v>8</v>
      </c>
      <c r="D55" s="22">
        <v>31</v>
      </c>
      <c r="E55" s="22">
        <v>6</v>
      </c>
      <c r="F55" s="22">
        <v>4</v>
      </c>
      <c r="G55" s="23">
        <f>CEILING(D55/F55,1)</f>
        <v>8</v>
      </c>
      <c r="H55" s="23">
        <v>48</v>
      </c>
      <c r="I55" s="23">
        <f>D55*E55</f>
        <v>186</v>
      </c>
      <c r="J55" s="23">
        <f>G55*H55</f>
        <v>384</v>
      </c>
      <c r="K55" s="23">
        <v>4</v>
      </c>
      <c r="L55" s="23">
        <v>30</v>
      </c>
      <c r="M55" s="23">
        <v>32</v>
      </c>
      <c r="N55" s="22" t="s">
        <v>160</v>
      </c>
      <c r="O55" s="22" t="s">
        <v>36</v>
      </c>
      <c r="P55" s="23" t="s">
        <v>155</v>
      </c>
      <c r="Q55" s="24">
        <v>5.2809999999999997</v>
      </c>
      <c r="R55" s="25">
        <v>2.1724537037037039E-2</v>
      </c>
      <c r="S55" s="26">
        <v>0.5213888888888889</v>
      </c>
      <c r="T55" s="26"/>
      <c r="U55" s="41">
        <v>22.027637777777777</v>
      </c>
      <c r="V55" s="60"/>
      <c r="W55" s="69"/>
      <c r="X55" s="27">
        <v>335437</v>
      </c>
      <c r="Y55" s="70" t="s">
        <v>197</v>
      </c>
      <c r="Z55" s="81">
        <v>3.9661970000000002</v>
      </c>
      <c r="AA55" s="28"/>
      <c r="AB55" s="135"/>
      <c r="AC55" s="82">
        <v>0.80469199999999996</v>
      </c>
    </row>
    <row r="56" spans="1:29" ht="18" customHeight="1">
      <c r="A56" s="94" t="s">
        <v>17</v>
      </c>
      <c r="B56" s="70" t="s">
        <v>86</v>
      </c>
      <c r="C56" s="89" t="s">
        <v>6</v>
      </c>
      <c r="D56" s="22" t="s">
        <v>7</v>
      </c>
      <c r="E56" s="22" t="s">
        <v>7</v>
      </c>
      <c r="F56" s="22" t="s">
        <v>7</v>
      </c>
      <c r="G56" s="23">
        <v>0</v>
      </c>
      <c r="H56" s="23" t="s">
        <v>7</v>
      </c>
      <c r="I56" s="23" t="s">
        <v>7</v>
      </c>
      <c r="J56" s="23" t="s">
        <v>7</v>
      </c>
      <c r="K56" s="23" t="s">
        <v>7</v>
      </c>
      <c r="L56" s="23" t="s">
        <v>7</v>
      </c>
      <c r="M56" s="23" t="s">
        <v>7</v>
      </c>
      <c r="N56" s="22" t="s">
        <v>7</v>
      </c>
      <c r="O56" s="22" t="s">
        <v>7</v>
      </c>
      <c r="P56" s="23" t="s">
        <v>7</v>
      </c>
      <c r="Q56" s="24">
        <v>0</v>
      </c>
      <c r="R56" s="25">
        <v>0</v>
      </c>
      <c r="S56" s="26">
        <v>0</v>
      </c>
      <c r="T56" s="26"/>
      <c r="U56" s="41">
        <v>0</v>
      </c>
      <c r="V56" s="60"/>
      <c r="W56" s="69"/>
      <c r="X56" s="27">
        <v>270867</v>
      </c>
      <c r="Y56" s="70"/>
      <c r="Z56" s="81"/>
      <c r="AA56" s="28"/>
      <c r="AB56" s="135"/>
      <c r="AC56" s="82"/>
    </row>
    <row r="57" spans="1:29" ht="18" customHeight="1">
      <c r="A57" s="94" t="s">
        <v>59</v>
      </c>
      <c r="B57" s="70" t="s">
        <v>87</v>
      </c>
      <c r="C57" s="89">
        <v>8</v>
      </c>
      <c r="D57" s="22">
        <v>17</v>
      </c>
      <c r="E57" s="22">
        <v>6</v>
      </c>
      <c r="F57" s="22">
        <v>9</v>
      </c>
      <c r="G57" s="23">
        <f>CEILING(D57/F57,1)</f>
        <v>2</v>
      </c>
      <c r="H57" s="23">
        <v>96</v>
      </c>
      <c r="I57" s="23">
        <f>D57*E57</f>
        <v>102</v>
      </c>
      <c r="J57" s="23">
        <f>G57*H57</f>
        <v>192</v>
      </c>
      <c r="K57" s="23">
        <v>8</v>
      </c>
      <c r="L57" s="23">
        <v>16</v>
      </c>
      <c r="M57" s="23">
        <v>16</v>
      </c>
      <c r="N57" s="22" t="s">
        <v>162</v>
      </c>
      <c r="O57" s="22" t="s">
        <v>77</v>
      </c>
      <c r="P57" s="23" t="s">
        <v>157</v>
      </c>
      <c r="Q57" s="24">
        <v>10.561999999999999</v>
      </c>
      <c r="R57" s="25">
        <v>6.5729166666666672E-2</v>
      </c>
      <c r="S57" s="26">
        <v>1.5774999999999999</v>
      </c>
      <c r="T57" s="26"/>
      <c r="U57" s="41">
        <v>33.323109999999993</v>
      </c>
      <c r="V57" s="60"/>
      <c r="W57" s="69"/>
      <c r="X57" s="27">
        <v>270867</v>
      </c>
      <c r="Y57" s="70" t="s">
        <v>177</v>
      </c>
      <c r="Z57" s="81">
        <v>2.7076899999999999</v>
      </c>
      <c r="AA57" s="28">
        <v>2.2528000000000001</v>
      </c>
      <c r="AB57" s="135">
        <v>-62.124600000000001</v>
      </c>
      <c r="AC57" s="82"/>
    </row>
    <row r="58" spans="1:29" ht="18" customHeight="1">
      <c r="A58" s="94" t="s">
        <v>51</v>
      </c>
      <c r="B58" s="70" t="s">
        <v>88</v>
      </c>
      <c r="C58" s="89" t="s">
        <v>6</v>
      </c>
      <c r="D58" s="22">
        <v>1</v>
      </c>
      <c r="E58" s="22">
        <v>48</v>
      </c>
      <c r="F58" s="22">
        <v>1</v>
      </c>
      <c r="G58" s="23">
        <f>CEILING(D58/F58,1)</f>
        <v>1</v>
      </c>
      <c r="H58" s="23">
        <v>96</v>
      </c>
      <c r="I58" s="23">
        <f>D58*E58</f>
        <v>48</v>
      </c>
      <c r="J58" s="23">
        <f>G58*H58</f>
        <v>96</v>
      </c>
      <c r="K58" s="23">
        <v>0</v>
      </c>
      <c r="L58" s="23">
        <v>0</v>
      </c>
      <c r="M58" s="23">
        <v>0</v>
      </c>
      <c r="N58" s="22" t="s">
        <v>7</v>
      </c>
      <c r="O58" s="22" t="s">
        <v>8</v>
      </c>
      <c r="P58" s="23" t="s">
        <v>154</v>
      </c>
      <c r="Q58" s="24">
        <v>5.1360000000000001</v>
      </c>
      <c r="R58" s="25">
        <v>9.5949074074074079E-3</v>
      </c>
      <c r="S58" s="26">
        <v>0.23027777777777778</v>
      </c>
      <c r="T58" s="26"/>
      <c r="U58" s="41">
        <v>1.1827066666666666</v>
      </c>
      <c r="V58" s="60"/>
      <c r="W58" s="69"/>
      <c r="X58" s="27"/>
      <c r="Y58" s="70"/>
      <c r="Z58" s="81"/>
      <c r="AA58" s="28"/>
      <c r="AB58" s="135"/>
      <c r="AC58" s="82"/>
    </row>
    <row r="59" spans="1:29" ht="18" customHeight="1">
      <c r="A59" s="94" t="s">
        <v>59</v>
      </c>
      <c r="B59" s="70" t="s">
        <v>89</v>
      </c>
      <c r="C59" s="89">
        <v>8</v>
      </c>
      <c r="D59" s="22">
        <v>17</v>
      </c>
      <c r="E59" s="22">
        <v>6</v>
      </c>
      <c r="F59" s="22">
        <v>9</v>
      </c>
      <c r="G59" s="23">
        <f>CEILING(D59/F59,1)</f>
        <v>2</v>
      </c>
      <c r="H59" s="23">
        <v>96</v>
      </c>
      <c r="I59" s="23">
        <f>D59*E59</f>
        <v>102</v>
      </c>
      <c r="J59" s="23">
        <f>G59*H59</f>
        <v>192</v>
      </c>
      <c r="K59" s="23">
        <v>8</v>
      </c>
      <c r="L59" s="23">
        <v>16</v>
      </c>
      <c r="M59" s="23">
        <v>16</v>
      </c>
      <c r="N59" s="22" t="s">
        <v>162</v>
      </c>
      <c r="O59" s="22" t="s">
        <v>77</v>
      </c>
      <c r="P59" s="23" t="s">
        <v>157</v>
      </c>
      <c r="Q59" s="24">
        <v>10.561999999999999</v>
      </c>
      <c r="R59" s="25">
        <v>5.275462962962963E-2</v>
      </c>
      <c r="S59" s="26">
        <v>1.2661111111111112</v>
      </c>
      <c r="T59" s="26"/>
      <c r="U59" s="41">
        <v>26.74533111111111</v>
      </c>
      <c r="V59" s="60"/>
      <c r="W59" s="69"/>
      <c r="X59" s="27">
        <v>270867</v>
      </c>
      <c r="Y59" s="70" t="s">
        <v>177</v>
      </c>
      <c r="Z59" s="81">
        <v>2.7339799999999999</v>
      </c>
      <c r="AA59" s="28">
        <v>2.3864399999999999</v>
      </c>
      <c r="AB59" s="135">
        <v>-64.974299999999999</v>
      </c>
      <c r="AC59" s="82"/>
    </row>
    <row r="60" spans="1:29" ht="18" customHeight="1">
      <c r="A60" s="94" t="s">
        <v>59</v>
      </c>
      <c r="B60" s="70" t="s">
        <v>90</v>
      </c>
      <c r="C60" s="89">
        <v>8</v>
      </c>
      <c r="D60" s="22">
        <v>17</v>
      </c>
      <c r="E60" s="22">
        <v>6</v>
      </c>
      <c r="F60" s="22">
        <v>9</v>
      </c>
      <c r="G60" s="23">
        <f>CEILING(D60/F60,1)</f>
        <v>2</v>
      </c>
      <c r="H60" s="23">
        <v>96</v>
      </c>
      <c r="I60" s="23">
        <f>D60*E60</f>
        <v>102</v>
      </c>
      <c r="J60" s="23">
        <f>G60*H60</f>
        <v>192</v>
      </c>
      <c r="K60" s="23">
        <v>8</v>
      </c>
      <c r="L60" s="23">
        <v>16</v>
      </c>
      <c r="M60" s="23">
        <v>16</v>
      </c>
      <c r="N60" s="22" t="s">
        <v>162</v>
      </c>
      <c r="O60" s="22" t="s">
        <v>77</v>
      </c>
      <c r="P60" s="23" t="s">
        <v>157</v>
      </c>
      <c r="Q60" s="24">
        <v>10.561999999999999</v>
      </c>
      <c r="R60" s="25">
        <v>9.2372685185185183E-2</v>
      </c>
      <c r="S60" s="26">
        <v>2.2169444444444446</v>
      </c>
      <c r="T60" s="26"/>
      <c r="U60" s="41">
        <v>46.830734444444445</v>
      </c>
      <c r="V60" s="60"/>
      <c r="W60" s="69"/>
      <c r="X60" s="157">
        <v>270867</v>
      </c>
      <c r="Y60" s="70" t="s">
        <v>175</v>
      </c>
      <c r="Z60" s="81">
        <v>2.2528000000000001</v>
      </c>
      <c r="AA60" s="145">
        <v>2.2349199999999998</v>
      </c>
      <c r="AB60" s="135">
        <v>-59.758000000000003</v>
      </c>
      <c r="AC60" s="82"/>
    </row>
    <row r="61" spans="1:29" ht="18" customHeight="1">
      <c r="A61" s="95" t="s">
        <v>91</v>
      </c>
      <c r="B61" s="72" t="s">
        <v>92</v>
      </c>
      <c r="C61" s="90" t="s">
        <v>6</v>
      </c>
      <c r="D61" s="29">
        <v>24</v>
      </c>
      <c r="E61" s="29">
        <v>2</v>
      </c>
      <c r="F61" s="29">
        <v>24</v>
      </c>
      <c r="G61" s="30">
        <f>CEILING(D61/F61,1)</f>
        <v>1</v>
      </c>
      <c r="H61" s="30">
        <v>96</v>
      </c>
      <c r="I61" s="30">
        <f>D61*E61</f>
        <v>48</v>
      </c>
      <c r="J61" s="30">
        <f>G61*H61</f>
        <v>96</v>
      </c>
      <c r="K61" s="30">
        <v>0</v>
      </c>
      <c r="L61" s="30">
        <v>0</v>
      </c>
      <c r="M61" s="30">
        <v>0</v>
      </c>
      <c r="N61" s="29" t="s">
        <v>7</v>
      </c>
      <c r="O61" s="29" t="s">
        <v>8</v>
      </c>
      <c r="P61" s="30" t="s">
        <v>154</v>
      </c>
      <c r="Q61" s="31">
        <v>5.1360000000000001</v>
      </c>
      <c r="R61" s="32">
        <v>3.8425925925925928E-3</v>
      </c>
      <c r="S61" s="42">
        <v>9.2222222222222219E-2</v>
      </c>
      <c r="T61" s="142">
        <v>42.058611111111098</v>
      </c>
      <c r="U61" s="43">
        <v>0.47365333333333332</v>
      </c>
      <c r="V61" s="143">
        <v>1128.2453333333328</v>
      </c>
      <c r="W61" s="71"/>
      <c r="X61" s="33">
        <v>270867</v>
      </c>
      <c r="Y61" s="72"/>
      <c r="Z61" s="83"/>
      <c r="AA61" s="34"/>
      <c r="AB61" s="136"/>
      <c r="AC61" s="84"/>
    </row>
    <row r="62" spans="1:29" ht="18" customHeight="1">
      <c r="A62" s="101"/>
      <c r="B62" s="102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91" t="s">
        <v>206</v>
      </c>
      <c r="X62" s="189"/>
      <c r="Y62" s="192"/>
      <c r="Z62" s="73"/>
      <c r="AA62" s="56"/>
      <c r="AB62" s="56"/>
      <c r="AC62" s="139"/>
    </row>
    <row r="63" spans="1:29" ht="18" customHeight="1">
      <c r="A63" s="98" t="s">
        <v>25</v>
      </c>
      <c r="B63" s="75" t="s">
        <v>94</v>
      </c>
      <c r="C63" s="91" t="s">
        <v>6</v>
      </c>
      <c r="D63" s="35">
        <v>48</v>
      </c>
      <c r="E63" s="35">
        <v>8</v>
      </c>
      <c r="F63" s="35">
        <v>6</v>
      </c>
      <c r="G63" s="36">
        <f>CEILING(D63/F63,1)</f>
        <v>8</v>
      </c>
      <c r="H63" s="36">
        <v>96</v>
      </c>
      <c r="I63" s="36">
        <f>D63*E63</f>
        <v>384</v>
      </c>
      <c r="J63" s="36">
        <f>G63*H63</f>
        <v>768</v>
      </c>
      <c r="K63" s="36">
        <v>0</v>
      </c>
      <c r="L63" s="36">
        <v>0</v>
      </c>
      <c r="M63" s="36">
        <v>0</v>
      </c>
      <c r="N63" s="35" t="s">
        <v>7</v>
      </c>
      <c r="O63" s="35" t="s">
        <v>8</v>
      </c>
      <c r="P63" s="36" t="s">
        <v>154</v>
      </c>
      <c r="Q63" s="37">
        <v>5.1360000000000001</v>
      </c>
      <c r="R63" s="38">
        <v>1.5370370370370371E-2</v>
      </c>
      <c r="S63" s="45">
        <v>0.36888888888888888</v>
      </c>
      <c r="T63" s="45"/>
      <c r="U63" s="47">
        <v>15.156906666666666</v>
      </c>
      <c r="V63" s="62"/>
      <c r="W63" s="74">
        <v>1796</v>
      </c>
      <c r="X63" s="39">
        <v>270867</v>
      </c>
      <c r="Y63" s="75" t="s">
        <v>188</v>
      </c>
      <c r="Z63" s="85"/>
      <c r="AA63" s="40"/>
      <c r="AB63" s="137"/>
      <c r="AC63" s="86"/>
    </row>
    <row r="64" spans="1:29" ht="18" customHeight="1">
      <c r="A64" s="94" t="s">
        <v>12</v>
      </c>
      <c r="B64" s="70" t="s">
        <v>95</v>
      </c>
      <c r="C64" s="89" t="s">
        <v>6</v>
      </c>
      <c r="D64" s="22" t="s">
        <v>7</v>
      </c>
      <c r="E64" s="22" t="s">
        <v>7</v>
      </c>
      <c r="F64" s="22" t="s">
        <v>7</v>
      </c>
      <c r="G64" s="23">
        <v>0</v>
      </c>
      <c r="H64" s="23" t="s">
        <v>7</v>
      </c>
      <c r="I64" s="23" t="s">
        <v>7</v>
      </c>
      <c r="J64" s="23" t="s">
        <v>7</v>
      </c>
      <c r="K64" s="23" t="s">
        <v>7</v>
      </c>
      <c r="L64" s="23" t="s">
        <v>7</v>
      </c>
      <c r="M64" s="23" t="s">
        <v>7</v>
      </c>
      <c r="N64" s="22" t="s">
        <v>7</v>
      </c>
      <c r="O64" s="22" t="s">
        <v>7</v>
      </c>
      <c r="P64" s="23" t="s">
        <v>7</v>
      </c>
      <c r="Q64" s="24">
        <v>0</v>
      </c>
      <c r="R64" s="25">
        <v>0</v>
      </c>
      <c r="S64" s="26">
        <v>0</v>
      </c>
      <c r="T64" s="26"/>
      <c r="U64" s="41">
        <v>0</v>
      </c>
      <c r="V64" s="60"/>
      <c r="W64" s="69"/>
      <c r="X64" s="27">
        <v>270852</v>
      </c>
      <c r="Y64" s="70"/>
      <c r="Z64" s="81"/>
      <c r="AA64" s="28"/>
      <c r="AB64" s="135"/>
      <c r="AC64" s="82"/>
    </row>
    <row r="65" spans="1:29" ht="18" customHeight="1">
      <c r="A65" s="94" t="s">
        <v>17</v>
      </c>
      <c r="B65" s="70" t="s">
        <v>96</v>
      </c>
      <c r="C65" s="89" t="s">
        <v>6</v>
      </c>
      <c r="D65" s="22" t="s">
        <v>7</v>
      </c>
      <c r="E65" s="22" t="s">
        <v>7</v>
      </c>
      <c r="F65" s="22" t="s">
        <v>7</v>
      </c>
      <c r="G65" s="23">
        <v>0</v>
      </c>
      <c r="H65" s="23" t="s">
        <v>7</v>
      </c>
      <c r="I65" s="23" t="s">
        <v>7</v>
      </c>
      <c r="J65" s="23" t="s">
        <v>7</v>
      </c>
      <c r="K65" s="23" t="s">
        <v>7</v>
      </c>
      <c r="L65" s="23" t="s">
        <v>7</v>
      </c>
      <c r="M65" s="23" t="s">
        <v>7</v>
      </c>
      <c r="N65" s="22" t="s">
        <v>7</v>
      </c>
      <c r="O65" s="22" t="s">
        <v>7</v>
      </c>
      <c r="P65" s="23" t="s">
        <v>7</v>
      </c>
      <c r="Q65" s="24">
        <v>0</v>
      </c>
      <c r="R65" s="25">
        <v>0</v>
      </c>
      <c r="S65" s="26">
        <v>0</v>
      </c>
      <c r="T65" s="26"/>
      <c r="U65" s="41">
        <v>0</v>
      </c>
      <c r="V65" s="60"/>
      <c r="W65" s="69"/>
      <c r="X65" s="27">
        <v>265446</v>
      </c>
      <c r="Y65" s="70"/>
      <c r="Z65" s="81"/>
      <c r="AA65" s="28"/>
      <c r="AB65" s="135"/>
      <c r="AC65" s="82"/>
    </row>
    <row r="66" spans="1:29" ht="18" customHeight="1">
      <c r="A66" s="94" t="s">
        <v>17</v>
      </c>
      <c r="B66" s="70" t="s">
        <v>97</v>
      </c>
      <c r="C66" s="89" t="s">
        <v>6</v>
      </c>
      <c r="D66" s="22" t="s">
        <v>7</v>
      </c>
      <c r="E66" s="22" t="s">
        <v>7</v>
      </c>
      <c r="F66" s="22" t="s">
        <v>7</v>
      </c>
      <c r="G66" s="23">
        <v>0</v>
      </c>
      <c r="H66" s="23" t="s">
        <v>7</v>
      </c>
      <c r="I66" s="23" t="s">
        <v>7</v>
      </c>
      <c r="J66" s="23" t="s">
        <v>7</v>
      </c>
      <c r="K66" s="23" t="s">
        <v>7</v>
      </c>
      <c r="L66" s="23" t="s">
        <v>7</v>
      </c>
      <c r="M66" s="23" t="s">
        <v>7</v>
      </c>
      <c r="N66" s="22" t="s">
        <v>7</v>
      </c>
      <c r="O66" s="22" t="s">
        <v>7</v>
      </c>
      <c r="P66" s="23" t="s">
        <v>7</v>
      </c>
      <c r="Q66" s="24">
        <v>0</v>
      </c>
      <c r="R66" s="25">
        <v>0</v>
      </c>
      <c r="S66" s="26">
        <v>0</v>
      </c>
      <c r="T66" s="26"/>
      <c r="U66" s="41">
        <v>0</v>
      </c>
      <c r="V66" s="60"/>
      <c r="W66" s="69"/>
      <c r="X66" s="27">
        <v>257383</v>
      </c>
      <c r="Y66" s="70"/>
      <c r="Z66" s="81"/>
      <c r="AA66" s="28"/>
      <c r="AB66" s="135"/>
      <c r="AC66" s="82"/>
    </row>
    <row r="67" spans="1:29" ht="18" customHeight="1">
      <c r="A67" s="94" t="s">
        <v>0</v>
      </c>
      <c r="B67" s="70" t="s">
        <v>98</v>
      </c>
      <c r="C67" s="89" t="s">
        <v>6</v>
      </c>
      <c r="D67" s="22" t="s">
        <v>7</v>
      </c>
      <c r="E67" s="22" t="s">
        <v>7</v>
      </c>
      <c r="F67" s="22" t="s">
        <v>7</v>
      </c>
      <c r="G67" s="23">
        <v>0</v>
      </c>
      <c r="H67" s="23" t="s">
        <v>7</v>
      </c>
      <c r="I67" s="23" t="s">
        <v>7</v>
      </c>
      <c r="J67" s="23" t="s">
        <v>7</v>
      </c>
      <c r="K67" s="23" t="s">
        <v>7</v>
      </c>
      <c r="L67" s="23" t="s">
        <v>7</v>
      </c>
      <c r="M67" s="23" t="s">
        <v>7</v>
      </c>
      <c r="N67" s="22" t="s">
        <v>7</v>
      </c>
      <c r="O67" s="22" t="s">
        <v>7</v>
      </c>
      <c r="P67" s="23" t="s">
        <v>7</v>
      </c>
      <c r="Q67" s="24">
        <v>0</v>
      </c>
      <c r="R67" s="25">
        <v>0</v>
      </c>
      <c r="S67" s="26">
        <v>0</v>
      </c>
      <c r="T67" s="26"/>
      <c r="U67" s="41">
        <v>0</v>
      </c>
      <c r="V67" s="60"/>
      <c r="W67" s="69"/>
      <c r="X67" s="27"/>
      <c r="Y67" s="70"/>
      <c r="Z67" s="81"/>
      <c r="AA67" s="28"/>
      <c r="AB67" s="135"/>
      <c r="AC67" s="82"/>
    </row>
    <row r="68" spans="1:29" ht="18" customHeight="1">
      <c r="A68" s="94" t="s">
        <v>59</v>
      </c>
      <c r="B68" s="70" t="s">
        <v>99</v>
      </c>
      <c r="C68" s="89">
        <v>4</v>
      </c>
      <c r="D68" s="22">
        <v>17</v>
      </c>
      <c r="E68" s="22">
        <v>6</v>
      </c>
      <c r="F68" s="22">
        <v>9</v>
      </c>
      <c r="G68" s="23">
        <f t="shared" ref="G68:G105" si="0">CEILING(D68/F68,1)</f>
        <v>2</v>
      </c>
      <c r="H68" s="23">
        <v>96</v>
      </c>
      <c r="I68" s="23">
        <f t="shared" ref="I68:I105" si="1">D68*E68</f>
        <v>102</v>
      </c>
      <c r="J68" s="23">
        <f t="shared" ref="J68:J105" si="2">G68*H68</f>
        <v>192</v>
      </c>
      <c r="K68" s="23">
        <v>8</v>
      </c>
      <c r="L68" s="23">
        <v>16</v>
      </c>
      <c r="M68" s="23">
        <v>16</v>
      </c>
      <c r="N68" s="22" t="s">
        <v>162</v>
      </c>
      <c r="O68" s="22" t="s">
        <v>77</v>
      </c>
      <c r="P68" s="23" t="s">
        <v>157</v>
      </c>
      <c r="Q68" s="24">
        <v>10.561999999999999</v>
      </c>
      <c r="R68" s="25">
        <v>7.8101851851851853E-2</v>
      </c>
      <c r="S68" s="26">
        <v>1.8744444444444444</v>
      </c>
      <c r="T68" s="26"/>
      <c r="U68" s="41">
        <v>39.595764444444441</v>
      </c>
      <c r="V68" s="60"/>
      <c r="W68" s="69"/>
      <c r="X68" s="27">
        <v>257383</v>
      </c>
      <c r="Y68" s="70" t="s">
        <v>180</v>
      </c>
      <c r="Z68" s="81">
        <v>3.1456300000000001</v>
      </c>
      <c r="AA68" s="28"/>
      <c r="AB68" s="135"/>
      <c r="AC68" s="82"/>
    </row>
    <row r="69" spans="1:29" ht="18" customHeight="1">
      <c r="A69" s="94" t="s">
        <v>51</v>
      </c>
      <c r="B69" s="70" t="s">
        <v>100</v>
      </c>
      <c r="C69" s="89" t="s">
        <v>6</v>
      </c>
      <c r="D69" s="22">
        <v>1</v>
      </c>
      <c r="E69" s="22">
        <v>48</v>
      </c>
      <c r="F69" s="22">
        <v>1</v>
      </c>
      <c r="G69" s="23">
        <f t="shared" si="0"/>
        <v>1</v>
      </c>
      <c r="H69" s="23">
        <v>96</v>
      </c>
      <c r="I69" s="23">
        <f t="shared" si="1"/>
        <v>48</v>
      </c>
      <c r="J69" s="23">
        <f t="shared" si="2"/>
        <v>96</v>
      </c>
      <c r="K69" s="23">
        <v>0</v>
      </c>
      <c r="L69" s="23">
        <v>0</v>
      </c>
      <c r="M69" s="23">
        <v>0</v>
      </c>
      <c r="N69" s="22" t="s">
        <v>7</v>
      </c>
      <c r="O69" s="22" t="s">
        <v>8</v>
      </c>
      <c r="P69" s="23" t="s">
        <v>154</v>
      </c>
      <c r="Q69" s="24">
        <v>5.1360000000000001</v>
      </c>
      <c r="R69" s="25">
        <v>8.1018518518518516E-4</v>
      </c>
      <c r="S69" s="26">
        <v>1.9444444444444445E-2</v>
      </c>
      <c r="T69" s="26"/>
      <c r="U69" s="41">
        <v>9.9866666666666673E-2</v>
      </c>
      <c r="V69" s="60"/>
      <c r="W69" s="69"/>
      <c r="X69" s="27"/>
      <c r="Y69" s="70"/>
      <c r="Z69" s="81"/>
      <c r="AA69" s="28"/>
      <c r="AB69" s="135"/>
      <c r="AC69" s="82"/>
    </row>
    <row r="70" spans="1:29" ht="18" customHeight="1">
      <c r="A70" s="94" t="s">
        <v>59</v>
      </c>
      <c r="B70" s="70" t="s">
        <v>101</v>
      </c>
      <c r="C70" s="89">
        <v>4</v>
      </c>
      <c r="D70" s="22">
        <v>17</v>
      </c>
      <c r="E70" s="22">
        <v>6</v>
      </c>
      <c r="F70" s="22">
        <v>9</v>
      </c>
      <c r="G70" s="23">
        <f t="shared" si="0"/>
        <v>2</v>
      </c>
      <c r="H70" s="23">
        <v>96</v>
      </c>
      <c r="I70" s="23">
        <f t="shared" si="1"/>
        <v>102</v>
      </c>
      <c r="J70" s="23">
        <f t="shared" si="2"/>
        <v>192</v>
      </c>
      <c r="K70" s="23">
        <v>8</v>
      </c>
      <c r="L70" s="23">
        <v>16</v>
      </c>
      <c r="M70" s="23">
        <v>16</v>
      </c>
      <c r="N70" s="22" t="s">
        <v>162</v>
      </c>
      <c r="O70" s="22" t="s">
        <v>77</v>
      </c>
      <c r="P70" s="23" t="s">
        <v>157</v>
      </c>
      <c r="Q70" s="24">
        <v>10.561999999999999</v>
      </c>
      <c r="R70" s="25">
        <v>0.10055555555555555</v>
      </c>
      <c r="S70" s="26">
        <v>2.4133333333333336</v>
      </c>
      <c r="T70" s="26"/>
      <c r="U70" s="41">
        <v>50.979253333333332</v>
      </c>
      <c r="V70" s="60"/>
      <c r="W70" s="69"/>
      <c r="X70" s="27">
        <v>257383</v>
      </c>
      <c r="Y70" s="70" t="s">
        <v>177</v>
      </c>
      <c r="Z70" s="81">
        <v>2.8672599999999999</v>
      </c>
      <c r="AA70" s="28">
        <v>2.2816900000000002</v>
      </c>
      <c r="AB70" s="135">
        <v>-53.462499999999999</v>
      </c>
      <c r="AC70" s="82"/>
    </row>
    <row r="71" spans="1:29" ht="18" customHeight="1">
      <c r="A71" s="94" t="s">
        <v>51</v>
      </c>
      <c r="B71" s="70" t="s">
        <v>102</v>
      </c>
      <c r="C71" s="89" t="s">
        <v>6</v>
      </c>
      <c r="D71" s="22">
        <v>1</v>
      </c>
      <c r="E71" s="22">
        <v>48</v>
      </c>
      <c r="F71" s="22">
        <v>1</v>
      </c>
      <c r="G71" s="23">
        <f t="shared" si="0"/>
        <v>1</v>
      </c>
      <c r="H71" s="23">
        <v>96</v>
      </c>
      <c r="I71" s="23">
        <f t="shared" si="1"/>
        <v>48</v>
      </c>
      <c r="J71" s="23">
        <f t="shared" si="2"/>
        <v>96</v>
      </c>
      <c r="K71" s="23">
        <v>0</v>
      </c>
      <c r="L71" s="23">
        <v>0</v>
      </c>
      <c r="M71" s="23">
        <v>0</v>
      </c>
      <c r="N71" s="22" t="s">
        <v>7</v>
      </c>
      <c r="O71" s="22" t="s">
        <v>8</v>
      </c>
      <c r="P71" s="23" t="s">
        <v>154</v>
      </c>
      <c r="Q71" s="24">
        <v>5.1360000000000001</v>
      </c>
      <c r="R71" s="25">
        <v>2.7592592592592592E-2</v>
      </c>
      <c r="S71" s="26">
        <v>0.66222222222222227</v>
      </c>
      <c r="T71" s="26"/>
      <c r="U71" s="41">
        <v>3.4011733333333338</v>
      </c>
      <c r="V71" s="60"/>
      <c r="W71" s="69"/>
      <c r="X71" s="27"/>
      <c r="Y71" s="70"/>
      <c r="Z71" s="81"/>
      <c r="AA71" s="28"/>
      <c r="AB71" s="135"/>
      <c r="AC71" s="82"/>
    </row>
    <row r="72" spans="1:29" ht="18" customHeight="1">
      <c r="A72" s="94" t="s">
        <v>59</v>
      </c>
      <c r="B72" s="70" t="s">
        <v>103</v>
      </c>
      <c r="C72" s="89">
        <v>4</v>
      </c>
      <c r="D72" s="22">
        <v>17</v>
      </c>
      <c r="E72" s="22">
        <v>6</v>
      </c>
      <c r="F72" s="22">
        <v>9</v>
      </c>
      <c r="G72" s="23">
        <f t="shared" si="0"/>
        <v>2</v>
      </c>
      <c r="H72" s="23">
        <v>96</v>
      </c>
      <c r="I72" s="23">
        <f t="shared" si="1"/>
        <v>102</v>
      </c>
      <c r="J72" s="23">
        <f t="shared" si="2"/>
        <v>192</v>
      </c>
      <c r="K72" s="23">
        <v>8</v>
      </c>
      <c r="L72" s="23">
        <v>16</v>
      </c>
      <c r="M72" s="23">
        <v>16</v>
      </c>
      <c r="N72" s="22" t="s">
        <v>162</v>
      </c>
      <c r="O72" s="22" t="s">
        <v>77</v>
      </c>
      <c r="P72" s="23" t="s">
        <v>157</v>
      </c>
      <c r="Q72" s="24">
        <v>10.561999999999999</v>
      </c>
      <c r="R72" s="25">
        <v>0.31259259259259259</v>
      </c>
      <c r="S72" s="26">
        <v>7.5022222222222226</v>
      </c>
      <c r="T72" s="26"/>
      <c r="U72" s="41">
        <v>158.47694222222222</v>
      </c>
      <c r="V72" s="60"/>
      <c r="W72" s="69"/>
      <c r="X72" s="27">
        <v>257383</v>
      </c>
      <c r="Y72" s="70" t="s">
        <v>176</v>
      </c>
      <c r="Z72" s="81">
        <v>2.13158</v>
      </c>
      <c r="AA72" s="28">
        <v>2.1457000000000002</v>
      </c>
      <c r="AB72" s="135">
        <v>-55.133099999999999</v>
      </c>
      <c r="AC72" s="82"/>
    </row>
    <row r="73" spans="1:29" ht="18" customHeight="1">
      <c r="A73" s="94" t="s">
        <v>91</v>
      </c>
      <c r="B73" s="70" t="s">
        <v>104</v>
      </c>
      <c r="C73" s="89" t="s">
        <v>6</v>
      </c>
      <c r="D73" s="22">
        <v>6</v>
      </c>
      <c r="E73" s="22">
        <v>1</v>
      </c>
      <c r="F73" s="22">
        <v>6</v>
      </c>
      <c r="G73" s="23">
        <f t="shared" si="0"/>
        <v>1</v>
      </c>
      <c r="H73" s="23">
        <v>96</v>
      </c>
      <c r="I73" s="23">
        <f t="shared" si="1"/>
        <v>6</v>
      </c>
      <c r="J73" s="23">
        <f t="shared" si="2"/>
        <v>96</v>
      </c>
      <c r="K73" s="23">
        <v>0</v>
      </c>
      <c r="L73" s="23">
        <v>0</v>
      </c>
      <c r="M73" s="23">
        <v>0</v>
      </c>
      <c r="N73" s="22" t="s">
        <v>7</v>
      </c>
      <c r="O73" s="22" t="s">
        <v>8</v>
      </c>
      <c r="P73" s="23" t="s">
        <v>154</v>
      </c>
      <c r="Q73" s="24">
        <v>5.1360000000000001</v>
      </c>
      <c r="R73" s="25">
        <v>6.3194444444444442E-2</v>
      </c>
      <c r="S73" s="26">
        <v>1.5166666666666666</v>
      </c>
      <c r="T73" s="26"/>
      <c r="U73" s="41">
        <v>7.7896000000000001</v>
      </c>
      <c r="V73" s="60"/>
      <c r="W73" s="69"/>
      <c r="X73" s="27">
        <v>257383</v>
      </c>
      <c r="Y73" s="70"/>
      <c r="Z73" s="81"/>
      <c r="AA73" s="28"/>
      <c r="AB73" s="135"/>
      <c r="AC73" s="82"/>
    </row>
    <row r="74" spans="1:29" ht="18" customHeight="1">
      <c r="A74" s="94" t="s">
        <v>105</v>
      </c>
      <c r="B74" s="70" t="s">
        <v>106</v>
      </c>
      <c r="C74" s="89" t="s">
        <v>6</v>
      </c>
      <c r="D74" s="22">
        <v>8</v>
      </c>
      <c r="E74" s="22">
        <v>12</v>
      </c>
      <c r="F74" s="22">
        <v>4</v>
      </c>
      <c r="G74" s="23">
        <f t="shared" si="0"/>
        <v>2</v>
      </c>
      <c r="H74" s="23">
        <v>96</v>
      </c>
      <c r="I74" s="23">
        <f t="shared" si="1"/>
        <v>96</v>
      </c>
      <c r="J74" s="23">
        <f t="shared" si="2"/>
        <v>192</v>
      </c>
      <c r="K74" s="23">
        <v>0</v>
      </c>
      <c r="L74" s="23">
        <v>0</v>
      </c>
      <c r="M74" s="23">
        <v>0</v>
      </c>
      <c r="N74" s="22" t="s">
        <v>7</v>
      </c>
      <c r="O74" s="22" t="s">
        <v>93</v>
      </c>
      <c r="P74" s="23" t="s">
        <v>154</v>
      </c>
      <c r="Q74" s="24">
        <v>5.1360000000000001</v>
      </c>
      <c r="R74" s="25">
        <v>8.2754629629629636E-3</v>
      </c>
      <c r="S74" s="26">
        <v>0.1986111111111111</v>
      </c>
      <c r="T74" s="26"/>
      <c r="U74" s="41">
        <v>2.0401333333333334</v>
      </c>
      <c r="V74" s="60"/>
      <c r="W74" s="69">
        <v>1796</v>
      </c>
      <c r="X74" s="27">
        <v>257383</v>
      </c>
      <c r="Y74" s="70"/>
      <c r="Z74" s="81"/>
      <c r="AA74" s="28"/>
      <c r="AB74" s="135"/>
      <c r="AC74" s="82"/>
    </row>
    <row r="75" spans="1:29" ht="18" customHeight="1">
      <c r="A75" s="94" t="s">
        <v>105</v>
      </c>
      <c r="B75" s="70" t="s">
        <v>107</v>
      </c>
      <c r="C75" s="89" t="s">
        <v>6</v>
      </c>
      <c r="D75" s="22">
        <v>8</v>
      </c>
      <c r="E75" s="22">
        <v>12</v>
      </c>
      <c r="F75" s="22">
        <v>4</v>
      </c>
      <c r="G75" s="23">
        <f t="shared" si="0"/>
        <v>2</v>
      </c>
      <c r="H75" s="23">
        <v>96</v>
      </c>
      <c r="I75" s="23">
        <f t="shared" si="1"/>
        <v>96</v>
      </c>
      <c r="J75" s="23">
        <f t="shared" si="2"/>
        <v>192</v>
      </c>
      <c r="K75" s="23">
        <v>0</v>
      </c>
      <c r="L75" s="23">
        <v>0</v>
      </c>
      <c r="M75" s="23">
        <v>0</v>
      </c>
      <c r="N75" s="22" t="s">
        <v>7</v>
      </c>
      <c r="O75" s="22" t="s">
        <v>93</v>
      </c>
      <c r="P75" s="23" t="s">
        <v>154</v>
      </c>
      <c r="Q75" s="24">
        <v>5.1360000000000001</v>
      </c>
      <c r="R75" s="25">
        <v>8.0555555555555554E-3</v>
      </c>
      <c r="S75" s="26">
        <v>0.19333333333333333</v>
      </c>
      <c r="T75" s="26"/>
      <c r="U75" s="41">
        <v>1.9859199999999999</v>
      </c>
      <c r="V75" s="60"/>
      <c r="W75" s="69">
        <v>1796</v>
      </c>
      <c r="X75" s="27">
        <v>257383</v>
      </c>
      <c r="Y75" s="70"/>
      <c r="Z75" s="81"/>
      <c r="AA75" s="28"/>
      <c r="AB75" s="135"/>
      <c r="AC75" s="82"/>
    </row>
    <row r="76" spans="1:29" ht="18" customHeight="1">
      <c r="A76" s="94" t="s">
        <v>105</v>
      </c>
      <c r="B76" s="70" t="s">
        <v>108</v>
      </c>
      <c r="C76" s="89" t="s">
        <v>6</v>
      </c>
      <c r="D76" s="22">
        <v>8</v>
      </c>
      <c r="E76" s="22">
        <v>12</v>
      </c>
      <c r="F76" s="22">
        <v>4</v>
      </c>
      <c r="G76" s="23">
        <f t="shared" si="0"/>
        <v>2</v>
      </c>
      <c r="H76" s="23">
        <v>96</v>
      </c>
      <c r="I76" s="23">
        <f t="shared" si="1"/>
        <v>96</v>
      </c>
      <c r="J76" s="23">
        <f t="shared" si="2"/>
        <v>192</v>
      </c>
      <c r="K76" s="23">
        <v>0</v>
      </c>
      <c r="L76" s="23">
        <v>0</v>
      </c>
      <c r="M76" s="23">
        <v>0</v>
      </c>
      <c r="N76" s="22" t="s">
        <v>7</v>
      </c>
      <c r="O76" s="22" t="s">
        <v>93</v>
      </c>
      <c r="P76" s="23" t="s">
        <v>154</v>
      </c>
      <c r="Q76" s="24">
        <v>5.1360000000000001</v>
      </c>
      <c r="R76" s="25">
        <v>1.9664351851851853E-2</v>
      </c>
      <c r="S76" s="26">
        <v>0.47194444444444444</v>
      </c>
      <c r="T76" s="26"/>
      <c r="U76" s="41">
        <v>4.8478133333333338</v>
      </c>
      <c r="V76" s="60"/>
      <c r="W76" s="69">
        <v>1796</v>
      </c>
      <c r="X76" s="27">
        <v>257383</v>
      </c>
      <c r="Y76" s="70"/>
      <c r="Z76" s="81"/>
      <c r="AA76" s="28"/>
      <c r="AB76" s="135"/>
      <c r="AC76" s="82"/>
    </row>
    <row r="77" spans="1:29" ht="18" customHeight="1">
      <c r="A77" s="94" t="s">
        <v>59</v>
      </c>
      <c r="B77" s="70" t="s">
        <v>109</v>
      </c>
      <c r="C77" s="89">
        <v>4</v>
      </c>
      <c r="D77" s="22">
        <v>17</v>
      </c>
      <c r="E77" s="22">
        <v>6</v>
      </c>
      <c r="F77" s="22">
        <v>9</v>
      </c>
      <c r="G77" s="23">
        <f t="shared" si="0"/>
        <v>2</v>
      </c>
      <c r="H77" s="23">
        <v>96</v>
      </c>
      <c r="I77" s="23">
        <f t="shared" si="1"/>
        <v>102</v>
      </c>
      <c r="J77" s="23">
        <f t="shared" si="2"/>
        <v>192</v>
      </c>
      <c r="K77" s="23">
        <v>8</v>
      </c>
      <c r="L77" s="23">
        <v>16</v>
      </c>
      <c r="M77" s="23">
        <v>16</v>
      </c>
      <c r="N77" s="22" t="s">
        <v>162</v>
      </c>
      <c r="O77" s="22" t="s">
        <v>77</v>
      </c>
      <c r="P77" s="23" t="s">
        <v>157</v>
      </c>
      <c r="Q77" s="24">
        <v>10.561999999999999</v>
      </c>
      <c r="R77" s="25">
        <v>0.30767361111111113</v>
      </c>
      <c r="S77" s="26">
        <v>7.3841666666666663</v>
      </c>
      <c r="T77" s="26"/>
      <c r="U77" s="41">
        <v>155.98313666666664</v>
      </c>
      <c r="V77" s="60"/>
      <c r="W77" s="69"/>
      <c r="X77" s="27">
        <v>257383</v>
      </c>
      <c r="Y77" s="70" t="s">
        <v>176</v>
      </c>
      <c r="Z77" s="81">
        <v>2.0636899999999998</v>
      </c>
      <c r="AA77" s="28">
        <v>2.0636899999999998</v>
      </c>
      <c r="AB77" s="135">
        <v>-47.466500000000003</v>
      </c>
      <c r="AC77" s="82"/>
    </row>
    <row r="78" spans="1:29" ht="18" customHeight="1">
      <c r="A78" s="94" t="s">
        <v>110</v>
      </c>
      <c r="B78" s="70" t="s">
        <v>111</v>
      </c>
      <c r="C78" s="89" t="s">
        <v>6</v>
      </c>
      <c r="D78" s="22">
        <v>16</v>
      </c>
      <c r="E78" s="22">
        <v>48</v>
      </c>
      <c r="F78" s="22">
        <v>1</v>
      </c>
      <c r="G78" s="23">
        <f t="shared" si="0"/>
        <v>16</v>
      </c>
      <c r="H78" s="23">
        <v>96</v>
      </c>
      <c r="I78" s="23">
        <f t="shared" si="1"/>
        <v>768</v>
      </c>
      <c r="J78" s="23">
        <f t="shared" si="2"/>
        <v>1536</v>
      </c>
      <c r="K78" s="23">
        <v>0</v>
      </c>
      <c r="L78" s="23">
        <v>0</v>
      </c>
      <c r="M78" s="23">
        <v>0</v>
      </c>
      <c r="N78" s="22" t="s">
        <v>7</v>
      </c>
      <c r="O78" s="22" t="s">
        <v>16</v>
      </c>
      <c r="P78" s="23" t="s">
        <v>154</v>
      </c>
      <c r="Q78" s="24">
        <v>5.1360000000000001</v>
      </c>
      <c r="R78" s="25">
        <v>0.12346064814814815</v>
      </c>
      <c r="S78" s="26">
        <v>2.9630555555555556</v>
      </c>
      <c r="T78" s="26"/>
      <c r="U78" s="41">
        <v>243.49205333333333</v>
      </c>
      <c r="V78" s="60"/>
      <c r="W78" s="69">
        <v>1796</v>
      </c>
      <c r="X78" s="27">
        <v>257383</v>
      </c>
      <c r="Y78" s="70"/>
      <c r="Z78" s="81"/>
      <c r="AA78" s="28"/>
      <c r="AB78" s="135"/>
      <c r="AC78" s="82"/>
    </row>
    <row r="79" spans="1:29" ht="18" customHeight="1">
      <c r="A79" s="94" t="s">
        <v>59</v>
      </c>
      <c r="B79" s="70" t="s">
        <v>112</v>
      </c>
      <c r="C79" s="89">
        <v>4</v>
      </c>
      <c r="D79" s="22">
        <v>31</v>
      </c>
      <c r="E79" s="22">
        <v>6</v>
      </c>
      <c r="F79" s="22">
        <v>8</v>
      </c>
      <c r="G79" s="23">
        <f t="shared" si="0"/>
        <v>4</v>
      </c>
      <c r="H79" s="23">
        <v>96</v>
      </c>
      <c r="I79" s="23">
        <f t="shared" si="1"/>
        <v>186</v>
      </c>
      <c r="J79" s="23">
        <f t="shared" si="2"/>
        <v>384</v>
      </c>
      <c r="K79" s="23">
        <v>8</v>
      </c>
      <c r="L79" s="23">
        <v>30</v>
      </c>
      <c r="M79" s="23">
        <v>32</v>
      </c>
      <c r="N79" s="22" t="s">
        <v>163</v>
      </c>
      <c r="O79" s="22" t="s">
        <v>77</v>
      </c>
      <c r="P79" s="23" t="s">
        <v>157</v>
      </c>
      <c r="Q79" s="24">
        <v>10.561999999999999</v>
      </c>
      <c r="R79" s="25">
        <v>0.20836805555555554</v>
      </c>
      <c r="S79" s="26">
        <v>5.0008333333333335</v>
      </c>
      <c r="T79" s="26"/>
      <c r="U79" s="41">
        <v>211.27520666666666</v>
      </c>
      <c r="V79" s="60"/>
      <c r="W79" s="69"/>
      <c r="X79" s="27">
        <v>257079</v>
      </c>
      <c r="Y79" s="70" t="s">
        <v>176</v>
      </c>
      <c r="Z79" s="81">
        <v>2.0124200000000001</v>
      </c>
      <c r="AA79" s="28">
        <v>2.0124200000000001</v>
      </c>
      <c r="AB79" s="135">
        <v>-42.094900000000003</v>
      </c>
      <c r="AC79" s="82"/>
    </row>
    <row r="80" spans="1:29" ht="18" customHeight="1">
      <c r="A80" s="94" t="s">
        <v>105</v>
      </c>
      <c r="B80" s="70" t="s">
        <v>113</v>
      </c>
      <c r="C80" s="89" t="s">
        <v>6</v>
      </c>
      <c r="D80" s="22">
        <v>8</v>
      </c>
      <c r="E80" s="22">
        <v>12</v>
      </c>
      <c r="F80" s="22">
        <v>4</v>
      </c>
      <c r="G80" s="23">
        <f t="shared" si="0"/>
        <v>2</v>
      </c>
      <c r="H80" s="23">
        <v>96</v>
      </c>
      <c r="I80" s="23">
        <f t="shared" si="1"/>
        <v>96</v>
      </c>
      <c r="J80" s="23">
        <f t="shared" si="2"/>
        <v>192</v>
      </c>
      <c r="K80" s="23">
        <v>0</v>
      </c>
      <c r="L80" s="23">
        <v>0</v>
      </c>
      <c r="M80" s="23">
        <v>0</v>
      </c>
      <c r="N80" s="22" t="s">
        <v>7</v>
      </c>
      <c r="O80" s="22" t="s">
        <v>93</v>
      </c>
      <c r="P80" s="23" t="s">
        <v>154</v>
      </c>
      <c r="Q80" s="24">
        <v>5.1360000000000001</v>
      </c>
      <c r="R80" s="25">
        <v>8.8078703703703704E-3</v>
      </c>
      <c r="S80" s="26">
        <v>0.21138888888888888</v>
      </c>
      <c r="T80" s="26"/>
      <c r="U80" s="41">
        <v>2.1713866666666668</v>
      </c>
      <c r="V80" s="60"/>
      <c r="W80" s="69">
        <v>1796</v>
      </c>
      <c r="X80" s="27">
        <v>257079</v>
      </c>
      <c r="Y80" s="70"/>
      <c r="Z80" s="81"/>
      <c r="AA80" s="28"/>
      <c r="AB80" s="135"/>
      <c r="AC80" s="82"/>
    </row>
    <row r="81" spans="1:29" ht="18" customHeight="1">
      <c r="A81" s="94" t="s">
        <v>105</v>
      </c>
      <c r="B81" s="70" t="s">
        <v>114</v>
      </c>
      <c r="C81" s="89" t="s">
        <v>6</v>
      </c>
      <c r="D81" s="22">
        <v>8</v>
      </c>
      <c r="E81" s="22">
        <v>12</v>
      </c>
      <c r="F81" s="22">
        <v>4</v>
      </c>
      <c r="G81" s="23">
        <f t="shared" si="0"/>
        <v>2</v>
      </c>
      <c r="H81" s="23">
        <v>96</v>
      </c>
      <c r="I81" s="23">
        <f t="shared" si="1"/>
        <v>96</v>
      </c>
      <c r="J81" s="23">
        <f t="shared" si="2"/>
        <v>192</v>
      </c>
      <c r="K81" s="23">
        <v>0</v>
      </c>
      <c r="L81" s="23">
        <v>0</v>
      </c>
      <c r="M81" s="23">
        <v>0</v>
      </c>
      <c r="N81" s="22" t="s">
        <v>7</v>
      </c>
      <c r="O81" s="22" t="s">
        <v>93</v>
      </c>
      <c r="P81" s="23" t="s">
        <v>154</v>
      </c>
      <c r="Q81" s="24">
        <v>5.1360000000000001</v>
      </c>
      <c r="R81" s="25">
        <v>8.0439814814814818E-3</v>
      </c>
      <c r="S81" s="26">
        <v>0.19305555555555556</v>
      </c>
      <c r="T81" s="26"/>
      <c r="U81" s="41">
        <v>1.9830666666666668</v>
      </c>
      <c r="V81" s="60"/>
      <c r="W81" s="69">
        <v>1796</v>
      </c>
      <c r="X81" s="27">
        <v>257079</v>
      </c>
      <c r="Y81" s="70"/>
      <c r="Z81" s="81"/>
      <c r="AA81" s="28"/>
      <c r="AB81" s="135"/>
      <c r="AC81" s="82"/>
    </row>
    <row r="82" spans="1:29" ht="18" customHeight="1">
      <c r="A82" s="94" t="s">
        <v>105</v>
      </c>
      <c r="B82" s="70" t="s">
        <v>115</v>
      </c>
      <c r="C82" s="89" t="s">
        <v>6</v>
      </c>
      <c r="D82" s="22">
        <v>8</v>
      </c>
      <c r="E82" s="22">
        <v>12</v>
      </c>
      <c r="F82" s="22">
        <v>4</v>
      </c>
      <c r="G82" s="23">
        <f t="shared" si="0"/>
        <v>2</v>
      </c>
      <c r="H82" s="23">
        <v>96</v>
      </c>
      <c r="I82" s="23">
        <f t="shared" si="1"/>
        <v>96</v>
      </c>
      <c r="J82" s="23">
        <f t="shared" si="2"/>
        <v>192</v>
      </c>
      <c r="K82" s="23">
        <v>0</v>
      </c>
      <c r="L82" s="23">
        <v>0</v>
      </c>
      <c r="M82" s="23">
        <v>0</v>
      </c>
      <c r="N82" s="22" t="s">
        <v>7</v>
      </c>
      <c r="O82" s="22" t="s">
        <v>93</v>
      </c>
      <c r="P82" s="23" t="s">
        <v>11</v>
      </c>
      <c r="Q82" s="24">
        <v>5.1360000000000001</v>
      </c>
      <c r="R82" s="25">
        <v>2.4837962962962964E-2</v>
      </c>
      <c r="S82" s="26">
        <v>0.59611111111111115</v>
      </c>
      <c r="T82" s="26"/>
      <c r="U82" s="41">
        <v>6.1232533333333334</v>
      </c>
      <c r="V82" s="60"/>
      <c r="W82" s="69">
        <v>1796</v>
      </c>
      <c r="X82" s="27">
        <v>257079</v>
      </c>
      <c r="Y82" s="70"/>
      <c r="Z82" s="81"/>
      <c r="AA82" s="28"/>
      <c r="AB82" s="135"/>
      <c r="AC82" s="82"/>
    </row>
    <row r="83" spans="1:29" ht="18" customHeight="1">
      <c r="A83" s="94" t="s">
        <v>59</v>
      </c>
      <c r="B83" s="70" t="s">
        <v>116</v>
      </c>
      <c r="C83" s="89">
        <v>4</v>
      </c>
      <c r="D83" s="22">
        <v>31</v>
      </c>
      <c r="E83" s="22">
        <v>6</v>
      </c>
      <c r="F83" s="22">
        <v>8</v>
      </c>
      <c r="G83" s="23">
        <f t="shared" si="0"/>
        <v>4</v>
      </c>
      <c r="H83" s="23">
        <v>96</v>
      </c>
      <c r="I83" s="23">
        <f t="shared" si="1"/>
        <v>186</v>
      </c>
      <c r="J83" s="23">
        <f t="shared" si="2"/>
        <v>384</v>
      </c>
      <c r="K83" s="23">
        <v>8</v>
      </c>
      <c r="L83" s="23">
        <v>30</v>
      </c>
      <c r="M83" s="23">
        <v>32</v>
      </c>
      <c r="N83" s="22" t="s">
        <v>163</v>
      </c>
      <c r="O83" s="22" t="s">
        <v>77</v>
      </c>
      <c r="P83" s="23" t="s">
        <v>157</v>
      </c>
      <c r="Q83" s="24">
        <v>10.561999999999999</v>
      </c>
      <c r="R83" s="25">
        <v>0.16774305555555555</v>
      </c>
      <c r="S83" s="26">
        <v>4.0258333333333329</v>
      </c>
      <c r="T83" s="146">
        <v>77.650000000000006</v>
      </c>
      <c r="U83" s="41">
        <v>170.08340666666663</v>
      </c>
      <c r="V83" s="147">
        <v>2203.7302166666668</v>
      </c>
      <c r="W83" s="69"/>
      <c r="X83" s="157">
        <v>257079</v>
      </c>
      <c r="Y83" s="70" t="s">
        <v>176</v>
      </c>
      <c r="Z83" s="81">
        <v>1.91716</v>
      </c>
      <c r="AA83" s="145">
        <v>1.95181</v>
      </c>
      <c r="AB83" s="135">
        <v>-38.366</v>
      </c>
      <c r="AC83" s="82"/>
    </row>
    <row r="84" spans="1:29" ht="18" customHeight="1">
      <c r="A84" s="94" t="s">
        <v>110</v>
      </c>
      <c r="B84" s="70" t="s">
        <v>117</v>
      </c>
      <c r="C84" s="89" t="s">
        <v>6</v>
      </c>
      <c r="D84" s="22">
        <v>16</v>
      </c>
      <c r="E84" s="22">
        <v>48</v>
      </c>
      <c r="F84" s="22">
        <v>1</v>
      </c>
      <c r="G84" s="23">
        <f t="shared" si="0"/>
        <v>16</v>
      </c>
      <c r="H84" s="23">
        <v>96</v>
      </c>
      <c r="I84" s="23">
        <f t="shared" si="1"/>
        <v>768</v>
      </c>
      <c r="J84" s="23">
        <f t="shared" si="2"/>
        <v>1536</v>
      </c>
      <c r="K84" s="23">
        <v>0</v>
      </c>
      <c r="L84" s="23">
        <v>0</v>
      </c>
      <c r="M84" s="23">
        <v>0</v>
      </c>
      <c r="N84" s="22" t="s">
        <v>7</v>
      </c>
      <c r="O84" s="22" t="s">
        <v>16</v>
      </c>
      <c r="P84" s="23" t="s">
        <v>154</v>
      </c>
      <c r="Q84" s="24">
        <v>5.1360000000000001</v>
      </c>
      <c r="R84" s="25">
        <v>0.12864583333333332</v>
      </c>
      <c r="S84" s="26">
        <v>3.0874999999999999</v>
      </c>
      <c r="T84" s="26"/>
      <c r="U84" s="41">
        <v>253.7184</v>
      </c>
      <c r="V84" s="60"/>
      <c r="W84" s="69">
        <v>1796</v>
      </c>
      <c r="X84" s="27">
        <v>257079</v>
      </c>
      <c r="Y84" s="70"/>
      <c r="Z84" s="81"/>
      <c r="AA84" s="28"/>
      <c r="AB84" s="135"/>
      <c r="AC84" s="82"/>
    </row>
    <row r="85" spans="1:29" ht="18" customHeight="1">
      <c r="A85" s="94" t="s">
        <v>59</v>
      </c>
      <c r="B85" s="70" t="s">
        <v>118</v>
      </c>
      <c r="C85" s="89">
        <v>4</v>
      </c>
      <c r="D85" s="22">
        <v>17</v>
      </c>
      <c r="E85" s="22">
        <v>6</v>
      </c>
      <c r="F85" s="22">
        <v>9</v>
      </c>
      <c r="G85" s="23">
        <f t="shared" si="0"/>
        <v>2</v>
      </c>
      <c r="H85" s="23">
        <v>96</v>
      </c>
      <c r="I85" s="23">
        <f t="shared" si="1"/>
        <v>102</v>
      </c>
      <c r="J85" s="23">
        <f t="shared" si="2"/>
        <v>192</v>
      </c>
      <c r="K85" s="23">
        <v>8</v>
      </c>
      <c r="L85" s="23">
        <v>16</v>
      </c>
      <c r="M85" s="23">
        <v>16</v>
      </c>
      <c r="N85" s="22" t="s">
        <v>162</v>
      </c>
      <c r="O85" s="22" t="s">
        <v>77</v>
      </c>
      <c r="P85" s="23" t="s">
        <v>157</v>
      </c>
      <c r="Q85" s="24">
        <v>10.561999999999999</v>
      </c>
      <c r="R85" s="25">
        <v>0.34238425925925925</v>
      </c>
      <c r="S85" s="26">
        <v>8.2172222222222224</v>
      </c>
      <c r="T85" s="26"/>
      <c r="U85" s="41">
        <v>173.58060222222221</v>
      </c>
      <c r="V85" s="60"/>
      <c r="W85" s="69"/>
      <c r="X85" s="27">
        <v>257079</v>
      </c>
      <c r="Y85" s="70" t="s">
        <v>176</v>
      </c>
      <c r="Z85" s="81">
        <v>1.9401200000000001</v>
      </c>
      <c r="AA85" s="28">
        <v>1.9401200000000001</v>
      </c>
      <c r="AB85" s="135">
        <v>-37.258400000000002</v>
      </c>
      <c r="AC85" s="82"/>
    </row>
    <row r="86" spans="1:29" ht="18" customHeight="1">
      <c r="A86" s="94" t="s">
        <v>105</v>
      </c>
      <c r="B86" s="70" t="s">
        <v>119</v>
      </c>
      <c r="C86" s="89" t="s">
        <v>6</v>
      </c>
      <c r="D86" s="22">
        <v>8</v>
      </c>
      <c r="E86" s="22">
        <v>12</v>
      </c>
      <c r="F86" s="22">
        <v>4</v>
      </c>
      <c r="G86" s="23">
        <f t="shared" si="0"/>
        <v>2</v>
      </c>
      <c r="H86" s="23">
        <v>96</v>
      </c>
      <c r="I86" s="23">
        <f t="shared" si="1"/>
        <v>96</v>
      </c>
      <c r="J86" s="23">
        <f t="shared" si="2"/>
        <v>192</v>
      </c>
      <c r="K86" s="23">
        <v>0</v>
      </c>
      <c r="L86" s="23">
        <v>0</v>
      </c>
      <c r="M86" s="23">
        <v>0</v>
      </c>
      <c r="N86" s="22" t="s">
        <v>7</v>
      </c>
      <c r="O86" s="22" t="s">
        <v>93</v>
      </c>
      <c r="P86" s="23" t="s">
        <v>154</v>
      </c>
      <c r="Q86" s="24">
        <v>5.1360000000000001</v>
      </c>
      <c r="R86" s="25">
        <v>8.4375000000000006E-3</v>
      </c>
      <c r="S86" s="26">
        <v>0.20250000000000001</v>
      </c>
      <c r="T86" s="26"/>
      <c r="U86" s="41">
        <v>2.0800800000000002</v>
      </c>
      <c r="V86" s="60"/>
      <c r="W86" s="69">
        <v>1796</v>
      </c>
      <c r="X86" s="27">
        <v>257079</v>
      </c>
      <c r="Y86" s="70"/>
      <c r="Z86" s="81"/>
      <c r="AA86" s="28"/>
      <c r="AB86" s="135"/>
      <c r="AC86" s="82"/>
    </row>
    <row r="87" spans="1:29" ht="18" customHeight="1">
      <c r="A87" s="94" t="s">
        <v>105</v>
      </c>
      <c r="B87" s="70" t="s">
        <v>120</v>
      </c>
      <c r="C87" s="89" t="s">
        <v>6</v>
      </c>
      <c r="D87" s="22">
        <v>8</v>
      </c>
      <c r="E87" s="22">
        <v>12</v>
      </c>
      <c r="F87" s="22">
        <v>4</v>
      </c>
      <c r="G87" s="23">
        <f t="shared" si="0"/>
        <v>2</v>
      </c>
      <c r="H87" s="23">
        <v>96</v>
      </c>
      <c r="I87" s="23">
        <f t="shared" si="1"/>
        <v>96</v>
      </c>
      <c r="J87" s="23">
        <f t="shared" si="2"/>
        <v>192</v>
      </c>
      <c r="K87" s="23">
        <v>0</v>
      </c>
      <c r="L87" s="23">
        <v>0</v>
      </c>
      <c r="M87" s="23">
        <v>0</v>
      </c>
      <c r="N87" s="22" t="s">
        <v>7</v>
      </c>
      <c r="O87" s="22" t="s">
        <v>93</v>
      </c>
      <c r="P87" s="23" t="s">
        <v>154</v>
      </c>
      <c r="Q87" s="24">
        <v>5.1360000000000001</v>
      </c>
      <c r="R87" s="25">
        <v>7.9166666666666673E-3</v>
      </c>
      <c r="S87" s="26">
        <v>0.19</v>
      </c>
      <c r="T87" s="26"/>
      <c r="U87" s="41">
        <v>1.9516800000000001</v>
      </c>
      <c r="V87" s="60"/>
      <c r="W87" s="69">
        <v>1796</v>
      </c>
      <c r="X87" s="27">
        <v>257079</v>
      </c>
      <c r="Y87" s="70"/>
      <c r="Z87" s="81"/>
      <c r="AA87" s="28"/>
      <c r="AB87" s="135"/>
      <c r="AC87" s="82"/>
    </row>
    <row r="88" spans="1:29" ht="18" customHeight="1">
      <c r="A88" s="94" t="s">
        <v>105</v>
      </c>
      <c r="B88" s="70" t="s">
        <v>121</v>
      </c>
      <c r="C88" s="89" t="s">
        <v>6</v>
      </c>
      <c r="D88" s="22">
        <v>8</v>
      </c>
      <c r="E88" s="22">
        <v>12</v>
      </c>
      <c r="F88" s="22">
        <v>4</v>
      </c>
      <c r="G88" s="23">
        <f t="shared" si="0"/>
        <v>2</v>
      </c>
      <c r="H88" s="23">
        <v>96</v>
      </c>
      <c r="I88" s="23">
        <f t="shared" si="1"/>
        <v>96</v>
      </c>
      <c r="J88" s="23">
        <f t="shared" si="2"/>
        <v>192</v>
      </c>
      <c r="K88" s="23">
        <v>0</v>
      </c>
      <c r="L88" s="23">
        <v>0</v>
      </c>
      <c r="M88" s="23">
        <v>0</v>
      </c>
      <c r="N88" s="22" t="s">
        <v>7</v>
      </c>
      <c r="O88" s="22" t="s">
        <v>93</v>
      </c>
      <c r="P88" s="23" t="s">
        <v>154</v>
      </c>
      <c r="Q88" s="24">
        <v>5.1360000000000001</v>
      </c>
      <c r="R88" s="25">
        <v>1.8969907407407408E-2</v>
      </c>
      <c r="S88" s="26">
        <v>0.45527777777777778</v>
      </c>
      <c r="T88" s="26"/>
      <c r="U88" s="41">
        <v>4.6766133333333331</v>
      </c>
      <c r="V88" s="60"/>
      <c r="W88" s="69">
        <v>1796</v>
      </c>
      <c r="X88" s="27">
        <v>257079</v>
      </c>
      <c r="Y88" s="70"/>
      <c r="Z88" s="81"/>
      <c r="AA88" s="28"/>
      <c r="AB88" s="135"/>
      <c r="AC88" s="82"/>
    </row>
    <row r="89" spans="1:29" ht="18" customHeight="1">
      <c r="A89" s="94" t="s">
        <v>59</v>
      </c>
      <c r="B89" s="70" t="s">
        <v>123</v>
      </c>
      <c r="C89" s="89">
        <v>4</v>
      </c>
      <c r="D89" s="22">
        <v>31</v>
      </c>
      <c r="E89" s="22">
        <v>6</v>
      </c>
      <c r="F89" s="22">
        <v>8</v>
      </c>
      <c r="G89" s="23">
        <f t="shared" si="0"/>
        <v>4</v>
      </c>
      <c r="H89" s="23">
        <v>96</v>
      </c>
      <c r="I89" s="23">
        <f t="shared" si="1"/>
        <v>186</v>
      </c>
      <c r="J89" s="23">
        <f t="shared" si="2"/>
        <v>384</v>
      </c>
      <c r="K89" s="23">
        <v>8</v>
      </c>
      <c r="L89" s="23">
        <v>30</v>
      </c>
      <c r="M89" s="23">
        <v>32</v>
      </c>
      <c r="N89" s="22" t="s">
        <v>163</v>
      </c>
      <c r="O89" s="22" t="s">
        <v>77</v>
      </c>
      <c r="P89" s="23" t="s">
        <v>157</v>
      </c>
      <c r="Q89" s="24">
        <v>10.561999999999999</v>
      </c>
      <c r="R89" s="25">
        <v>0.19914351851851853</v>
      </c>
      <c r="S89" s="26">
        <v>4.7794444444444446</v>
      </c>
      <c r="T89" s="26"/>
      <c r="U89" s="41">
        <v>201.9219688888889</v>
      </c>
      <c r="V89" s="60"/>
      <c r="W89" s="69"/>
      <c r="X89" s="27">
        <v>257079</v>
      </c>
      <c r="Y89" s="70" t="s">
        <v>176</v>
      </c>
      <c r="Z89" s="81">
        <v>1.90588</v>
      </c>
      <c r="AA89" s="28">
        <v>1.90588</v>
      </c>
      <c r="AB89" s="135">
        <v>-36.500500000000002</v>
      </c>
      <c r="AC89" s="82"/>
    </row>
    <row r="90" spans="1:29" ht="18" customHeight="1">
      <c r="A90" s="94" t="s">
        <v>110</v>
      </c>
      <c r="B90" s="70" t="s">
        <v>124</v>
      </c>
      <c r="C90" s="89" t="s">
        <v>6</v>
      </c>
      <c r="D90" s="22">
        <v>16</v>
      </c>
      <c r="E90" s="22">
        <v>48</v>
      </c>
      <c r="F90" s="22">
        <v>1</v>
      </c>
      <c r="G90" s="23">
        <f t="shared" si="0"/>
        <v>16</v>
      </c>
      <c r="H90" s="23">
        <v>96</v>
      </c>
      <c r="I90" s="23">
        <f t="shared" si="1"/>
        <v>768</v>
      </c>
      <c r="J90" s="23">
        <f t="shared" si="2"/>
        <v>1536</v>
      </c>
      <c r="K90" s="23">
        <v>0</v>
      </c>
      <c r="L90" s="23">
        <v>0</v>
      </c>
      <c r="M90" s="23">
        <v>0</v>
      </c>
      <c r="N90" s="22" t="s">
        <v>7</v>
      </c>
      <c r="O90" s="22" t="s">
        <v>16</v>
      </c>
      <c r="P90" s="23" t="s">
        <v>154</v>
      </c>
      <c r="Q90" s="24">
        <v>5.1360000000000001</v>
      </c>
      <c r="R90" s="25">
        <v>0.1262962962962963</v>
      </c>
      <c r="S90" s="26">
        <v>3.0311111111111111</v>
      </c>
      <c r="T90" s="26"/>
      <c r="U90" s="41">
        <v>249.08458666666667</v>
      </c>
      <c r="V90" s="60"/>
      <c r="W90" s="69">
        <v>1796</v>
      </c>
      <c r="X90" s="27">
        <v>257079</v>
      </c>
      <c r="Y90" s="70"/>
      <c r="Z90" s="81"/>
      <c r="AA90" s="28"/>
      <c r="AB90" s="135"/>
      <c r="AC90" s="82"/>
    </row>
    <row r="91" spans="1:29" ht="18" customHeight="1">
      <c r="A91" s="94" t="s">
        <v>59</v>
      </c>
      <c r="B91" s="70" t="s">
        <v>125</v>
      </c>
      <c r="C91" s="89">
        <v>4</v>
      </c>
      <c r="D91" s="22">
        <v>31</v>
      </c>
      <c r="E91" s="22">
        <v>6</v>
      </c>
      <c r="F91" s="22">
        <v>8</v>
      </c>
      <c r="G91" s="23">
        <f t="shared" si="0"/>
        <v>4</v>
      </c>
      <c r="H91" s="23">
        <v>96</v>
      </c>
      <c r="I91" s="23">
        <f t="shared" si="1"/>
        <v>186</v>
      </c>
      <c r="J91" s="23">
        <f t="shared" si="2"/>
        <v>384</v>
      </c>
      <c r="K91" s="23">
        <v>8</v>
      </c>
      <c r="L91" s="23">
        <v>30</v>
      </c>
      <c r="M91" s="23">
        <v>32</v>
      </c>
      <c r="N91" s="22" t="s">
        <v>163</v>
      </c>
      <c r="O91" s="22" t="s">
        <v>77</v>
      </c>
      <c r="P91" s="23" t="s">
        <v>157</v>
      </c>
      <c r="Q91" s="24">
        <v>10.561999999999999</v>
      </c>
      <c r="R91" s="25">
        <v>0.23245370370370369</v>
      </c>
      <c r="S91" s="26">
        <v>5.5788888888888888</v>
      </c>
      <c r="T91" s="26"/>
      <c r="U91" s="41">
        <v>235.69689777777776</v>
      </c>
      <c r="V91" s="60"/>
      <c r="W91" s="69"/>
      <c r="X91" s="27">
        <v>257079</v>
      </c>
      <c r="Y91" s="70" t="s">
        <v>176</v>
      </c>
      <c r="Z91" s="81">
        <v>1.90588</v>
      </c>
      <c r="AA91" s="28">
        <v>1.8947400000000001</v>
      </c>
      <c r="AB91" s="135">
        <v>-36.995199999999997</v>
      </c>
      <c r="AC91" s="82"/>
    </row>
    <row r="92" spans="1:29" ht="18" customHeight="1">
      <c r="A92" s="94" t="s">
        <v>105</v>
      </c>
      <c r="B92" s="70" t="s">
        <v>126</v>
      </c>
      <c r="C92" s="89" t="s">
        <v>6</v>
      </c>
      <c r="D92" s="22">
        <v>8</v>
      </c>
      <c r="E92" s="22">
        <v>12</v>
      </c>
      <c r="F92" s="22">
        <v>4</v>
      </c>
      <c r="G92" s="23">
        <f t="shared" si="0"/>
        <v>2</v>
      </c>
      <c r="H92" s="23">
        <v>96</v>
      </c>
      <c r="I92" s="23">
        <f t="shared" si="1"/>
        <v>96</v>
      </c>
      <c r="J92" s="23">
        <f t="shared" si="2"/>
        <v>192</v>
      </c>
      <c r="K92" s="23">
        <v>0</v>
      </c>
      <c r="L92" s="23">
        <v>0</v>
      </c>
      <c r="M92" s="23">
        <v>0</v>
      </c>
      <c r="N92" s="22" t="s">
        <v>7</v>
      </c>
      <c r="O92" s="22" t="s">
        <v>93</v>
      </c>
      <c r="P92" s="23" t="s">
        <v>154</v>
      </c>
      <c r="Q92" s="24">
        <v>5.1360000000000001</v>
      </c>
      <c r="R92" s="25">
        <v>8.7384259259259255E-3</v>
      </c>
      <c r="S92" s="26">
        <v>0.20972222222222223</v>
      </c>
      <c r="T92" s="26"/>
      <c r="U92" s="41">
        <v>2.1542666666666666</v>
      </c>
      <c r="V92" s="60"/>
      <c r="W92" s="69">
        <v>1796</v>
      </c>
      <c r="X92" s="27">
        <v>257079</v>
      </c>
      <c r="Y92" s="70"/>
      <c r="Z92" s="81"/>
      <c r="AA92" s="28"/>
      <c r="AB92" s="135"/>
      <c r="AC92" s="82"/>
    </row>
    <row r="93" spans="1:29" ht="18" customHeight="1">
      <c r="A93" s="94" t="s">
        <v>105</v>
      </c>
      <c r="B93" s="70" t="s">
        <v>127</v>
      </c>
      <c r="C93" s="89" t="s">
        <v>6</v>
      </c>
      <c r="D93" s="22">
        <v>8</v>
      </c>
      <c r="E93" s="22">
        <v>12</v>
      </c>
      <c r="F93" s="22">
        <v>4</v>
      </c>
      <c r="G93" s="23">
        <f t="shared" si="0"/>
        <v>2</v>
      </c>
      <c r="H93" s="23">
        <v>96</v>
      </c>
      <c r="I93" s="23">
        <f t="shared" si="1"/>
        <v>96</v>
      </c>
      <c r="J93" s="23">
        <f t="shared" si="2"/>
        <v>192</v>
      </c>
      <c r="K93" s="23">
        <v>0</v>
      </c>
      <c r="L93" s="23">
        <v>0</v>
      </c>
      <c r="M93" s="23">
        <v>0</v>
      </c>
      <c r="N93" s="22" t="s">
        <v>7</v>
      </c>
      <c r="O93" s="22" t="s">
        <v>93</v>
      </c>
      <c r="P93" s="23" t="s">
        <v>154</v>
      </c>
      <c r="Q93" s="24">
        <v>5.1360000000000001</v>
      </c>
      <c r="R93" s="25">
        <v>8.1944444444444452E-3</v>
      </c>
      <c r="S93" s="26">
        <v>0.19666666666666666</v>
      </c>
      <c r="T93" s="26"/>
      <c r="U93" s="41">
        <v>2.0201599999999997</v>
      </c>
      <c r="V93" s="60"/>
      <c r="W93" s="69">
        <v>1796</v>
      </c>
      <c r="X93" s="27">
        <v>257079</v>
      </c>
      <c r="Y93" s="70"/>
      <c r="Z93" s="81"/>
      <c r="AA93" s="28"/>
      <c r="AB93" s="135"/>
      <c r="AC93" s="82"/>
    </row>
    <row r="94" spans="1:29" ht="18" customHeight="1">
      <c r="A94" s="94" t="s">
        <v>105</v>
      </c>
      <c r="B94" s="70" t="s">
        <v>128</v>
      </c>
      <c r="C94" s="89" t="s">
        <v>6</v>
      </c>
      <c r="D94" s="22">
        <v>8</v>
      </c>
      <c r="E94" s="22">
        <v>12</v>
      </c>
      <c r="F94" s="22">
        <v>4</v>
      </c>
      <c r="G94" s="23">
        <f t="shared" si="0"/>
        <v>2</v>
      </c>
      <c r="H94" s="23">
        <v>96</v>
      </c>
      <c r="I94" s="23">
        <f t="shared" si="1"/>
        <v>96</v>
      </c>
      <c r="J94" s="23">
        <f t="shared" si="2"/>
        <v>192</v>
      </c>
      <c r="K94" s="23">
        <v>0</v>
      </c>
      <c r="L94" s="23">
        <v>0</v>
      </c>
      <c r="M94" s="23">
        <v>0</v>
      </c>
      <c r="N94" s="22" t="s">
        <v>7</v>
      </c>
      <c r="O94" s="22" t="s">
        <v>93</v>
      </c>
      <c r="P94" s="23" t="s">
        <v>154</v>
      </c>
      <c r="Q94" s="24">
        <v>5.1360000000000001</v>
      </c>
      <c r="R94" s="25">
        <v>1.7488425925925925E-2</v>
      </c>
      <c r="S94" s="26">
        <v>0.41972222222222222</v>
      </c>
      <c r="T94" s="26"/>
      <c r="U94" s="41">
        <v>4.3113866666666665</v>
      </c>
      <c r="V94" s="60"/>
      <c r="W94" s="69">
        <v>1796</v>
      </c>
      <c r="X94" s="27">
        <v>257079</v>
      </c>
      <c r="Y94" s="70"/>
      <c r="Z94" s="81"/>
      <c r="AA94" s="28"/>
      <c r="AB94" s="135"/>
      <c r="AC94" s="82"/>
    </row>
    <row r="95" spans="1:29" ht="18" customHeight="1">
      <c r="A95" s="94" t="s">
        <v>59</v>
      </c>
      <c r="B95" s="70" t="s">
        <v>129</v>
      </c>
      <c r="C95" s="89">
        <v>4</v>
      </c>
      <c r="D95" s="22">
        <v>31</v>
      </c>
      <c r="E95" s="22">
        <v>6</v>
      </c>
      <c r="F95" s="22">
        <v>8</v>
      </c>
      <c r="G95" s="23">
        <f t="shared" si="0"/>
        <v>4</v>
      </c>
      <c r="H95" s="23">
        <v>96</v>
      </c>
      <c r="I95" s="23">
        <f t="shared" si="1"/>
        <v>186</v>
      </c>
      <c r="J95" s="23">
        <f t="shared" si="2"/>
        <v>384</v>
      </c>
      <c r="K95" s="23">
        <v>8</v>
      </c>
      <c r="L95" s="23">
        <v>30</v>
      </c>
      <c r="M95" s="23">
        <v>32</v>
      </c>
      <c r="N95" s="22" t="s">
        <v>163</v>
      </c>
      <c r="O95" s="22" t="s">
        <v>77</v>
      </c>
      <c r="P95" s="23" t="s">
        <v>157</v>
      </c>
      <c r="Q95" s="24">
        <v>10.561999999999999</v>
      </c>
      <c r="R95" s="25">
        <v>0.20664351851851853</v>
      </c>
      <c r="S95" s="26">
        <v>4.9594444444444443</v>
      </c>
      <c r="T95" s="26"/>
      <c r="U95" s="41">
        <v>209.52660888888886</v>
      </c>
      <c r="V95" s="60"/>
      <c r="W95" s="69"/>
      <c r="X95" s="27">
        <v>257079</v>
      </c>
      <c r="Y95" s="70" t="s">
        <v>176</v>
      </c>
      <c r="Z95" s="81">
        <v>1.8947400000000001</v>
      </c>
      <c r="AA95" s="28">
        <v>1.8947400000000001</v>
      </c>
      <c r="AB95" s="135">
        <v>-37.566899999999997</v>
      </c>
      <c r="AC95" s="82"/>
    </row>
    <row r="96" spans="1:29" ht="18" customHeight="1">
      <c r="A96" s="94" t="s">
        <v>110</v>
      </c>
      <c r="B96" s="70" t="s">
        <v>130</v>
      </c>
      <c r="C96" s="89" t="s">
        <v>6</v>
      </c>
      <c r="D96" s="22">
        <v>16</v>
      </c>
      <c r="E96" s="22">
        <v>48</v>
      </c>
      <c r="F96" s="22">
        <v>1</v>
      </c>
      <c r="G96" s="23">
        <f t="shared" si="0"/>
        <v>16</v>
      </c>
      <c r="H96" s="23">
        <v>96</v>
      </c>
      <c r="I96" s="23">
        <f t="shared" si="1"/>
        <v>768</v>
      </c>
      <c r="J96" s="23">
        <f t="shared" si="2"/>
        <v>1536</v>
      </c>
      <c r="K96" s="23">
        <v>0</v>
      </c>
      <c r="L96" s="23">
        <v>0</v>
      </c>
      <c r="M96" s="23">
        <v>0</v>
      </c>
      <c r="N96" s="22" t="s">
        <v>7</v>
      </c>
      <c r="O96" s="22" t="s">
        <v>16</v>
      </c>
      <c r="P96" s="23" t="s">
        <v>154</v>
      </c>
      <c r="Q96" s="24">
        <v>5.1360000000000001</v>
      </c>
      <c r="R96" s="25">
        <v>0.12208333333333334</v>
      </c>
      <c r="S96" s="26">
        <v>2.93</v>
      </c>
      <c r="T96" s="26"/>
      <c r="U96" s="41">
        <v>240.77568000000002</v>
      </c>
      <c r="V96" s="60"/>
      <c r="W96" s="69">
        <v>1796</v>
      </c>
      <c r="X96" s="27">
        <v>257079</v>
      </c>
      <c r="Y96" s="70"/>
      <c r="Z96" s="81"/>
      <c r="AA96" s="28"/>
      <c r="AB96" s="135"/>
      <c r="AC96" s="82"/>
    </row>
    <row r="97" spans="1:29" ht="18" customHeight="1">
      <c r="A97" s="94" t="s">
        <v>59</v>
      </c>
      <c r="B97" s="70" t="s">
        <v>131</v>
      </c>
      <c r="C97" s="89">
        <v>4</v>
      </c>
      <c r="D97" s="22">
        <v>31</v>
      </c>
      <c r="E97" s="22">
        <v>6</v>
      </c>
      <c r="F97" s="22">
        <v>8</v>
      </c>
      <c r="G97" s="23">
        <f t="shared" si="0"/>
        <v>4</v>
      </c>
      <c r="H97" s="23">
        <v>96</v>
      </c>
      <c r="I97" s="23">
        <f t="shared" si="1"/>
        <v>186</v>
      </c>
      <c r="J97" s="23">
        <f t="shared" si="2"/>
        <v>384</v>
      </c>
      <c r="K97" s="23">
        <v>8</v>
      </c>
      <c r="L97" s="23">
        <v>30</v>
      </c>
      <c r="M97" s="23">
        <v>32</v>
      </c>
      <c r="N97" s="22" t="s">
        <v>163</v>
      </c>
      <c r="O97" s="22" t="s">
        <v>77</v>
      </c>
      <c r="P97" s="23" t="s">
        <v>157</v>
      </c>
      <c r="Q97" s="24">
        <v>10.561999999999999</v>
      </c>
      <c r="R97" s="25">
        <v>0.17016203703703703</v>
      </c>
      <c r="S97" s="26">
        <v>4.0838888888888887</v>
      </c>
      <c r="T97" s="26"/>
      <c r="U97" s="41">
        <v>172.53613777777775</v>
      </c>
      <c r="V97" s="60"/>
      <c r="W97" s="69"/>
      <c r="X97" s="27">
        <v>257079</v>
      </c>
      <c r="Y97" s="70" t="s">
        <v>176</v>
      </c>
      <c r="Z97" s="81">
        <v>1.8837200000000001</v>
      </c>
      <c r="AA97" s="28">
        <v>1.8837200000000001</v>
      </c>
      <c r="AB97" s="135">
        <v>-36.000100000000003</v>
      </c>
      <c r="AC97" s="82"/>
    </row>
    <row r="98" spans="1:29" ht="18" customHeight="1">
      <c r="A98" s="94" t="s">
        <v>105</v>
      </c>
      <c r="B98" s="70" t="s">
        <v>132</v>
      </c>
      <c r="C98" s="89" t="s">
        <v>6</v>
      </c>
      <c r="D98" s="22">
        <v>8</v>
      </c>
      <c r="E98" s="22">
        <v>12</v>
      </c>
      <c r="F98" s="22">
        <v>4</v>
      </c>
      <c r="G98" s="23">
        <f t="shared" si="0"/>
        <v>2</v>
      </c>
      <c r="H98" s="23">
        <v>96</v>
      </c>
      <c r="I98" s="23">
        <f t="shared" si="1"/>
        <v>96</v>
      </c>
      <c r="J98" s="23">
        <f t="shared" si="2"/>
        <v>192</v>
      </c>
      <c r="K98" s="23">
        <v>0</v>
      </c>
      <c r="L98" s="23">
        <v>0</v>
      </c>
      <c r="M98" s="23">
        <v>0</v>
      </c>
      <c r="N98" s="22" t="s">
        <v>7</v>
      </c>
      <c r="O98" s="22" t="s">
        <v>93</v>
      </c>
      <c r="P98" s="23" t="s">
        <v>154</v>
      </c>
      <c r="Q98" s="24">
        <v>5.1360000000000001</v>
      </c>
      <c r="R98" s="25">
        <v>9.0162037037037034E-3</v>
      </c>
      <c r="S98" s="26">
        <v>0.21638888888888888</v>
      </c>
      <c r="T98" s="26"/>
      <c r="U98" s="41">
        <v>2.2227466666666666</v>
      </c>
      <c r="V98" s="60"/>
      <c r="W98" s="69">
        <v>1796</v>
      </c>
      <c r="X98" s="27">
        <v>257079</v>
      </c>
      <c r="Y98" s="70"/>
      <c r="Z98" s="81"/>
      <c r="AA98" s="28"/>
      <c r="AB98" s="135"/>
      <c r="AC98" s="82"/>
    </row>
    <row r="99" spans="1:29" ht="18" customHeight="1">
      <c r="A99" s="94" t="s">
        <v>105</v>
      </c>
      <c r="B99" s="70" t="s">
        <v>133</v>
      </c>
      <c r="C99" s="89" t="s">
        <v>6</v>
      </c>
      <c r="D99" s="22">
        <v>8</v>
      </c>
      <c r="E99" s="22">
        <v>12</v>
      </c>
      <c r="F99" s="22">
        <v>4</v>
      </c>
      <c r="G99" s="23">
        <f t="shared" si="0"/>
        <v>2</v>
      </c>
      <c r="H99" s="23">
        <v>96</v>
      </c>
      <c r="I99" s="23">
        <f t="shared" si="1"/>
        <v>96</v>
      </c>
      <c r="J99" s="23">
        <f t="shared" si="2"/>
        <v>192</v>
      </c>
      <c r="K99" s="23">
        <v>0</v>
      </c>
      <c r="L99" s="23">
        <v>0</v>
      </c>
      <c r="M99" s="23">
        <v>0</v>
      </c>
      <c r="N99" s="22" t="s">
        <v>7</v>
      </c>
      <c r="O99" s="22" t="s">
        <v>93</v>
      </c>
      <c r="P99" s="23" t="s">
        <v>154</v>
      </c>
      <c r="Q99" s="24">
        <v>5.1360000000000001</v>
      </c>
      <c r="R99" s="25">
        <v>8.0787037037037043E-3</v>
      </c>
      <c r="S99" s="26">
        <v>0.19388888888888889</v>
      </c>
      <c r="T99" s="26"/>
      <c r="U99" s="41">
        <v>1.9916266666666667</v>
      </c>
      <c r="V99" s="60"/>
      <c r="W99" s="69">
        <v>1796</v>
      </c>
      <c r="X99" s="27">
        <v>257079</v>
      </c>
      <c r="Y99" s="70"/>
      <c r="Z99" s="81"/>
      <c r="AA99" s="28"/>
      <c r="AB99" s="135"/>
      <c r="AC99" s="82"/>
    </row>
    <row r="100" spans="1:29" ht="18" customHeight="1">
      <c r="A100" s="94" t="s">
        <v>105</v>
      </c>
      <c r="B100" s="70" t="s">
        <v>134</v>
      </c>
      <c r="C100" s="89" t="s">
        <v>6</v>
      </c>
      <c r="D100" s="22">
        <v>8</v>
      </c>
      <c r="E100" s="22">
        <v>12</v>
      </c>
      <c r="F100" s="22">
        <v>4</v>
      </c>
      <c r="G100" s="23">
        <f t="shared" si="0"/>
        <v>2</v>
      </c>
      <c r="H100" s="23">
        <v>96</v>
      </c>
      <c r="I100" s="23">
        <f t="shared" si="1"/>
        <v>96</v>
      </c>
      <c r="J100" s="23">
        <f t="shared" si="2"/>
        <v>192</v>
      </c>
      <c r="K100" s="23">
        <v>0</v>
      </c>
      <c r="L100" s="23">
        <v>0</v>
      </c>
      <c r="M100" s="23">
        <v>0</v>
      </c>
      <c r="N100" s="22" t="s">
        <v>7</v>
      </c>
      <c r="O100" s="22" t="s">
        <v>93</v>
      </c>
      <c r="P100" s="23" t="s">
        <v>154</v>
      </c>
      <c r="Q100" s="24">
        <v>5.1360000000000001</v>
      </c>
      <c r="R100" s="25">
        <v>1.6377314814814813E-2</v>
      </c>
      <c r="S100" s="26">
        <v>0.39305555555555555</v>
      </c>
      <c r="T100" s="26"/>
      <c r="U100" s="41">
        <v>4.037466666666667</v>
      </c>
      <c r="V100" s="60"/>
      <c r="W100" s="69">
        <v>1796</v>
      </c>
      <c r="X100" s="27">
        <v>257079</v>
      </c>
      <c r="Y100" s="70"/>
      <c r="Z100" s="81"/>
      <c r="AA100" s="28"/>
      <c r="AB100" s="135"/>
      <c r="AC100" s="82"/>
    </row>
    <row r="101" spans="1:29" ht="18" customHeight="1">
      <c r="A101" s="94" t="s">
        <v>59</v>
      </c>
      <c r="B101" s="70" t="s">
        <v>135</v>
      </c>
      <c r="C101" s="89">
        <v>4</v>
      </c>
      <c r="D101" s="22">
        <v>17</v>
      </c>
      <c r="E101" s="22">
        <v>6</v>
      </c>
      <c r="F101" s="22">
        <v>9</v>
      </c>
      <c r="G101" s="23">
        <f t="shared" si="0"/>
        <v>2</v>
      </c>
      <c r="H101" s="23">
        <v>96</v>
      </c>
      <c r="I101" s="23">
        <f t="shared" si="1"/>
        <v>102</v>
      </c>
      <c r="J101" s="23">
        <f t="shared" si="2"/>
        <v>192</v>
      </c>
      <c r="K101" s="23">
        <v>8</v>
      </c>
      <c r="L101" s="23">
        <v>16</v>
      </c>
      <c r="M101" s="23">
        <v>16</v>
      </c>
      <c r="N101" s="22" t="s">
        <v>162</v>
      </c>
      <c r="O101" s="22" t="s">
        <v>77</v>
      </c>
      <c r="P101" s="23" t="s">
        <v>157</v>
      </c>
      <c r="Q101" s="24">
        <v>10.561999999999999</v>
      </c>
      <c r="R101" s="25">
        <v>0.29440972222222223</v>
      </c>
      <c r="S101" s="26">
        <v>7.065833333333333</v>
      </c>
      <c r="T101" s="26"/>
      <c r="U101" s="41">
        <v>149.25866333333332</v>
      </c>
      <c r="V101" s="60"/>
      <c r="W101" s="69"/>
      <c r="X101" s="27">
        <v>257079</v>
      </c>
      <c r="Y101" s="70" t="s">
        <v>176</v>
      </c>
      <c r="Z101" s="81">
        <v>1.8837200000000001</v>
      </c>
      <c r="AA101" s="28">
        <v>1.87283</v>
      </c>
      <c r="AB101" s="135">
        <v>-34.5578</v>
      </c>
      <c r="AC101" s="82"/>
    </row>
    <row r="102" spans="1:29" ht="18" customHeight="1">
      <c r="A102" s="94" t="s">
        <v>110</v>
      </c>
      <c r="B102" s="70" t="s">
        <v>136</v>
      </c>
      <c r="C102" s="89" t="s">
        <v>6</v>
      </c>
      <c r="D102" s="22">
        <v>16</v>
      </c>
      <c r="E102" s="22">
        <v>48</v>
      </c>
      <c r="F102" s="22">
        <v>1</v>
      </c>
      <c r="G102" s="23">
        <f t="shared" si="0"/>
        <v>16</v>
      </c>
      <c r="H102" s="23">
        <v>96</v>
      </c>
      <c r="I102" s="23">
        <f t="shared" si="1"/>
        <v>768</v>
      </c>
      <c r="J102" s="23">
        <f t="shared" si="2"/>
        <v>1536</v>
      </c>
      <c r="K102" s="23">
        <v>0</v>
      </c>
      <c r="L102" s="23">
        <v>0</v>
      </c>
      <c r="M102" s="23">
        <v>0</v>
      </c>
      <c r="N102" s="22" t="s">
        <v>7</v>
      </c>
      <c r="O102" s="22" t="s">
        <v>16</v>
      </c>
      <c r="P102" s="23" t="s">
        <v>154</v>
      </c>
      <c r="Q102" s="24">
        <v>5.1360000000000001</v>
      </c>
      <c r="R102" s="25">
        <v>0.1272337962962963</v>
      </c>
      <c r="S102" s="26">
        <v>3.0536111111111111</v>
      </c>
      <c r="T102" s="26"/>
      <c r="U102" s="41">
        <v>250.93354666666667</v>
      </c>
      <c r="V102" s="60"/>
      <c r="W102" s="69">
        <v>1796</v>
      </c>
      <c r="X102" s="27">
        <v>257079</v>
      </c>
      <c r="Y102" s="70"/>
      <c r="Z102" s="81"/>
      <c r="AA102" s="28"/>
      <c r="AB102" s="135"/>
      <c r="AC102" s="82"/>
    </row>
    <row r="103" spans="1:29" ht="18" customHeight="1">
      <c r="A103" s="94" t="s">
        <v>59</v>
      </c>
      <c r="B103" s="70" t="s">
        <v>137</v>
      </c>
      <c r="C103" s="89">
        <v>4</v>
      </c>
      <c r="D103" s="22">
        <v>17</v>
      </c>
      <c r="E103" s="22">
        <v>6</v>
      </c>
      <c r="F103" s="22">
        <v>9</v>
      </c>
      <c r="G103" s="23">
        <f t="shared" si="0"/>
        <v>2</v>
      </c>
      <c r="H103" s="23">
        <v>96</v>
      </c>
      <c r="I103" s="23">
        <f t="shared" si="1"/>
        <v>102</v>
      </c>
      <c r="J103" s="23">
        <f t="shared" si="2"/>
        <v>192</v>
      </c>
      <c r="K103" s="23">
        <v>8</v>
      </c>
      <c r="L103" s="23">
        <v>16</v>
      </c>
      <c r="M103" s="23">
        <v>16</v>
      </c>
      <c r="N103" s="22" t="s">
        <v>162</v>
      </c>
      <c r="O103" s="22" t="s">
        <v>77</v>
      </c>
      <c r="P103" s="23" t="s">
        <v>157</v>
      </c>
      <c r="Q103" s="24">
        <v>10.561999999999999</v>
      </c>
      <c r="R103" s="25">
        <v>0.33750000000000002</v>
      </c>
      <c r="S103" s="26">
        <v>8.1</v>
      </c>
      <c r="T103" s="26"/>
      <c r="U103" s="41">
        <v>171.10439999999997</v>
      </c>
      <c r="V103" s="64"/>
      <c r="W103" s="69"/>
      <c r="X103" s="157">
        <v>257079</v>
      </c>
      <c r="Y103" s="70" t="s">
        <v>176</v>
      </c>
      <c r="Z103" s="81">
        <v>1.8837200000000001</v>
      </c>
      <c r="AA103" s="145">
        <v>1.87283</v>
      </c>
      <c r="AB103" s="135">
        <v>-34.947899999999997</v>
      </c>
      <c r="AC103" s="82"/>
    </row>
    <row r="104" spans="1:29" ht="18" customHeight="1">
      <c r="A104" s="94" t="s">
        <v>91</v>
      </c>
      <c r="B104" s="70" t="s">
        <v>138</v>
      </c>
      <c r="C104" s="89" t="s">
        <v>6</v>
      </c>
      <c r="D104" s="22">
        <v>6</v>
      </c>
      <c r="E104" s="22">
        <v>1</v>
      </c>
      <c r="F104" s="22">
        <v>6</v>
      </c>
      <c r="G104" s="23">
        <f t="shared" si="0"/>
        <v>1</v>
      </c>
      <c r="H104" s="23">
        <v>96</v>
      </c>
      <c r="I104" s="23">
        <f t="shared" si="1"/>
        <v>6</v>
      </c>
      <c r="J104" s="23">
        <f t="shared" si="2"/>
        <v>96</v>
      </c>
      <c r="K104" s="23">
        <v>0</v>
      </c>
      <c r="L104" s="23">
        <v>0</v>
      </c>
      <c r="M104" s="23">
        <v>0</v>
      </c>
      <c r="N104" s="22" t="s">
        <v>7</v>
      </c>
      <c r="O104" s="22" t="s">
        <v>8</v>
      </c>
      <c r="P104" s="23" t="s">
        <v>154</v>
      </c>
      <c r="Q104" s="24">
        <v>5.1360000000000001</v>
      </c>
      <c r="R104" s="25">
        <v>6.3634259259259265E-2</v>
      </c>
      <c r="S104" s="26">
        <v>1.5272222222222223</v>
      </c>
      <c r="T104" s="146">
        <v>136.55000000000001</v>
      </c>
      <c r="U104" s="41">
        <v>7.8438133333333333</v>
      </c>
      <c r="V104" s="147">
        <v>4545.1575488888902</v>
      </c>
      <c r="W104" s="69"/>
      <c r="X104" s="27">
        <v>257079</v>
      </c>
      <c r="Y104" s="70"/>
      <c r="Z104" s="81"/>
      <c r="AA104" s="28"/>
      <c r="AB104" s="135"/>
      <c r="AC104" s="82"/>
    </row>
    <row r="105" spans="1:29" ht="18" customHeight="1">
      <c r="A105" s="94" t="s">
        <v>54</v>
      </c>
      <c r="B105" s="70" t="s">
        <v>139</v>
      </c>
      <c r="C105" s="89">
        <v>4</v>
      </c>
      <c r="D105" s="22">
        <v>31</v>
      </c>
      <c r="E105" s="22">
        <v>6</v>
      </c>
      <c r="F105" s="22">
        <v>8</v>
      </c>
      <c r="G105" s="23">
        <f t="shared" si="0"/>
        <v>4</v>
      </c>
      <c r="H105" s="23">
        <v>96</v>
      </c>
      <c r="I105" s="23">
        <f t="shared" si="1"/>
        <v>186</v>
      </c>
      <c r="J105" s="23">
        <f t="shared" si="2"/>
        <v>384</v>
      </c>
      <c r="K105" s="23">
        <v>0</v>
      </c>
      <c r="L105" s="23">
        <v>0</v>
      </c>
      <c r="M105" s="23">
        <v>0</v>
      </c>
      <c r="N105" s="22" t="s">
        <v>7</v>
      </c>
      <c r="O105" s="22" t="s">
        <v>140</v>
      </c>
      <c r="P105" s="23" t="s">
        <v>158</v>
      </c>
      <c r="Q105" s="24">
        <v>5.8559999999999999</v>
      </c>
      <c r="R105" s="25">
        <v>7.3437500000000003E-2</v>
      </c>
      <c r="S105" s="26">
        <v>1.7625</v>
      </c>
      <c r="T105" s="26"/>
      <c r="U105" s="41">
        <v>41.284799999999997</v>
      </c>
      <c r="V105" s="60"/>
      <c r="W105" s="69"/>
      <c r="X105" s="27">
        <v>257079</v>
      </c>
      <c r="Y105" s="70" t="s">
        <v>198</v>
      </c>
      <c r="Z105" s="81">
        <v>1.820225</v>
      </c>
      <c r="AA105" s="28"/>
      <c r="AB105" s="135"/>
      <c r="AC105" s="82">
        <v>0.47026600000000002</v>
      </c>
    </row>
    <row r="106" spans="1:29" ht="18" customHeight="1">
      <c r="A106" s="94" t="s">
        <v>17</v>
      </c>
      <c r="B106" s="70" t="s">
        <v>141</v>
      </c>
      <c r="C106" s="89" t="s">
        <v>6</v>
      </c>
      <c r="D106" s="22" t="s">
        <v>7</v>
      </c>
      <c r="E106" s="22" t="s">
        <v>7</v>
      </c>
      <c r="F106" s="22" t="s">
        <v>7</v>
      </c>
      <c r="G106" s="23">
        <v>0</v>
      </c>
      <c r="H106" s="23" t="s">
        <v>7</v>
      </c>
      <c r="I106" s="23" t="s">
        <v>7</v>
      </c>
      <c r="J106" s="23" t="s">
        <v>7</v>
      </c>
      <c r="K106" s="23" t="s">
        <v>7</v>
      </c>
      <c r="L106" s="23" t="s">
        <v>7</v>
      </c>
      <c r="M106" s="23" t="s">
        <v>7</v>
      </c>
      <c r="N106" s="22" t="s">
        <v>7</v>
      </c>
      <c r="O106" s="22" t="s">
        <v>7</v>
      </c>
      <c r="P106" s="23" t="s">
        <v>7</v>
      </c>
      <c r="Q106" s="24">
        <v>0</v>
      </c>
      <c r="R106" s="25">
        <v>0</v>
      </c>
      <c r="S106" s="26">
        <v>0</v>
      </c>
      <c r="T106" s="26"/>
      <c r="U106" s="41">
        <v>0</v>
      </c>
      <c r="V106" s="60"/>
      <c r="W106" s="69"/>
      <c r="X106" s="27">
        <v>122011</v>
      </c>
      <c r="Y106" s="70"/>
      <c r="Z106" s="81"/>
      <c r="AA106" s="28"/>
      <c r="AB106" s="135"/>
      <c r="AC106" s="82"/>
    </row>
    <row r="107" spans="1:29" ht="18" customHeight="1">
      <c r="A107" s="94" t="s">
        <v>59</v>
      </c>
      <c r="B107" s="70" t="s">
        <v>142</v>
      </c>
      <c r="C107" s="89">
        <v>4</v>
      </c>
      <c r="D107" s="22">
        <v>31</v>
      </c>
      <c r="E107" s="22">
        <v>6</v>
      </c>
      <c r="F107" s="22">
        <v>8</v>
      </c>
      <c r="G107" s="23">
        <f t="shared" ref="G107:G113" si="3">CEILING(D107/F107,1)</f>
        <v>4</v>
      </c>
      <c r="H107" s="23">
        <v>96</v>
      </c>
      <c r="I107" s="23">
        <f t="shared" ref="I107:I113" si="4">D107*E107</f>
        <v>186</v>
      </c>
      <c r="J107" s="23">
        <f t="shared" ref="J107:J113" si="5">G107*H107</f>
        <v>384</v>
      </c>
      <c r="K107" s="23">
        <v>8</v>
      </c>
      <c r="L107" s="23">
        <v>30</v>
      </c>
      <c r="M107" s="23">
        <v>32</v>
      </c>
      <c r="N107" s="22" t="s">
        <v>163</v>
      </c>
      <c r="O107" s="22" t="s">
        <v>77</v>
      </c>
      <c r="P107" s="23" t="s">
        <v>157</v>
      </c>
      <c r="Q107" s="24">
        <v>10.561999999999999</v>
      </c>
      <c r="R107" s="25">
        <v>3.9872685185185185E-2</v>
      </c>
      <c r="S107" s="26">
        <v>0.95694444444444449</v>
      </c>
      <c r="T107" s="26"/>
      <c r="U107" s="41">
        <v>40.428988888888888</v>
      </c>
      <c r="V107" s="60"/>
      <c r="W107" s="69"/>
      <c r="X107" s="27">
        <v>122011</v>
      </c>
      <c r="Y107" s="70" t="s">
        <v>177</v>
      </c>
      <c r="Z107" s="81">
        <v>2.4545499999999998</v>
      </c>
      <c r="AA107" s="28">
        <v>1.9636400000000001</v>
      </c>
      <c r="AB107" s="135">
        <v>-32.531700000000001</v>
      </c>
      <c r="AC107" s="82"/>
    </row>
    <row r="108" spans="1:29" ht="18" customHeight="1">
      <c r="A108" s="94" t="s">
        <v>59</v>
      </c>
      <c r="B108" s="70" t="s">
        <v>143</v>
      </c>
      <c r="C108" s="89">
        <v>4</v>
      </c>
      <c r="D108" s="22">
        <v>31</v>
      </c>
      <c r="E108" s="22">
        <v>6</v>
      </c>
      <c r="F108" s="22">
        <v>8</v>
      </c>
      <c r="G108" s="23">
        <f t="shared" si="3"/>
        <v>4</v>
      </c>
      <c r="H108" s="23">
        <v>96</v>
      </c>
      <c r="I108" s="23">
        <f t="shared" si="4"/>
        <v>186</v>
      </c>
      <c r="J108" s="23">
        <f t="shared" si="5"/>
        <v>384</v>
      </c>
      <c r="K108" s="23">
        <v>8</v>
      </c>
      <c r="L108" s="23">
        <v>30</v>
      </c>
      <c r="M108" s="23">
        <v>32</v>
      </c>
      <c r="N108" s="22" t="s">
        <v>163</v>
      </c>
      <c r="O108" s="22" t="s">
        <v>77</v>
      </c>
      <c r="P108" s="23" t="s">
        <v>157</v>
      </c>
      <c r="Q108" s="24">
        <v>10.561999999999999</v>
      </c>
      <c r="R108" s="25">
        <v>6.3506944444444449E-2</v>
      </c>
      <c r="S108" s="26">
        <v>1.5241666666666667</v>
      </c>
      <c r="T108" s="26"/>
      <c r="U108" s="41">
        <v>64.392993333333337</v>
      </c>
      <c r="V108" s="60"/>
      <c r="W108" s="69"/>
      <c r="X108" s="27">
        <v>122011</v>
      </c>
      <c r="Y108" s="70" t="s">
        <v>176</v>
      </c>
      <c r="Z108" s="81">
        <v>1.8620699999999999</v>
      </c>
      <c r="AA108" s="28">
        <v>1.8514299999999999</v>
      </c>
      <c r="AB108" s="135">
        <v>-27.6325</v>
      </c>
      <c r="AC108" s="82"/>
    </row>
    <row r="109" spans="1:29" ht="18" customHeight="1">
      <c r="A109" s="94" t="s">
        <v>91</v>
      </c>
      <c r="B109" s="70" t="s">
        <v>145</v>
      </c>
      <c r="C109" s="89" t="s">
        <v>6</v>
      </c>
      <c r="D109" s="22">
        <v>6</v>
      </c>
      <c r="E109" s="22">
        <v>1</v>
      </c>
      <c r="F109" s="22">
        <v>6</v>
      </c>
      <c r="G109" s="23">
        <f t="shared" si="3"/>
        <v>1</v>
      </c>
      <c r="H109" s="23">
        <v>96</v>
      </c>
      <c r="I109" s="23">
        <f t="shared" si="4"/>
        <v>6</v>
      </c>
      <c r="J109" s="23">
        <f t="shared" si="5"/>
        <v>96</v>
      </c>
      <c r="K109" s="23">
        <v>0</v>
      </c>
      <c r="L109" s="23">
        <v>0</v>
      </c>
      <c r="M109" s="23">
        <v>0</v>
      </c>
      <c r="N109" s="22" t="s">
        <v>7</v>
      </c>
      <c r="O109" s="22" t="s">
        <v>8</v>
      </c>
      <c r="P109" s="23" t="s">
        <v>154</v>
      </c>
      <c r="Q109" s="24">
        <v>5.1360000000000001</v>
      </c>
      <c r="R109" s="25">
        <v>6.3611111111111104E-2</v>
      </c>
      <c r="S109" s="26">
        <v>1.5266666666666666</v>
      </c>
      <c r="T109" s="26"/>
      <c r="U109" s="41">
        <v>7.8409599999999999</v>
      </c>
      <c r="V109" s="60"/>
      <c r="W109" s="69"/>
      <c r="X109" s="27">
        <v>122011</v>
      </c>
      <c r="Y109" s="70"/>
      <c r="Z109" s="81"/>
      <c r="AA109" s="28"/>
      <c r="AB109" s="135"/>
      <c r="AC109" s="82"/>
    </row>
    <row r="110" spans="1:29" ht="18" customHeight="1">
      <c r="A110" s="94" t="s">
        <v>51</v>
      </c>
      <c r="B110" s="70" t="s">
        <v>144</v>
      </c>
      <c r="C110" s="89" t="s">
        <v>6</v>
      </c>
      <c r="D110" s="22">
        <v>1</v>
      </c>
      <c r="E110" s="22">
        <v>48</v>
      </c>
      <c r="F110" s="22">
        <v>1</v>
      </c>
      <c r="G110" s="23">
        <f t="shared" si="3"/>
        <v>1</v>
      </c>
      <c r="H110" s="23">
        <v>96</v>
      </c>
      <c r="I110" s="23">
        <f t="shared" si="4"/>
        <v>48</v>
      </c>
      <c r="J110" s="23">
        <f t="shared" si="5"/>
        <v>96</v>
      </c>
      <c r="K110" s="23">
        <v>0</v>
      </c>
      <c r="L110" s="23">
        <v>0</v>
      </c>
      <c r="M110" s="23">
        <v>0</v>
      </c>
      <c r="N110" s="22" t="s">
        <v>7</v>
      </c>
      <c r="O110" s="22" t="s">
        <v>8</v>
      </c>
      <c r="P110" s="23" t="s">
        <v>154</v>
      </c>
      <c r="Q110" s="24">
        <v>5.1360000000000001</v>
      </c>
      <c r="R110" s="25">
        <v>1.1516203703703704E-2</v>
      </c>
      <c r="S110" s="26">
        <v>0.27638888888888891</v>
      </c>
      <c r="T110" s="26"/>
      <c r="U110" s="41">
        <v>1.4195333333333335</v>
      </c>
      <c r="V110" s="60"/>
      <c r="W110" s="69"/>
      <c r="X110" s="27"/>
      <c r="Y110" s="70"/>
      <c r="Z110" s="81"/>
      <c r="AA110" s="28"/>
      <c r="AB110" s="135"/>
      <c r="AC110" s="82"/>
    </row>
    <row r="111" spans="1:29" ht="18" customHeight="1">
      <c r="A111" s="94" t="s">
        <v>59</v>
      </c>
      <c r="B111" s="70" t="s">
        <v>146</v>
      </c>
      <c r="C111" s="89">
        <v>4</v>
      </c>
      <c r="D111" s="22">
        <v>31</v>
      </c>
      <c r="E111" s="22">
        <v>6</v>
      </c>
      <c r="F111" s="22">
        <v>8</v>
      </c>
      <c r="G111" s="23">
        <f t="shared" si="3"/>
        <v>4</v>
      </c>
      <c r="H111" s="23">
        <v>96</v>
      </c>
      <c r="I111" s="23">
        <f t="shared" si="4"/>
        <v>186</v>
      </c>
      <c r="J111" s="23">
        <f t="shared" si="5"/>
        <v>384</v>
      </c>
      <c r="K111" s="23">
        <v>8</v>
      </c>
      <c r="L111" s="23">
        <v>30</v>
      </c>
      <c r="M111" s="23">
        <v>32</v>
      </c>
      <c r="N111" s="22" t="s">
        <v>163</v>
      </c>
      <c r="O111" s="22" t="s">
        <v>77</v>
      </c>
      <c r="P111" s="23" t="s">
        <v>157</v>
      </c>
      <c r="Q111" s="24">
        <v>10.561999999999999</v>
      </c>
      <c r="R111" s="25">
        <v>7.256944444444445E-2</v>
      </c>
      <c r="S111" s="26">
        <v>1.7416666666666667</v>
      </c>
      <c r="T111" s="26"/>
      <c r="U111" s="41">
        <v>73.581933333333325</v>
      </c>
      <c r="V111" s="60"/>
      <c r="W111" s="69"/>
      <c r="X111" s="27">
        <v>122011</v>
      </c>
      <c r="Y111" s="70" t="s">
        <v>177</v>
      </c>
      <c r="Z111" s="81">
        <v>1.8837200000000001</v>
      </c>
      <c r="AA111" s="28">
        <v>1.8837200000000001</v>
      </c>
      <c r="AB111" s="135">
        <v>-24.940200000000001</v>
      </c>
      <c r="AC111" s="82"/>
    </row>
    <row r="112" spans="1:29" ht="18" customHeight="1">
      <c r="A112" s="94" t="s">
        <v>59</v>
      </c>
      <c r="B112" s="70" t="s">
        <v>147</v>
      </c>
      <c r="C112" s="89">
        <v>4</v>
      </c>
      <c r="D112" s="22">
        <v>31</v>
      </c>
      <c r="E112" s="22">
        <v>6</v>
      </c>
      <c r="F112" s="22">
        <v>8</v>
      </c>
      <c r="G112" s="23">
        <f t="shared" si="3"/>
        <v>4</v>
      </c>
      <c r="H112" s="23">
        <v>96</v>
      </c>
      <c r="I112" s="23">
        <f t="shared" si="4"/>
        <v>186</v>
      </c>
      <c r="J112" s="23">
        <f t="shared" si="5"/>
        <v>384</v>
      </c>
      <c r="K112" s="23">
        <v>8</v>
      </c>
      <c r="L112" s="23">
        <v>30</v>
      </c>
      <c r="M112" s="23">
        <v>32</v>
      </c>
      <c r="N112" s="22" t="s">
        <v>163</v>
      </c>
      <c r="O112" s="22" t="s">
        <v>77</v>
      </c>
      <c r="P112" s="23" t="s">
        <v>157</v>
      </c>
      <c r="Q112" s="24">
        <v>10.561999999999999</v>
      </c>
      <c r="R112" s="25">
        <v>8.6076388888888883E-2</v>
      </c>
      <c r="S112" s="26">
        <v>2.0658333333333334</v>
      </c>
      <c r="T112" s="26"/>
      <c r="U112" s="41">
        <v>87.277326666666667</v>
      </c>
      <c r="V112" s="60"/>
      <c r="W112" s="69"/>
      <c r="X112" s="157">
        <v>122011</v>
      </c>
      <c r="Y112" s="70" t="s">
        <v>176</v>
      </c>
      <c r="Z112" s="81">
        <v>1.8620699999999999</v>
      </c>
      <c r="AA112" s="145">
        <v>1.8305100000000001</v>
      </c>
      <c r="AB112" s="135">
        <v>-26.515599999999999</v>
      </c>
      <c r="AC112" s="82"/>
    </row>
    <row r="113" spans="1:29" ht="18" customHeight="1" thickBot="1">
      <c r="A113" s="119" t="s">
        <v>91</v>
      </c>
      <c r="B113" s="120" t="s">
        <v>148</v>
      </c>
      <c r="C113" s="121" t="s">
        <v>6</v>
      </c>
      <c r="D113" s="122">
        <v>4</v>
      </c>
      <c r="E113" s="122">
        <v>12</v>
      </c>
      <c r="F113" s="122">
        <v>4</v>
      </c>
      <c r="G113" s="123">
        <f t="shared" si="3"/>
        <v>1</v>
      </c>
      <c r="H113" s="123">
        <v>96</v>
      </c>
      <c r="I113" s="123">
        <f t="shared" si="4"/>
        <v>48</v>
      </c>
      <c r="J113" s="123">
        <f t="shared" si="5"/>
        <v>96</v>
      </c>
      <c r="K113" s="123">
        <v>0</v>
      </c>
      <c r="L113" s="123">
        <v>0</v>
      </c>
      <c r="M113" s="123">
        <v>0</v>
      </c>
      <c r="N113" s="122" t="s">
        <v>7</v>
      </c>
      <c r="O113" s="122" t="s">
        <v>149</v>
      </c>
      <c r="P113" s="123" t="s">
        <v>158</v>
      </c>
      <c r="Q113" s="124">
        <v>5.8559999999999999</v>
      </c>
      <c r="R113" s="125">
        <v>0.16380787037037037</v>
      </c>
      <c r="S113" s="126">
        <v>3.9313888888888888</v>
      </c>
      <c r="T113" s="148">
        <v>150.33000000000001</v>
      </c>
      <c r="U113" s="127">
        <v>23.022213333333333</v>
      </c>
      <c r="V113" s="149">
        <v>4884.4062977777794</v>
      </c>
      <c r="W113" s="128"/>
      <c r="X113" s="129">
        <v>122011</v>
      </c>
      <c r="Y113" s="120"/>
      <c r="Z113" s="130"/>
      <c r="AA113" s="131"/>
      <c r="AB113" s="138"/>
      <c r="AC113" s="132"/>
    </row>
    <row r="114" spans="1:29" ht="18" customHeight="1" thickTop="1"/>
  </sheetData>
  <mergeCells count="8">
    <mergeCell ref="Z1:AA1"/>
    <mergeCell ref="C33:V33"/>
    <mergeCell ref="C47:V47"/>
    <mergeCell ref="C62:V62"/>
    <mergeCell ref="W11:Y11"/>
    <mergeCell ref="W33:Y33"/>
    <mergeCell ref="W47:Y47"/>
    <mergeCell ref="W62:Y62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D75E-5C07-CF45-9FEF-7FF175DB7562}">
  <dimension ref="A1:F8"/>
  <sheetViews>
    <sheetView zoomScale="75" zoomScaleNormal="75" workbookViewId="0"/>
  </sheetViews>
  <sheetFormatPr baseColWidth="10" defaultRowHeight="18" customHeight="1"/>
  <cols>
    <col min="1" max="1" width="10.7109375" customWidth="1"/>
    <col min="2" max="2" width="10.7109375" style="164"/>
    <col min="3" max="3" width="10.7109375" style="165"/>
    <col min="4" max="4" width="10.7109375" style="166"/>
    <col min="5" max="5" width="10.7109375" style="6"/>
    <col min="6" max="6" width="10.7109375" style="7"/>
  </cols>
  <sheetData>
    <row r="1" spans="1:6" ht="18" customHeight="1" thickTop="1">
      <c r="A1" s="151"/>
      <c r="B1" s="158" t="s">
        <v>29</v>
      </c>
      <c r="C1" s="159"/>
      <c r="D1" s="167" t="s">
        <v>210</v>
      </c>
      <c r="E1" s="153" t="s">
        <v>172</v>
      </c>
      <c r="F1" s="150"/>
    </row>
    <row r="2" spans="1:6" ht="18" customHeight="1">
      <c r="A2" s="152"/>
      <c r="B2" s="160" t="s">
        <v>28</v>
      </c>
      <c r="C2" s="161" t="s">
        <v>27</v>
      </c>
      <c r="D2" s="168"/>
      <c r="E2" s="154" t="s">
        <v>28</v>
      </c>
      <c r="F2" s="155" t="s">
        <v>27</v>
      </c>
    </row>
    <row r="3" spans="1:6" ht="18" customHeight="1" thickBot="1">
      <c r="A3" s="152"/>
      <c r="B3" s="162" t="s">
        <v>207</v>
      </c>
      <c r="C3" s="163" t="s">
        <v>209</v>
      </c>
      <c r="D3" s="169"/>
      <c r="E3" s="65" t="s">
        <v>207</v>
      </c>
      <c r="F3" s="78" t="s">
        <v>209</v>
      </c>
    </row>
    <row r="4" spans="1:6" ht="18" customHeight="1" thickTop="1">
      <c r="A4" s="170" t="s">
        <v>181</v>
      </c>
      <c r="B4" s="171">
        <v>256</v>
      </c>
      <c r="C4" s="172">
        <v>0.4</v>
      </c>
      <c r="D4" s="173">
        <v>4</v>
      </c>
      <c r="E4" s="174">
        <v>64</v>
      </c>
      <c r="F4" s="80">
        <v>1.6</v>
      </c>
    </row>
    <row r="5" spans="1:6" ht="18" customHeight="1">
      <c r="A5" s="175" t="s">
        <v>182</v>
      </c>
      <c r="B5" s="176">
        <v>512</v>
      </c>
      <c r="C5" s="177">
        <v>0.4</v>
      </c>
      <c r="D5" s="178">
        <v>4</v>
      </c>
      <c r="E5" s="183">
        <v>128</v>
      </c>
      <c r="F5" s="184">
        <v>1.6</v>
      </c>
    </row>
    <row r="6" spans="1:6" ht="18" customHeight="1">
      <c r="A6" s="175" t="s">
        <v>183</v>
      </c>
      <c r="B6" s="176">
        <v>704</v>
      </c>
      <c r="C6" s="177">
        <v>0.4</v>
      </c>
      <c r="D6" s="178">
        <v>2</v>
      </c>
      <c r="E6" s="183">
        <v>352</v>
      </c>
      <c r="F6" s="184">
        <v>0.8</v>
      </c>
    </row>
    <row r="7" spans="1:6" ht="18" customHeight="1" thickBot="1">
      <c r="A7" s="179" t="s">
        <v>184</v>
      </c>
      <c r="B7" s="180">
        <v>810</v>
      </c>
      <c r="C7" s="181">
        <v>0.4</v>
      </c>
      <c r="D7" s="182">
        <v>1.5</v>
      </c>
      <c r="E7" s="185">
        <v>540</v>
      </c>
      <c r="F7" s="186">
        <v>0.60000000000000009</v>
      </c>
    </row>
    <row r="8" spans="1:6" ht="18" customHeight="1" thickTop="1"/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Raw Data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Toshio Moriya</dc:creator>
  <cp:lastModifiedBy>MORIYA Toshio</cp:lastModifiedBy>
  <dcterms:created xsi:type="dcterms:W3CDTF">2021-10-11T09:02:30Z</dcterms:created>
  <dcterms:modified xsi:type="dcterms:W3CDTF">2023-12-28T12:09:11Z</dcterms:modified>
</cp:coreProperties>
</file>