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Magdalena_1/Documents/MAGDALENA/NR2F1 localisation paper with France/Communications Biology October 2024/Final accepted submission Feb 2025/Main manucrispt and supplements WORD files/"/>
    </mc:Choice>
  </mc:AlternateContent>
  <xr:revisionPtr revIDLastSave="0" documentId="8_{6A17CD30-AA09-CF40-8E4F-193B564DCDA6}" xr6:coauthVersionLast="47" xr6:coauthVersionMax="47" xr10:uidLastSave="{00000000-0000-0000-0000-000000000000}"/>
  <bookViews>
    <workbookView xWindow="0" yWindow="500" windowWidth="25600" windowHeight="14120" xr2:uid="{00000000-000D-0000-FFFF-FFFF00000000}"/>
  </bookViews>
  <sheets>
    <sheet name="Figure 3 C,D data" sheetId="2" r:id="rId1"/>
    <sheet name="Figure 4 D,E data" sheetId="5" r:id="rId2"/>
    <sheet name="Figure 4 F data" sheetId="8" r:id="rId3"/>
    <sheet name="Figure 5 G,H data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" i="2" l="1"/>
  <c r="I4" i="2"/>
  <c r="D4" i="5"/>
  <c r="J10" i="5"/>
  <c r="J9" i="5"/>
  <c r="J8" i="5"/>
  <c r="J7" i="5"/>
  <c r="J6" i="5"/>
  <c r="J5" i="5"/>
  <c r="J4" i="5"/>
  <c r="I10" i="5"/>
  <c r="I9" i="5"/>
  <c r="I8" i="5"/>
  <c r="I7" i="5"/>
  <c r="I6" i="5"/>
  <c r="I5" i="5"/>
  <c r="I4" i="5"/>
  <c r="J10" i="8"/>
  <c r="J9" i="8"/>
  <c r="J8" i="8"/>
  <c r="J7" i="8"/>
  <c r="J6" i="8"/>
  <c r="J5" i="8"/>
  <c r="J4" i="8"/>
  <c r="I10" i="8"/>
  <c r="I9" i="8"/>
  <c r="I8" i="8"/>
  <c r="I7" i="8"/>
  <c r="I6" i="8"/>
  <c r="I5" i="8"/>
  <c r="I4" i="8"/>
  <c r="J5" i="10"/>
  <c r="L4" i="10"/>
  <c r="K4" i="10"/>
  <c r="J4" i="10"/>
  <c r="D4" i="2"/>
  <c r="R4" i="10"/>
  <c r="J10" i="10"/>
  <c r="J9" i="10"/>
  <c r="J8" i="10"/>
  <c r="J7" i="10"/>
  <c r="J6" i="10"/>
  <c r="L6" i="10"/>
  <c r="L7" i="10"/>
  <c r="L8" i="10"/>
  <c r="L9" i="10"/>
  <c r="L10" i="10"/>
  <c r="K10" i="10"/>
  <c r="K9" i="10"/>
  <c r="K8" i="10"/>
  <c r="K7" i="10"/>
  <c r="K6" i="10"/>
  <c r="L5" i="10"/>
  <c r="K5" i="10"/>
  <c r="F10" i="10"/>
  <c r="E10" i="10"/>
  <c r="D10" i="10"/>
  <c r="F9" i="10"/>
  <c r="E9" i="10"/>
  <c r="D9" i="10"/>
  <c r="F8" i="10"/>
  <c r="E8" i="10"/>
  <c r="D8" i="10"/>
  <c r="F7" i="10"/>
  <c r="E7" i="10"/>
  <c r="D7" i="10"/>
  <c r="D6" i="10"/>
  <c r="F6" i="10"/>
  <c r="E6" i="10"/>
  <c r="F5" i="10"/>
  <c r="E5" i="10"/>
  <c r="D5" i="10"/>
  <c r="E4" i="10"/>
  <c r="F4" i="10"/>
  <c r="D4" i="10"/>
  <c r="E10" i="8"/>
  <c r="D10" i="8"/>
  <c r="E9" i="8"/>
  <c r="D9" i="8"/>
  <c r="E8" i="8"/>
  <c r="D8" i="8"/>
  <c r="E7" i="8"/>
  <c r="D7" i="8"/>
  <c r="E6" i="8"/>
  <c r="D6" i="8"/>
  <c r="E5" i="8"/>
  <c r="P5" i="8" s="1"/>
  <c r="D5" i="8"/>
  <c r="E4" i="8"/>
  <c r="D4" i="8"/>
  <c r="R8" i="10" l="1"/>
  <c r="R9" i="10"/>
  <c r="R6" i="10"/>
  <c r="R5" i="10"/>
  <c r="R10" i="10"/>
  <c r="R7" i="10"/>
  <c r="U5" i="8"/>
  <c r="P4" i="8"/>
  <c r="U4" i="8" s="1"/>
  <c r="P7" i="8"/>
  <c r="U7" i="8" s="1"/>
  <c r="P8" i="8"/>
  <c r="U8" i="8" s="1"/>
  <c r="P6" i="8"/>
  <c r="U6" i="8" s="1"/>
  <c r="O5" i="8"/>
  <c r="T5" i="8" s="1"/>
  <c r="O7" i="8"/>
  <c r="T7" i="8" s="1"/>
  <c r="O9" i="8"/>
  <c r="T9" i="8" s="1"/>
  <c r="O4" i="8"/>
  <c r="T4" i="8" s="1"/>
  <c r="O6" i="8"/>
  <c r="T6" i="8" s="1"/>
  <c r="O8" i="8"/>
  <c r="T8" i="8" s="1"/>
  <c r="O10" i="8"/>
  <c r="T10" i="8" s="1"/>
  <c r="P9" i="8"/>
  <c r="U9" i="8" s="1"/>
  <c r="P10" i="8"/>
  <c r="U10" i="8" s="1"/>
  <c r="E10" i="5"/>
  <c r="P10" i="5" s="1"/>
  <c r="O4" i="5"/>
  <c r="O5" i="5"/>
  <c r="O6" i="5"/>
  <c r="O7" i="5"/>
  <c r="O8" i="5"/>
  <c r="O9" i="5"/>
  <c r="O10" i="5"/>
  <c r="P5" i="5"/>
  <c r="P6" i="5"/>
  <c r="P7" i="5"/>
  <c r="P8" i="5"/>
  <c r="P9" i="5"/>
  <c r="P4" i="5"/>
  <c r="E9" i="5"/>
  <c r="D10" i="5"/>
  <c r="D9" i="5"/>
  <c r="E8" i="5"/>
  <c r="D8" i="5"/>
  <c r="E7" i="5"/>
  <c r="D7" i="5"/>
  <c r="E6" i="5"/>
  <c r="D6" i="5"/>
  <c r="E5" i="5"/>
  <c r="D5" i="5"/>
  <c r="E4" i="5"/>
  <c r="J10" i="2"/>
  <c r="I10" i="2"/>
  <c r="J9" i="2"/>
  <c r="I9" i="2"/>
  <c r="J8" i="2"/>
  <c r="I8" i="2"/>
  <c r="J7" i="2"/>
  <c r="I7" i="2"/>
  <c r="I6" i="2"/>
  <c r="E9" i="2"/>
  <c r="E8" i="2"/>
  <c r="D8" i="2"/>
  <c r="E7" i="2"/>
  <c r="D7" i="2"/>
  <c r="E6" i="2"/>
  <c r="D6" i="2"/>
  <c r="E5" i="2"/>
  <c r="D5" i="2"/>
  <c r="E4" i="2"/>
  <c r="AB19" i="2" s="1"/>
  <c r="E10" i="2"/>
  <c r="D10" i="2"/>
  <c r="D9" i="2"/>
  <c r="J6" i="2"/>
  <c r="J5" i="2"/>
  <c r="J4" i="2"/>
  <c r="AB25" i="5" l="1"/>
  <c r="AB24" i="5"/>
  <c r="U6" i="5"/>
  <c r="U5" i="5"/>
  <c r="U4" i="5"/>
  <c r="T5" i="5"/>
  <c r="T7" i="5"/>
  <c r="T9" i="5"/>
  <c r="U7" i="5"/>
  <c r="T4" i="5"/>
  <c r="T6" i="5"/>
  <c r="T8" i="5"/>
  <c r="T10" i="5"/>
  <c r="U8" i="5"/>
  <c r="AB19" i="5"/>
  <c r="AB20" i="5"/>
  <c r="AB21" i="5"/>
  <c r="AB22" i="5"/>
  <c r="AB23" i="5"/>
  <c r="U9" i="5"/>
  <c r="U10" i="5"/>
  <c r="O4" i="2"/>
  <c r="T4" i="2" s="1"/>
  <c r="AB25" i="2"/>
  <c r="AB24" i="2"/>
  <c r="O6" i="2"/>
  <c r="T6" i="2" s="1"/>
  <c r="P5" i="2"/>
  <c r="U5" i="2" s="1"/>
  <c r="P6" i="2"/>
  <c r="U6" i="2" s="1"/>
  <c r="P7" i="2"/>
  <c r="U7" i="2" s="1"/>
  <c r="O8" i="2"/>
  <c r="T8" i="2" s="1"/>
  <c r="O10" i="2"/>
  <c r="T10" i="2" s="1"/>
  <c r="P4" i="2"/>
  <c r="U4" i="2" s="1"/>
  <c r="P8" i="2"/>
  <c r="U8" i="2" s="1"/>
  <c r="P10" i="2"/>
  <c r="U10" i="2" s="1"/>
  <c r="O5" i="2"/>
  <c r="T5" i="2" s="1"/>
  <c r="O7" i="2"/>
  <c r="T7" i="2" s="1"/>
  <c r="O9" i="2"/>
  <c r="T9" i="2" s="1"/>
  <c r="AB20" i="2"/>
  <c r="AB21" i="2"/>
  <c r="AB22" i="2"/>
  <c r="AB23" i="2"/>
  <c r="P9" i="2"/>
  <c r="U9" i="2" s="1"/>
</calcChain>
</file>

<file path=xl/sharedStrings.xml><?xml version="1.0" encoding="utf-8"?>
<sst xmlns="http://schemas.openxmlformats.org/spreadsheetml/2006/main" count="274" uniqueCount="34">
  <si>
    <t>ab181137</t>
  </si>
  <si>
    <t>abe1425</t>
  </si>
  <si>
    <t>H8132</t>
  </si>
  <si>
    <t>homemade</t>
  </si>
  <si>
    <t>24573-1-AP</t>
  </si>
  <si>
    <t>PA5-30190</t>
  </si>
  <si>
    <t>#6364</t>
  </si>
  <si>
    <t>CTRL HEK (nuclear)</t>
  </si>
  <si>
    <t>Transfected HEK (nuclear)</t>
  </si>
  <si>
    <t>NR2F1 pixel intensity in the nuclei of HEK cells transfected with NR2F1 plasmid</t>
  </si>
  <si>
    <t>RATIO NEG/POS</t>
  </si>
  <si>
    <t>Signal/Noise Ratio</t>
  </si>
  <si>
    <t>normalized on higher value (Ab-3)</t>
  </si>
  <si>
    <t>hiPSCs (Nuclear)</t>
  </si>
  <si>
    <t>Neurons (Nuclear)</t>
  </si>
  <si>
    <t>iPSCs (Nuclear)</t>
  </si>
  <si>
    <t>Nuclear iPSCs</t>
  </si>
  <si>
    <t>NR2F1 pixel intensity in iPSC nuclei</t>
  </si>
  <si>
    <t>Nuclear Neurons</t>
  </si>
  <si>
    <t>NR2F1 pixel intensity in neural cells after differentiation</t>
  </si>
  <si>
    <t>NR2F1 pixel intensity in the nuclei of undifferentiated NR2F1-KO iPS cells</t>
  </si>
  <si>
    <t>NR2F1 pixel intensity in the nuclei of NR2F1-KO iPSCs differentiated into neurons</t>
  </si>
  <si>
    <t>KO hiPSCs</t>
  </si>
  <si>
    <t>KO Neurons</t>
  </si>
  <si>
    <r>
      <t xml:space="preserve">Nr2f1 </t>
    </r>
    <r>
      <rPr>
        <i/>
        <sz val="11"/>
        <color theme="1"/>
        <rFont val="Calibri"/>
        <family val="2"/>
        <scheme val="minor"/>
      </rPr>
      <t>KO</t>
    </r>
  </si>
  <si>
    <r>
      <t xml:space="preserve">Nr2f1 </t>
    </r>
    <r>
      <rPr>
        <i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(Ant)</t>
    </r>
  </si>
  <si>
    <r>
      <t xml:space="preserve">Nr2f1 </t>
    </r>
    <r>
      <rPr>
        <i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(Post)</t>
    </r>
  </si>
  <si>
    <t>NR2F1 pixel intensity in KO cortex</t>
  </si>
  <si>
    <t>NR2F1 pixel intensity in WT cortex (anterior cortex)</t>
  </si>
  <si>
    <t>NR2F1 pixel intensity in WT cortex (posterior cortex)</t>
  </si>
  <si>
    <t>average values</t>
  </si>
  <si>
    <t>error bars</t>
  </si>
  <si>
    <t>NR2F1 pixel intensity in the nuclei of control untrasfected HEK cells</t>
  </si>
  <si>
    <t>ADDED few manual acquisitions at the bottom of every series of data! (Pooled automatic fiji acquisition with the additional manual 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</si>
</sst>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/>
    <xf numFmtId="2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61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NR2F1 pixel intensity by immunostaining</a:t>
            </a:r>
          </a:p>
        </c:rich>
      </c:tx>
      <c:layout>
        <c:manualLayout>
          <c:xMode val="edge"/>
          <c:yMode val="edge"/>
          <c:x val="0.36510453004086602"/>
          <c:y val="2.71450029415992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01271163551341"/>
          <c:y val="0.10447304884117871"/>
          <c:w val="0.79990515839485088"/>
          <c:h val="0.656665747019617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 C,D data'!$D$3</c:f>
              <c:strCache>
                <c:ptCount val="1"/>
                <c:pt idx="0">
                  <c:v>CTRL HEK (nuclear)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3 C,D data'!$I$4:$I$10</c:f>
                <c:numCache>
                  <c:formatCode>General</c:formatCode>
                  <c:ptCount val="7"/>
                  <c:pt idx="0">
                    <c:v>2.6412252327643208E-2</c:v>
                  </c:pt>
                  <c:pt idx="1">
                    <c:v>4.8714630420835278E-2</c:v>
                  </c:pt>
                  <c:pt idx="2">
                    <c:v>7.6914829173446678E-2</c:v>
                  </c:pt>
                  <c:pt idx="3">
                    <c:v>2.226426618648011E-2</c:v>
                  </c:pt>
                  <c:pt idx="4">
                    <c:v>1.1561112884903737E-2</c:v>
                  </c:pt>
                  <c:pt idx="5">
                    <c:v>6.5078661761124784E-2</c:v>
                  </c:pt>
                  <c:pt idx="6">
                    <c:v>4.7225291248119979E-2</c:v>
                  </c:pt>
                </c:numCache>
              </c:numRef>
            </c:plus>
            <c:minus>
              <c:numRef>
                <c:f>'Figure 3 C,D data'!$I$4:$I$10</c:f>
                <c:numCache>
                  <c:formatCode>General</c:formatCode>
                  <c:ptCount val="7"/>
                  <c:pt idx="0">
                    <c:v>2.6412252327643208E-2</c:v>
                  </c:pt>
                  <c:pt idx="1">
                    <c:v>4.8714630420835278E-2</c:v>
                  </c:pt>
                  <c:pt idx="2">
                    <c:v>7.6914829173446678E-2</c:v>
                  </c:pt>
                  <c:pt idx="3">
                    <c:v>2.226426618648011E-2</c:v>
                  </c:pt>
                  <c:pt idx="4">
                    <c:v>1.1561112884903737E-2</c:v>
                  </c:pt>
                  <c:pt idx="5">
                    <c:v>6.5078661761124784E-2</c:v>
                  </c:pt>
                  <c:pt idx="6">
                    <c:v>4.7225291248119979E-2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3 C,D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3 C,D data'!$D$4:$D$10</c:f>
              <c:numCache>
                <c:formatCode>0.0</c:formatCode>
                <c:ptCount val="7"/>
                <c:pt idx="0">
                  <c:v>3.5958262711864406</c:v>
                </c:pt>
                <c:pt idx="1">
                  <c:v>6.6103765690376575</c:v>
                </c:pt>
                <c:pt idx="2">
                  <c:v>6.3434319526627219</c:v>
                </c:pt>
                <c:pt idx="3">
                  <c:v>3.3764321608040202</c:v>
                </c:pt>
                <c:pt idx="4">
                  <c:v>4.0350421348314605</c:v>
                </c:pt>
                <c:pt idx="5">
                  <c:v>15.403391959798995</c:v>
                </c:pt>
                <c:pt idx="6">
                  <c:v>9.8443535620052778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00-472A-B95D-8EE5A29668A2}"/>
            </c:ext>
          </c:extLst>
        </c:ser>
        <c:ser>
          <c:idx val="1"/>
          <c:order val="1"/>
          <c:tx>
            <c:strRef>
              <c:f>'Figure 3 C,D data'!$E$3</c:f>
              <c:strCache>
                <c:ptCount val="1"/>
                <c:pt idx="0">
                  <c:v>Transfected HEK (nuclear)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3 C,D data'!$J$4:$J$10</c:f>
                <c:numCache>
                  <c:formatCode>General</c:formatCode>
                  <c:ptCount val="7"/>
                  <c:pt idx="0">
                    <c:v>1.1342266064925355</c:v>
                  </c:pt>
                  <c:pt idx="1">
                    <c:v>1.4890552873176315</c:v>
                  </c:pt>
                  <c:pt idx="2">
                    <c:v>1.2546353910787671</c:v>
                  </c:pt>
                  <c:pt idx="3">
                    <c:v>1.4836143385715888</c:v>
                  </c:pt>
                  <c:pt idx="4">
                    <c:v>0.81962571608665535</c:v>
                  </c:pt>
                  <c:pt idx="5">
                    <c:v>0.68330870112792585</c:v>
                  </c:pt>
                  <c:pt idx="6">
                    <c:v>0.71142609659343514</c:v>
                  </c:pt>
                </c:numCache>
              </c:numRef>
            </c:plus>
            <c:minus>
              <c:numRef>
                <c:f>'Figure 3 C,D data'!$J$4:$J$10</c:f>
                <c:numCache>
                  <c:formatCode>General</c:formatCode>
                  <c:ptCount val="7"/>
                  <c:pt idx="0">
                    <c:v>1.1342266064925355</c:v>
                  </c:pt>
                  <c:pt idx="1">
                    <c:v>1.4890552873176315</c:v>
                  </c:pt>
                  <c:pt idx="2">
                    <c:v>1.2546353910787671</c:v>
                  </c:pt>
                  <c:pt idx="3">
                    <c:v>1.4836143385715888</c:v>
                  </c:pt>
                  <c:pt idx="4">
                    <c:v>0.81962571608665535</c:v>
                  </c:pt>
                  <c:pt idx="5">
                    <c:v>0.68330870112792585</c:v>
                  </c:pt>
                  <c:pt idx="6">
                    <c:v>0.71142609659343514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3 C,D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3 C,D data'!$E$4:$E$10</c:f>
              <c:numCache>
                <c:formatCode>0.0</c:formatCode>
                <c:ptCount val="7"/>
                <c:pt idx="0">
                  <c:v>33.002375565610855</c:v>
                </c:pt>
                <c:pt idx="1">
                  <c:v>38.108849840255587</c:v>
                </c:pt>
                <c:pt idx="2">
                  <c:v>37.066035856573706</c:v>
                </c:pt>
                <c:pt idx="3">
                  <c:v>36.489878345498781</c:v>
                </c:pt>
                <c:pt idx="4">
                  <c:v>23.357962085308056</c:v>
                </c:pt>
                <c:pt idx="5">
                  <c:v>25.394936936936936</c:v>
                </c:pt>
                <c:pt idx="6">
                  <c:v>18.041157684630736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00-472A-B95D-8EE5A2966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4213368"/>
        <c:axId val="674213688"/>
      </c:barChart>
      <c:catAx>
        <c:axId val="67421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688"/>
        <c:crosses val="autoZero"/>
        <c:auto val="1"/>
        <c:lblAlgn val="ctr"/>
        <c:lblOffset val="100"/>
        <c:noMultiLvlLbl val="0"/>
      </c:catAx>
      <c:valAx>
        <c:axId val="67421368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MFI (A.U.)</a:t>
                </a:r>
              </a:p>
            </c:rich>
          </c:tx>
          <c:layout>
            <c:manualLayout>
              <c:xMode val="edge"/>
              <c:yMode val="edge"/>
              <c:x val="2.4704959888909982E-3"/>
              <c:y val="0.297561039946480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Ratio between NR2F1 signal </a:t>
            </a:r>
          </a:p>
          <a:p>
            <a:pPr>
              <a:defRPr/>
            </a:pPr>
            <a:r>
              <a:rPr lang="en-GB"/>
              <a:t>and background</a:t>
            </a:r>
          </a:p>
        </c:rich>
      </c:tx>
      <c:layout>
        <c:manualLayout>
          <c:xMode val="edge"/>
          <c:yMode val="edge"/>
          <c:x val="0.24293716470771326"/>
          <c:y val="4.14003605375286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01279518974744"/>
          <c:y val="0.21959143195808245"/>
          <c:w val="0.85590618913007421"/>
          <c:h val="0.541547404174692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 C,D data'!$AB$18</c:f>
              <c:strCache>
                <c:ptCount val="1"/>
                <c:pt idx="0">
                  <c:v>Signal/Noise Ratio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3 C,D data'!$AA$19:$AA$25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3 C,D data'!$AB$19:$AB$25</c:f>
              <c:numCache>
                <c:formatCode>0.00</c:formatCode>
                <c:ptCount val="7"/>
                <c:pt idx="0">
                  <c:v>9.1779671977093997</c:v>
                </c:pt>
                <c:pt idx="1">
                  <c:v>5.7650043749025777</c:v>
                </c:pt>
                <c:pt idx="2">
                  <c:v>5.8432148611627888</c:v>
                </c:pt>
                <c:pt idx="3">
                  <c:v>10.807229823569015</c:v>
                </c:pt>
                <c:pt idx="4">
                  <c:v>5.7887777388187533</c:v>
                </c:pt>
                <c:pt idx="5">
                  <c:v>1.6486587501775372</c:v>
                </c:pt>
                <c:pt idx="6">
                  <c:v>1.8326401597623829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73-45EC-BF7C-1CE5AF55F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4213368"/>
        <c:axId val="674213688"/>
      </c:barChart>
      <c:catAx>
        <c:axId val="67421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688"/>
        <c:crosses val="autoZero"/>
        <c:auto val="1"/>
        <c:lblAlgn val="ctr"/>
        <c:lblOffset val="100"/>
        <c:noMultiLvlLbl val="0"/>
      </c:catAx>
      <c:valAx>
        <c:axId val="67421368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Signal/Noise ratio</a:t>
                </a:r>
              </a:p>
            </c:rich>
          </c:tx>
          <c:layout>
            <c:manualLayout>
              <c:xMode val="edge"/>
              <c:yMode val="edge"/>
              <c:x val="2.4704959888909982E-3"/>
              <c:y val="0.297561039946480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NR2F1 pixel intensity by immunostaining</a:t>
            </a:r>
          </a:p>
        </c:rich>
      </c:tx>
      <c:layout>
        <c:manualLayout>
          <c:xMode val="edge"/>
          <c:yMode val="edge"/>
          <c:x val="0.2258315294507921"/>
          <c:y val="3.0708828904064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01279518974744"/>
          <c:y val="8.0601520723050601E-2"/>
          <c:w val="0.85590618913007421"/>
          <c:h val="0.680537315409724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 C,D data'!$O$3</c:f>
              <c:strCache>
                <c:ptCount val="1"/>
                <c:pt idx="0">
                  <c:v>CTRL HEK (nuclear)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3 C,D data'!$T$4:$T$10</c:f>
                <c:numCache>
                  <c:formatCode>General</c:formatCode>
                  <c:ptCount val="7"/>
                  <c:pt idx="0">
                    <c:v>7.1257289098421259E-4</c:v>
                  </c:pt>
                  <c:pt idx="1">
                    <c:v>1.3142659929790059E-3</c:v>
                  </c:pt>
                  <c:pt idx="2">
                    <c:v>2.0750756695716555E-3</c:v>
                  </c:pt>
                  <c:pt idx="3">
                    <c:v>6.0066488557425596E-4</c:v>
                  </c:pt>
                  <c:pt idx="4">
                    <c:v>3.1190583556437584E-4</c:v>
                  </c:pt>
                  <c:pt idx="5">
                    <c:v>1.7557491719088973E-3</c:v>
                  </c:pt>
                  <c:pt idx="6">
                    <c:v>1.2740852955211426E-3</c:v>
                  </c:pt>
                </c:numCache>
              </c:numRef>
            </c:plus>
            <c:minus>
              <c:numRef>
                <c:f>'Figure 3 C,D data'!$T$4:$T$10</c:f>
                <c:numCache>
                  <c:formatCode>General</c:formatCode>
                  <c:ptCount val="7"/>
                  <c:pt idx="0">
                    <c:v>7.1257289098421259E-4</c:v>
                  </c:pt>
                  <c:pt idx="1">
                    <c:v>1.3142659929790059E-3</c:v>
                  </c:pt>
                  <c:pt idx="2">
                    <c:v>2.0750756695716555E-3</c:v>
                  </c:pt>
                  <c:pt idx="3">
                    <c:v>6.0066488557425596E-4</c:v>
                  </c:pt>
                  <c:pt idx="4">
                    <c:v>3.1190583556437584E-4</c:v>
                  </c:pt>
                  <c:pt idx="5">
                    <c:v>1.7557491719088973E-3</c:v>
                  </c:pt>
                  <c:pt idx="6">
                    <c:v>1.2740852955211426E-3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3 C,D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3 C,D data'!$O$4:$O$10</c:f>
              <c:numCache>
                <c:formatCode>0.000</c:formatCode>
                <c:ptCount val="7"/>
                <c:pt idx="0">
                  <c:v>9.701135252500212E-2</c:v>
                </c:pt>
                <c:pt idx="1">
                  <c:v>0.1783405324112991</c:v>
                </c:pt>
                <c:pt idx="2">
                  <c:v>0.17113866660056409</c:v>
                </c:pt>
                <c:pt idx="3">
                  <c:v>9.1092345938180649E-2</c:v>
                </c:pt>
                <c:pt idx="4">
                  <c:v>0.1088609030230526</c:v>
                </c:pt>
                <c:pt idx="5">
                  <c:v>0.41556620781898868</c:v>
                </c:pt>
                <c:pt idx="6">
                  <c:v>0.26558959798392817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D6-4F59-8A7E-04048C26A2FA}"/>
            </c:ext>
          </c:extLst>
        </c:ser>
        <c:ser>
          <c:idx val="1"/>
          <c:order val="1"/>
          <c:tx>
            <c:strRef>
              <c:f>'Figure 3 C,D data'!$P$3</c:f>
              <c:strCache>
                <c:ptCount val="1"/>
                <c:pt idx="0">
                  <c:v>Transfected HEK (nuclear)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3 C,D data'!$U$4:$U$10</c:f>
                <c:numCache>
                  <c:formatCode>General</c:formatCode>
                  <c:ptCount val="7"/>
                  <c:pt idx="0">
                    <c:v>3.0600159425771965E-2</c:v>
                  </c:pt>
                  <c:pt idx="1">
                    <c:v>4.0173038548807896E-2</c:v>
                  </c:pt>
                  <c:pt idx="2">
                    <c:v>3.3848653142557625E-2</c:v>
                  </c:pt>
                  <c:pt idx="3">
                    <c:v>4.0026247865091513E-2</c:v>
                  </c:pt>
                  <c:pt idx="4">
                    <c:v>2.2112580888287624E-2</c:v>
                  </c:pt>
                  <c:pt idx="5">
                    <c:v>1.8434900990544966E-2</c:v>
                  </c:pt>
                  <c:pt idx="6">
                    <c:v>1.9193476727489403E-2</c:v>
                  </c:pt>
                </c:numCache>
              </c:numRef>
            </c:plus>
            <c:minus>
              <c:numRef>
                <c:f>'Figure 3 C,D data'!$U$4:$U$10</c:f>
                <c:numCache>
                  <c:formatCode>General</c:formatCode>
                  <c:ptCount val="7"/>
                  <c:pt idx="0">
                    <c:v>3.0600159425771965E-2</c:v>
                  </c:pt>
                  <c:pt idx="1">
                    <c:v>4.0173038548807896E-2</c:v>
                  </c:pt>
                  <c:pt idx="2">
                    <c:v>3.3848653142557625E-2</c:v>
                  </c:pt>
                  <c:pt idx="3">
                    <c:v>4.0026247865091513E-2</c:v>
                  </c:pt>
                  <c:pt idx="4">
                    <c:v>2.2112580888287624E-2</c:v>
                  </c:pt>
                  <c:pt idx="5">
                    <c:v>1.8434900990544966E-2</c:v>
                  </c:pt>
                  <c:pt idx="6">
                    <c:v>1.9193476727489403E-2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3 C,D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3 C,D data'!$P$4:$P$10</c:f>
              <c:numCache>
                <c:formatCode>0.000</c:formatCode>
                <c:ptCount val="7"/>
                <c:pt idx="0">
                  <c:v>0.89036701127989237</c:v>
                </c:pt>
                <c:pt idx="1">
                  <c:v>1.0281339495735942</c:v>
                </c:pt>
                <c:pt idx="2">
                  <c:v>1</c:v>
                </c:pt>
                <c:pt idx="3">
                  <c:v>0.98445591772197183</c:v>
                </c:pt>
                <c:pt idx="4">
                  <c:v>0.63017157204755403</c:v>
                </c:pt>
                <c:pt idx="5">
                  <c:v>0.68512686479887253</c:v>
                </c:pt>
                <c:pt idx="6">
                  <c:v>0.48673016328049323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D6-4F59-8A7E-04048C26A2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4213368"/>
        <c:axId val="674213688"/>
      </c:barChart>
      <c:catAx>
        <c:axId val="67421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688"/>
        <c:crosses val="autoZero"/>
        <c:auto val="1"/>
        <c:lblAlgn val="ctr"/>
        <c:lblOffset val="100"/>
        <c:noMultiLvlLbl val="0"/>
      </c:catAx>
      <c:valAx>
        <c:axId val="67421368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MFI (A.U.)</a:t>
                </a:r>
              </a:p>
            </c:rich>
          </c:tx>
          <c:layout>
            <c:manualLayout>
              <c:xMode val="edge"/>
              <c:yMode val="edge"/>
              <c:x val="2.4704959888909982E-3"/>
              <c:y val="0.297561039946480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NR2F1 pixel intensity by immunostaining</a:t>
            </a:r>
          </a:p>
        </c:rich>
      </c:tx>
      <c:layout>
        <c:manualLayout>
          <c:xMode val="edge"/>
          <c:yMode val="edge"/>
          <c:x val="0.36510453004086602"/>
          <c:y val="2.71450029415992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01271163551341"/>
          <c:y val="0.10447304884117871"/>
          <c:w val="0.79990515839485088"/>
          <c:h val="0.656665747019617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 D,E data'!$D$3</c:f>
              <c:strCache>
                <c:ptCount val="1"/>
                <c:pt idx="0">
                  <c:v>hiPSCs (Nuclear)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4 D,E data'!$I$4:$I$10</c:f>
                <c:numCache>
                  <c:formatCode>General</c:formatCode>
                  <c:ptCount val="7"/>
                  <c:pt idx="0">
                    <c:v>6.6637662490027866E-2</c:v>
                  </c:pt>
                  <c:pt idx="1">
                    <c:v>0.14873518873735656</c:v>
                  </c:pt>
                  <c:pt idx="2">
                    <c:v>0.22647307387519217</c:v>
                  </c:pt>
                  <c:pt idx="3">
                    <c:v>0.17092398020425387</c:v>
                  </c:pt>
                  <c:pt idx="4">
                    <c:v>0.14664656517013758</c:v>
                  </c:pt>
                  <c:pt idx="5">
                    <c:v>0.11304020209429932</c:v>
                  </c:pt>
                  <c:pt idx="6">
                    <c:v>8.4289365975839955E-2</c:v>
                  </c:pt>
                </c:numCache>
              </c:numRef>
            </c:plus>
            <c:minus>
              <c:numRef>
                <c:f>'Figure 4 D,E data'!$I$4:$I$10</c:f>
                <c:numCache>
                  <c:formatCode>General</c:formatCode>
                  <c:ptCount val="7"/>
                  <c:pt idx="0">
                    <c:v>6.6637662490027866E-2</c:v>
                  </c:pt>
                  <c:pt idx="1">
                    <c:v>0.14873518873735656</c:v>
                  </c:pt>
                  <c:pt idx="2">
                    <c:v>0.22647307387519217</c:v>
                  </c:pt>
                  <c:pt idx="3">
                    <c:v>0.17092398020425387</c:v>
                  </c:pt>
                  <c:pt idx="4">
                    <c:v>0.14664656517013758</c:v>
                  </c:pt>
                  <c:pt idx="5">
                    <c:v>0.11304020209429932</c:v>
                  </c:pt>
                  <c:pt idx="6">
                    <c:v>8.4289365975839955E-2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4 D,E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4 D,E data'!$D$4:$D$10</c:f>
              <c:numCache>
                <c:formatCode>0.0</c:formatCode>
                <c:ptCount val="7"/>
                <c:pt idx="0">
                  <c:v>3.2992763157894736</c:v>
                </c:pt>
                <c:pt idx="1">
                  <c:v>6.022621951219512</c:v>
                </c:pt>
                <c:pt idx="2">
                  <c:v>5.9486516853932594</c:v>
                </c:pt>
                <c:pt idx="3">
                  <c:v>4.0847474747474743</c:v>
                </c:pt>
                <c:pt idx="4">
                  <c:v>4.754074074074075</c:v>
                </c:pt>
                <c:pt idx="5">
                  <c:v>4.1066355140186914</c:v>
                </c:pt>
                <c:pt idx="6">
                  <c:v>3.3065517241379312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35-47B2-AF18-2799CBE6B64E}"/>
            </c:ext>
          </c:extLst>
        </c:ser>
        <c:ser>
          <c:idx val="1"/>
          <c:order val="1"/>
          <c:tx>
            <c:strRef>
              <c:f>'Figure 4 D,E data'!$E$3</c:f>
              <c:strCache>
                <c:ptCount val="1"/>
                <c:pt idx="0">
                  <c:v>Neurons (Nuclear)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4 D,E data'!$J$4:$J$10</c:f>
                <c:numCache>
                  <c:formatCode>General</c:formatCode>
                  <c:ptCount val="7"/>
                  <c:pt idx="0">
                    <c:v>0.74042997001723543</c:v>
                  </c:pt>
                  <c:pt idx="1">
                    <c:v>0.58570144091386411</c:v>
                  </c:pt>
                  <c:pt idx="2">
                    <c:v>0.43643729259326447</c:v>
                  </c:pt>
                  <c:pt idx="3">
                    <c:v>0.5449427172467316</c:v>
                  </c:pt>
                  <c:pt idx="4">
                    <c:v>0.10410120133437828</c:v>
                  </c:pt>
                  <c:pt idx="5">
                    <c:v>0.11155093724201882</c:v>
                  </c:pt>
                  <c:pt idx="6">
                    <c:v>5.0683873662625119E-2</c:v>
                  </c:pt>
                </c:numCache>
              </c:numRef>
            </c:plus>
            <c:minus>
              <c:numRef>
                <c:f>'Figure 4 D,E data'!$J$4:$J$10</c:f>
                <c:numCache>
                  <c:formatCode>General</c:formatCode>
                  <c:ptCount val="7"/>
                  <c:pt idx="0">
                    <c:v>0.74042997001723543</c:v>
                  </c:pt>
                  <c:pt idx="1">
                    <c:v>0.58570144091386411</c:v>
                  </c:pt>
                  <c:pt idx="2">
                    <c:v>0.43643729259326447</c:v>
                  </c:pt>
                  <c:pt idx="3">
                    <c:v>0.5449427172467316</c:v>
                  </c:pt>
                  <c:pt idx="4">
                    <c:v>0.10410120133437828</c:v>
                  </c:pt>
                  <c:pt idx="5">
                    <c:v>0.11155093724201882</c:v>
                  </c:pt>
                  <c:pt idx="6">
                    <c:v>5.0683873662625119E-2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4 D,E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4 D,E data'!$E$4:$E$10</c:f>
              <c:numCache>
                <c:formatCode>0.0</c:formatCode>
                <c:ptCount val="7"/>
                <c:pt idx="0">
                  <c:v>17.618495934959348</c:v>
                </c:pt>
                <c:pt idx="1">
                  <c:v>18.272161172161169</c:v>
                </c:pt>
                <c:pt idx="2">
                  <c:v>17.714551148225471</c:v>
                </c:pt>
                <c:pt idx="3">
                  <c:v>12.447210144927535</c:v>
                </c:pt>
                <c:pt idx="4">
                  <c:v>6.9189106145251404</c:v>
                </c:pt>
                <c:pt idx="5">
                  <c:v>6.5983763837638367</c:v>
                </c:pt>
                <c:pt idx="6">
                  <c:v>4.0492894736842109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35-47B2-AF18-2799CBE6B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4213368"/>
        <c:axId val="674213688"/>
      </c:barChart>
      <c:catAx>
        <c:axId val="67421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688"/>
        <c:crosses val="autoZero"/>
        <c:auto val="1"/>
        <c:lblAlgn val="ctr"/>
        <c:lblOffset val="100"/>
        <c:noMultiLvlLbl val="0"/>
      </c:catAx>
      <c:valAx>
        <c:axId val="67421368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MFI (A.U.)</a:t>
                </a:r>
              </a:p>
            </c:rich>
          </c:tx>
          <c:layout>
            <c:manualLayout>
              <c:xMode val="edge"/>
              <c:yMode val="edge"/>
              <c:x val="2.4704959888909982E-3"/>
              <c:y val="0.297561039946480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Ratio between NR2F1 signal </a:t>
            </a:r>
          </a:p>
          <a:p>
            <a:pPr>
              <a:defRPr/>
            </a:pPr>
            <a:r>
              <a:rPr lang="en-GB"/>
              <a:t>and background</a:t>
            </a:r>
          </a:p>
        </c:rich>
      </c:tx>
      <c:layout>
        <c:manualLayout>
          <c:xMode val="edge"/>
          <c:yMode val="edge"/>
          <c:x val="0.24293716470771326"/>
          <c:y val="4.14003605375286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01279518974744"/>
          <c:y val="0.21959143195808245"/>
          <c:w val="0.85590618913007421"/>
          <c:h val="0.541547404174692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 D,E data'!$AB$18</c:f>
              <c:strCache>
                <c:ptCount val="1"/>
                <c:pt idx="0">
                  <c:v>Signal/Noise Ratio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4 D,E data'!$AA$19:$AA$25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4 D,E data'!$AB$19:$AB$25</c:f>
              <c:numCache>
                <c:formatCode>0.00</c:formatCode>
                <c:ptCount val="7"/>
                <c:pt idx="0">
                  <c:v>5.3401092386963267</c:v>
                </c:pt>
                <c:pt idx="1">
                  <c:v>3.0339213253226474</c:v>
                </c:pt>
                <c:pt idx="2">
                  <c:v>2.9779103038967696</c:v>
                </c:pt>
                <c:pt idx="3">
                  <c:v>3.0472410404506198</c:v>
                </c:pt>
                <c:pt idx="4">
                  <c:v>1.4553644951089026</c:v>
                </c:pt>
                <c:pt idx="5">
                  <c:v>1.6067596847198073</c:v>
                </c:pt>
                <c:pt idx="6">
                  <c:v>1.22462607922455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4B-4525-BAEB-A493B132E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4213368"/>
        <c:axId val="674213688"/>
      </c:barChart>
      <c:catAx>
        <c:axId val="67421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688"/>
        <c:crosses val="autoZero"/>
        <c:auto val="1"/>
        <c:lblAlgn val="ctr"/>
        <c:lblOffset val="100"/>
        <c:noMultiLvlLbl val="0"/>
      </c:catAx>
      <c:valAx>
        <c:axId val="67421368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Signal/Noise ratio</a:t>
                </a:r>
              </a:p>
            </c:rich>
          </c:tx>
          <c:layout>
            <c:manualLayout>
              <c:xMode val="edge"/>
              <c:yMode val="edge"/>
              <c:x val="2.4704959888909982E-3"/>
              <c:y val="0.297561039946480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NR2F1 pixel intensity by immunostaining</a:t>
            </a:r>
          </a:p>
        </c:rich>
      </c:tx>
      <c:layout>
        <c:manualLayout>
          <c:xMode val="edge"/>
          <c:yMode val="edge"/>
          <c:x val="0.2258315294507921"/>
          <c:y val="3.0708828904064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01279518974744"/>
          <c:y val="8.0601520723050601E-2"/>
          <c:w val="0.85590618913007421"/>
          <c:h val="0.680537315409724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 D,E data'!$O$3</c:f>
              <c:strCache>
                <c:ptCount val="1"/>
                <c:pt idx="0">
                  <c:v>hiPSCs (Nuclear)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4 D,E data'!$T$4:$T$10</c:f>
                <c:numCache>
                  <c:formatCode>General</c:formatCode>
                  <c:ptCount val="7"/>
                  <c:pt idx="0">
                    <c:v>3.6469502355066076E-3</c:v>
                  </c:pt>
                  <c:pt idx="1">
                    <c:v>8.1399888790366151E-3</c:v>
                  </c:pt>
                  <c:pt idx="2">
                    <c:v>1.2394432806352357E-2</c:v>
                  </c:pt>
                  <c:pt idx="3">
                    <c:v>9.3543384711748112E-3</c:v>
                  </c:pt>
                  <c:pt idx="4">
                    <c:v>8.0256825554693122E-3</c:v>
                  </c:pt>
                  <c:pt idx="5">
                    <c:v>6.1864713773717942E-3</c:v>
                  </c:pt>
                  <c:pt idx="6">
                    <c:v>4.6129937877441842E-3</c:v>
                  </c:pt>
                </c:numCache>
              </c:numRef>
            </c:plus>
            <c:minus>
              <c:numRef>
                <c:f>'Figure 4 D,E data'!$T$4:$T$10</c:f>
                <c:numCache>
                  <c:formatCode>General</c:formatCode>
                  <c:ptCount val="7"/>
                  <c:pt idx="0">
                    <c:v>3.6469502355066076E-3</c:v>
                  </c:pt>
                  <c:pt idx="1">
                    <c:v>8.1399888790366151E-3</c:v>
                  </c:pt>
                  <c:pt idx="2">
                    <c:v>1.2394432806352357E-2</c:v>
                  </c:pt>
                  <c:pt idx="3">
                    <c:v>9.3543384711748112E-3</c:v>
                  </c:pt>
                  <c:pt idx="4">
                    <c:v>8.0256825554693122E-3</c:v>
                  </c:pt>
                  <c:pt idx="5">
                    <c:v>6.1864713773717942E-3</c:v>
                  </c:pt>
                  <c:pt idx="6">
                    <c:v>4.6129937877441842E-3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4 D,E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4 D,E data'!$O$4:$O$10</c:f>
              <c:numCache>
                <c:formatCode>0.000</c:formatCode>
                <c:ptCount val="7"/>
                <c:pt idx="0">
                  <c:v>0.18056300427210201</c:v>
                </c:pt>
                <c:pt idx="1">
                  <c:v>0.32960643760057073</c:v>
                </c:pt>
                <c:pt idx="2">
                  <c:v>0.32555818818281979</c:v>
                </c:pt>
                <c:pt idx="3">
                  <c:v>0.22355031986970725</c:v>
                </c:pt>
                <c:pt idx="4">
                  <c:v>0.26018126861299895</c:v>
                </c:pt>
                <c:pt idx="5">
                  <c:v>0.22474820987653166</c:v>
                </c:pt>
                <c:pt idx="6">
                  <c:v>0.18096117328341427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C3-4BA1-BF39-4F61656E1110}"/>
            </c:ext>
          </c:extLst>
        </c:ser>
        <c:ser>
          <c:idx val="1"/>
          <c:order val="1"/>
          <c:tx>
            <c:strRef>
              <c:f>'Figure 4 D,E data'!$P$3</c:f>
              <c:strCache>
                <c:ptCount val="1"/>
                <c:pt idx="0">
                  <c:v>Neurons (Nuclear)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4 D,E data'!$U$4:$U$10</c:f>
                <c:numCache>
                  <c:formatCode>General</c:formatCode>
                  <c:ptCount val="7"/>
                  <c:pt idx="0">
                    <c:v>4.0522298541528237E-2</c:v>
                  </c:pt>
                  <c:pt idx="1">
                    <c:v>3.2054305749350469E-2</c:v>
                  </c:pt>
                  <c:pt idx="2">
                    <c:v>2.3885367936563803E-2</c:v>
                  </c:pt>
                  <c:pt idx="3">
                    <c:v>2.9823659725429056E-2</c:v>
                  </c:pt>
                  <c:pt idx="4">
                    <c:v>5.6972571746457257E-3</c:v>
                  </c:pt>
                  <c:pt idx="5">
                    <c:v>6.1049667957162037E-3</c:v>
                  </c:pt>
                  <c:pt idx="6">
                    <c:v>2.7738302647989615E-3</c:v>
                  </c:pt>
                </c:numCache>
              </c:numRef>
            </c:plus>
            <c:minus>
              <c:numRef>
                <c:f>'Figure 4 D,E data'!$U$4:$U$10</c:f>
                <c:numCache>
                  <c:formatCode>General</c:formatCode>
                  <c:ptCount val="7"/>
                  <c:pt idx="0">
                    <c:v>4.0522298541528237E-2</c:v>
                  </c:pt>
                  <c:pt idx="1">
                    <c:v>3.2054305749350469E-2</c:v>
                  </c:pt>
                  <c:pt idx="2">
                    <c:v>2.3885367936563803E-2</c:v>
                  </c:pt>
                  <c:pt idx="3">
                    <c:v>2.9823659725429056E-2</c:v>
                  </c:pt>
                  <c:pt idx="4">
                    <c:v>5.6972571746457257E-3</c:v>
                  </c:pt>
                  <c:pt idx="5">
                    <c:v>6.1049667957162037E-3</c:v>
                  </c:pt>
                  <c:pt idx="6">
                    <c:v>2.7738302647989615E-3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4 D,E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4 D,E data'!$P$4:$P$10</c:f>
              <c:numCache>
                <c:formatCode>0.000</c:formatCode>
                <c:ptCount val="7"/>
                <c:pt idx="0">
                  <c:v>0.96422616728021626</c:v>
                </c:pt>
                <c:pt idx="1">
                  <c:v>1</c:v>
                </c:pt>
                <c:pt idx="2">
                  <c:v>0.96948308310758258</c:v>
                </c:pt>
                <c:pt idx="3">
                  <c:v>0.68121170931283559</c:v>
                </c:pt>
                <c:pt idx="4">
                  <c:v>0.37865858063175101</c:v>
                </c:pt>
                <c:pt idx="5">
                  <c:v>0.3611163628425571</c:v>
                </c:pt>
                <c:pt idx="6">
                  <c:v>0.22160977212994201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C3-4BA1-BF39-4F61656E1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4213368"/>
        <c:axId val="674213688"/>
      </c:barChart>
      <c:catAx>
        <c:axId val="67421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688"/>
        <c:crosses val="autoZero"/>
        <c:auto val="1"/>
        <c:lblAlgn val="ctr"/>
        <c:lblOffset val="100"/>
        <c:noMultiLvlLbl val="0"/>
      </c:catAx>
      <c:valAx>
        <c:axId val="67421368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MFI (A.U.)</a:t>
                </a:r>
              </a:p>
            </c:rich>
          </c:tx>
          <c:layout>
            <c:manualLayout>
              <c:xMode val="edge"/>
              <c:yMode val="edge"/>
              <c:x val="2.4704959888909982E-3"/>
              <c:y val="0.297561039946480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NR2F1 pixel intensity by immunostaining</a:t>
            </a:r>
          </a:p>
        </c:rich>
      </c:tx>
      <c:layout>
        <c:manualLayout>
          <c:xMode val="edge"/>
          <c:yMode val="edge"/>
          <c:x val="0.36510453004086602"/>
          <c:y val="2.71450029415992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01271163551341"/>
          <c:y val="0.10447304884117871"/>
          <c:w val="0.79990515839485088"/>
          <c:h val="0.656665747019617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 F data'!$D$3</c:f>
              <c:strCache>
                <c:ptCount val="1"/>
                <c:pt idx="0">
                  <c:v>KO hiPSCs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4 F data'!$I$4:$I$10</c:f>
                <c:numCache>
                  <c:formatCode>General</c:formatCode>
                  <c:ptCount val="7"/>
                  <c:pt idx="0">
                    <c:v>6.963153670712563E-2</c:v>
                  </c:pt>
                  <c:pt idx="1">
                    <c:v>0.20046754523173155</c:v>
                  </c:pt>
                  <c:pt idx="2">
                    <c:v>0.17480079144728669</c:v>
                  </c:pt>
                  <c:pt idx="3">
                    <c:v>8.1122694227556913E-2</c:v>
                  </c:pt>
                  <c:pt idx="4">
                    <c:v>4.7382100150100623E-2</c:v>
                  </c:pt>
                  <c:pt idx="5">
                    <c:v>0.15086637174614967</c:v>
                  </c:pt>
                  <c:pt idx="6">
                    <c:v>6.4489263692330517E-2</c:v>
                  </c:pt>
                </c:numCache>
              </c:numRef>
            </c:plus>
            <c:minus>
              <c:numRef>
                <c:f>'Figure 4 F data'!$I$4:$I$10</c:f>
                <c:numCache>
                  <c:formatCode>General</c:formatCode>
                  <c:ptCount val="7"/>
                  <c:pt idx="0">
                    <c:v>6.963153670712563E-2</c:v>
                  </c:pt>
                  <c:pt idx="1">
                    <c:v>0.20046754523173155</c:v>
                  </c:pt>
                  <c:pt idx="2">
                    <c:v>0.17480079144728669</c:v>
                  </c:pt>
                  <c:pt idx="3">
                    <c:v>8.1122694227556913E-2</c:v>
                  </c:pt>
                  <c:pt idx="4">
                    <c:v>4.7382100150100623E-2</c:v>
                  </c:pt>
                  <c:pt idx="5">
                    <c:v>0.15086637174614967</c:v>
                  </c:pt>
                  <c:pt idx="6">
                    <c:v>6.4489263692330517E-2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4 F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4 F data'!$D$4:$D$10</c:f>
              <c:numCache>
                <c:formatCode>0.0</c:formatCode>
                <c:ptCount val="7"/>
                <c:pt idx="0">
                  <c:v>3.7082105263157894</c:v>
                </c:pt>
                <c:pt idx="1">
                  <c:v>12.061981981981983</c:v>
                </c:pt>
                <c:pt idx="2">
                  <c:v>11.095046728971964</c:v>
                </c:pt>
                <c:pt idx="3">
                  <c:v>5.4693846153846151</c:v>
                </c:pt>
                <c:pt idx="4">
                  <c:v>4.90632</c:v>
                </c:pt>
                <c:pt idx="5">
                  <c:v>8.473684210526315</c:v>
                </c:pt>
                <c:pt idx="6">
                  <c:v>4.1184374999999998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08-42A3-9697-71C6D873E6A6}"/>
            </c:ext>
          </c:extLst>
        </c:ser>
        <c:ser>
          <c:idx val="1"/>
          <c:order val="1"/>
          <c:tx>
            <c:strRef>
              <c:f>'Figure 4 F data'!$E$3</c:f>
              <c:strCache>
                <c:ptCount val="1"/>
                <c:pt idx="0">
                  <c:v>KO Neurons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4 F data'!$J$4:$J$10</c:f>
                <c:numCache>
                  <c:formatCode>General</c:formatCode>
                  <c:ptCount val="7"/>
                  <c:pt idx="0">
                    <c:v>0.21990896583896558</c:v>
                  </c:pt>
                  <c:pt idx="1">
                    <c:v>0.79144515731045451</c:v>
                  </c:pt>
                  <c:pt idx="2">
                    <c:v>0.36371843627364858</c:v>
                  </c:pt>
                  <c:pt idx="3">
                    <c:v>0.2035252129224677</c:v>
                  </c:pt>
                  <c:pt idx="4">
                    <c:v>0.21502062441025499</c:v>
                  </c:pt>
                  <c:pt idx="5">
                    <c:v>0.29251263700497032</c:v>
                  </c:pt>
                  <c:pt idx="6">
                    <c:v>0.13141056491361766</c:v>
                  </c:pt>
                </c:numCache>
              </c:numRef>
            </c:plus>
            <c:minus>
              <c:numRef>
                <c:f>'Figure 4 F data'!$J$4:$J$10</c:f>
                <c:numCache>
                  <c:formatCode>General</c:formatCode>
                  <c:ptCount val="7"/>
                  <c:pt idx="0">
                    <c:v>0.21990896583896558</c:v>
                  </c:pt>
                  <c:pt idx="1">
                    <c:v>0.79144515731045451</c:v>
                  </c:pt>
                  <c:pt idx="2">
                    <c:v>0.36371843627364858</c:v>
                  </c:pt>
                  <c:pt idx="3">
                    <c:v>0.2035252129224677</c:v>
                  </c:pt>
                  <c:pt idx="4">
                    <c:v>0.21502062441025499</c:v>
                  </c:pt>
                  <c:pt idx="5">
                    <c:v>0.29251263700497032</c:v>
                  </c:pt>
                  <c:pt idx="6">
                    <c:v>0.13141056491361766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4 F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4 F data'!$E$4:$E$10</c:f>
              <c:numCache>
                <c:formatCode>0.0</c:formatCode>
                <c:ptCount val="7"/>
                <c:pt idx="0">
                  <c:v>6.0063492063492063</c:v>
                </c:pt>
                <c:pt idx="1">
                  <c:v>17.222881355932202</c:v>
                </c:pt>
                <c:pt idx="2">
                  <c:v>9.9053225806451604</c:v>
                </c:pt>
                <c:pt idx="3">
                  <c:v>6.2425925925925929</c:v>
                </c:pt>
                <c:pt idx="4">
                  <c:v>5.9793333333333329</c:v>
                </c:pt>
                <c:pt idx="5">
                  <c:v>11.021888888888888</c:v>
                </c:pt>
                <c:pt idx="6">
                  <c:v>5.4446551724137926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08-42A3-9697-71C6D873E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4213368"/>
        <c:axId val="674213688"/>
      </c:barChart>
      <c:catAx>
        <c:axId val="67421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688"/>
        <c:crosses val="autoZero"/>
        <c:auto val="1"/>
        <c:lblAlgn val="ctr"/>
        <c:lblOffset val="100"/>
        <c:noMultiLvlLbl val="0"/>
      </c:catAx>
      <c:valAx>
        <c:axId val="67421368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MFI (A.U.)</a:t>
                </a:r>
              </a:p>
            </c:rich>
          </c:tx>
          <c:layout>
            <c:manualLayout>
              <c:xMode val="edge"/>
              <c:yMode val="edge"/>
              <c:x val="2.4704959888909982E-3"/>
              <c:y val="0.297561039946480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NR2F1 pixel intensity by immunostaining</a:t>
            </a:r>
          </a:p>
        </c:rich>
      </c:tx>
      <c:layout>
        <c:manualLayout>
          <c:xMode val="edge"/>
          <c:yMode val="edge"/>
          <c:x val="0.2258315294507921"/>
          <c:y val="3.0708828904064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01279518974744"/>
          <c:y val="8.0601520723050601E-2"/>
          <c:w val="0.85590618913007421"/>
          <c:h val="0.680537315409724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 F data'!$O$3</c:f>
              <c:strCache>
                <c:ptCount val="1"/>
                <c:pt idx="0">
                  <c:v>KO hiPSCs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4 F data'!$T$4:$T$10</c:f>
                <c:numCache>
                  <c:formatCode>General</c:formatCode>
                  <c:ptCount val="7"/>
                  <c:pt idx="0">
                    <c:v>4.0429667526648751E-3</c:v>
                  </c:pt>
                  <c:pt idx="1">
                    <c:v>1.1639605539213858E-2</c:v>
                  </c:pt>
                  <c:pt idx="2">
                    <c:v>1.0149334936170757E-2</c:v>
                  </c:pt>
                  <c:pt idx="3">
                    <c:v>4.7101697184725264E-3</c:v>
                  </c:pt>
                  <c:pt idx="4">
                    <c:v>2.7511134270097296E-3</c:v>
                  </c:pt>
                  <c:pt idx="5">
                    <c:v>8.7596476238968966E-3</c:v>
                  </c:pt>
                  <c:pt idx="6">
                    <c:v>3.7443945852949864E-3</c:v>
                  </c:pt>
                </c:numCache>
              </c:numRef>
            </c:plus>
            <c:minus>
              <c:numRef>
                <c:f>'Figure 4 F data'!$T$4:$T$10</c:f>
                <c:numCache>
                  <c:formatCode>General</c:formatCode>
                  <c:ptCount val="7"/>
                  <c:pt idx="0">
                    <c:v>4.0429667526648751E-3</c:v>
                  </c:pt>
                  <c:pt idx="1">
                    <c:v>1.1639605539213858E-2</c:v>
                  </c:pt>
                  <c:pt idx="2">
                    <c:v>1.0149334936170757E-2</c:v>
                  </c:pt>
                  <c:pt idx="3">
                    <c:v>4.7101697184725264E-3</c:v>
                  </c:pt>
                  <c:pt idx="4">
                    <c:v>2.7511134270097296E-3</c:v>
                  </c:pt>
                  <c:pt idx="5">
                    <c:v>8.7596476238968966E-3</c:v>
                  </c:pt>
                  <c:pt idx="6">
                    <c:v>3.7443945852949864E-3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4 F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4 F data'!$O$4:$O$10</c:f>
              <c:numCache>
                <c:formatCode>0.000</c:formatCode>
                <c:ptCount val="7"/>
                <c:pt idx="0">
                  <c:v>0.21530720961731201</c:v>
                </c:pt>
                <c:pt idx="1">
                  <c:v>0.70034634348958036</c:v>
                </c:pt>
                <c:pt idx="2">
                  <c:v>0.64420386459611856</c:v>
                </c:pt>
                <c:pt idx="3">
                  <c:v>0.31756501727864223</c:v>
                </c:pt>
                <c:pt idx="4">
                  <c:v>0.28487219406583675</c:v>
                </c:pt>
                <c:pt idx="5">
                  <c:v>0.49200154349363051</c:v>
                </c:pt>
                <c:pt idx="6">
                  <c:v>0.23912592875067656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A-4CC6-98D3-069A700B92A7}"/>
            </c:ext>
          </c:extLst>
        </c:ser>
        <c:ser>
          <c:idx val="1"/>
          <c:order val="1"/>
          <c:tx>
            <c:strRef>
              <c:f>'Figure 4 F data'!$P$3</c:f>
              <c:strCache>
                <c:ptCount val="1"/>
                <c:pt idx="0">
                  <c:v>KO Neurons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4 F data'!$U$4:$U$10</c:f>
                <c:numCache>
                  <c:formatCode>General</c:formatCode>
                  <c:ptCount val="7"/>
                  <c:pt idx="0">
                    <c:v>1.2768419017368469E-2</c:v>
                  </c:pt>
                  <c:pt idx="1">
                    <c:v>4.5953121371172384E-2</c:v>
                  </c:pt>
                  <c:pt idx="2">
                    <c:v>2.1118326762924047E-2</c:v>
                  </c:pt>
                  <c:pt idx="3">
                    <c:v>1.1817140739482946E-2</c:v>
                  </c:pt>
                  <c:pt idx="4">
                    <c:v>1.2484590700393686E-2</c:v>
                  </c:pt>
                  <c:pt idx="5">
                    <c:v>1.6983954714651629E-2</c:v>
                  </c:pt>
                  <c:pt idx="6">
                    <c:v>7.629998848500164E-3</c:v>
                  </c:pt>
                </c:numCache>
              </c:numRef>
            </c:plus>
            <c:minus>
              <c:numRef>
                <c:f>'Figure 4 F data'!$U$4:$U$10</c:f>
                <c:numCache>
                  <c:formatCode>General</c:formatCode>
                  <c:ptCount val="7"/>
                  <c:pt idx="0">
                    <c:v>1.2768419017368469E-2</c:v>
                  </c:pt>
                  <c:pt idx="1">
                    <c:v>4.5953121371172384E-2</c:v>
                  </c:pt>
                  <c:pt idx="2">
                    <c:v>2.1118326762924047E-2</c:v>
                  </c:pt>
                  <c:pt idx="3">
                    <c:v>1.1817140739482946E-2</c:v>
                  </c:pt>
                  <c:pt idx="4">
                    <c:v>1.2484590700393686E-2</c:v>
                  </c:pt>
                  <c:pt idx="5">
                    <c:v>1.6983954714651629E-2</c:v>
                  </c:pt>
                  <c:pt idx="6">
                    <c:v>7.629998848500164E-3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4 F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4 F data'!$P$4:$P$10</c:f>
              <c:numCache>
                <c:formatCode>0.000</c:formatCode>
                <c:ptCount val="7"/>
                <c:pt idx="0">
                  <c:v>0.34874241320140059</c:v>
                </c:pt>
                <c:pt idx="1">
                  <c:v>1</c:v>
                </c:pt>
                <c:pt idx="2">
                  <c:v>0.5751257513733844</c:v>
                </c:pt>
                <c:pt idx="3">
                  <c:v>0.36245924613783692</c:v>
                </c:pt>
                <c:pt idx="4">
                  <c:v>0.34717380964096506</c:v>
                </c:pt>
                <c:pt idx="5">
                  <c:v>0.63995615258027305</c:v>
                </c:pt>
                <c:pt idx="6">
                  <c:v>0.31612916909158467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FA-4CC6-98D3-069A700B9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4213368"/>
        <c:axId val="674213688"/>
      </c:barChart>
      <c:catAx>
        <c:axId val="67421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688"/>
        <c:crosses val="autoZero"/>
        <c:auto val="1"/>
        <c:lblAlgn val="ctr"/>
        <c:lblOffset val="100"/>
        <c:noMultiLvlLbl val="0"/>
      </c:catAx>
      <c:valAx>
        <c:axId val="67421368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MFI (A.U.)</a:t>
                </a:r>
              </a:p>
            </c:rich>
          </c:tx>
          <c:layout>
            <c:manualLayout>
              <c:xMode val="edge"/>
              <c:yMode val="edge"/>
              <c:x val="2.4704959888909982E-3"/>
              <c:y val="0.297561039946480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Nr2f1 pixel intensity by immunostaining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5 G,H data'!$D$3</c:f>
              <c:strCache>
                <c:ptCount val="1"/>
                <c:pt idx="0">
                  <c:v>Nr2f1 KO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5 G,H data'!$J$4:$J$10</c:f>
                <c:numCache>
                  <c:formatCode>General</c:formatCode>
                  <c:ptCount val="7"/>
                  <c:pt idx="0">
                    <c:v>0.40598797342766324</c:v>
                  </c:pt>
                  <c:pt idx="1">
                    <c:v>0.83981909427632861</c:v>
                  </c:pt>
                  <c:pt idx="2">
                    <c:v>1.4165541433442097</c:v>
                  </c:pt>
                  <c:pt idx="3">
                    <c:v>0.46771277500084391</c:v>
                  </c:pt>
                  <c:pt idx="4">
                    <c:v>0.66636034629253837</c:v>
                  </c:pt>
                  <c:pt idx="5">
                    <c:v>0.76027918848567955</c:v>
                  </c:pt>
                  <c:pt idx="6">
                    <c:v>0.70537657397386688</c:v>
                  </c:pt>
                </c:numCache>
              </c:numRef>
            </c:plus>
            <c:minus>
              <c:numRef>
                <c:f>'Figure 5 G,H data'!$J$4:$J$10</c:f>
                <c:numCache>
                  <c:formatCode>General</c:formatCode>
                  <c:ptCount val="7"/>
                  <c:pt idx="0">
                    <c:v>0.40598797342766324</c:v>
                  </c:pt>
                  <c:pt idx="1">
                    <c:v>0.83981909427632861</c:v>
                  </c:pt>
                  <c:pt idx="2">
                    <c:v>1.4165541433442097</c:v>
                  </c:pt>
                  <c:pt idx="3">
                    <c:v>0.46771277500084391</c:v>
                  </c:pt>
                  <c:pt idx="4">
                    <c:v>0.66636034629253837</c:v>
                  </c:pt>
                  <c:pt idx="5">
                    <c:v>0.76027918848567955</c:v>
                  </c:pt>
                  <c:pt idx="6">
                    <c:v>0.70537657397386688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5 G,H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5 G,H data'!$D$4:$D$10</c:f>
              <c:numCache>
                <c:formatCode>0.0</c:formatCode>
                <c:ptCount val="7"/>
                <c:pt idx="0">
                  <c:v>2.2211111111111115</c:v>
                </c:pt>
                <c:pt idx="1">
                  <c:v>6.544999999999999</c:v>
                </c:pt>
                <c:pt idx="2">
                  <c:v>15.379999999999997</c:v>
                </c:pt>
                <c:pt idx="3">
                  <c:v>3.6158333333333332</c:v>
                </c:pt>
                <c:pt idx="4">
                  <c:v>3.4316666666666666</c:v>
                </c:pt>
                <c:pt idx="5">
                  <c:v>4.1466666666666674</c:v>
                </c:pt>
                <c:pt idx="6">
                  <c:v>3.7816666666666667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6-47EA-BD31-F15F274A4817}"/>
            </c:ext>
          </c:extLst>
        </c:ser>
        <c:ser>
          <c:idx val="1"/>
          <c:order val="1"/>
          <c:tx>
            <c:strRef>
              <c:f>'Figure 5 G,H data'!$E$3</c:f>
              <c:strCache>
                <c:ptCount val="1"/>
                <c:pt idx="0">
                  <c:v>Nr2f1 WT (Ant)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5 G,H data'!$K$4:$K$10</c:f>
                <c:numCache>
                  <c:formatCode>General</c:formatCode>
                  <c:ptCount val="7"/>
                  <c:pt idx="0">
                    <c:v>1.9672605677474821</c:v>
                  </c:pt>
                  <c:pt idx="1">
                    <c:v>1.2808377940026077</c:v>
                  </c:pt>
                  <c:pt idx="2">
                    <c:v>1.3374222341217528</c:v>
                  </c:pt>
                  <c:pt idx="3">
                    <c:v>0.91810173480641422</c:v>
                  </c:pt>
                  <c:pt idx="4">
                    <c:v>0.72757779270978629</c:v>
                  </c:pt>
                  <c:pt idx="5">
                    <c:v>0.85483331708585109</c:v>
                  </c:pt>
                  <c:pt idx="6">
                    <c:v>0.91443759279193682</c:v>
                  </c:pt>
                </c:numCache>
              </c:numRef>
            </c:plus>
            <c:minus>
              <c:numRef>
                <c:f>'Figure 5 G,H data'!$K$4:$K$10</c:f>
                <c:numCache>
                  <c:formatCode>General</c:formatCode>
                  <c:ptCount val="7"/>
                  <c:pt idx="0">
                    <c:v>1.9672605677474821</c:v>
                  </c:pt>
                  <c:pt idx="1">
                    <c:v>1.2808377940026077</c:v>
                  </c:pt>
                  <c:pt idx="2">
                    <c:v>1.3374222341217528</c:v>
                  </c:pt>
                  <c:pt idx="3">
                    <c:v>0.91810173480641422</c:v>
                  </c:pt>
                  <c:pt idx="4">
                    <c:v>0.72757779270978629</c:v>
                  </c:pt>
                  <c:pt idx="5">
                    <c:v>0.85483331708585109</c:v>
                  </c:pt>
                  <c:pt idx="6">
                    <c:v>0.91443759279193682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5 G,H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5 G,H data'!$E$4:$E$10</c:f>
              <c:numCache>
                <c:formatCode>0.0</c:formatCode>
                <c:ptCount val="7"/>
                <c:pt idx="0">
                  <c:v>12.546666666666665</c:v>
                </c:pt>
                <c:pt idx="1">
                  <c:v>15.839999999999998</c:v>
                </c:pt>
                <c:pt idx="2">
                  <c:v>20.491666666666671</c:v>
                </c:pt>
                <c:pt idx="3">
                  <c:v>8.8274999999999988</c:v>
                </c:pt>
                <c:pt idx="4">
                  <c:v>3.9616666666666664</c:v>
                </c:pt>
                <c:pt idx="5">
                  <c:v>4.6399999999999997</c:v>
                </c:pt>
                <c:pt idx="6">
                  <c:v>5.0516666666666667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86-47EA-BD31-F15F274A4817}"/>
            </c:ext>
          </c:extLst>
        </c:ser>
        <c:ser>
          <c:idx val="2"/>
          <c:order val="2"/>
          <c:tx>
            <c:strRef>
              <c:f>'Figure 5 G,H data'!$F$3</c:f>
              <c:strCache>
                <c:ptCount val="1"/>
                <c:pt idx="0">
                  <c:v>Nr2f1 WT (Post)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5 G,H data'!$L$4:$L$10</c:f>
                <c:numCache>
                  <c:formatCode>General</c:formatCode>
                  <c:ptCount val="7"/>
                  <c:pt idx="0">
                    <c:v>2.3482186860415513</c:v>
                  </c:pt>
                  <c:pt idx="1">
                    <c:v>1.3804779768052913</c:v>
                  </c:pt>
                  <c:pt idx="2">
                    <c:v>0.99691123354878342</c:v>
                  </c:pt>
                  <c:pt idx="3">
                    <c:v>2.0612069255411947</c:v>
                  </c:pt>
                  <c:pt idx="4">
                    <c:v>0.89547535483178531</c:v>
                  </c:pt>
                  <c:pt idx="5">
                    <c:v>0.93067717281557916</c:v>
                  </c:pt>
                  <c:pt idx="6">
                    <c:v>0.8396378187448843</c:v>
                  </c:pt>
                </c:numCache>
              </c:numRef>
            </c:plus>
            <c:minus>
              <c:numRef>
                <c:f>'Figure 5 G,H data'!$L$4:$L$10</c:f>
                <c:numCache>
                  <c:formatCode>General</c:formatCode>
                  <c:ptCount val="7"/>
                  <c:pt idx="0">
                    <c:v>2.3482186860415513</c:v>
                  </c:pt>
                  <c:pt idx="1">
                    <c:v>1.3804779768052913</c:v>
                  </c:pt>
                  <c:pt idx="2">
                    <c:v>0.99691123354878342</c:v>
                  </c:pt>
                  <c:pt idx="3">
                    <c:v>2.0612069255411947</c:v>
                  </c:pt>
                  <c:pt idx="4">
                    <c:v>0.89547535483178531</c:v>
                  </c:pt>
                  <c:pt idx="5">
                    <c:v>0.93067717281557916</c:v>
                  </c:pt>
                  <c:pt idx="6">
                    <c:v>0.8396378187448843</c:v>
                  </c:pt>
                </c:numCache>
              </c:numRef>
            </c:minus>
            <c:spPr>
              <a:noFill/>
              <a:ln w="25400" cap="sq" cmpd="sng" algn="ctr">
                <a:solidFill>
                  <a:schemeClr val="tx1"/>
                </a:solidFill>
                <a:miter lim="800000"/>
              </a:ln>
              <a:effectLst/>
            </c:spPr>
          </c:errBars>
          <c:cat>
            <c:numRef>
              <c:f>'Figure 5 G,H data'!$C$4:$C$10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5 G,H data'!$F$4:$F$10</c:f>
              <c:numCache>
                <c:formatCode>0.0</c:formatCode>
                <c:ptCount val="7"/>
                <c:pt idx="0">
                  <c:v>42.469166666666673</c:v>
                </c:pt>
                <c:pt idx="1">
                  <c:v>33.541666666666664</c:v>
                </c:pt>
                <c:pt idx="2">
                  <c:v>36.2575</c:v>
                </c:pt>
                <c:pt idx="3">
                  <c:v>29.411666666666665</c:v>
                </c:pt>
                <c:pt idx="4">
                  <c:v>4.5516666666666659</c:v>
                </c:pt>
                <c:pt idx="5">
                  <c:v>5.1100000000000003</c:v>
                </c:pt>
                <c:pt idx="6">
                  <c:v>4.6749999999999998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86-47EA-BD31-F15F274A4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4213368"/>
        <c:axId val="674213688"/>
      </c:barChart>
      <c:catAx>
        <c:axId val="67421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688"/>
        <c:crosses val="autoZero"/>
        <c:auto val="1"/>
        <c:lblAlgn val="ctr"/>
        <c:lblOffset val="100"/>
        <c:noMultiLvlLbl val="0"/>
      </c:catAx>
      <c:valAx>
        <c:axId val="67421368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MFI (A.U.)</a:t>
                </a:r>
              </a:p>
            </c:rich>
          </c:tx>
          <c:layout>
            <c:manualLayout>
              <c:xMode val="edge"/>
              <c:yMode val="edge"/>
              <c:x val="1.1496141324690408E-2"/>
              <c:y val="0.358303014115840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Ratio between NR2F1 signal (</a:t>
            </a:r>
            <a:r>
              <a:rPr lang="en-GB" i="1"/>
              <a:t>WT</a:t>
            </a:r>
            <a:r>
              <a:rPr lang="en-GB"/>
              <a:t> posterior)</a:t>
            </a:r>
            <a:r>
              <a:rPr lang="en-GB" baseline="0"/>
              <a:t> </a:t>
            </a:r>
          </a:p>
          <a:p>
            <a:pPr>
              <a:defRPr/>
            </a:pPr>
            <a:r>
              <a:rPr lang="en-GB" baseline="0"/>
              <a:t>and background (</a:t>
            </a:r>
            <a:r>
              <a:rPr lang="en-GB" i="1" baseline="0"/>
              <a:t>KO</a:t>
            </a:r>
            <a:r>
              <a:rPr lang="en-GB" baseline="0"/>
              <a:t>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'Figure 5 G,H data'!$R$3</c:f>
              <c:strCache>
                <c:ptCount val="1"/>
                <c:pt idx="0">
                  <c:v>Signal/Noise Ratio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'Figure 5 G,H data'!$Q$4:$Q$10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'Figure 5 G,H data'!$R$4:$R$10</c:f>
              <c:numCache>
                <c:formatCode>0.00</c:formatCode>
                <c:ptCount val="7"/>
                <c:pt idx="0">
                  <c:v>19.120685342671337</c:v>
                </c:pt>
                <c:pt idx="1">
                  <c:v>5.1247771836007132</c:v>
                </c:pt>
                <c:pt idx="2">
                  <c:v>2.3574447334200266</c:v>
                </c:pt>
                <c:pt idx="3">
                  <c:v>8.1341322885457483</c:v>
                </c:pt>
                <c:pt idx="4">
                  <c:v>1.326372025254978</c:v>
                </c:pt>
                <c:pt idx="5">
                  <c:v>1.2323151125401928</c:v>
                </c:pt>
                <c:pt idx="6">
                  <c:v>1.2362274129572499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7A-4D63-AEDE-BBB8ADB7A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4213368"/>
        <c:axId val="674213688"/>
      </c:barChart>
      <c:catAx>
        <c:axId val="67421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688"/>
        <c:crosses val="autoZero"/>
        <c:auto val="1"/>
        <c:lblAlgn val="ctr"/>
        <c:lblOffset val="100"/>
        <c:noMultiLvlLbl val="0"/>
      </c:catAx>
      <c:valAx>
        <c:axId val="67421368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Signal/Noise ratio</a:t>
                </a:r>
              </a:p>
            </c:rich>
          </c:tx>
          <c:layout>
            <c:manualLayout>
              <c:xMode val="edge"/>
              <c:yMode val="edge"/>
              <c:x val="1.1496089315840119E-2"/>
              <c:y val="0.282705545660508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13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69371</xdr:colOff>
      <xdr:row>1</xdr:row>
      <xdr:rowOff>4821</xdr:rowOff>
    </xdr:from>
    <xdr:to>
      <xdr:col>50</xdr:col>
      <xdr:colOff>176893</xdr:colOff>
      <xdr:row>27</xdr:row>
      <xdr:rowOff>27214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110F098-655F-4686-A975-04A293E2C8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29</xdr:col>
      <xdr:colOff>403951</xdr:colOff>
      <xdr:row>28</xdr:row>
      <xdr:rowOff>116860</xdr:rowOff>
    </xdr:from>
    <xdr:to>
      <xdr:col>39</xdr:col>
      <xdr:colOff>585108</xdr:colOff>
      <xdr:row>48</xdr:row>
      <xdr:rowOff>94546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543FC01-0813-4B61-84DD-4E4C5E75CC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29</xdr:col>
      <xdr:colOff>415636</xdr:colOff>
      <xdr:row>0</xdr:row>
      <xdr:rowOff>173181</xdr:rowOff>
    </xdr:from>
    <xdr:to>
      <xdr:col>39</xdr:col>
      <xdr:colOff>571500</xdr:colOff>
      <xdr:row>27</xdr:row>
      <xdr:rowOff>13607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A540022-5CF7-4FBE-9DB8-EF3E808B4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246264</xdr:colOff>
      <xdr:row>0</xdr:row>
      <xdr:rowOff>181714</xdr:rowOff>
    </xdr:from>
    <xdr:to>
      <xdr:col>50</xdr:col>
      <xdr:colOff>367393</xdr:colOff>
      <xdr:row>26</xdr:row>
      <xdr:rowOff>136071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4E8F3D8-B2CD-45B7-9257-D57906FD7C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29</xdr:col>
      <xdr:colOff>403950</xdr:colOff>
      <xdr:row>27</xdr:row>
      <xdr:rowOff>89646</xdr:rowOff>
    </xdr:from>
    <xdr:to>
      <xdr:col>39</xdr:col>
      <xdr:colOff>585108</xdr:colOff>
      <xdr:row>47</xdr:row>
      <xdr:rowOff>67332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60F301C-9389-4173-9F44-31C19A775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29</xdr:col>
      <xdr:colOff>415636</xdr:colOff>
      <xdr:row>0</xdr:row>
      <xdr:rowOff>173181</xdr:rowOff>
    </xdr:from>
    <xdr:to>
      <xdr:col>40</xdr:col>
      <xdr:colOff>27215</xdr:colOff>
      <xdr:row>26</xdr:row>
      <xdr:rowOff>136071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C7C751DE-969D-4B7D-8DB6-8CC74375AD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463978</xdr:colOff>
      <xdr:row>22</xdr:row>
      <xdr:rowOff>181714</xdr:rowOff>
    </xdr:from>
    <xdr:to>
      <xdr:col>35</xdr:col>
      <xdr:colOff>451509</xdr:colOff>
      <xdr:row>42</xdr:row>
      <xdr:rowOff>159399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8E491FE-0C9C-4742-B939-3017C9FEB9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470064</xdr:colOff>
      <xdr:row>1</xdr:row>
      <xdr:rowOff>64324</xdr:rowOff>
    </xdr:from>
    <xdr:to>
      <xdr:col>36</xdr:col>
      <xdr:colOff>98844</xdr:colOff>
      <xdr:row>21</xdr:row>
      <xdr:rowOff>98961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4239DDC-3FCC-49C3-86C1-131ACAA310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80010</xdr:colOff>
      <xdr:row>14</xdr:row>
      <xdr:rowOff>13608</xdr:rowOff>
    </xdr:from>
    <xdr:to>
      <xdr:col>34</xdr:col>
      <xdr:colOff>299357</xdr:colOff>
      <xdr:row>40</xdr:row>
      <xdr:rowOff>108857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3C43298-24B4-41A0-B5DA-E9E3DEA114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149680</xdr:colOff>
      <xdr:row>13</xdr:row>
      <xdr:rowOff>171450</xdr:rowOff>
    </xdr:from>
    <xdr:to>
      <xdr:col>21</xdr:col>
      <xdr:colOff>571500</xdr:colOff>
      <xdr:row>40</xdr:row>
      <xdr:rowOff>95250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38E5452-A731-4869-9BA7-A350F714B1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73876-E673-4441-9660-1E2951ABF592}">
  <dimension ref="B2:AB814"/>
  <sheetViews>
    <sheetView tabSelected="1" zoomScale="70" zoomScaleNormal="70" workbookViewId="0">
      <selection activeCell="B1" sqref="B1:W1048576"/>
    </sheetView>
  </sheetViews>
  <sheetFormatPr baseColWidth="10" defaultColWidth="8.83203125" defaultRowHeight="15" x14ac:dyDescent="0.2"/>
  <cols>
    <col min="2" max="23" width="11.33203125" customWidth="1"/>
    <col min="26" max="26" width="14" customWidth="1"/>
  </cols>
  <sheetData>
    <row r="2" spans="2:21" x14ac:dyDescent="0.2">
      <c r="D2" s="14" t="s">
        <v>30</v>
      </c>
      <c r="I2" s="14" t="s">
        <v>31</v>
      </c>
      <c r="M2" s="14" t="s">
        <v>12</v>
      </c>
      <c r="T2" s="14" t="s">
        <v>31</v>
      </c>
    </row>
    <row r="3" spans="2:21" s="13" customFormat="1" x14ac:dyDescent="0.2">
      <c r="D3" s="12" t="s">
        <v>7</v>
      </c>
      <c r="E3" s="12" t="s">
        <v>8</v>
      </c>
      <c r="I3" s="12" t="s">
        <v>7</v>
      </c>
      <c r="J3" s="12" t="s">
        <v>8</v>
      </c>
      <c r="O3" s="12" t="s">
        <v>7</v>
      </c>
      <c r="P3" s="12" t="s">
        <v>8</v>
      </c>
      <c r="T3" s="12" t="s">
        <v>7</v>
      </c>
      <c r="U3" s="12" t="s">
        <v>8</v>
      </c>
    </row>
    <row r="4" spans="2:21" x14ac:dyDescent="0.2">
      <c r="B4" s="1" t="s">
        <v>0</v>
      </c>
      <c r="C4" s="1">
        <v>1</v>
      </c>
      <c r="D4" s="2">
        <f>AVERAGE(D19:D490)</f>
        <v>3.5958262711864406</v>
      </c>
      <c r="E4" s="2">
        <f>AVERAGE(E19:E460)</f>
        <v>33.002375565610855</v>
      </c>
      <c r="G4" s="1" t="s">
        <v>0</v>
      </c>
      <c r="H4" s="1">
        <v>1</v>
      </c>
      <c r="I4" s="5">
        <f>STDEV(D19:D490)/SQRT(470)</f>
        <v>2.6412252327643208E-2</v>
      </c>
      <c r="J4" s="5">
        <f>STDEV(E19:E460)/SQRT(440)</f>
        <v>1.1342266064925355</v>
      </c>
      <c r="M4" s="1" t="s">
        <v>0</v>
      </c>
      <c r="N4" s="1">
        <v>1</v>
      </c>
      <c r="O4" s="4">
        <f>D4/$E$6</f>
        <v>9.701135252500212E-2</v>
      </c>
      <c r="P4" s="4">
        <f t="shared" ref="O4:P5" si="0">E4/$E$6</f>
        <v>0.89036701127989237</v>
      </c>
      <c r="R4" s="1" t="s">
        <v>0</v>
      </c>
      <c r="S4" s="1">
        <v>1</v>
      </c>
      <c r="T4" s="4">
        <f>O4*I4/D4</f>
        <v>7.1257289098421259E-4</v>
      </c>
      <c r="U4" s="4">
        <f>P4*J4/E4</f>
        <v>3.0600159425771965E-2</v>
      </c>
    </row>
    <row r="5" spans="2:21" x14ac:dyDescent="0.2">
      <c r="B5" s="1" t="s">
        <v>1</v>
      </c>
      <c r="C5" s="1">
        <v>2</v>
      </c>
      <c r="D5" s="2">
        <f>AVERAGE(G19:G496)</f>
        <v>6.6103765690376575</v>
      </c>
      <c r="E5" s="2">
        <f>AVERAGE(H19:H331)</f>
        <v>38.108849840255587</v>
      </c>
      <c r="G5" s="1" t="s">
        <v>1</v>
      </c>
      <c r="H5" s="1">
        <v>2</v>
      </c>
      <c r="I5" s="5">
        <f>STDEV(G19:G496)/SQRT(477)</f>
        <v>4.8714630420835278E-2</v>
      </c>
      <c r="J5" s="5">
        <f>STDEV(H19:H331)/SQRT(312)</f>
        <v>1.4890552873176315</v>
      </c>
      <c r="M5" s="1" t="s">
        <v>1</v>
      </c>
      <c r="N5" s="1">
        <v>2</v>
      </c>
      <c r="O5" s="4">
        <f t="shared" si="0"/>
        <v>0.1783405324112991</v>
      </c>
      <c r="P5" s="4">
        <f t="shared" si="0"/>
        <v>1.0281339495735942</v>
      </c>
      <c r="R5" s="1" t="s">
        <v>1</v>
      </c>
      <c r="S5" s="1">
        <v>2</v>
      </c>
      <c r="T5" s="4">
        <f t="shared" ref="T5:U10" si="1">O5*I5/D5</f>
        <v>1.3142659929790059E-3</v>
      </c>
      <c r="U5" s="4">
        <f t="shared" si="1"/>
        <v>4.0173038548807896E-2</v>
      </c>
    </row>
    <row r="6" spans="2:21" x14ac:dyDescent="0.2">
      <c r="B6" s="1" t="s">
        <v>2</v>
      </c>
      <c r="C6" s="1">
        <v>3</v>
      </c>
      <c r="D6" s="2">
        <f>AVERAGE(J19:J356)</f>
        <v>6.3434319526627219</v>
      </c>
      <c r="E6" s="2">
        <f>AVERAGE(K19:K520)</f>
        <v>37.066035856573706</v>
      </c>
      <c r="G6" s="1" t="s">
        <v>2</v>
      </c>
      <c r="H6" s="1">
        <v>3</v>
      </c>
      <c r="I6" s="5">
        <f>STDEV(J19:J356)/SQRT(337)</f>
        <v>7.6914829173446678E-2</v>
      </c>
      <c r="J6" s="5">
        <f>STDEV(K19:K520)/SQRT(501)</f>
        <v>1.2546353910787671</v>
      </c>
      <c r="M6" s="1" t="s">
        <v>2</v>
      </c>
      <c r="N6" s="1">
        <v>3</v>
      </c>
      <c r="O6" s="4">
        <f>D6/$E$6</f>
        <v>0.17113866660056409</v>
      </c>
      <c r="P6" s="4">
        <f>E6/$E$6</f>
        <v>1</v>
      </c>
      <c r="R6" s="1" t="s">
        <v>2</v>
      </c>
      <c r="S6" s="1">
        <v>3</v>
      </c>
      <c r="T6" s="4">
        <f t="shared" si="1"/>
        <v>2.0750756695716555E-3</v>
      </c>
      <c r="U6" s="4">
        <f t="shared" si="1"/>
        <v>3.3848653142557625E-2</v>
      </c>
    </row>
    <row r="7" spans="2:21" x14ac:dyDescent="0.2">
      <c r="B7" s="1" t="s">
        <v>3</v>
      </c>
      <c r="C7" s="1">
        <v>4</v>
      </c>
      <c r="D7" s="2">
        <f>AVERAGE(M19:M615)</f>
        <v>3.3764321608040202</v>
      </c>
      <c r="E7" s="2">
        <f>AVERAGE(N19:N429)</f>
        <v>36.489878345498781</v>
      </c>
      <c r="G7" s="1" t="s">
        <v>3</v>
      </c>
      <c r="H7" s="1">
        <v>4</v>
      </c>
      <c r="I7" s="5">
        <f>STDEV(M19:M615)/SQRT(596)</f>
        <v>2.226426618648011E-2</v>
      </c>
      <c r="J7" s="5">
        <f>STDEV(N19:N429)/SQRT(410)</f>
        <v>1.4836143385715888</v>
      </c>
      <c r="M7" s="1" t="s">
        <v>3</v>
      </c>
      <c r="N7" s="1">
        <v>4</v>
      </c>
      <c r="O7" s="4">
        <f t="shared" ref="O7:P10" si="2">D7/$E$6</f>
        <v>9.1092345938180649E-2</v>
      </c>
      <c r="P7" s="4">
        <f t="shared" si="2"/>
        <v>0.98445591772197183</v>
      </c>
      <c r="R7" s="1" t="s">
        <v>3</v>
      </c>
      <c r="S7" s="1">
        <v>4</v>
      </c>
      <c r="T7" s="4">
        <f t="shared" si="1"/>
        <v>6.0066488557425596E-4</v>
      </c>
      <c r="U7" s="4">
        <f t="shared" si="1"/>
        <v>4.0026247865091513E-2</v>
      </c>
    </row>
    <row r="8" spans="2:21" x14ac:dyDescent="0.2">
      <c r="B8" s="1" t="s">
        <v>6</v>
      </c>
      <c r="C8" s="1">
        <v>5</v>
      </c>
      <c r="D8" s="2">
        <f>AVERAGE(P19:P730)</f>
        <v>4.0350421348314605</v>
      </c>
      <c r="E8" s="2">
        <f>AVERAGE(Q19:Q651)</f>
        <v>23.357962085308056</v>
      </c>
      <c r="G8" s="1" t="s">
        <v>6</v>
      </c>
      <c r="H8" s="1">
        <v>5</v>
      </c>
      <c r="I8" s="5">
        <f>STDEV(P19:P730)/SQRT(711)</f>
        <v>1.1561112884903737E-2</v>
      </c>
      <c r="J8" s="5">
        <f>STDEV(Q19:Q651)/SQRT(632)</f>
        <v>0.81962571608665535</v>
      </c>
      <c r="M8" s="1" t="s">
        <v>6</v>
      </c>
      <c r="N8" s="1">
        <v>5</v>
      </c>
      <c r="O8" s="4">
        <f t="shared" si="2"/>
        <v>0.1088609030230526</v>
      </c>
      <c r="P8" s="4">
        <f t="shared" si="2"/>
        <v>0.63017157204755403</v>
      </c>
      <c r="R8" s="1" t="s">
        <v>6</v>
      </c>
      <c r="S8" s="1">
        <v>5</v>
      </c>
      <c r="T8" s="4">
        <f t="shared" si="1"/>
        <v>3.1190583556437584E-4</v>
      </c>
      <c r="U8" s="4">
        <f t="shared" si="1"/>
        <v>2.2112580888287624E-2</v>
      </c>
    </row>
    <row r="9" spans="2:21" x14ac:dyDescent="0.2">
      <c r="B9" s="1" t="s">
        <v>4</v>
      </c>
      <c r="C9" s="1">
        <v>6</v>
      </c>
      <c r="D9" s="2">
        <f>AVERAGE(S19:S814)</f>
        <v>15.403391959798995</v>
      </c>
      <c r="E9" s="2">
        <f>AVERAGE(T19:T573)</f>
        <v>25.394936936936936</v>
      </c>
      <c r="G9" s="1" t="s">
        <v>4</v>
      </c>
      <c r="H9" s="1">
        <v>6</v>
      </c>
      <c r="I9" s="5">
        <f>STDEV(S19:S814)/SQRT(795)</f>
        <v>6.5078661761124784E-2</v>
      </c>
      <c r="J9" s="5">
        <f>STDEV(T19:T573)/SQRT(554)</f>
        <v>0.68330870112792585</v>
      </c>
      <c r="M9" s="1" t="s">
        <v>4</v>
      </c>
      <c r="N9" s="1">
        <v>6</v>
      </c>
      <c r="O9" s="4">
        <f t="shared" si="2"/>
        <v>0.41556620781898868</v>
      </c>
      <c r="P9" s="4">
        <f t="shared" si="2"/>
        <v>0.68512686479887253</v>
      </c>
      <c r="R9" s="1" t="s">
        <v>4</v>
      </c>
      <c r="S9" s="1">
        <v>6</v>
      </c>
      <c r="T9" s="4">
        <f t="shared" si="1"/>
        <v>1.7557491719088973E-3</v>
      </c>
      <c r="U9" s="4">
        <f t="shared" si="1"/>
        <v>1.8434900990544966E-2</v>
      </c>
    </row>
    <row r="10" spans="2:21" x14ac:dyDescent="0.2">
      <c r="B10" s="1" t="s">
        <v>5</v>
      </c>
      <c r="C10" s="1">
        <v>7</v>
      </c>
      <c r="D10" s="2">
        <f>AVERAGE(V19:V397)</f>
        <v>9.8443535620052778</v>
      </c>
      <c r="E10" s="2">
        <f>AVERAGE(W19:W519)</f>
        <v>18.041157684630736</v>
      </c>
      <c r="G10" s="1" t="s">
        <v>5</v>
      </c>
      <c r="H10" s="1">
        <v>7</v>
      </c>
      <c r="I10" s="5">
        <f>STDEV(V19:V397)/SQRT(378)</f>
        <v>4.7225291248119979E-2</v>
      </c>
      <c r="J10" s="5">
        <f>STDEV(W19:W519)/SQRT(500)</f>
        <v>0.71142609659343514</v>
      </c>
      <c r="M10" s="1" t="s">
        <v>5</v>
      </c>
      <c r="N10" s="1">
        <v>7</v>
      </c>
      <c r="O10" s="4">
        <f t="shared" si="2"/>
        <v>0.26558959798392817</v>
      </c>
      <c r="P10" s="4">
        <f t="shared" si="2"/>
        <v>0.48673016328049323</v>
      </c>
      <c r="R10" s="1" t="s">
        <v>5</v>
      </c>
      <c r="S10" s="1">
        <v>7</v>
      </c>
      <c r="T10" s="4">
        <f t="shared" si="1"/>
        <v>1.2740852955211426E-3</v>
      </c>
      <c r="U10" s="4">
        <f t="shared" si="1"/>
        <v>1.9193476727489403E-2</v>
      </c>
    </row>
    <row r="13" spans="2:21" s="13" customFormat="1" x14ac:dyDescent="0.2">
      <c r="D13" s="12" t="s">
        <v>7</v>
      </c>
      <c r="E13" s="13" t="s">
        <v>32</v>
      </c>
    </row>
    <row r="14" spans="2:21" s="13" customFormat="1" x14ac:dyDescent="0.2">
      <c r="D14" s="12" t="s">
        <v>8</v>
      </c>
      <c r="E14" s="13" t="s">
        <v>9</v>
      </c>
    </row>
    <row r="17" spans="4:28" x14ac:dyDescent="0.2">
      <c r="D17" s="1" t="s">
        <v>0</v>
      </c>
      <c r="E17" s="1">
        <v>1</v>
      </c>
      <c r="G17" s="1" t="s">
        <v>1</v>
      </c>
      <c r="H17" s="1">
        <v>2</v>
      </c>
      <c r="J17" s="1" t="s">
        <v>2</v>
      </c>
      <c r="K17" s="1">
        <v>3</v>
      </c>
      <c r="M17" s="1" t="s">
        <v>3</v>
      </c>
      <c r="N17" s="1">
        <v>4</v>
      </c>
      <c r="P17" s="1" t="s">
        <v>6</v>
      </c>
      <c r="Q17" s="1">
        <v>5</v>
      </c>
      <c r="S17" s="1" t="s">
        <v>4</v>
      </c>
      <c r="T17" s="1">
        <v>6</v>
      </c>
      <c r="V17" s="1" t="s">
        <v>5</v>
      </c>
      <c r="W17" s="1">
        <v>7</v>
      </c>
      <c r="Z17" t="s">
        <v>10</v>
      </c>
    </row>
    <row r="18" spans="4:28" s="13" customFormat="1" x14ac:dyDescent="0.2">
      <c r="D18" s="12" t="s">
        <v>7</v>
      </c>
      <c r="E18" s="12" t="s">
        <v>8</v>
      </c>
      <c r="G18" s="12" t="s">
        <v>7</v>
      </c>
      <c r="H18" s="12" t="s">
        <v>8</v>
      </c>
      <c r="J18" s="12" t="s">
        <v>7</v>
      </c>
      <c r="K18" s="12" t="s">
        <v>8</v>
      </c>
      <c r="M18" s="12" t="s">
        <v>7</v>
      </c>
      <c r="N18" s="12" t="s">
        <v>8</v>
      </c>
      <c r="P18" s="12" t="s">
        <v>7</v>
      </c>
      <c r="Q18" s="12" t="s">
        <v>8</v>
      </c>
      <c r="S18" s="12" t="s">
        <v>7</v>
      </c>
      <c r="T18" s="12" t="s">
        <v>8</v>
      </c>
      <c r="V18" s="12" t="s">
        <v>7</v>
      </c>
      <c r="W18" s="12" t="s">
        <v>8</v>
      </c>
      <c r="AB18" s="12" t="s">
        <v>11</v>
      </c>
    </row>
    <row r="19" spans="4:28" x14ac:dyDescent="0.2">
      <c r="D19">
        <v>2.17</v>
      </c>
      <c r="E19">
        <v>89.25</v>
      </c>
      <c r="G19">
        <v>4.4400000000000004</v>
      </c>
      <c r="H19">
        <v>95.43</v>
      </c>
      <c r="J19">
        <v>4.55</v>
      </c>
      <c r="K19">
        <v>83.42</v>
      </c>
      <c r="M19">
        <v>1.97</v>
      </c>
      <c r="N19">
        <v>56.44</v>
      </c>
      <c r="P19">
        <v>1.72</v>
      </c>
      <c r="Q19">
        <v>47.4</v>
      </c>
      <c r="S19">
        <v>13.43</v>
      </c>
      <c r="T19">
        <v>30.78</v>
      </c>
      <c r="V19">
        <v>5.31</v>
      </c>
      <c r="W19">
        <v>56.44</v>
      </c>
      <c r="Z19" s="11" t="s">
        <v>0</v>
      </c>
      <c r="AA19" s="11">
        <v>1</v>
      </c>
      <c r="AB19" s="5">
        <f>E4/D4</f>
        <v>9.1779671977093997</v>
      </c>
    </row>
    <row r="20" spans="4:28" x14ac:dyDescent="0.2">
      <c r="D20">
        <v>2.2400000000000002</v>
      </c>
      <c r="E20">
        <v>30.62</v>
      </c>
      <c r="G20">
        <v>3.56</v>
      </c>
      <c r="H20">
        <v>41.47</v>
      </c>
      <c r="J20">
        <v>4.18</v>
      </c>
      <c r="K20">
        <v>109.7</v>
      </c>
      <c r="M20">
        <v>2.1</v>
      </c>
      <c r="N20">
        <v>40.22</v>
      </c>
      <c r="P20">
        <v>1.88</v>
      </c>
      <c r="Q20">
        <v>39.75</v>
      </c>
      <c r="S20">
        <v>12.23</v>
      </c>
      <c r="T20">
        <v>31.67</v>
      </c>
      <c r="V20">
        <v>5.08</v>
      </c>
      <c r="W20">
        <v>26.45</v>
      </c>
      <c r="Z20" s="11" t="s">
        <v>1</v>
      </c>
      <c r="AA20" s="11">
        <v>2</v>
      </c>
      <c r="AB20" s="5">
        <f t="shared" ref="AB20:AB25" si="3">E5/D5</f>
        <v>5.7650043749025777</v>
      </c>
    </row>
    <row r="21" spans="4:28" x14ac:dyDescent="0.2">
      <c r="D21">
        <v>1.97</v>
      </c>
      <c r="E21">
        <v>29.42</v>
      </c>
      <c r="G21">
        <v>3.54</v>
      </c>
      <c r="H21">
        <v>19.12</v>
      </c>
      <c r="J21">
        <v>5</v>
      </c>
      <c r="K21">
        <v>28.37</v>
      </c>
      <c r="M21">
        <v>2.06</v>
      </c>
      <c r="N21">
        <v>33.43</v>
      </c>
      <c r="P21">
        <v>2</v>
      </c>
      <c r="Q21">
        <v>38.33</v>
      </c>
      <c r="S21">
        <v>12</v>
      </c>
      <c r="T21">
        <v>17.16</v>
      </c>
      <c r="V21">
        <v>5.77</v>
      </c>
      <c r="W21">
        <v>32.76</v>
      </c>
      <c r="Z21" s="11" t="s">
        <v>2</v>
      </c>
      <c r="AA21" s="11">
        <v>3</v>
      </c>
      <c r="AB21" s="5">
        <f t="shared" si="3"/>
        <v>5.8432148611627888</v>
      </c>
    </row>
    <row r="22" spans="4:28" x14ac:dyDescent="0.2">
      <c r="D22">
        <v>2.54</v>
      </c>
      <c r="E22">
        <v>21.55</v>
      </c>
      <c r="G22">
        <v>4.5999999999999996</v>
      </c>
      <c r="H22">
        <v>19.45</v>
      </c>
      <c r="J22">
        <v>5.45</v>
      </c>
      <c r="K22">
        <v>19.37</v>
      </c>
      <c r="M22">
        <v>2.1800000000000002</v>
      </c>
      <c r="N22">
        <v>62.63</v>
      </c>
      <c r="P22">
        <v>1.83</v>
      </c>
      <c r="Q22">
        <v>28.4</v>
      </c>
      <c r="S22">
        <v>12.48</v>
      </c>
      <c r="T22">
        <v>22.59</v>
      </c>
      <c r="V22">
        <v>5.26</v>
      </c>
      <c r="W22">
        <v>23.86</v>
      </c>
      <c r="Z22" s="11" t="s">
        <v>3</v>
      </c>
      <c r="AA22" s="11">
        <v>4</v>
      </c>
      <c r="AB22" s="5">
        <f t="shared" si="3"/>
        <v>10.807229823569015</v>
      </c>
    </row>
    <row r="23" spans="4:28" x14ac:dyDescent="0.2">
      <c r="D23">
        <v>2.27</v>
      </c>
      <c r="E23">
        <v>42.64</v>
      </c>
      <c r="G23">
        <v>3.66</v>
      </c>
      <c r="H23">
        <v>23.6</v>
      </c>
      <c r="J23">
        <v>8.4</v>
      </c>
      <c r="K23">
        <v>23.29</v>
      </c>
      <c r="M23">
        <v>2.2000000000000002</v>
      </c>
      <c r="N23">
        <v>21.82</v>
      </c>
      <c r="P23">
        <v>1.71</v>
      </c>
      <c r="Q23">
        <v>18.149999999999999</v>
      </c>
      <c r="S23">
        <v>15.06</v>
      </c>
      <c r="T23">
        <v>23.33</v>
      </c>
      <c r="V23">
        <v>5.36</v>
      </c>
      <c r="W23">
        <v>15.95</v>
      </c>
      <c r="Z23" s="11" t="s">
        <v>6</v>
      </c>
      <c r="AA23" s="11">
        <v>5</v>
      </c>
      <c r="AB23" s="5">
        <f t="shared" si="3"/>
        <v>5.7887777388187533</v>
      </c>
    </row>
    <row r="24" spans="4:28" x14ac:dyDescent="0.2">
      <c r="D24">
        <v>2.04</v>
      </c>
      <c r="E24">
        <v>24.57</v>
      </c>
      <c r="G24">
        <v>3.96</v>
      </c>
      <c r="H24">
        <v>42</v>
      </c>
      <c r="J24">
        <v>5.5</v>
      </c>
      <c r="K24">
        <v>50</v>
      </c>
      <c r="M24">
        <v>2.2200000000000002</v>
      </c>
      <c r="N24">
        <v>25.8</v>
      </c>
      <c r="P24">
        <v>1.81</v>
      </c>
      <c r="Q24">
        <v>21.56</v>
      </c>
      <c r="S24">
        <v>15.9</v>
      </c>
      <c r="T24">
        <v>33.659999999999997</v>
      </c>
      <c r="V24">
        <v>5.23</v>
      </c>
      <c r="W24">
        <v>31.16</v>
      </c>
      <c r="Z24" s="11" t="s">
        <v>4</v>
      </c>
      <c r="AA24" s="11">
        <v>6</v>
      </c>
      <c r="AB24" s="5">
        <f t="shared" si="3"/>
        <v>1.6486587501775372</v>
      </c>
    </row>
    <row r="25" spans="4:28" x14ac:dyDescent="0.2">
      <c r="D25">
        <v>3</v>
      </c>
      <c r="E25">
        <v>32</v>
      </c>
      <c r="G25">
        <v>5</v>
      </c>
      <c r="H25">
        <v>43</v>
      </c>
      <c r="J25">
        <v>9</v>
      </c>
      <c r="K25">
        <v>40</v>
      </c>
      <c r="M25">
        <v>4</v>
      </c>
      <c r="N25">
        <v>19</v>
      </c>
      <c r="P25">
        <v>4</v>
      </c>
      <c r="Q25">
        <v>14</v>
      </c>
      <c r="S25">
        <v>14</v>
      </c>
      <c r="T25">
        <v>17</v>
      </c>
      <c r="V25">
        <v>11</v>
      </c>
      <c r="W25">
        <v>12</v>
      </c>
      <c r="Z25" s="11" t="s">
        <v>5</v>
      </c>
      <c r="AA25" s="11">
        <v>7</v>
      </c>
      <c r="AB25" s="5">
        <f t="shared" si="3"/>
        <v>1.8326401597623829</v>
      </c>
    </row>
    <row r="26" spans="4:28" x14ac:dyDescent="0.2">
      <c r="D26">
        <v>3</v>
      </c>
      <c r="E26">
        <v>60</v>
      </c>
      <c r="F26" s="3"/>
      <c r="G26">
        <v>6</v>
      </c>
      <c r="H26">
        <v>34</v>
      </c>
      <c r="J26">
        <v>8</v>
      </c>
      <c r="K26">
        <v>10</v>
      </c>
      <c r="M26">
        <v>4</v>
      </c>
      <c r="N26">
        <v>13</v>
      </c>
      <c r="P26">
        <v>4</v>
      </c>
      <c r="Q26">
        <v>13</v>
      </c>
      <c r="S26">
        <v>14</v>
      </c>
      <c r="T26">
        <v>26</v>
      </c>
      <c r="V26">
        <v>9</v>
      </c>
      <c r="W26">
        <v>11</v>
      </c>
    </row>
    <row r="27" spans="4:28" x14ac:dyDescent="0.2">
      <c r="D27">
        <v>4</v>
      </c>
      <c r="E27">
        <v>20</v>
      </c>
      <c r="G27">
        <v>5</v>
      </c>
      <c r="H27">
        <v>27</v>
      </c>
      <c r="J27">
        <v>6</v>
      </c>
      <c r="K27">
        <v>27</v>
      </c>
      <c r="M27">
        <v>4</v>
      </c>
      <c r="N27">
        <v>11</v>
      </c>
      <c r="P27">
        <v>4</v>
      </c>
      <c r="Q27">
        <v>23</v>
      </c>
      <c r="S27">
        <v>18</v>
      </c>
      <c r="T27">
        <v>17</v>
      </c>
      <c r="V27">
        <v>9</v>
      </c>
      <c r="W27">
        <v>12</v>
      </c>
    </row>
    <row r="28" spans="4:28" x14ac:dyDescent="0.2">
      <c r="D28">
        <v>3</v>
      </c>
      <c r="E28">
        <v>22</v>
      </c>
      <c r="G28">
        <v>8</v>
      </c>
      <c r="H28">
        <v>63</v>
      </c>
      <c r="J28">
        <v>7</v>
      </c>
      <c r="K28">
        <v>26</v>
      </c>
      <c r="M28">
        <v>3</v>
      </c>
      <c r="N28">
        <v>27</v>
      </c>
      <c r="P28">
        <v>4</v>
      </c>
      <c r="Q28">
        <v>15</v>
      </c>
      <c r="S28">
        <v>16</v>
      </c>
      <c r="T28">
        <v>15</v>
      </c>
      <c r="V28">
        <v>9</v>
      </c>
      <c r="W28">
        <v>10</v>
      </c>
    </row>
    <row r="29" spans="4:28" x14ac:dyDescent="0.2">
      <c r="D29">
        <v>3</v>
      </c>
      <c r="E29">
        <v>41</v>
      </c>
      <c r="G29">
        <v>7</v>
      </c>
      <c r="H29">
        <v>63</v>
      </c>
      <c r="J29">
        <v>4</v>
      </c>
      <c r="K29">
        <v>101</v>
      </c>
      <c r="M29">
        <v>3</v>
      </c>
      <c r="N29">
        <v>33</v>
      </c>
      <c r="P29">
        <v>4</v>
      </c>
      <c r="Q29">
        <v>8</v>
      </c>
      <c r="S29">
        <v>16</v>
      </c>
      <c r="T29">
        <v>14</v>
      </c>
      <c r="V29">
        <v>10</v>
      </c>
      <c r="W29">
        <v>13</v>
      </c>
    </row>
    <row r="30" spans="4:28" x14ac:dyDescent="0.2">
      <c r="D30">
        <v>3</v>
      </c>
      <c r="E30">
        <v>38</v>
      </c>
      <c r="G30">
        <v>7</v>
      </c>
      <c r="H30">
        <v>27</v>
      </c>
      <c r="J30">
        <v>5</v>
      </c>
      <c r="K30">
        <v>28</v>
      </c>
      <c r="M30">
        <v>4</v>
      </c>
      <c r="N30">
        <v>17</v>
      </c>
      <c r="P30">
        <v>4</v>
      </c>
      <c r="Q30">
        <v>8</v>
      </c>
      <c r="S30">
        <v>18</v>
      </c>
      <c r="T30">
        <v>17</v>
      </c>
      <c r="V30">
        <v>11</v>
      </c>
      <c r="W30">
        <v>12</v>
      </c>
    </row>
    <row r="31" spans="4:28" x14ac:dyDescent="0.2">
      <c r="D31">
        <v>4</v>
      </c>
      <c r="E31">
        <v>9</v>
      </c>
      <c r="G31">
        <v>6</v>
      </c>
      <c r="H31">
        <v>27</v>
      </c>
      <c r="J31">
        <v>7</v>
      </c>
      <c r="K31">
        <v>76</v>
      </c>
      <c r="M31">
        <v>3</v>
      </c>
      <c r="N31">
        <v>22</v>
      </c>
      <c r="P31">
        <v>4</v>
      </c>
      <c r="Q31">
        <v>7</v>
      </c>
      <c r="S31">
        <v>18</v>
      </c>
      <c r="T31">
        <v>22</v>
      </c>
      <c r="V31">
        <v>10</v>
      </c>
      <c r="W31">
        <v>36</v>
      </c>
    </row>
    <row r="32" spans="4:28" x14ac:dyDescent="0.2">
      <c r="D32">
        <v>3</v>
      </c>
      <c r="E32">
        <v>48</v>
      </c>
      <c r="G32">
        <v>6</v>
      </c>
      <c r="H32">
        <v>26</v>
      </c>
      <c r="J32">
        <v>8</v>
      </c>
      <c r="K32">
        <v>36</v>
      </c>
      <c r="M32">
        <v>3</v>
      </c>
      <c r="N32">
        <v>20</v>
      </c>
      <c r="P32">
        <v>5</v>
      </c>
      <c r="Q32">
        <v>11</v>
      </c>
      <c r="S32">
        <v>20</v>
      </c>
      <c r="T32">
        <v>16</v>
      </c>
      <c r="V32">
        <v>10</v>
      </c>
      <c r="W32">
        <v>37</v>
      </c>
    </row>
    <row r="33" spans="4:23" x14ac:dyDescent="0.2">
      <c r="D33">
        <v>3</v>
      </c>
      <c r="E33">
        <v>16</v>
      </c>
      <c r="G33">
        <v>7</v>
      </c>
      <c r="H33">
        <v>53</v>
      </c>
      <c r="J33">
        <v>7</v>
      </c>
      <c r="K33">
        <v>14</v>
      </c>
      <c r="M33">
        <v>4</v>
      </c>
      <c r="N33">
        <v>229</v>
      </c>
      <c r="P33">
        <v>4</v>
      </c>
      <c r="Q33">
        <v>18</v>
      </c>
      <c r="S33">
        <v>15</v>
      </c>
      <c r="T33">
        <v>17</v>
      </c>
      <c r="V33">
        <v>9</v>
      </c>
      <c r="W33">
        <v>29</v>
      </c>
    </row>
    <row r="34" spans="4:23" x14ac:dyDescent="0.2">
      <c r="D34">
        <v>3</v>
      </c>
      <c r="E34">
        <v>39</v>
      </c>
      <c r="F34" s="3"/>
      <c r="G34">
        <v>6</v>
      </c>
      <c r="H34">
        <v>14</v>
      </c>
      <c r="J34">
        <v>5</v>
      </c>
      <c r="K34">
        <v>23</v>
      </c>
      <c r="M34">
        <v>3</v>
      </c>
      <c r="N34">
        <v>29</v>
      </c>
      <c r="P34">
        <v>4</v>
      </c>
      <c r="Q34">
        <v>12</v>
      </c>
      <c r="S34">
        <v>15</v>
      </c>
      <c r="T34">
        <v>16</v>
      </c>
      <c r="V34">
        <v>9</v>
      </c>
      <c r="W34">
        <v>13</v>
      </c>
    </row>
    <row r="35" spans="4:23" x14ac:dyDescent="0.2">
      <c r="D35">
        <v>3</v>
      </c>
      <c r="E35">
        <v>12</v>
      </c>
      <c r="G35">
        <v>7</v>
      </c>
      <c r="H35">
        <v>137</v>
      </c>
      <c r="J35">
        <v>6</v>
      </c>
      <c r="K35">
        <v>17</v>
      </c>
      <c r="M35">
        <v>3</v>
      </c>
      <c r="N35">
        <v>53</v>
      </c>
      <c r="P35">
        <v>4</v>
      </c>
      <c r="Q35">
        <v>17</v>
      </c>
      <c r="S35">
        <v>15</v>
      </c>
      <c r="T35">
        <v>16</v>
      </c>
      <c r="V35">
        <v>10</v>
      </c>
      <c r="W35">
        <v>25</v>
      </c>
    </row>
    <row r="36" spans="4:23" x14ac:dyDescent="0.2">
      <c r="D36">
        <v>4</v>
      </c>
      <c r="E36">
        <v>41</v>
      </c>
      <c r="G36">
        <v>6</v>
      </c>
      <c r="H36">
        <v>54</v>
      </c>
      <c r="J36">
        <v>6</v>
      </c>
      <c r="K36">
        <v>42</v>
      </c>
      <c r="M36">
        <v>3</v>
      </c>
      <c r="N36">
        <v>38</v>
      </c>
      <c r="P36">
        <v>4</v>
      </c>
      <c r="Q36">
        <v>7</v>
      </c>
      <c r="S36">
        <v>15</v>
      </c>
      <c r="T36">
        <v>20</v>
      </c>
      <c r="V36">
        <v>10</v>
      </c>
      <c r="W36">
        <v>13</v>
      </c>
    </row>
    <row r="37" spans="4:23" x14ac:dyDescent="0.2">
      <c r="D37">
        <v>4</v>
      </c>
      <c r="E37">
        <v>43</v>
      </c>
      <c r="G37">
        <v>5</v>
      </c>
      <c r="H37">
        <v>42</v>
      </c>
      <c r="J37">
        <v>7</v>
      </c>
      <c r="K37">
        <v>11</v>
      </c>
      <c r="M37">
        <v>3</v>
      </c>
      <c r="N37">
        <v>31</v>
      </c>
      <c r="P37">
        <v>4</v>
      </c>
      <c r="Q37">
        <v>24</v>
      </c>
      <c r="S37">
        <v>16</v>
      </c>
      <c r="T37">
        <v>18</v>
      </c>
      <c r="V37">
        <v>9</v>
      </c>
      <c r="W37">
        <v>15</v>
      </c>
    </row>
    <row r="38" spans="4:23" x14ac:dyDescent="0.2">
      <c r="D38">
        <v>4</v>
      </c>
      <c r="E38">
        <v>12</v>
      </c>
      <c r="G38">
        <v>7</v>
      </c>
      <c r="H38">
        <v>41</v>
      </c>
      <c r="J38">
        <v>6</v>
      </c>
      <c r="K38">
        <v>54</v>
      </c>
      <c r="M38">
        <v>3</v>
      </c>
      <c r="N38">
        <v>95</v>
      </c>
      <c r="P38">
        <v>4</v>
      </c>
      <c r="Q38">
        <v>8</v>
      </c>
      <c r="S38">
        <v>17</v>
      </c>
      <c r="T38">
        <v>17</v>
      </c>
      <c r="V38">
        <v>9</v>
      </c>
      <c r="W38">
        <v>46</v>
      </c>
    </row>
    <row r="39" spans="4:23" x14ac:dyDescent="0.2">
      <c r="D39">
        <v>3</v>
      </c>
      <c r="E39">
        <v>60</v>
      </c>
      <c r="G39">
        <v>6</v>
      </c>
      <c r="H39">
        <v>82</v>
      </c>
      <c r="J39">
        <v>6</v>
      </c>
      <c r="K39">
        <v>26</v>
      </c>
      <c r="M39">
        <v>4</v>
      </c>
      <c r="N39">
        <v>35</v>
      </c>
      <c r="P39">
        <v>4</v>
      </c>
      <c r="Q39">
        <v>19</v>
      </c>
      <c r="S39">
        <v>17</v>
      </c>
      <c r="T39">
        <v>18</v>
      </c>
      <c r="V39">
        <v>9</v>
      </c>
      <c r="W39">
        <v>14</v>
      </c>
    </row>
    <row r="40" spans="4:23" x14ac:dyDescent="0.2">
      <c r="D40">
        <v>3</v>
      </c>
      <c r="E40">
        <v>127</v>
      </c>
      <c r="G40">
        <v>7</v>
      </c>
      <c r="H40">
        <v>44</v>
      </c>
      <c r="J40">
        <v>8</v>
      </c>
      <c r="K40">
        <v>42</v>
      </c>
      <c r="M40">
        <v>4</v>
      </c>
      <c r="N40">
        <v>18</v>
      </c>
      <c r="P40">
        <v>4</v>
      </c>
      <c r="Q40">
        <v>10</v>
      </c>
      <c r="S40">
        <v>16</v>
      </c>
      <c r="T40">
        <v>36</v>
      </c>
      <c r="V40">
        <v>10</v>
      </c>
      <c r="W40">
        <v>60</v>
      </c>
    </row>
    <row r="41" spans="4:23" x14ac:dyDescent="0.2">
      <c r="D41">
        <v>3</v>
      </c>
      <c r="E41">
        <v>62</v>
      </c>
      <c r="G41">
        <v>5</v>
      </c>
      <c r="H41">
        <v>32</v>
      </c>
      <c r="J41">
        <v>6</v>
      </c>
      <c r="K41">
        <v>24</v>
      </c>
      <c r="M41">
        <v>3</v>
      </c>
      <c r="N41">
        <v>34</v>
      </c>
      <c r="P41">
        <v>4</v>
      </c>
      <c r="Q41">
        <v>18</v>
      </c>
      <c r="S41">
        <v>16</v>
      </c>
      <c r="T41">
        <v>33</v>
      </c>
      <c r="V41">
        <v>9</v>
      </c>
      <c r="W41">
        <v>11</v>
      </c>
    </row>
    <row r="42" spans="4:23" x14ac:dyDescent="0.2">
      <c r="D42">
        <v>3</v>
      </c>
      <c r="E42">
        <v>20</v>
      </c>
      <c r="F42" s="3"/>
      <c r="G42">
        <v>6</v>
      </c>
      <c r="H42">
        <v>37</v>
      </c>
      <c r="J42">
        <v>7</v>
      </c>
      <c r="K42">
        <v>30</v>
      </c>
      <c r="M42">
        <v>3</v>
      </c>
      <c r="N42">
        <v>29</v>
      </c>
      <c r="P42">
        <v>4</v>
      </c>
      <c r="Q42">
        <v>9</v>
      </c>
      <c r="S42">
        <v>16</v>
      </c>
      <c r="T42">
        <v>22</v>
      </c>
      <c r="V42">
        <v>10</v>
      </c>
      <c r="W42">
        <v>18</v>
      </c>
    </row>
    <row r="43" spans="4:23" x14ac:dyDescent="0.2">
      <c r="D43">
        <v>3</v>
      </c>
      <c r="E43">
        <v>49</v>
      </c>
      <c r="G43">
        <v>6</v>
      </c>
      <c r="H43">
        <v>21</v>
      </c>
      <c r="J43">
        <v>6</v>
      </c>
      <c r="K43">
        <v>13</v>
      </c>
      <c r="M43">
        <v>4</v>
      </c>
      <c r="N43">
        <v>33</v>
      </c>
      <c r="P43">
        <v>4</v>
      </c>
      <c r="Q43">
        <v>11</v>
      </c>
      <c r="S43">
        <v>15</v>
      </c>
      <c r="T43">
        <v>16</v>
      </c>
      <c r="V43">
        <v>9</v>
      </c>
      <c r="W43">
        <v>14</v>
      </c>
    </row>
    <row r="44" spans="4:23" x14ac:dyDescent="0.2">
      <c r="D44">
        <v>3</v>
      </c>
      <c r="E44">
        <v>17</v>
      </c>
      <c r="G44">
        <v>7</v>
      </c>
      <c r="H44">
        <v>14</v>
      </c>
      <c r="J44">
        <v>7</v>
      </c>
      <c r="K44">
        <v>115</v>
      </c>
      <c r="M44">
        <v>3</v>
      </c>
      <c r="N44">
        <v>12</v>
      </c>
      <c r="P44">
        <v>4</v>
      </c>
      <c r="Q44">
        <v>11</v>
      </c>
      <c r="S44">
        <v>17</v>
      </c>
      <c r="T44">
        <v>16</v>
      </c>
      <c r="V44">
        <v>10</v>
      </c>
      <c r="W44">
        <v>13</v>
      </c>
    </row>
    <row r="45" spans="4:23" x14ac:dyDescent="0.2">
      <c r="D45">
        <v>4</v>
      </c>
      <c r="E45">
        <v>10</v>
      </c>
      <c r="G45">
        <v>8</v>
      </c>
      <c r="H45">
        <v>13</v>
      </c>
      <c r="J45">
        <v>7</v>
      </c>
      <c r="K45">
        <v>81</v>
      </c>
      <c r="M45">
        <v>4</v>
      </c>
      <c r="N45">
        <v>51</v>
      </c>
      <c r="P45">
        <v>4</v>
      </c>
      <c r="Q45">
        <v>15</v>
      </c>
      <c r="S45">
        <v>18</v>
      </c>
      <c r="T45">
        <v>19</v>
      </c>
      <c r="V45">
        <v>10</v>
      </c>
      <c r="W45">
        <v>11</v>
      </c>
    </row>
    <row r="46" spans="4:23" x14ac:dyDescent="0.2">
      <c r="D46">
        <v>3</v>
      </c>
      <c r="E46">
        <v>51</v>
      </c>
      <c r="G46">
        <v>7</v>
      </c>
      <c r="H46">
        <v>18</v>
      </c>
      <c r="J46">
        <v>6</v>
      </c>
      <c r="K46">
        <v>48</v>
      </c>
      <c r="M46">
        <v>4</v>
      </c>
      <c r="N46">
        <v>54</v>
      </c>
      <c r="P46">
        <v>5</v>
      </c>
      <c r="Q46">
        <v>12</v>
      </c>
      <c r="S46">
        <v>19</v>
      </c>
      <c r="T46">
        <v>16</v>
      </c>
      <c r="V46">
        <v>9</v>
      </c>
      <c r="W46">
        <v>12</v>
      </c>
    </row>
    <row r="47" spans="4:23" x14ac:dyDescent="0.2">
      <c r="D47">
        <v>4</v>
      </c>
      <c r="E47">
        <v>39</v>
      </c>
      <c r="G47">
        <v>7</v>
      </c>
      <c r="H47">
        <v>27</v>
      </c>
      <c r="J47">
        <v>8</v>
      </c>
      <c r="K47">
        <v>30</v>
      </c>
      <c r="M47">
        <v>3</v>
      </c>
      <c r="N47">
        <v>107</v>
      </c>
      <c r="P47">
        <v>4</v>
      </c>
      <c r="Q47">
        <v>16</v>
      </c>
      <c r="S47">
        <v>15</v>
      </c>
      <c r="T47">
        <v>16</v>
      </c>
      <c r="V47">
        <v>10</v>
      </c>
      <c r="W47">
        <v>14</v>
      </c>
    </row>
    <row r="48" spans="4:23" x14ac:dyDescent="0.2">
      <c r="D48">
        <v>4</v>
      </c>
      <c r="E48">
        <v>11</v>
      </c>
      <c r="G48">
        <v>6</v>
      </c>
      <c r="H48">
        <v>17</v>
      </c>
      <c r="J48">
        <v>7</v>
      </c>
      <c r="K48">
        <v>25</v>
      </c>
      <c r="M48">
        <v>4</v>
      </c>
      <c r="N48">
        <v>29</v>
      </c>
      <c r="P48">
        <v>4</v>
      </c>
      <c r="Q48">
        <v>16</v>
      </c>
      <c r="S48">
        <v>14</v>
      </c>
      <c r="T48">
        <v>24</v>
      </c>
      <c r="V48">
        <v>9</v>
      </c>
      <c r="W48">
        <v>21</v>
      </c>
    </row>
    <row r="49" spans="4:23" x14ac:dyDescent="0.2">
      <c r="D49">
        <v>3</v>
      </c>
      <c r="E49">
        <v>11</v>
      </c>
      <c r="G49">
        <v>5</v>
      </c>
      <c r="H49">
        <v>76</v>
      </c>
      <c r="J49">
        <v>6</v>
      </c>
      <c r="K49">
        <v>93</v>
      </c>
      <c r="M49">
        <v>3</v>
      </c>
      <c r="N49">
        <v>30</v>
      </c>
      <c r="P49">
        <v>4</v>
      </c>
      <c r="Q49">
        <v>28</v>
      </c>
      <c r="S49">
        <v>16</v>
      </c>
      <c r="T49">
        <v>23</v>
      </c>
      <c r="V49">
        <v>10</v>
      </c>
      <c r="W49">
        <v>19</v>
      </c>
    </row>
    <row r="50" spans="4:23" x14ac:dyDescent="0.2">
      <c r="D50">
        <v>4</v>
      </c>
      <c r="E50">
        <v>26</v>
      </c>
      <c r="F50" s="3"/>
      <c r="G50">
        <v>6</v>
      </c>
      <c r="H50">
        <v>35</v>
      </c>
      <c r="J50">
        <v>7</v>
      </c>
      <c r="K50">
        <v>82</v>
      </c>
      <c r="M50">
        <v>4</v>
      </c>
      <c r="N50">
        <v>49</v>
      </c>
      <c r="P50">
        <v>4</v>
      </c>
      <c r="Q50">
        <v>7</v>
      </c>
      <c r="S50">
        <v>14</v>
      </c>
      <c r="T50">
        <v>14</v>
      </c>
      <c r="V50">
        <v>9</v>
      </c>
      <c r="W50">
        <v>14</v>
      </c>
    </row>
    <row r="51" spans="4:23" x14ac:dyDescent="0.2">
      <c r="D51">
        <v>4</v>
      </c>
      <c r="E51">
        <v>26</v>
      </c>
      <c r="G51">
        <v>6</v>
      </c>
      <c r="H51">
        <v>10</v>
      </c>
      <c r="J51">
        <v>6</v>
      </c>
      <c r="K51">
        <v>63</v>
      </c>
      <c r="M51">
        <v>4</v>
      </c>
      <c r="N51">
        <v>17</v>
      </c>
      <c r="P51">
        <v>4</v>
      </c>
      <c r="Q51">
        <v>11</v>
      </c>
      <c r="S51">
        <v>17</v>
      </c>
      <c r="T51">
        <v>53</v>
      </c>
      <c r="V51">
        <v>10</v>
      </c>
      <c r="W51">
        <v>13</v>
      </c>
    </row>
    <row r="52" spans="4:23" x14ac:dyDescent="0.2">
      <c r="D52">
        <v>3</v>
      </c>
      <c r="E52">
        <v>29</v>
      </c>
      <c r="G52">
        <v>7</v>
      </c>
      <c r="H52">
        <v>10</v>
      </c>
      <c r="J52">
        <v>7</v>
      </c>
      <c r="K52">
        <v>10</v>
      </c>
      <c r="M52">
        <v>4</v>
      </c>
      <c r="N52">
        <v>48</v>
      </c>
      <c r="P52">
        <v>4</v>
      </c>
      <c r="Q52">
        <v>14</v>
      </c>
      <c r="S52">
        <v>18</v>
      </c>
      <c r="T52">
        <v>34</v>
      </c>
      <c r="V52">
        <v>10</v>
      </c>
      <c r="W52">
        <v>11</v>
      </c>
    </row>
    <row r="53" spans="4:23" x14ac:dyDescent="0.2">
      <c r="D53">
        <v>3</v>
      </c>
      <c r="E53">
        <v>45</v>
      </c>
      <c r="G53">
        <v>6</v>
      </c>
      <c r="H53">
        <v>18</v>
      </c>
      <c r="J53">
        <v>9</v>
      </c>
      <c r="K53">
        <v>48</v>
      </c>
      <c r="M53">
        <v>3</v>
      </c>
      <c r="N53">
        <v>64</v>
      </c>
      <c r="P53">
        <v>4</v>
      </c>
      <c r="Q53">
        <v>19</v>
      </c>
      <c r="S53">
        <v>16</v>
      </c>
      <c r="T53">
        <v>18</v>
      </c>
      <c r="V53">
        <v>10</v>
      </c>
      <c r="W53">
        <v>10</v>
      </c>
    </row>
    <row r="54" spans="4:23" x14ac:dyDescent="0.2">
      <c r="D54">
        <v>3</v>
      </c>
      <c r="E54">
        <v>36</v>
      </c>
      <c r="G54">
        <v>19</v>
      </c>
      <c r="H54">
        <v>9</v>
      </c>
      <c r="J54">
        <v>6</v>
      </c>
      <c r="K54">
        <v>30</v>
      </c>
      <c r="M54">
        <v>3</v>
      </c>
      <c r="N54">
        <v>38</v>
      </c>
      <c r="P54">
        <v>4</v>
      </c>
      <c r="Q54">
        <v>15</v>
      </c>
      <c r="S54">
        <v>15</v>
      </c>
      <c r="T54">
        <v>16</v>
      </c>
      <c r="V54">
        <v>11</v>
      </c>
      <c r="W54">
        <v>15</v>
      </c>
    </row>
    <row r="55" spans="4:23" x14ac:dyDescent="0.2">
      <c r="D55">
        <v>3</v>
      </c>
      <c r="E55">
        <v>33</v>
      </c>
      <c r="F55" s="3"/>
      <c r="G55">
        <v>7</v>
      </c>
      <c r="H55">
        <v>11</v>
      </c>
      <c r="J55">
        <v>6</v>
      </c>
      <c r="K55">
        <v>72</v>
      </c>
      <c r="M55">
        <v>3</v>
      </c>
      <c r="N55">
        <v>15</v>
      </c>
      <c r="P55">
        <v>4</v>
      </c>
      <c r="Q55">
        <v>8</v>
      </c>
      <c r="S55">
        <v>18</v>
      </c>
      <c r="T55">
        <v>22</v>
      </c>
      <c r="V55">
        <v>10</v>
      </c>
      <c r="W55">
        <v>10</v>
      </c>
    </row>
    <row r="56" spans="4:23" x14ac:dyDescent="0.2">
      <c r="D56">
        <v>3</v>
      </c>
      <c r="E56">
        <v>155</v>
      </c>
      <c r="G56">
        <v>6</v>
      </c>
      <c r="H56">
        <v>43</v>
      </c>
      <c r="J56">
        <v>7</v>
      </c>
      <c r="K56">
        <v>50</v>
      </c>
      <c r="M56">
        <v>4</v>
      </c>
      <c r="N56">
        <v>37</v>
      </c>
      <c r="P56">
        <v>4</v>
      </c>
      <c r="Q56">
        <v>10</v>
      </c>
      <c r="S56">
        <v>16</v>
      </c>
      <c r="T56">
        <v>22</v>
      </c>
      <c r="V56">
        <v>9</v>
      </c>
      <c r="W56">
        <v>21</v>
      </c>
    </row>
    <row r="57" spans="4:23" x14ac:dyDescent="0.2">
      <c r="D57">
        <v>4</v>
      </c>
      <c r="E57">
        <v>39</v>
      </c>
      <c r="G57">
        <v>7</v>
      </c>
      <c r="H57">
        <v>40</v>
      </c>
      <c r="J57">
        <v>6</v>
      </c>
      <c r="K57">
        <v>37</v>
      </c>
      <c r="M57">
        <v>3</v>
      </c>
      <c r="N57">
        <v>19</v>
      </c>
      <c r="P57">
        <v>4</v>
      </c>
      <c r="Q57">
        <v>30</v>
      </c>
      <c r="S57">
        <v>17</v>
      </c>
      <c r="T57">
        <v>24</v>
      </c>
      <c r="V57">
        <v>10</v>
      </c>
      <c r="W57">
        <v>15</v>
      </c>
    </row>
    <row r="58" spans="4:23" x14ac:dyDescent="0.2">
      <c r="D58">
        <v>4</v>
      </c>
      <c r="E58">
        <v>47</v>
      </c>
      <c r="G58">
        <v>6</v>
      </c>
      <c r="H58">
        <v>12</v>
      </c>
      <c r="J58">
        <v>6</v>
      </c>
      <c r="K58">
        <v>63</v>
      </c>
      <c r="M58">
        <v>3</v>
      </c>
      <c r="N58">
        <v>65</v>
      </c>
      <c r="P58">
        <v>4</v>
      </c>
      <c r="Q58">
        <v>8</v>
      </c>
      <c r="S58">
        <v>20</v>
      </c>
      <c r="T58">
        <v>14</v>
      </c>
      <c r="V58">
        <v>10</v>
      </c>
      <c r="W58">
        <v>14</v>
      </c>
    </row>
    <row r="59" spans="4:23" x14ac:dyDescent="0.2">
      <c r="D59">
        <v>3</v>
      </c>
      <c r="E59">
        <v>11</v>
      </c>
      <c r="F59" s="3"/>
      <c r="G59">
        <v>7</v>
      </c>
      <c r="H59">
        <v>11</v>
      </c>
      <c r="J59">
        <v>8</v>
      </c>
      <c r="K59">
        <v>31</v>
      </c>
      <c r="M59">
        <v>4</v>
      </c>
      <c r="N59">
        <v>62</v>
      </c>
      <c r="P59">
        <v>4</v>
      </c>
      <c r="Q59">
        <v>8</v>
      </c>
      <c r="S59">
        <v>16</v>
      </c>
      <c r="T59">
        <v>28</v>
      </c>
      <c r="V59">
        <v>10</v>
      </c>
      <c r="W59">
        <v>17</v>
      </c>
    </row>
    <row r="60" spans="4:23" x14ac:dyDescent="0.2">
      <c r="D60">
        <v>4</v>
      </c>
      <c r="E60">
        <v>53</v>
      </c>
      <c r="G60">
        <v>6</v>
      </c>
      <c r="H60">
        <v>12</v>
      </c>
      <c r="J60">
        <v>7</v>
      </c>
      <c r="K60">
        <v>54</v>
      </c>
      <c r="M60">
        <v>4</v>
      </c>
      <c r="N60">
        <v>58</v>
      </c>
      <c r="P60">
        <v>5</v>
      </c>
      <c r="Q60">
        <v>9</v>
      </c>
      <c r="S60">
        <v>16</v>
      </c>
      <c r="T60">
        <v>20</v>
      </c>
      <c r="V60">
        <v>10</v>
      </c>
      <c r="W60">
        <v>12</v>
      </c>
    </row>
    <row r="61" spans="4:23" x14ac:dyDescent="0.2">
      <c r="D61">
        <v>3</v>
      </c>
      <c r="E61">
        <v>27</v>
      </c>
      <c r="G61">
        <v>7</v>
      </c>
      <c r="H61">
        <v>31</v>
      </c>
      <c r="J61">
        <v>6</v>
      </c>
      <c r="K61">
        <v>17</v>
      </c>
      <c r="M61">
        <v>3</v>
      </c>
      <c r="N61">
        <v>29</v>
      </c>
      <c r="P61">
        <v>4</v>
      </c>
      <c r="Q61">
        <v>20</v>
      </c>
      <c r="S61">
        <v>16</v>
      </c>
      <c r="T61">
        <v>20</v>
      </c>
      <c r="V61">
        <v>10</v>
      </c>
      <c r="W61">
        <v>17</v>
      </c>
    </row>
    <row r="62" spans="4:23" x14ac:dyDescent="0.2">
      <c r="D62">
        <v>4</v>
      </c>
      <c r="E62">
        <v>30</v>
      </c>
      <c r="G62">
        <v>7</v>
      </c>
      <c r="H62">
        <v>49</v>
      </c>
      <c r="J62">
        <v>6</v>
      </c>
      <c r="K62">
        <v>44</v>
      </c>
      <c r="M62">
        <v>3</v>
      </c>
      <c r="N62">
        <v>44</v>
      </c>
      <c r="P62">
        <v>4</v>
      </c>
      <c r="Q62">
        <v>30</v>
      </c>
      <c r="S62">
        <v>17</v>
      </c>
      <c r="T62">
        <v>52</v>
      </c>
      <c r="V62">
        <v>9</v>
      </c>
      <c r="W62">
        <v>21</v>
      </c>
    </row>
    <row r="63" spans="4:23" x14ac:dyDescent="0.2">
      <c r="D63">
        <v>3</v>
      </c>
      <c r="E63">
        <v>70</v>
      </c>
      <c r="G63">
        <v>6</v>
      </c>
      <c r="H63">
        <v>23</v>
      </c>
      <c r="J63">
        <v>8</v>
      </c>
      <c r="K63">
        <v>95</v>
      </c>
      <c r="M63">
        <v>3</v>
      </c>
      <c r="N63">
        <v>180</v>
      </c>
      <c r="P63">
        <v>4</v>
      </c>
      <c r="Q63">
        <v>27</v>
      </c>
      <c r="S63">
        <v>17</v>
      </c>
      <c r="T63">
        <v>42</v>
      </c>
      <c r="V63">
        <v>10</v>
      </c>
      <c r="W63">
        <v>11</v>
      </c>
    </row>
    <row r="64" spans="4:23" x14ac:dyDescent="0.2">
      <c r="D64">
        <v>4</v>
      </c>
      <c r="E64">
        <v>25</v>
      </c>
      <c r="G64">
        <v>6</v>
      </c>
      <c r="H64">
        <v>11</v>
      </c>
      <c r="J64">
        <v>6</v>
      </c>
      <c r="K64">
        <v>13</v>
      </c>
      <c r="M64">
        <v>3</v>
      </c>
      <c r="N64">
        <v>21</v>
      </c>
      <c r="P64">
        <v>4</v>
      </c>
      <c r="Q64">
        <v>39</v>
      </c>
      <c r="S64">
        <v>19</v>
      </c>
      <c r="T64">
        <v>36</v>
      </c>
      <c r="V64">
        <v>9</v>
      </c>
      <c r="W64">
        <v>81</v>
      </c>
    </row>
    <row r="65" spans="4:23" x14ac:dyDescent="0.2">
      <c r="D65">
        <v>4</v>
      </c>
      <c r="E65">
        <v>41</v>
      </c>
      <c r="G65">
        <v>6</v>
      </c>
      <c r="H65">
        <v>56</v>
      </c>
      <c r="J65">
        <v>7</v>
      </c>
      <c r="K65">
        <v>13</v>
      </c>
      <c r="M65">
        <v>4</v>
      </c>
      <c r="N65">
        <v>24</v>
      </c>
      <c r="P65">
        <v>4</v>
      </c>
      <c r="Q65">
        <v>9</v>
      </c>
      <c r="S65">
        <v>17</v>
      </c>
      <c r="T65">
        <v>17</v>
      </c>
      <c r="V65">
        <v>10</v>
      </c>
      <c r="W65">
        <v>15</v>
      </c>
    </row>
    <row r="66" spans="4:23" x14ac:dyDescent="0.2">
      <c r="D66">
        <v>4</v>
      </c>
      <c r="E66">
        <v>9</v>
      </c>
      <c r="G66">
        <v>5</v>
      </c>
      <c r="H66">
        <v>22</v>
      </c>
      <c r="J66">
        <v>7</v>
      </c>
      <c r="K66">
        <v>31</v>
      </c>
      <c r="M66">
        <v>4</v>
      </c>
      <c r="N66">
        <v>29</v>
      </c>
      <c r="P66">
        <v>4</v>
      </c>
      <c r="Q66">
        <v>8</v>
      </c>
      <c r="S66">
        <v>16</v>
      </c>
      <c r="T66">
        <v>15</v>
      </c>
      <c r="V66">
        <v>12</v>
      </c>
      <c r="W66">
        <v>21</v>
      </c>
    </row>
    <row r="67" spans="4:23" x14ac:dyDescent="0.2">
      <c r="D67">
        <v>3</v>
      </c>
      <c r="E67">
        <v>8</v>
      </c>
      <c r="G67">
        <v>6</v>
      </c>
      <c r="H67">
        <v>19</v>
      </c>
      <c r="J67">
        <v>7</v>
      </c>
      <c r="K67">
        <v>11</v>
      </c>
      <c r="M67">
        <v>3</v>
      </c>
      <c r="N67">
        <v>9</v>
      </c>
      <c r="P67">
        <v>4</v>
      </c>
      <c r="Q67">
        <v>13</v>
      </c>
      <c r="S67">
        <v>17</v>
      </c>
      <c r="T67">
        <v>41</v>
      </c>
      <c r="V67">
        <v>9</v>
      </c>
      <c r="W67">
        <v>12</v>
      </c>
    </row>
    <row r="68" spans="4:23" x14ac:dyDescent="0.2">
      <c r="D68">
        <v>4</v>
      </c>
      <c r="E68">
        <v>34</v>
      </c>
      <c r="G68">
        <v>6</v>
      </c>
      <c r="H68">
        <v>37</v>
      </c>
      <c r="J68">
        <v>8</v>
      </c>
      <c r="K68">
        <v>17</v>
      </c>
      <c r="M68">
        <v>4</v>
      </c>
      <c r="N68">
        <v>15</v>
      </c>
      <c r="P68">
        <v>4</v>
      </c>
      <c r="Q68">
        <v>24</v>
      </c>
      <c r="S68">
        <v>15</v>
      </c>
      <c r="T68">
        <v>19</v>
      </c>
      <c r="V68">
        <v>10</v>
      </c>
      <c r="W68">
        <v>11</v>
      </c>
    </row>
    <row r="69" spans="4:23" x14ac:dyDescent="0.2">
      <c r="D69">
        <v>4</v>
      </c>
      <c r="E69">
        <v>23</v>
      </c>
      <c r="G69">
        <v>6</v>
      </c>
      <c r="H69">
        <v>31</v>
      </c>
      <c r="J69">
        <v>8</v>
      </c>
      <c r="K69">
        <v>26</v>
      </c>
      <c r="M69">
        <v>3</v>
      </c>
      <c r="N69">
        <v>94</v>
      </c>
      <c r="P69">
        <v>4</v>
      </c>
      <c r="Q69">
        <v>11</v>
      </c>
      <c r="S69">
        <v>17</v>
      </c>
      <c r="T69">
        <v>85</v>
      </c>
      <c r="V69">
        <v>10</v>
      </c>
      <c r="W69">
        <v>10</v>
      </c>
    </row>
    <row r="70" spans="4:23" x14ac:dyDescent="0.2">
      <c r="D70">
        <v>3</v>
      </c>
      <c r="E70">
        <v>41</v>
      </c>
      <c r="G70">
        <v>7</v>
      </c>
      <c r="H70">
        <v>37</v>
      </c>
      <c r="J70">
        <v>6</v>
      </c>
      <c r="K70">
        <v>24</v>
      </c>
      <c r="M70">
        <v>3</v>
      </c>
      <c r="N70">
        <v>41</v>
      </c>
      <c r="P70">
        <v>4</v>
      </c>
      <c r="Q70">
        <v>23</v>
      </c>
      <c r="S70">
        <v>19</v>
      </c>
      <c r="T70">
        <v>34</v>
      </c>
      <c r="V70">
        <v>10</v>
      </c>
      <c r="W70">
        <v>21</v>
      </c>
    </row>
    <row r="71" spans="4:23" x14ac:dyDescent="0.2">
      <c r="D71">
        <v>4</v>
      </c>
      <c r="E71">
        <v>28</v>
      </c>
      <c r="G71">
        <v>7</v>
      </c>
      <c r="H71">
        <v>13</v>
      </c>
      <c r="J71">
        <v>6</v>
      </c>
      <c r="K71">
        <v>35</v>
      </c>
      <c r="M71">
        <v>3</v>
      </c>
      <c r="N71">
        <v>25</v>
      </c>
      <c r="P71">
        <v>4</v>
      </c>
      <c r="Q71">
        <v>37</v>
      </c>
      <c r="S71">
        <v>14</v>
      </c>
      <c r="T71">
        <v>44</v>
      </c>
      <c r="V71">
        <v>10</v>
      </c>
      <c r="W71">
        <v>13</v>
      </c>
    </row>
    <row r="72" spans="4:23" x14ac:dyDescent="0.2">
      <c r="D72">
        <v>4</v>
      </c>
      <c r="E72">
        <v>48</v>
      </c>
      <c r="G72">
        <v>6</v>
      </c>
      <c r="H72">
        <v>13</v>
      </c>
      <c r="J72">
        <v>7</v>
      </c>
      <c r="K72">
        <v>17</v>
      </c>
      <c r="M72">
        <v>3</v>
      </c>
      <c r="N72">
        <v>36</v>
      </c>
      <c r="P72">
        <v>4</v>
      </c>
      <c r="Q72">
        <v>19</v>
      </c>
      <c r="S72">
        <v>15</v>
      </c>
      <c r="T72">
        <v>22</v>
      </c>
      <c r="V72">
        <v>9</v>
      </c>
      <c r="W72">
        <v>10</v>
      </c>
    </row>
    <row r="73" spans="4:23" x14ac:dyDescent="0.2">
      <c r="D73">
        <v>3</v>
      </c>
      <c r="E73">
        <v>26</v>
      </c>
      <c r="G73">
        <v>7</v>
      </c>
      <c r="H73">
        <v>19</v>
      </c>
      <c r="J73">
        <v>7</v>
      </c>
      <c r="K73">
        <v>12</v>
      </c>
      <c r="M73">
        <v>3</v>
      </c>
      <c r="N73">
        <v>24</v>
      </c>
      <c r="P73">
        <v>4</v>
      </c>
      <c r="Q73">
        <v>23</v>
      </c>
      <c r="S73">
        <v>14</v>
      </c>
      <c r="T73">
        <v>15</v>
      </c>
      <c r="V73">
        <v>9</v>
      </c>
      <c r="W73">
        <v>13</v>
      </c>
    </row>
    <row r="74" spans="4:23" x14ac:dyDescent="0.2">
      <c r="D74">
        <v>3</v>
      </c>
      <c r="E74">
        <v>41</v>
      </c>
      <c r="G74">
        <v>7</v>
      </c>
      <c r="H74">
        <v>21</v>
      </c>
      <c r="J74">
        <v>6</v>
      </c>
      <c r="K74">
        <v>59</v>
      </c>
      <c r="M74">
        <v>3</v>
      </c>
      <c r="N74">
        <v>60</v>
      </c>
      <c r="P74">
        <v>4</v>
      </c>
      <c r="Q74">
        <v>39</v>
      </c>
      <c r="S74">
        <v>17</v>
      </c>
      <c r="T74">
        <v>17</v>
      </c>
      <c r="V74">
        <v>10</v>
      </c>
      <c r="W74">
        <v>14</v>
      </c>
    </row>
    <row r="75" spans="4:23" x14ac:dyDescent="0.2">
      <c r="D75">
        <v>3</v>
      </c>
      <c r="E75">
        <v>31</v>
      </c>
      <c r="G75">
        <v>7</v>
      </c>
      <c r="H75">
        <v>43</v>
      </c>
      <c r="J75">
        <v>9</v>
      </c>
      <c r="K75">
        <v>40</v>
      </c>
      <c r="M75">
        <v>3</v>
      </c>
      <c r="N75">
        <v>84</v>
      </c>
      <c r="P75">
        <v>4</v>
      </c>
      <c r="Q75">
        <v>29</v>
      </c>
      <c r="S75">
        <v>15</v>
      </c>
      <c r="T75">
        <v>15</v>
      </c>
      <c r="V75">
        <v>10</v>
      </c>
      <c r="W75">
        <v>14</v>
      </c>
    </row>
    <row r="76" spans="4:23" x14ac:dyDescent="0.2">
      <c r="D76">
        <v>3</v>
      </c>
      <c r="E76">
        <v>39</v>
      </c>
      <c r="G76">
        <v>6</v>
      </c>
      <c r="H76">
        <v>23</v>
      </c>
      <c r="J76">
        <v>5</v>
      </c>
      <c r="K76">
        <v>52</v>
      </c>
      <c r="M76">
        <v>3</v>
      </c>
      <c r="N76">
        <v>153</v>
      </c>
      <c r="P76">
        <v>4</v>
      </c>
      <c r="Q76">
        <v>9</v>
      </c>
      <c r="S76">
        <v>16</v>
      </c>
      <c r="T76">
        <v>19</v>
      </c>
      <c r="V76">
        <v>10</v>
      </c>
      <c r="W76">
        <v>13</v>
      </c>
    </row>
    <row r="77" spans="4:23" x14ac:dyDescent="0.2">
      <c r="D77">
        <v>3</v>
      </c>
      <c r="E77">
        <v>25</v>
      </c>
      <c r="G77">
        <v>7</v>
      </c>
      <c r="H77">
        <v>78</v>
      </c>
      <c r="J77">
        <v>8</v>
      </c>
      <c r="K77">
        <v>68</v>
      </c>
      <c r="M77">
        <v>4</v>
      </c>
      <c r="N77">
        <v>72</v>
      </c>
      <c r="P77">
        <v>4</v>
      </c>
      <c r="Q77">
        <v>7</v>
      </c>
      <c r="S77">
        <v>15</v>
      </c>
      <c r="T77">
        <v>15</v>
      </c>
      <c r="V77">
        <v>11</v>
      </c>
      <c r="W77">
        <v>11</v>
      </c>
    </row>
    <row r="78" spans="4:23" x14ac:dyDescent="0.2">
      <c r="D78">
        <v>3</v>
      </c>
      <c r="E78">
        <v>50</v>
      </c>
      <c r="G78">
        <v>6</v>
      </c>
      <c r="H78">
        <v>75</v>
      </c>
      <c r="J78">
        <v>6</v>
      </c>
      <c r="K78">
        <v>29</v>
      </c>
      <c r="M78">
        <v>4</v>
      </c>
      <c r="N78">
        <v>12</v>
      </c>
      <c r="P78">
        <v>4</v>
      </c>
      <c r="Q78">
        <v>9</v>
      </c>
      <c r="S78">
        <v>20</v>
      </c>
      <c r="T78">
        <v>28</v>
      </c>
      <c r="V78">
        <v>10</v>
      </c>
      <c r="W78">
        <v>12</v>
      </c>
    </row>
    <row r="79" spans="4:23" x14ac:dyDescent="0.2">
      <c r="D79">
        <v>4</v>
      </c>
      <c r="E79">
        <v>32</v>
      </c>
      <c r="G79">
        <v>6</v>
      </c>
      <c r="H79">
        <v>18</v>
      </c>
      <c r="J79">
        <v>8</v>
      </c>
      <c r="K79">
        <v>43</v>
      </c>
      <c r="M79">
        <v>4</v>
      </c>
      <c r="N79">
        <v>28</v>
      </c>
      <c r="P79">
        <v>4</v>
      </c>
      <c r="Q79">
        <v>8</v>
      </c>
      <c r="S79">
        <v>16</v>
      </c>
      <c r="T79">
        <v>15</v>
      </c>
      <c r="V79">
        <v>9</v>
      </c>
      <c r="W79">
        <v>13</v>
      </c>
    </row>
    <row r="80" spans="4:23" x14ac:dyDescent="0.2">
      <c r="D80">
        <v>4</v>
      </c>
      <c r="E80">
        <v>30</v>
      </c>
      <c r="G80">
        <v>6</v>
      </c>
      <c r="H80">
        <v>63</v>
      </c>
      <c r="J80">
        <v>7</v>
      </c>
      <c r="K80">
        <v>57</v>
      </c>
      <c r="M80">
        <v>3</v>
      </c>
      <c r="N80">
        <v>38</v>
      </c>
      <c r="P80">
        <v>4</v>
      </c>
      <c r="Q80">
        <v>12</v>
      </c>
      <c r="S80">
        <v>15</v>
      </c>
      <c r="T80">
        <v>24</v>
      </c>
      <c r="V80">
        <v>10</v>
      </c>
      <c r="W80">
        <v>13</v>
      </c>
    </row>
    <row r="81" spans="4:23" x14ac:dyDescent="0.2">
      <c r="D81">
        <v>3</v>
      </c>
      <c r="E81">
        <v>7</v>
      </c>
      <c r="G81">
        <v>6</v>
      </c>
      <c r="H81">
        <v>33</v>
      </c>
      <c r="J81">
        <v>9</v>
      </c>
      <c r="K81">
        <v>18</v>
      </c>
      <c r="M81">
        <v>3</v>
      </c>
      <c r="N81">
        <v>13</v>
      </c>
      <c r="P81">
        <v>4</v>
      </c>
      <c r="Q81">
        <v>43</v>
      </c>
      <c r="S81">
        <v>16</v>
      </c>
      <c r="T81">
        <v>17</v>
      </c>
      <c r="V81">
        <v>10</v>
      </c>
      <c r="W81">
        <v>12</v>
      </c>
    </row>
    <row r="82" spans="4:23" x14ac:dyDescent="0.2">
      <c r="D82">
        <v>4</v>
      </c>
      <c r="E82">
        <v>8</v>
      </c>
      <c r="G82">
        <v>6</v>
      </c>
      <c r="H82">
        <v>59</v>
      </c>
      <c r="J82">
        <v>6</v>
      </c>
      <c r="K82">
        <v>18</v>
      </c>
      <c r="M82">
        <v>3</v>
      </c>
      <c r="N82">
        <v>30</v>
      </c>
      <c r="P82">
        <v>4</v>
      </c>
      <c r="Q82">
        <v>8</v>
      </c>
      <c r="S82">
        <v>14</v>
      </c>
      <c r="T82">
        <v>16</v>
      </c>
      <c r="V82">
        <v>10</v>
      </c>
      <c r="W82">
        <v>11</v>
      </c>
    </row>
    <row r="83" spans="4:23" x14ac:dyDescent="0.2">
      <c r="D83">
        <v>3</v>
      </c>
      <c r="E83">
        <v>34</v>
      </c>
      <c r="G83">
        <v>7</v>
      </c>
      <c r="H83">
        <v>50</v>
      </c>
      <c r="J83">
        <v>6</v>
      </c>
      <c r="K83">
        <v>10</v>
      </c>
      <c r="M83">
        <v>3</v>
      </c>
      <c r="N83">
        <v>48</v>
      </c>
      <c r="P83">
        <v>4</v>
      </c>
      <c r="Q83">
        <v>19</v>
      </c>
      <c r="S83">
        <v>18</v>
      </c>
      <c r="T83">
        <v>43</v>
      </c>
      <c r="V83">
        <v>10</v>
      </c>
      <c r="W83">
        <v>11</v>
      </c>
    </row>
    <row r="84" spans="4:23" x14ac:dyDescent="0.2">
      <c r="D84">
        <v>4</v>
      </c>
      <c r="E84">
        <v>64</v>
      </c>
      <c r="G84">
        <v>6</v>
      </c>
      <c r="H84">
        <v>24</v>
      </c>
      <c r="J84">
        <v>7</v>
      </c>
      <c r="K84">
        <v>13</v>
      </c>
      <c r="M84">
        <v>4</v>
      </c>
      <c r="N84">
        <v>8</v>
      </c>
      <c r="P84">
        <v>4</v>
      </c>
      <c r="Q84">
        <v>8</v>
      </c>
      <c r="S84">
        <v>16</v>
      </c>
      <c r="T84">
        <v>17</v>
      </c>
      <c r="V84">
        <v>10</v>
      </c>
      <c r="W84">
        <v>12</v>
      </c>
    </row>
    <row r="85" spans="4:23" x14ac:dyDescent="0.2">
      <c r="D85">
        <v>3</v>
      </c>
      <c r="E85">
        <v>14</v>
      </c>
      <c r="G85">
        <v>8</v>
      </c>
      <c r="H85">
        <v>46</v>
      </c>
      <c r="J85">
        <v>7</v>
      </c>
      <c r="K85">
        <v>38</v>
      </c>
      <c r="M85">
        <v>4</v>
      </c>
      <c r="N85">
        <v>185</v>
      </c>
      <c r="P85">
        <v>4</v>
      </c>
      <c r="Q85">
        <v>15</v>
      </c>
      <c r="S85">
        <v>17</v>
      </c>
      <c r="T85">
        <v>20</v>
      </c>
      <c r="V85">
        <v>10</v>
      </c>
      <c r="W85">
        <v>19</v>
      </c>
    </row>
    <row r="86" spans="4:23" x14ac:dyDescent="0.2">
      <c r="D86">
        <v>3</v>
      </c>
      <c r="E86">
        <v>32</v>
      </c>
      <c r="G86">
        <v>7</v>
      </c>
      <c r="H86">
        <v>9</v>
      </c>
      <c r="J86">
        <v>6</v>
      </c>
      <c r="K86">
        <v>10</v>
      </c>
      <c r="M86">
        <v>3</v>
      </c>
      <c r="N86">
        <v>21</v>
      </c>
      <c r="P86">
        <v>4</v>
      </c>
      <c r="Q86">
        <v>8</v>
      </c>
      <c r="S86">
        <v>16</v>
      </c>
      <c r="T86">
        <v>14</v>
      </c>
      <c r="V86">
        <v>9</v>
      </c>
      <c r="W86">
        <v>10</v>
      </c>
    </row>
    <row r="87" spans="4:23" x14ac:dyDescent="0.2">
      <c r="D87">
        <v>4</v>
      </c>
      <c r="E87">
        <v>28</v>
      </c>
      <c r="G87">
        <v>6</v>
      </c>
      <c r="H87">
        <v>66</v>
      </c>
      <c r="J87">
        <v>8</v>
      </c>
      <c r="K87">
        <v>49</v>
      </c>
      <c r="M87">
        <v>3</v>
      </c>
      <c r="N87">
        <v>19</v>
      </c>
      <c r="P87">
        <v>4</v>
      </c>
      <c r="Q87">
        <v>8</v>
      </c>
      <c r="S87">
        <v>15</v>
      </c>
      <c r="T87">
        <v>16</v>
      </c>
      <c r="V87">
        <v>10</v>
      </c>
      <c r="W87">
        <v>22</v>
      </c>
    </row>
    <row r="88" spans="4:23" x14ac:dyDescent="0.2">
      <c r="D88">
        <v>3</v>
      </c>
      <c r="E88">
        <v>52</v>
      </c>
      <c r="G88">
        <v>7</v>
      </c>
      <c r="H88">
        <v>33</v>
      </c>
      <c r="J88">
        <v>7</v>
      </c>
      <c r="K88">
        <v>13</v>
      </c>
      <c r="M88">
        <v>4</v>
      </c>
      <c r="N88">
        <v>80</v>
      </c>
      <c r="P88">
        <v>4</v>
      </c>
      <c r="Q88">
        <v>24</v>
      </c>
      <c r="S88">
        <v>16</v>
      </c>
      <c r="T88">
        <v>16</v>
      </c>
      <c r="V88">
        <v>10</v>
      </c>
      <c r="W88">
        <v>12</v>
      </c>
    </row>
    <row r="89" spans="4:23" x14ac:dyDescent="0.2">
      <c r="D89">
        <v>4</v>
      </c>
      <c r="E89">
        <v>9</v>
      </c>
      <c r="G89">
        <v>6</v>
      </c>
      <c r="H89">
        <v>29</v>
      </c>
      <c r="J89">
        <v>6</v>
      </c>
      <c r="K89">
        <v>62</v>
      </c>
      <c r="M89">
        <v>3</v>
      </c>
      <c r="N89">
        <v>117</v>
      </c>
      <c r="P89">
        <v>4</v>
      </c>
      <c r="Q89">
        <v>8</v>
      </c>
      <c r="S89">
        <v>17</v>
      </c>
      <c r="T89">
        <v>15</v>
      </c>
      <c r="V89">
        <v>10</v>
      </c>
      <c r="W89">
        <v>20</v>
      </c>
    </row>
    <row r="90" spans="4:23" x14ac:dyDescent="0.2">
      <c r="D90">
        <v>4</v>
      </c>
      <c r="E90">
        <v>8</v>
      </c>
      <c r="G90">
        <v>6</v>
      </c>
      <c r="H90">
        <v>41</v>
      </c>
      <c r="J90">
        <v>7</v>
      </c>
      <c r="K90">
        <v>22</v>
      </c>
      <c r="M90">
        <v>3</v>
      </c>
      <c r="N90">
        <v>54</v>
      </c>
      <c r="P90">
        <v>4</v>
      </c>
      <c r="Q90">
        <v>17</v>
      </c>
      <c r="S90">
        <v>16</v>
      </c>
      <c r="T90">
        <v>56</v>
      </c>
      <c r="V90">
        <v>10</v>
      </c>
      <c r="W90">
        <v>25</v>
      </c>
    </row>
    <row r="91" spans="4:23" x14ac:dyDescent="0.2">
      <c r="D91">
        <v>3</v>
      </c>
      <c r="E91">
        <v>7</v>
      </c>
      <c r="G91">
        <v>6</v>
      </c>
      <c r="H91">
        <v>30</v>
      </c>
      <c r="J91">
        <v>8</v>
      </c>
      <c r="K91">
        <v>29</v>
      </c>
      <c r="M91">
        <v>3</v>
      </c>
      <c r="N91">
        <v>23</v>
      </c>
      <c r="P91">
        <v>4</v>
      </c>
      <c r="Q91">
        <v>13</v>
      </c>
      <c r="S91">
        <v>17</v>
      </c>
      <c r="T91">
        <v>21</v>
      </c>
      <c r="V91">
        <v>10</v>
      </c>
      <c r="W91">
        <v>10</v>
      </c>
    </row>
    <row r="92" spans="4:23" x14ac:dyDescent="0.2">
      <c r="D92">
        <v>3</v>
      </c>
      <c r="E92">
        <v>12</v>
      </c>
      <c r="G92">
        <v>6</v>
      </c>
      <c r="H92">
        <v>40</v>
      </c>
      <c r="J92">
        <v>6</v>
      </c>
      <c r="K92">
        <v>90</v>
      </c>
      <c r="M92">
        <v>3</v>
      </c>
      <c r="N92">
        <v>45</v>
      </c>
      <c r="P92">
        <v>4</v>
      </c>
      <c r="Q92">
        <v>45</v>
      </c>
      <c r="S92">
        <v>21</v>
      </c>
      <c r="T92">
        <v>28</v>
      </c>
      <c r="V92">
        <v>9</v>
      </c>
      <c r="W92">
        <v>28</v>
      </c>
    </row>
    <row r="93" spans="4:23" x14ac:dyDescent="0.2">
      <c r="D93">
        <v>3</v>
      </c>
      <c r="E93">
        <v>104</v>
      </c>
      <c r="G93">
        <v>6</v>
      </c>
      <c r="H93">
        <v>23</v>
      </c>
      <c r="J93">
        <v>6</v>
      </c>
      <c r="K93">
        <v>12</v>
      </c>
      <c r="M93">
        <v>3</v>
      </c>
      <c r="N93">
        <v>18</v>
      </c>
      <c r="P93">
        <v>4</v>
      </c>
      <c r="Q93">
        <v>10</v>
      </c>
      <c r="S93">
        <v>17</v>
      </c>
      <c r="T93">
        <v>16</v>
      </c>
      <c r="V93">
        <v>10</v>
      </c>
      <c r="W93">
        <v>24</v>
      </c>
    </row>
    <row r="94" spans="4:23" x14ac:dyDescent="0.2">
      <c r="D94">
        <v>4</v>
      </c>
      <c r="E94">
        <v>24</v>
      </c>
      <c r="G94">
        <v>7</v>
      </c>
      <c r="H94">
        <v>78</v>
      </c>
      <c r="J94">
        <v>8</v>
      </c>
      <c r="K94">
        <v>68</v>
      </c>
      <c r="M94">
        <v>3</v>
      </c>
      <c r="N94">
        <v>29</v>
      </c>
      <c r="P94">
        <v>4</v>
      </c>
      <c r="Q94">
        <v>18</v>
      </c>
      <c r="S94">
        <v>16</v>
      </c>
      <c r="T94">
        <v>25</v>
      </c>
      <c r="V94">
        <v>11</v>
      </c>
      <c r="W94">
        <v>10</v>
      </c>
    </row>
    <row r="95" spans="4:23" x14ac:dyDescent="0.2">
      <c r="D95">
        <v>4</v>
      </c>
      <c r="E95">
        <v>38</v>
      </c>
      <c r="G95">
        <v>6</v>
      </c>
      <c r="H95">
        <v>70</v>
      </c>
      <c r="J95">
        <v>7</v>
      </c>
      <c r="K95">
        <v>16</v>
      </c>
      <c r="M95">
        <v>3</v>
      </c>
      <c r="N95">
        <v>15</v>
      </c>
      <c r="P95">
        <v>4</v>
      </c>
      <c r="Q95">
        <v>8</v>
      </c>
      <c r="S95">
        <v>19</v>
      </c>
      <c r="T95">
        <v>22</v>
      </c>
      <c r="V95">
        <v>10</v>
      </c>
      <c r="W95">
        <v>22</v>
      </c>
    </row>
    <row r="96" spans="4:23" x14ac:dyDescent="0.2">
      <c r="D96">
        <v>4</v>
      </c>
      <c r="E96">
        <v>65</v>
      </c>
      <c r="G96">
        <v>6</v>
      </c>
      <c r="H96">
        <v>31</v>
      </c>
      <c r="J96">
        <v>6</v>
      </c>
      <c r="K96">
        <v>28</v>
      </c>
      <c r="M96">
        <v>4</v>
      </c>
      <c r="N96">
        <v>22</v>
      </c>
      <c r="P96">
        <v>4</v>
      </c>
      <c r="Q96">
        <v>9</v>
      </c>
      <c r="S96">
        <v>16</v>
      </c>
      <c r="T96">
        <v>25</v>
      </c>
      <c r="V96">
        <v>10</v>
      </c>
      <c r="W96">
        <v>19</v>
      </c>
    </row>
    <row r="97" spans="4:23" x14ac:dyDescent="0.2">
      <c r="D97">
        <v>3</v>
      </c>
      <c r="E97">
        <v>39</v>
      </c>
      <c r="G97">
        <v>6</v>
      </c>
      <c r="H97">
        <v>36</v>
      </c>
      <c r="J97">
        <v>6</v>
      </c>
      <c r="K97">
        <v>25</v>
      </c>
      <c r="M97">
        <v>4</v>
      </c>
      <c r="N97">
        <v>40</v>
      </c>
      <c r="P97">
        <v>4</v>
      </c>
      <c r="Q97">
        <v>33</v>
      </c>
      <c r="S97">
        <v>17</v>
      </c>
      <c r="T97">
        <v>65</v>
      </c>
      <c r="V97">
        <v>10</v>
      </c>
      <c r="W97">
        <v>11</v>
      </c>
    </row>
    <row r="98" spans="4:23" x14ac:dyDescent="0.2">
      <c r="D98">
        <v>3</v>
      </c>
      <c r="E98">
        <v>7</v>
      </c>
      <c r="G98">
        <v>8</v>
      </c>
      <c r="H98">
        <v>45</v>
      </c>
      <c r="J98">
        <v>7</v>
      </c>
      <c r="K98">
        <v>59</v>
      </c>
      <c r="M98">
        <v>3</v>
      </c>
      <c r="N98">
        <v>52</v>
      </c>
      <c r="P98">
        <v>4</v>
      </c>
      <c r="Q98">
        <v>22</v>
      </c>
      <c r="S98">
        <v>15</v>
      </c>
      <c r="T98">
        <v>20</v>
      </c>
      <c r="V98">
        <v>11</v>
      </c>
      <c r="W98">
        <v>66</v>
      </c>
    </row>
    <row r="99" spans="4:23" x14ac:dyDescent="0.2">
      <c r="D99">
        <v>4</v>
      </c>
      <c r="E99">
        <v>18</v>
      </c>
      <c r="G99">
        <v>7</v>
      </c>
      <c r="H99">
        <v>68</v>
      </c>
      <c r="J99">
        <v>7</v>
      </c>
      <c r="K99">
        <v>47</v>
      </c>
      <c r="M99">
        <v>3</v>
      </c>
      <c r="N99">
        <v>19</v>
      </c>
      <c r="P99">
        <v>4</v>
      </c>
      <c r="Q99">
        <v>12</v>
      </c>
      <c r="S99">
        <v>18</v>
      </c>
      <c r="T99">
        <v>18</v>
      </c>
      <c r="V99">
        <v>10</v>
      </c>
      <c r="W99">
        <v>19</v>
      </c>
    </row>
    <row r="100" spans="4:23" x14ac:dyDescent="0.2">
      <c r="D100">
        <v>5</v>
      </c>
      <c r="E100">
        <v>41</v>
      </c>
      <c r="G100">
        <v>6</v>
      </c>
      <c r="H100">
        <v>33</v>
      </c>
      <c r="J100">
        <v>9</v>
      </c>
      <c r="K100">
        <v>18</v>
      </c>
      <c r="M100">
        <v>3</v>
      </c>
      <c r="N100">
        <v>36</v>
      </c>
      <c r="P100">
        <v>4</v>
      </c>
      <c r="Q100">
        <v>10</v>
      </c>
      <c r="S100">
        <v>15</v>
      </c>
      <c r="T100">
        <v>23</v>
      </c>
      <c r="V100">
        <v>9</v>
      </c>
      <c r="W100">
        <v>14</v>
      </c>
    </row>
    <row r="101" spans="4:23" x14ac:dyDescent="0.2">
      <c r="D101">
        <v>3</v>
      </c>
      <c r="E101">
        <v>33</v>
      </c>
      <c r="G101">
        <v>6</v>
      </c>
      <c r="H101">
        <v>45</v>
      </c>
      <c r="J101">
        <v>7</v>
      </c>
      <c r="K101">
        <v>12</v>
      </c>
      <c r="M101">
        <v>3</v>
      </c>
      <c r="N101">
        <v>56</v>
      </c>
      <c r="P101">
        <v>4</v>
      </c>
      <c r="Q101">
        <v>13</v>
      </c>
      <c r="S101">
        <v>18</v>
      </c>
      <c r="T101">
        <v>21</v>
      </c>
      <c r="V101">
        <v>12</v>
      </c>
      <c r="W101">
        <v>11</v>
      </c>
    </row>
    <row r="102" spans="4:23" x14ac:dyDescent="0.2">
      <c r="D102">
        <v>3</v>
      </c>
      <c r="E102">
        <v>48</v>
      </c>
      <c r="G102">
        <v>7</v>
      </c>
      <c r="H102">
        <v>79</v>
      </c>
      <c r="J102">
        <v>7</v>
      </c>
      <c r="K102">
        <v>32</v>
      </c>
      <c r="M102">
        <v>3</v>
      </c>
      <c r="N102">
        <v>55</v>
      </c>
      <c r="P102">
        <v>4</v>
      </c>
      <c r="Q102">
        <v>17</v>
      </c>
      <c r="S102">
        <v>16</v>
      </c>
      <c r="T102">
        <v>21</v>
      </c>
      <c r="V102">
        <v>10</v>
      </c>
      <c r="W102">
        <v>12</v>
      </c>
    </row>
    <row r="103" spans="4:23" x14ac:dyDescent="0.2">
      <c r="D103">
        <v>4</v>
      </c>
      <c r="E103">
        <v>46</v>
      </c>
      <c r="G103">
        <v>6</v>
      </c>
      <c r="H103">
        <v>29</v>
      </c>
      <c r="J103">
        <v>7</v>
      </c>
      <c r="K103">
        <v>46</v>
      </c>
      <c r="M103">
        <v>3</v>
      </c>
      <c r="N103">
        <v>31</v>
      </c>
      <c r="P103">
        <v>4</v>
      </c>
      <c r="Q103">
        <v>18</v>
      </c>
      <c r="S103">
        <v>16</v>
      </c>
      <c r="T103">
        <v>16</v>
      </c>
      <c r="V103">
        <v>9</v>
      </c>
      <c r="W103">
        <v>15</v>
      </c>
    </row>
    <row r="104" spans="4:23" x14ac:dyDescent="0.2">
      <c r="D104">
        <v>4</v>
      </c>
      <c r="E104">
        <v>13</v>
      </c>
      <c r="G104">
        <v>7</v>
      </c>
      <c r="H104">
        <v>51</v>
      </c>
      <c r="J104">
        <v>6</v>
      </c>
      <c r="K104">
        <v>79</v>
      </c>
      <c r="M104">
        <v>3</v>
      </c>
      <c r="N104">
        <v>98</v>
      </c>
      <c r="P104">
        <v>4</v>
      </c>
      <c r="Q104">
        <v>88</v>
      </c>
      <c r="S104">
        <v>18</v>
      </c>
      <c r="T104">
        <v>20</v>
      </c>
      <c r="V104">
        <v>10</v>
      </c>
      <c r="W104">
        <v>11</v>
      </c>
    </row>
    <row r="105" spans="4:23" x14ac:dyDescent="0.2">
      <c r="D105">
        <v>4</v>
      </c>
      <c r="E105">
        <v>39</v>
      </c>
      <c r="G105">
        <v>6</v>
      </c>
      <c r="H105">
        <v>35</v>
      </c>
      <c r="J105">
        <v>7</v>
      </c>
      <c r="K105">
        <v>11</v>
      </c>
      <c r="M105">
        <v>3</v>
      </c>
      <c r="N105">
        <v>61</v>
      </c>
      <c r="P105">
        <v>4</v>
      </c>
      <c r="Q105">
        <v>11</v>
      </c>
      <c r="S105">
        <v>17</v>
      </c>
      <c r="T105">
        <v>19</v>
      </c>
      <c r="V105">
        <v>10</v>
      </c>
      <c r="W105">
        <v>11</v>
      </c>
    </row>
    <row r="106" spans="4:23" x14ac:dyDescent="0.2">
      <c r="D106">
        <v>4</v>
      </c>
      <c r="E106">
        <v>12</v>
      </c>
      <c r="G106">
        <v>7</v>
      </c>
      <c r="H106">
        <v>8</v>
      </c>
      <c r="J106">
        <v>5</v>
      </c>
      <c r="K106">
        <v>33</v>
      </c>
      <c r="M106">
        <v>4</v>
      </c>
      <c r="N106">
        <v>22</v>
      </c>
      <c r="P106">
        <v>4</v>
      </c>
      <c r="Q106">
        <v>11</v>
      </c>
      <c r="S106">
        <v>14</v>
      </c>
      <c r="T106">
        <v>26</v>
      </c>
      <c r="V106">
        <v>11</v>
      </c>
      <c r="W106">
        <v>12</v>
      </c>
    </row>
    <row r="107" spans="4:23" x14ac:dyDescent="0.2">
      <c r="D107">
        <v>3</v>
      </c>
      <c r="E107">
        <v>15</v>
      </c>
      <c r="G107">
        <v>6</v>
      </c>
      <c r="H107">
        <v>80</v>
      </c>
      <c r="J107">
        <v>7</v>
      </c>
      <c r="K107">
        <v>27</v>
      </c>
      <c r="M107">
        <v>3</v>
      </c>
      <c r="N107">
        <v>25</v>
      </c>
      <c r="P107">
        <v>4</v>
      </c>
      <c r="Q107">
        <v>9</v>
      </c>
      <c r="S107">
        <v>17</v>
      </c>
      <c r="T107">
        <v>128</v>
      </c>
      <c r="V107">
        <v>10</v>
      </c>
      <c r="W107">
        <v>12</v>
      </c>
    </row>
    <row r="108" spans="4:23" x14ac:dyDescent="0.2">
      <c r="D108">
        <v>3</v>
      </c>
      <c r="E108">
        <v>13</v>
      </c>
      <c r="G108">
        <v>7</v>
      </c>
      <c r="H108">
        <v>68</v>
      </c>
      <c r="J108">
        <v>6</v>
      </c>
      <c r="K108">
        <v>12</v>
      </c>
      <c r="M108">
        <v>3</v>
      </c>
      <c r="N108">
        <v>35</v>
      </c>
      <c r="P108">
        <v>4</v>
      </c>
      <c r="Q108">
        <v>21</v>
      </c>
      <c r="S108">
        <v>14</v>
      </c>
      <c r="T108">
        <v>21</v>
      </c>
      <c r="V108">
        <v>10</v>
      </c>
      <c r="W108">
        <v>15</v>
      </c>
    </row>
    <row r="109" spans="4:23" x14ac:dyDescent="0.2">
      <c r="D109">
        <v>4</v>
      </c>
      <c r="E109">
        <v>15</v>
      </c>
      <c r="G109">
        <v>5</v>
      </c>
      <c r="H109">
        <v>35</v>
      </c>
      <c r="J109">
        <v>7</v>
      </c>
      <c r="K109">
        <v>12</v>
      </c>
      <c r="M109">
        <v>4</v>
      </c>
      <c r="N109">
        <v>38</v>
      </c>
      <c r="P109">
        <v>4</v>
      </c>
      <c r="Q109">
        <v>21</v>
      </c>
      <c r="S109">
        <v>18</v>
      </c>
      <c r="T109">
        <v>24</v>
      </c>
      <c r="V109">
        <v>10</v>
      </c>
      <c r="W109">
        <v>12</v>
      </c>
    </row>
    <row r="110" spans="4:23" x14ac:dyDescent="0.2">
      <c r="D110">
        <v>3</v>
      </c>
      <c r="E110">
        <v>24</v>
      </c>
      <c r="G110">
        <v>5</v>
      </c>
      <c r="H110">
        <v>21</v>
      </c>
      <c r="J110">
        <v>7</v>
      </c>
      <c r="K110">
        <v>17</v>
      </c>
      <c r="M110">
        <v>4</v>
      </c>
      <c r="N110">
        <v>12</v>
      </c>
      <c r="P110">
        <v>4</v>
      </c>
      <c r="Q110">
        <v>44</v>
      </c>
      <c r="S110">
        <v>13</v>
      </c>
      <c r="T110">
        <v>15</v>
      </c>
      <c r="V110">
        <v>9</v>
      </c>
      <c r="W110">
        <v>11</v>
      </c>
    </row>
    <row r="111" spans="4:23" x14ac:dyDescent="0.2">
      <c r="D111">
        <v>3</v>
      </c>
      <c r="E111">
        <v>20</v>
      </c>
      <c r="G111">
        <v>6</v>
      </c>
      <c r="H111">
        <v>28</v>
      </c>
      <c r="J111">
        <v>6</v>
      </c>
      <c r="K111">
        <v>93</v>
      </c>
      <c r="M111">
        <v>3</v>
      </c>
      <c r="N111">
        <v>33</v>
      </c>
      <c r="P111">
        <v>4</v>
      </c>
      <c r="Q111">
        <v>38</v>
      </c>
      <c r="S111">
        <v>18</v>
      </c>
      <c r="T111">
        <v>15</v>
      </c>
      <c r="V111">
        <v>10</v>
      </c>
      <c r="W111">
        <v>11</v>
      </c>
    </row>
    <row r="112" spans="4:23" x14ac:dyDescent="0.2">
      <c r="D112">
        <v>3</v>
      </c>
      <c r="E112">
        <v>26</v>
      </c>
      <c r="G112">
        <v>5</v>
      </c>
      <c r="H112">
        <v>42</v>
      </c>
      <c r="J112">
        <v>6</v>
      </c>
      <c r="K112">
        <v>41</v>
      </c>
      <c r="M112">
        <v>3</v>
      </c>
      <c r="N112">
        <v>13</v>
      </c>
      <c r="P112">
        <v>4</v>
      </c>
      <c r="Q112">
        <v>21</v>
      </c>
      <c r="S112">
        <v>17</v>
      </c>
      <c r="T112">
        <v>27</v>
      </c>
      <c r="V112">
        <v>10</v>
      </c>
      <c r="W112">
        <v>27</v>
      </c>
    </row>
    <row r="113" spans="4:23" x14ac:dyDescent="0.2">
      <c r="D113">
        <v>3</v>
      </c>
      <c r="E113">
        <v>58</v>
      </c>
      <c r="G113">
        <v>5</v>
      </c>
      <c r="H113">
        <v>34</v>
      </c>
      <c r="J113">
        <v>7</v>
      </c>
      <c r="K113">
        <v>11</v>
      </c>
      <c r="M113">
        <v>3</v>
      </c>
      <c r="N113">
        <v>57</v>
      </c>
      <c r="P113">
        <v>4</v>
      </c>
      <c r="Q113">
        <v>8</v>
      </c>
      <c r="S113">
        <v>19</v>
      </c>
      <c r="T113">
        <v>21</v>
      </c>
      <c r="V113">
        <v>10</v>
      </c>
      <c r="W113">
        <v>11</v>
      </c>
    </row>
    <row r="114" spans="4:23" x14ac:dyDescent="0.2">
      <c r="D114">
        <v>5</v>
      </c>
      <c r="E114">
        <v>49</v>
      </c>
      <c r="G114">
        <v>6</v>
      </c>
      <c r="H114">
        <v>83</v>
      </c>
      <c r="J114">
        <v>6</v>
      </c>
      <c r="K114">
        <v>25</v>
      </c>
      <c r="M114">
        <v>3</v>
      </c>
      <c r="N114">
        <v>21</v>
      </c>
      <c r="P114">
        <v>4</v>
      </c>
      <c r="Q114">
        <v>8</v>
      </c>
      <c r="S114">
        <v>14</v>
      </c>
      <c r="T114">
        <v>15</v>
      </c>
      <c r="V114">
        <v>9</v>
      </c>
      <c r="W114">
        <v>16</v>
      </c>
    </row>
    <row r="115" spans="4:23" x14ac:dyDescent="0.2">
      <c r="D115">
        <v>4</v>
      </c>
      <c r="E115">
        <v>46</v>
      </c>
      <c r="G115">
        <v>6</v>
      </c>
      <c r="H115">
        <v>34</v>
      </c>
      <c r="J115">
        <v>6</v>
      </c>
      <c r="K115">
        <v>24</v>
      </c>
      <c r="M115">
        <v>3</v>
      </c>
      <c r="N115">
        <v>31</v>
      </c>
      <c r="P115">
        <v>4</v>
      </c>
      <c r="Q115">
        <v>10</v>
      </c>
      <c r="S115">
        <v>19</v>
      </c>
      <c r="T115">
        <v>37</v>
      </c>
      <c r="V115">
        <v>10</v>
      </c>
      <c r="W115">
        <v>14</v>
      </c>
    </row>
    <row r="116" spans="4:23" x14ac:dyDescent="0.2">
      <c r="D116">
        <v>3</v>
      </c>
      <c r="E116">
        <v>75</v>
      </c>
      <c r="G116">
        <v>6</v>
      </c>
      <c r="H116">
        <v>56</v>
      </c>
      <c r="J116">
        <v>8</v>
      </c>
      <c r="K116">
        <v>41</v>
      </c>
      <c r="M116">
        <v>3</v>
      </c>
      <c r="N116">
        <v>31</v>
      </c>
      <c r="P116">
        <v>4</v>
      </c>
      <c r="Q116">
        <v>19</v>
      </c>
      <c r="S116">
        <v>15</v>
      </c>
      <c r="T116">
        <v>25</v>
      </c>
      <c r="V116">
        <v>10</v>
      </c>
      <c r="W116">
        <v>15</v>
      </c>
    </row>
    <row r="117" spans="4:23" x14ac:dyDescent="0.2">
      <c r="D117">
        <v>4</v>
      </c>
      <c r="E117">
        <v>35</v>
      </c>
      <c r="G117">
        <v>6</v>
      </c>
      <c r="H117">
        <v>64</v>
      </c>
      <c r="J117">
        <v>7</v>
      </c>
      <c r="K117">
        <v>50</v>
      </c>
      <c r="M117">
        <v>3</v>
      </c>
      <c r="N117">
        <v>36</v>
      </c>
      <c r="P117">
        <v>4</v>
      </c>
      <c r="Q117">
        <v>15</v>
      </c>
      <c r="S117">
        <v>14</v>
      </c>
      <c r="T117">
        <v>16</v>
      </c>
      <c r="V117">
        <v>11</v>
      </c>
      <c r="W117">
        <v>28</v>
      </c>
    </row>
    <row r="118" spans="4:23" x14ac:dyDescent="0.2">
      <c r="D118">
        <v>5</v>
      </c>
      <c r="E118">
        <v>38</v>
      </c>
      <c r="G118">
        <v>7</v>
      </c>
      <c r="H118">
        <v>22</v>
      </c>
      <c r="J118">
        <v>6</v>
      </c>
      <c r="K118">
        <v>20</v>
      </c>
      <c r="M118">
        <v>3</v>
      </c>
      <c r="N118">
        <v>95</v>
      </c>
      <c r="P118">
        <v>4</v>
      </c>
      <c r="Q118">
        <v>22</v>
      </c>
      <c r="S118">
        <v>15</v>
      </c>
      <c r="T118">
        <v>40</v>
      </c>
      <c r="V118">
        <v>10</v>
      </c>
      <c r="W118">
        <v>10</v>
      </c>
    </row>
    <row r="119" spans="4:23" x14ac:dyDescent="0.2">
      <c r="D119">
        <v>3</v>
      </c>
      <c r="E119">
        <v>8</v>
      </c>
      <c r="G119">
        <v>6</v>
      </c>
      <c r="H119">
        <v>14</v>
      </c>
      <c r="J119">
        <v>6</v>
      </c>
      <c r="K119">
        <v>11</v>
      </c>
      <c r="M119">
        <v>4</v>
      </c>
      <c r="N119">
        <v>29</v>
      </c>
      <c r="P119">
        <v>4</v>
      </c>
      <c r="Q119">
        <v>21</v>
      </c>
      <c r="S119">
        <v>15</v>
      </c>
      <c r="T119">
        <v>25</v>
      </c>
      <c r="V119">
        <v>10</v>
      </c>
      <c r="W119">
        <v>10</v>
      </c>
    </row>
    <row r="120" spans="4:23" x14ac:dyDescent="0.2">
      <c r="D120">
        <v>4</v>
      </c>
      <c r="E120">
        <v>7</v>
      </c>
      <c r="G120">
        <v>6</v>
      </c>
      <c r="H120">
        <v>9</v>
      </c>
      <c r="J120">
        <v>4</v>
      </c>
      <c r="K120">
        <v>31</v>
      </c>
      <c r="M120">
        <v>3</v>
      </c>
      <c r="N120">
        <v>36</v>
      </c>
      <c r="P120">
        <v>4</v>
      </c>
      <c r="Q120">
        <v>10</v>
      </c>
      <c r="S120">
        <v>17</v>
      </c>
      <c r="T120">
        <v>17</v>
      </c>
      <c r="V120">
        <v>10</v>
      </c>
      <c r="W120">
        <v>11</v>
      </c>
    </row>
    <row r="121" spans="4:23" x14ac:dyDescent="0.2">
      <c r="D121">
        <v>3</v>
      </c>
      <c r="E121">
        <v>43</v>
      </c>
      <c r="G121">
        <v>8</v>
      </c>
      <c r="H121">
        <v>137</v>
      </c>
      <c r="J121">
        <v>6</v>
      </c>
      <c r="K121">
        <v>12</v>
      </c>
      <c r="M121">
        <v>4</v>
      </c>
      <c r="N121">
        <v>23</v>
      </c>
      <c r="P121">
        <v>4</v>
      </c>
      <c r="Q121">
        <v>17</v>
      </c>
      <c r="S121">
        <v>17</v>
      </c>
      <c r="T121">
        <v>16</v>
      </c>
      <c r="V121">
        <v>10</v>
      </c>
      <c r="W121">
        <v>14</v>
      </c>
    </row>
    <row r="122" spans="4:23" x14ac:dyDescent="0.2">
      <c r="D122">
        <v>3</v>
      </c>
      <c r="E122">
        <v>16</v>
      </c>
      <c r="G122">
        <v>6</v>
      </c>
      <c r="H122">
        <v>20</v>
      </c>
      <c r="J122">
        <v>7</v>
      </c>
      <c r="K122">
        <v>94</v>
      </c>
      <c r="M122">
        <v>4</v>
      </c>
      <c r="N122">
        <v>25</v>
      </c>
      <c r="P122">
        <v>4</v>
      </c>
      <c r="Q122">
        <v>54</v>
      </c>
      <c r="S122">
        <v>18</v>
      </c>
      <c r="T122">
        <v>16</v>
      </c>
      <c r="V122">
        <v>10</v>
      </c>
      <c r="W122">
        <v>10</v>
      </c>
    </row>
    <row r="123" spans="4:23" x14ac:dyDescent="0.2">
      <c r="D123">
        <v>3</v>
      </c>
      <c r="E123">
        <v>34</v>
      </c>
      <c r="G123">
        <v>6</v>
      </c>
      <c r="H123">
        <v>27</v>
      </c>
      <c r="J123">
        <v>7</v>
      </c>
      <c r="K123">
        <v>14</v>
      </c>
      <c r="M123">
        <v>3</v>
      </c>
      <c r="N123">
        <v>60</v>
      </c>
      <c r="P123">
        <v>4</v>
      </c>
      <c r="Q123">
        <v>40</v>
      </c>
      <c r="S123">
        <v>15</v>
      </c>
      <c r="T123">
        <v>24</v>
      </c>
      <c r="V123">
        <v>10</v>
      </c>
      <c r="W123">
        <v>54</v>
      </c>
    </row>
    <row r="124" spans="4:23" x14ac:dyDescent="0.2">
      <c r="D124">
        <v>4</v>
      </c>
      <c r="E124">
        <v>39</v>
      </c>
      <c r="G124">
        <v>6</v>
      </c>
      <c r="H124">
        <v>51</v>
      </c>
      <c r="J124">
        <v>6</v>
      </c>
      <c r="K124">
        <v>54</v>
      </c>
      <c r="M124">
        <v>3</v>
      </c>
      <c r="N124">
        <v>17</v>
      </c>
      <c r="P124">
        <v>4</v>
      </c>
      <c r="Q124">
        <v>11</v>
      </c>
      <c r="S124">
        <v>21</v>
      </c>
      <c r="T124">
        <v>26</v>
      </c>
      <c r="V124">
        <v>10</v>
      </c>
      <c r="W124">
        <v>18</v>
      </c>
    </row>
    <row r="125" spans="4:23" x14ac:dyDescent="0.2">
      <c r="D125">
        <v>3</v>
      </c>
      <c r="E125">
        <v>25</v>
      </c>
      <c r="G125">
        <v>7</v>
      </c>
      <c r="H125">
        <v>42</v>
      </c>
      <c r="J125">
        <v>6</v>
      </c>
      <c r="K125">
        <v>11</v>
      </c>
      <c r="M125">
        <v>4</v>
      </c>
      <c r="N125">
        <v>21</v>
      </c>
      <c r="P125">
        <v>4</v>
      </c>
      <c r="Q125">
        <v>16</v>
      </c>
      <c r="S125">
        <v>14</v>
      </c>
      <c r="T125">
        <v>20</v>
      </c>
      <c r="V125">
        <v>10</v>
      </c>
      <c r="W125">
        <v>13</v>
      </c>
    </row>
    <row r="126" spans="4:23" x14ac:dyDescent="0.2">
      <c r="D126">
        <v>4</v>
      </c>
      <c r="E126">
        <v>40</v>
      </c>
      <c r="G126">
        <v>7</v>
      </c>
      <c r="H126">
        <v>18</v>
      </c>
      <c r="J126">
        <v>7</v>
      </c>
      <c r="K126">
        <v>40</v>
      </c>
      <c r="M126">
        <v>3</v>
      </c>
      <c r="N126">
        <v>63</v>
      </c>
      <c r="P126">
        <v>4</v>
      </c>
      <c r="Q126">
        <v>8</v>
      </c>
      <c r="S126">
        <v>20</v>
      </c>
      <c r="T126">
        <v>24</v>
      </c>
      <c r="V126">
        <v>9</v>
      </c>
      <c r="W126">
        <v>11</v>
      </c>
    </row>
    <row r="127" spans="4:23" x14ac:dyDescent="0.2">
      <c r="D127">
        <v>4</v>
      </c>
      <c r="E127">
        <v>34</v>
      </c>
      <c r="G127">
        <v>5</v>
      </c>
      <c r="H127">
        <v>21</v>
      </c>
      <c r="J127">
        <v>8</v>
      </c>
      <c r="K127">
        <v>53</v>
      </c>
      <c r="M127">
        <v>3</v>
      </c>
      <c r="N127">
        <v>38</v>
      </c>
      <c r="P127">
        <v>4</v>
      </c>
      <c r="Q127">
        <v>7</v>
      </c>
      <c r="S127">
        <v>15</v>
      </c>
      <c r="T127">
        <v>14</v>
      </c>
      <c r="V127">
        <v>9</v>
      </c>
      <c r="W127">
        <v>11</v>
      </c>
    </row>
    <row r="128" spans="4:23" x14ac:dyDescent="0.2">
      <c r="D128">
        <v>3</v>
      </c>
      <c r="E128">
        <v>29</v>
      </c>
      <c r="G128">
        <v>7</v>
      </c>
      <c r="H128">
        <v>22</v>
      </c>
      <c r="J128">
        <v>7</v>
      </c>
      <c r="K128">
        <v>25</v>
      </c>
      <c r="M128">
        <v>3</v>
      </c>
      <c r="N128">
        <v>23</v>
      </c>
      <c r="P128">
        <v>4</v>
      </c>
      <c r="Q128">
        <v>35</v>
      </c>
      <c r="S128">
        <v>14</v>
      </c>
      <c r="T128">
        <v>13</v>
      </c>
      <c r="V128">
        <v>10</v>
      </c>
      <c r="W128">
        <v>19</v>
      </c>
    </row>
    <row r="129" spans="4:23" x14ac:dyDescent="0.2">
      <c r="D129">
        <v>4</v>
      </c>
      <c r="E129">
        <v>48</v>
      </c>
      <c r="G129">
        <v>7</v>
      </c>
      <c r="H129">
        <v>9</v>
      </c>
      <c r="J129">
        <v>5</v>
      </c>
      <c r="K129">
        <v>11</v>
      </c>
      <c r="M129">
        <v>4</v>
      </c>
      <c r="N129">
        <v>11</v>
      </c>
      <c r="P129">
        <v>4</v>
      </c>
      <c r="Q129">
        <v>12</v>
      </c>
      <c r="S129">
        <v>17</v>
      </c>
      <c r="T129">
        <v>53</v>
      </c>
      <c r="V129">
        <v>11</v>
      </c>
      <c r="W129">
        <v>16</v>
      </c>
    </row>
    <row r="130" spans="4:23" x14ac:dyDescent="0.2">
      <c r="D130">
        <v>4</v>
      </c>
      <c r="E130">
        <v>18</v>
      </c>
      <c r="G130">
        <v>7</v>
      </c>
      <c r="H130">
        <v>15</v>
      </c>
      <c r="J130">
        <v>9</v>
      </c>
      <c r="K130">
        <v>204</v>
      </c>
      <c r="M130">
        <v>4</v>
      </c>
      <c r="N130">
        <v>9</v>
      </c>
      <c r="P130">
        <v>4</v>
      </c>
      <c r="Q130">
        <v>9</v>
      </c>
      <c r="S130">
        <v>19</v>
      </c>
      <c r="T130">
        <v>23</v>
      </c>
      <c r="V130">
        <v>10</v>
      </c>
      <c r="W130">
        <v>12</v>
      </c>
    </row>
    <row r="131" spans="4:23" x14ac:dyDescent="0.2">
      <c r="D131">
        <v>4</v>
      </c>
      <c r="E131">
        <v>21</v>
      </c>
      <c r="G131">
        <v>6</v>
      </c>
      <c r="H131">
        <v>21</v>
      </c>
      <c r="J131">
        <v>6</v>
      </c>
      <c r="K131">
        <v>13</v>
      </c>
      <c r="M131">
        <v>4</v>
      </c>
      <c r="N131">
        <v>48</v>
      </c>
      <c r="P131">
        <v>4</v>
      </c>
      <c r="Q131">
        <v>18</v>
      </c>
      <c r="S131">
        <v>19</v>
      </c>
      <c r="T131">
        <v>22</v>
      </c>
      <c r="V131">
        <v>10</v>
      </c>
      <c r="W131">
        <v>11</v>
      </c>
    </row>
    <row r="132" spans="4:23" x14ac:dyDescent="0.2">
      <c r="D132">
        <v>3</v>
      </c>
      <c r="E132">
        <v>33</v>
      </c>
      <c r="G132">
        <v>6</v>
      </c>
      <c r="H132">
        <v>10</v>
      </c>
      <c r="J132">
        <v>6</v>
      </c>
      <c r="K132">
        <v>10</v>
      </c>
      <c r="M132">
        <v>4</v>
      </c>
      <c r="N132">
        <v>27</v>
      </c>
      <c r="P132">
        <v>4</v>
      </c>
      <c r="Q132">
        <v>30</v>
      </c>
      <c r="S132">
        <v>16</v>
      </c>
      <c r="T132">
        <v>24</v>
      </c>
      <c r="V132">
        <v>10</v>
      </c>
      <c r="W132">
        <v>13</v>
      </c>
    </row>
    <row r="133" spans="4:23" x14ac:dyDescent="0.2">
      <c r="D133">
        <v>3</v>
      </c>
      <c r="E133">
        <v>13</v>
      </c>
      <c r="G133">
        <v>6</v>
      </c>
      <c r="H133">
        <v>18</v>
      </c>
      <c r="J133">
        <v>7</v>
      </c>
      <c r="K133">
        <v>30</v>
      </c>
      <c r="M133">
        <v>4</v>
      </c>
      <c r="N133">
        <v>38</v>
      </c>
      <c r="P133">
        <v>4</v>
      </c>
      <c r="Q133">
        <v>13</v>
      </c>
      <c r="S133">
        <v>15</v>
      </c>
      <c r="T133">
        <v>23</v>
      </c>
      <c r="V133">
        <v>10</v>
      </c>
      <c r="W133">
        <v>19</v>
      </c>
    </row>
    <row r="134" spans="4:23" x14ac:dyDescent="0.2">
      <c r="D134">
        <v>3</v>
      </c>
      <c r="E134">
        <v>41</v>
      </c>
      <c r="G134">
        <v>7</v>
      </c>
      <c r="H134">
        <v>28</v>
      </c>
      <c r="J134">
        <v>7</v>
      </c>
      <c r="K134">
        <v>21</v>
      </c>
      <c r="M134">
        <v>3</v>
      </c>
      <c r="N134">
        <v>44</v>
      </c>
      <c r="P134">
        <v>4</v>
      </c>
      <c r="Q134">
        <v>19</v>
      </c>
      <c r="S134">
        <v>13</v>
      </c>
      <c r="T134">
        <v>21</v>
      </c>
      <c r="V134">
        <v>10</v>
      </c>
      <c r="W134">
        <v>12</v>
      </c>
    </row>
    <row r="135" spans="4:23" x14ac:dyDescent="0.2">
      <c r="D135">
        <v>3</v>
      </c>
      <c r="E135">
        <v>14</v>
      </c>
      <c r="G135">
        <v>7</v>
      </c>
      <c r="H135">
        <v>30</v>
      </c>
      <c r="J135">
        <v>6</v>
      </c>
      <c r="K135">
        <v>15</v>
      </c>
      <c r="M135">
        <v>3</v>
      </c>
      <c r="N135">
        <v>30</v>
      </c>
      <c r="P135">
        <v>4</v>
      </c>
      <c r="Q135">
        <v>10</v>
      </c>
      <c r="S135">
        <v>19</v>
      </c>
      <c r="T135">
        <v>21</v>
      </c>
      <c r="V135">
        <v>10</v>
      </c>
      <c r="W135">
        <v>19</v>
      </c>
    </row>
    <row r="136" spans="4:23" x14ac:dyDescent="0.2">
      <c r="D136">
        <v>3</v>
      </c>
      <c r="E136">
        <v>13</v>
      </c>
      <c r="G136">
        <v>7</v>
      </c>
      <c r="H136">
        <v>23</v>
      </c>
      <c r="J136">
        <v>7</v>
      </c>
      <c r="K136">
        <v>41</v>
      </c>
      <c r="M136">
        <v>4</v>
      </c>
      <c r="N136">
        <v>46</v>
      </c>
      <c r="P136">
        <v>4</v>
      </c>
      <c r="Q136">
        <v>72</v>
      </c>
      <c r="S136">
        <v>14</v>
      </c>
      <c r="T136">
        <v>56</v>
      </c>
      <c r="V136">
        <v>10</v>
      </c>
      <c r="W136">
        <v>21</v>
      </c>
    </row>
    <row r="137" spans="4:23" x14ac:dyDescent="0.2">
      <c r="D137">
        <v>4</v>
      </c>
      <c r="E137">
        <v>20</v>
      </c>
      <c r="G137">
        <v>6</v>
      </c>
      <c r="H137">
        <v>42</v>
      </c>
      <c r="J137">
        <v>5</v>
      </c>
      <c r="K137">
        <v>37</v>
      </c>
      <c r="M137">
        <v>4</v>
      </c>
      <c r="N137">
        <v>22</v>
      </c>
      <c r="P137">
        <v>4</v>
      </c>
      <c r="Q137">
        <v>58</v>
      </c>
      <c r="S137">
        <v>15</v>
      </c>
      <c r="T137">
        <v>19</v>
      </c>
      <c r="V137">
        <v>10</v>
      </c>
      <c r="W137">
        <v>25</v>
      </c>
    </row>
    <row r="138" spans="4:23" x14ac:dyDescent="0.2">
      <c r="D138">
        <v>3</v>
      </c>
      <c r="E138">
        <v>6</v>
      </c>
      <c r="G138">
        <v>7</v>
      </c>
      <c r="H138">
        <v>17</v>
      </c>
      <c r="J138">
        <v>8</v>
      </c>
      <c r="K138">
        <v>54</v>
      </c>
      <c r="M138">
        <v>3</v>
      </c>
      <c r="N138">
        <v>36</v>
      </c>
      <c r="P138">
        <v>4</v>
      </c>
      <c r="Q138">
        <v>39</v>
      </c>
      <c r="S138">
        <v>15</v>
      </c>
      <c r="T138">
        <v>19</v>
      </c>
      <c r="V138">
        <v>10</v>
      </c>
      <c r="W138">
        <v>20</v>
      </c>
    </row>
    <row r="139" spans="4:23" x14ac:dyDescent="0.2">
      <c r="D139">
        <v>5</v>
      </c>
      <c r="E139">
        <v>28</v>
      </c>
      <c r="G139">
        <v>7</v>
      </c>
      <c r="H139">
        <v>24</v>
      </c>
      <c r="J139">
        <v>5</v>
      </c>
      <c r="K139">
        <v>17</v>
      </c>
      <c r="M139">
        <v>3</v>
      </c>
      <c r="N139">
        <v>19</v>
      </c>
      <c r="P139">
        <v>4</v>
      </c>
      <c r="Q139">
        <v>7</v>
      </c>
      <c r="S139">
        <v>14</v>
      </c>
      <c r="T139">
        <v>15</v>
      </c>
      <c r="V139">
        <v>9</v>
      </c>
      <c r="W139">
        <v>18</v>
      </c>
    </row>
    <row r="140" spans="4:23" x14ac:dyDescent="0.2">
      <c r="D140">
        <v>3</v>
      </c>
      <c r="E140">
        <v>17</v>
      </c>
      <c r="G140">
        <v>6</v>
      </c>
      <c r="H140">
        <v>80</v>
      </c>
      <c r="J140">
        <v>6</v>
      </c>
      <c r="K140">
        <v>18</v>
      </c>
      <c r="M140">
        <v>3</v>
      </c>
      <c r="N140">
        <v>34</v>
      </c>
      <c r="P140">
        <v>4</v>
      </c>
      <c r="Q140">
        <v>9</v>
      </c>
      <c r="S140">
        <v>17</v>
      </c>
      <c r="T140">
        <v>23</v>
      </c>
      <c r="V140">
        <v>10</v>
      </c>
      <c r="W140">
        <v>27</v>
      </c>
    </row>
    <row r="141" spans="4:23" x14ac:dyDescent="0.2">
      <c r="D141">
        <v>3</v>
      </c>
      <c r="E141">
        <v>19</v>
      </c>
      <c r="G141">
        <v>6</v>
      </c>
      <c r="H141">
        <v>28</v>
      </c>
      <c r="J141">
        <v>6</v>
      </c>
      <c r="K141">
        <v>50</v>
      </c>
      <c r="M141">
        <v>4</v>
      </c>
      <c r="N141">
        <v>29</v>
      </c>
      <c r="P141">
        <v>4</v>
      </c>
      <c r="Q141">
        <v>25</v>
      </c>
      <c r="S141">
        <v>16</v>
      </c>
      <c r="T141">
        <v>21</v>
      </c>
      <c r="V141">
        <v>11</v>
      </c>
      <c r="W141">
        <v>19</v>
      </c>
    </row>
    <row r="142" spans="4:23" x14ac:dyDescent="0.2">
      <c r="D142">
        <v>3</v>
      </c>
      <c r="E142">
        <v>65</v>
      </c>
      <c r="G142">
        <v>7</v>
      </c>
      <c r="H142">
        <v>19</v>
      </c>
      <c r="J142">
        <v>7</v>
      </c>
      <c r="K142">
        <v>16</v>
      </c>
      <c r="M142">
        <v>3</v>
      </c>
      <c r="N142">
        <v>23</v>
      </c>
      <c r="P142">
        <v>4</v>
      </c>
      <c r="Q142">
        <v>10</v>
      </c>
      <c r="S142">
        <v>13</v>
      </c>
      <c r="T142">
        <v>16</v>
      </c>
      <c r="V142">
        <v>9</v>
      </c>
      <c r="W142">
        <v>36</v>
      </c>
    </row>
    <row r="143" spans="4:23" x14ac:dyDescent="0.2">
      <c r="D143">
        <v>4</v>
      </c>
      <c r="E143">
        <v>7</v>
      </c>
      <c r="G143">
        <v>7</v>
      </c>
      <c r="H143">
        <v>66</v>
      </c>
      <c r="J143">
        <v>6</v>
      </c>
      <c r="K143">
        <v>9</v>
      </c>
      <c r="M143">
        <v>3</v>
      </c>
      <c r="N143">
        <v>16</v>
      </c>
      <c r="P143">
        <v>4</v>
      </c>
      <c r="Q143">
        <v>8</v>
      </c>
      <c r="S143">
        <v>15</v>
      </c>
      <c r="T143">
        <v>18</v>
      </c>
      <c r="V143">
        <v>10</v>
      </c>
      <c r="W143">
        <v>140</v>
      </c>
    </row>
    <row r="144" spans="4:23" x14ac:dyDescent="0.2">
      <c r="D144">
        <v>4</v>
      </c>
      <c r="E144">
        <v>25</v>
      </c>
      <c r="G144">
        <v>6</v>
      </c>
      <c r="H144">
        <v>30</v>
      </c>
      <c r="J144">
        <v>7</v>
      </c>
      <c r="K144">
        <v>29</v>
      </c>
      <c r="M144">
        <v>4</v>
      </c>
      <c r="N144">
        <v>20</v>
      </c>
      <c r="P144">
        <v>4</v>
      </c>
      <c r="Q144">
        <v>30</v>
      </c>
      <c r="S144">
        <v>16</v>
      </c>
      <c r="T144">
        <v>22</v>
      </c>
      <c r="V144">
        <v>9</v>
      </c>
      <c r="W144">
        <v>13</v>
      </c>
    </row>
    <row r="145" spans="4:23" x14ac:dyDescent="0.2">
      <c r="D145">
        <v>4</v>
      </c>
      <c r="E145">
        <v>41</v>
      </c>
      <c r="G145">
        <v>6</v>
      </c>
      <c r="H145">
        <v>31</v>
      </c>
      <c r="J145">
        <v>5</v>
      </c>
      <c r="K145">
        <v>38</v>
      </c>
      <c r="M145">
        <v>4</v>
      </c>
      <c r="N145">
        <v>36</v>
      </c>
      <c r="P145">
        <v>5</v>
      </c>
      <c r="Q145">
        <v>68</v>
      </c>
      <c r="S145">
        <v>16</v>
      </c>
      <c r="T145">
        <v>14</v>
      </c>
      <c r="V145">
        <v>10</v>
      </c>
      <c r="W145">
        <v>11</v>
      </c>
    </row>
    <row r="146" spans="4:23" x14ac:dyDescent="0.2">
      <c r="D146">
        <v>3</v>
      </c>
      <c r="E146">
        <v>32</v>
      </c>
      <c r="G146">
        <v>8</v>
      </c>
      <c r="H146">
        <v>29</v>
      </c>
      <c r="J146">
        <v>8</v>
      </c>
      <c r="K146">
        <v>49</v>
      </c>
      <c r="M146">
        <v>3</v>
      </c>
      <c r="N146">
        <v>22</v>
      </c>
      <c r="P146">
        <v>4</v>
      </c>
      <c r="Q146">
        <v>14</v>
      </c>
      <c r="S146">
        <v>18</v>
      </c>
      <c r="T146">
        <v>20</v>
      </c>
      <c r="V146">
        <v>11</v>
      </c>
      <c r="W146">
        <v>11</v>
      </c>
    </row>
    <row r="147" spans="4:23" x14ac:dyDescent="0.2">
      <c r="D147">
        <v>4</v>
      </c>
      <c r="E147">
        <v>44</v>
      </c>
      <c r="G147">
        <v>6</v>
      </c>
      <c r="H147">
        <v>26</v>
      </c>
      <c r="J147">
        <v>7</v>
      </c>
      <c r="K147">
        <v>17</v>
      </c>
      <c r="M147">
        <v>4</v>
      </c>
      <c r="N147">
        <v>69</v>
      </c>
      <c r="P147">
        <v>4</v>
      </c>
      <c r="Q147">
        <v>73</v>
      </c>
      <c r="S147">
        <v>15</v>
      </c>
      <c r="T147">
        <v>22</v>
      </c>
      <c r="V147">
        <v>10</v>
      </c>
      <c r="W147">
        <v>20</v>
      </c>
    </row>
    <row r="148" spans="4:23" x14ac:dyDescent="0.2">
      <c r="D148">
        <v>3</v>
      </c>
      <c r="E148">
        <v>8</v>
      </c>
      <c r="G148">
        <v>7</v>
      </c>
      <c r="H148">
        <v>34</v>
      </c>
      <c r="J148">
        <v>6</v>
      </c>
      <c r="K148">
        <v>65</v>
      </c>
      <c r="M148">
        <v>4</v>
      </c>
      <c r="N148">
        <v>46</v>
      </c>
      <c r="P148">
        <v>4</v>
      </c>
      <c r="Q148">
        <v>17</v>
      </c>
      <c r="S148">
        <v>18</v>
      </c>
      <c r="T148">
        <v>19</v>
      </c>
      <c r="V148">
        <v>11</v>
      </c>
      <c r="W148">
        <v>10</v>
      </c>
    </row>
    <row r="149" spans="4:23" x14ac:dyDescent="0.2">
      <c r="D149">
        <v>4</v>
      </c>
      <c r="E149">
        <v>8</v>
      </c>
      <c r="G149">
        <v>7</v>
      </c>
      <c r="H149">
        <v>9</v>
      </c>
      <c r="J149">
        <v>6</v>
      </c>
      <c r="K149">
        <v>106</v>
      </c>
      <c r="M149">
        <v>4</v>
      </c>
      <c r="N149">
        <v>9</v>
      </c>
      <c r="P149">
        <v>4</v>
      </c>
      <c r="Q149">
        <v>53</v>
      </c>
      <c r="S149">
        <v>17</v>
      </c>
      <c r="T149">
        <v>15</v>
      </c>
      <c r="V149">
        <v>10</v>
      </c>
      <c r="W149">
        <v>19</v>
      </c>
    </row>
    <row r="150" spans="4:23" x14ac:dyDescent="0.2">
      <c r="D150">
        <v>4</v>
      </c>
      <c r="E150">
        <v>12</v>
      </c>
      <c r="G150">
        <v>6</v>
      </c>
      <c r="H150">
        <v>36</v>
      </c>
      <c r="J150">
        <v>6</v>
      </c>
      <c r="K150">
        <v>41</v>
      </c>
      <c r="M150">
        <v>3</v>
      </c>
      <c r="N150">
        <v>55</v>
      </c>
      <c r="P150">
        <v>4</v>
      </c>
      <c r="Q150">
        <v>13</v>
      </c>
      <c r="S150">
        <v>17</v>
      </c>
      <c r="T150">
        <v>20</v>
      </c>
      <c r="V150">
        <v>9</v>
      </c>
      <c r="W150">
        <v>16</v>
      </c>
    </row>
    <row r="151" spans="4:23" x14ac:dyDescent="0.2">
      <c r="D151">
        <v>4</v>
      </c>
      <c r="E151">
        <v>53</v>
      </c>
      <c r="G151">
        <v>6</v>
      </c>
      <c r="H151">
        <v>65</v>
      </c>
      <c r="J151">
        <v>8</v>
      </c>
      <c r="K151">
        <v>10</v>
      </c>
      <c r="M151">
        <v>3</v>
      </c>
      <c r="N151">
        <v>14</v>
      </c>
      <c r="P151">
        <v>4</v>
      </c>
      <c r="Q151">
        <v>44</v>
      </c>
      <c r="S151">
        <v>14</v>
      </c>
      <c r="T151">
        <v>21</v>
      </c>
      <c r="V151">
        <v>9</v>
      </c>
      <c r="W151">
        <v>11</v>
      </c>
    </row>
    <row r="152" spans="4:23" x14ac:dyDescent="0.2">
      <c r="D152">
        <v>3</v>
      </c>
      <c r="E152">
        <v>6</v>
      </c>
      <c r="G152">
        <v>7</v>
      </c>
      <c r="H152">
        <v>19</v>
      </c>
      <c r="J152">
        <v>6</v>
      </c>
      <c r="K152">
        <v>101</v>
      </c>
      <c r="M152">
        <v>4</v>
      </c>
      <c r="N152">
        <v>9</v>
      </c>
      <c r="P152">
        <v>4</v>
      </c>
      <c r="Q152">
        <v>12</v>
      </c>
      <c r="S152">
        <v>16</v>
      </c>
      <c r="T152">
        <v>26</v>
      </c>
      <c r="V152">
        <v>10</v>
      </c>
      <c r="W152">
        <v>10</v>
      </c>
    </row>
    <row r="153" spans="4:23" x14ac:dyDescent="0.2">
      <c r="D153">
        <v>3</v>
      </c>
      <c r="E153">
        <v>51</v>
      </c>
      <c r="G153">
        <v>6</v>
      </c>
      <c r="H153">
        <v>41</v>
      </c>
      <c r="J153">
        <v>7</v>
      </c>
      <c r="K153">
        <v>36</v>
      </c>
      <c r="M153">
        <v>3</v>
      </c>
      <c r="N153">
        <v>47</v>
      </c>
      <c r="P153">
        <v>4</v>
      </c>
      <c r="Q153">
        <v>27</v>
      </c>
      <c r="S153">
        <v>19</v>
      </c>
      <c r="T153">
        <v>14</v>
      </c>
      <c r="V153">
        <v>11</v>
      </c>
      <c r="W153">
        <v>16</v>
      </c>
    </row>
    <row r="154" spans="4:23" x14ac:dyDescent="0.2">
      <c r="D154">
        <v>4</v>
      </c>
      <c r="E154">
        <v>62</v>
      </c>
      <c r="G154">
        <v>6</v>
      </c>
      <c r="H154">
        <v>104</v>
      </c>
      <c r="J154">
        <v>6</v>
      </c>
      <c r="K154">
        <v>15</v>
      </c>
      <c r="M154">
        <v>3</v>
      </c>
      <c r="N154">
        <v>34</v>
      </c>
      <c r="P154">
        <v>4</v>
      </c>
      <c r="Q154">
        <v>55</v>
      </c>
      <c r="S154">
        <v>17</v>
      </c>
      <c r="T154">
        <v>15</v>
      </c>
      <c r="V154">
        <v>10</v>
      </c>
      <c r="W154">
        <v>17</v>
      </c>
    </row>
    <row r="155" spans="4:23" x14ac:dyDescent="0.2">
      <c r="D155">
        <v>3</v>
      </c>
      <c r="E155">
        <v>24</v>
      </c>
      <c r="G155">
        <v>7</v>
      </c>
      <c r="H155">
        <v>73</v>
      </c>
      <c r="J155">
        <v>6</v>
      </c>
      <c r="K155">
        <v>92</v>
      </c>
      <c r="M155">
        <v>4</v>
      </c>
      <c r="N155">
        <v>18</v>
      </c>
      <c r="P155">
        <v>4</v>
      </c>
      <c r="Q155">
        <v>56</v>
      </c>
      <c r="S155">
        <v>18</v>
      </c>
      <c r="T155">
        <v>34</v>
      </c>
      <c r="V155">
        <v>10</v>
      </c>
      <c r="W155">
        <v>30</v>
      </c>
    </row>
    <row r="156" spans="4:23" x14ac:dyDescent="0.2">
      <c r="D156">
        <v>4</v>
      </c>
      <c r="E156">
        <v>69</v>
      </c>
      <c r="G156">
        <v>7</v>
      </c>
      <c r="H156">
        <v>106</v>
      </c>
      <c r="J156">
        <v>6</v>
      </c>
      <c r="K156">
        <v>11</v>
      </c>
      <c r="M156">
        <v>4</v>
      </c>
      <c r="N156">
        <v>37</v>
      </c>
      <c r="P156">
        <v>5</v>
      </c>
      <c r="Q156">
        <v>9</v>
      </c>
      <c r="S156">
        <v>16</v>
      </c>
      <c r="T156">
        <v>18</v>
      </c>
      <c r="V156">
        <v>9</v>
      </c>
      <c r="W156">
        <v>15</v>
      </c>
    </row>
    <row r="157" spans="4:23" x14ac:dyDescent="0.2">
      <c r="D157">
        <v>4</v>
      </c>
      <c r="E157">
        <v>34</v>
      </c>
      <c r="G157">
        <v>6</v>
      </c>
      <c r="H157">
        <v>40</v>
      </c>
      <c r="J157">
        <v>7</v>
      </c>
      <c r="K157">
        <v>24</v>
      </c>
      <c r="M157">
        <v>4</v>
      </c>
      <c r="N157">
        <v>54</v>
      </c>
      <c r="P157">
        <v>4</v>
      </c>
      <c r="Q157">
        <v>15</v>
      </c>
      <c r="S157">
        <v>19</v>
      </c>
      <c r="T157">
        <v>25</v>
      </c>
      <c r="V157">
        <v>11</v>
      </c>
      <c r="W157">
        <v>27</v>
      </c>
    </row>
    <row r="158" spans="4:23" x14ac:dyDescent="0.2">
      <c r="D158">
        <v>3</v>
      </c>
      <c r="E158">
        <v>26</v>
      </c>
      <c r="G158">
        <v>7</v>
      </c>
      <c r="H158">
        <v>12</v>
      </c>
      <c r="J158">
        <v>7</v>
      </c>
      <c r="K158">
        <v>29</v>
      </c>
      <c r="M158">
        <v>3</v>
      </c>
      <c r="N158">
        <v>27</v>
      </c>
      <c r="P158">
        <v>4</v>
      </c>
      <c r="Q158">
        <v>10</v>
      </c>
      <c r="S158">
        <v>15</v>
      </c>
      <c r="T158">
        <v>17</v>
      </c>
      <c r="V158">
        <v>10</v>
      </c>
      <c r="W158">
        <v>23</v>
      </c>
    </row>
    <row r="159" spans="4:23" x14ac:dyDescent="0.2">
      <c r="D159">
        <v>3</v>
      </c>
      <c r="E159">
        <v>36</v>
      </c>
      <c r="G159">
        <v>6</v>
      </c>
      <c r="H159">
        <v>16</v>
      </c>
      <c r="J159">
        <v>7</v>
      </c>
      <c r="K159">
        <v>33</v>
      </c>
      <c r="M159">
        <v>4</v>
      </c>
      <c r="N159">
        <v>30</v>
      </c>
      <c r="P159">
        <v>4</v>
      </c>
      <c r="Q159">
        <v>11</v>
      </c>
      <c r="S159">
        <v>15</v>
      </c>
      <c r="T159">
        <v>15</v>
      </c>
      <c r="V159">
        <v>9</v>
      </c>
      <c r="W159">
        <v>10</v>
      </c>
    </row>
    <row r="160" spans="4:23" x14ac:dyDescent="0.2">
      <c r="D160">
        <v>4</v>
      </c>
      <c r="E160">
        <v>36</v>
      </c>
      <c r="G160">
        <v>6</v>
      </c>
      <c r="H160">
        <v>37</v>
      </c>
      <c r="J160">
        <v>5</v>
      </c>
      <c r="K160">
        <v>24</v>
      </c>
      <c r="M160">
        <v>3</v>
      </c>
      <c r="N160">
        <v>40</v>
      </c>
      <c r="P160">
        <v>4</v>
      </c>
      <c r="Q160">
        <v>49</v>
      </c>
      <c r="S160">
        <v>12</v>
      </c>
      <c r="T160">
        <v>19</v>
      </c>
      <c r="V160">
        <v>9</v>
      </c>
      <c r="W160">
        <v>12</v>
      </c>
    </row>
    <row r="161" spans="4:23" x14ac:dyDescent="0.2">
      <c r="D161">
        <v>4</v>
      </c>
      <c r="E161">
        <v>15</v>
      </c>
      <c r="G161">
        <v>7</v>
      </c>
      <c r="H161">
        <v>162</v>
      </c>
      <c r="J161">
        <v>6</v>
      </c>
      <c r="K161">
        <v>32</v>
      </c>
      <c r="M161">
        <v>3</v>
      </c>
      <c r="N161">
        <v>34</v>
      </c>
      <c r="P161">
        <v>4</v>
      </c>
      <c r="Q161">
        <v>40</v>
      </c>
      <c r="S161">
        <v>19</v>
      </c>
      <c r="T161">
        <v>21</v>
      </c>
      <c r="V161">
        <v>10</v>
      </c>
      <c r="W161">
        <v>17</v>
      </c>
    </row>
    <row r="162" spans="4:23" x14ac:dyDescent="0.2">
      <c r="D162">
        <v>4</v>
      </c>
      <c r="E162">
        <v>25</v>
      </c>
      <c r="G162">
        <v>6</v>
      </c>
      <c r="H162">
        <v>77</v>
      </c>
      <c r="J162">
        <v>7</v>
      </c>
      <c r="K162">
        <v>14</v>
      </c>
      <c r="M162">
        <v>3</v>
      </c>
      <c r="N162">
        <v>30</v>
      </c>
      <c r="P162">
        <v>4</v>
      </c>
      <c r="Q162">
        <v>27</v>
      </c>
      <c r="S162">
        <v>14</v>
      </c>
      <c r="T162">
        <v>21</v>
      </c>
      <c r="V162">
        <v>11</v>
      </c>
      <c r="W162">
        <v>12</v>
      </c>
    </row>
    <row r="163" spans="4:23" x14ac:dyDescent="0.2">
      <c r="D163">
        <v>4</v>
      </c>
      <c r="E163">
        <v>24</v>
      </c>
      <c r="G163">
        <v>6</v>
      </c>
      <c r="H163">
        <v>13</v>
      </c>
      <c r="J163">
        <v>7</v>
      </c>
      <c r="K163">
        <v>57</v>
      </c>
      <c r="M163">
        <v>4</v>
      </c>
      <c r="N163">
        <v>31</v>
      </c>
      <c r="P163">
        <v>4</v>
      </c>
      <c r="Q163">
        <v>13</v>
      </c>
      <c r="S163">
        <v>20</v>
      </c>
      <c r="T163">
        <v>30</v>
      </c>
      <c r="V163">
        <v>10</v>
      </c>
      <c r="W163">
        <v>14</v>
      </c>
    </row>
    <row r="164" spans="4:23" x14ac:dyDescent="0.2">
      <c r="D164">
        <v>4</v>
      </c>
      <c r="E164">
        <v>22</v>
      </c>
      <c r="G164">
        <v>7</v>
      </c>
      <c r="H164">
        <v>27</v>
      </c>
      <c r="J164">
        <v>7</v>
      </c>
      <c r="K164">
        <v>22</v>
      </c>
      <c r="M164">
        <v>3</v>
      </c>
      <c r="N164">
        <v>53</v>
      </c>
      <c r="P164">
        <v>4</v>
      </c>
      <c r="Q164">
        <v>46</v>
      </c>
      <c r="S164">
        <v>15</v>
      </c>
      <c r="T164">
        <v>19</v>
      </c>
      <c r="V164">
        <v>10</v>
      </c>
      <c r="W164">
        <v>13</v>
      </c>
    </row>
    <row r="165" spans="4:23" x14ac:dyDescent="0.2">
      <c r="D165">
        <v>4</v>
      </c>
      <c r="E165">
        <v>26</v>
      </c>
      <c r="G165">
        <v>7</v>
      </c>
      <c r="H165">
        <v>73</v>
      </c>
      <c r="J165">
        <v>6</v>
      </c>
      <c r="K165">
        <v>25</v>
      </c>
      <c r="M165">
        <v>3</v>
      </c>
      <c r="N165">
        <v>32</v>
      </c>
      <c r="P165">
        <v>4</v>
      </c>
      <c r="Q165">
        <v>57</v>
      </c>
      <c r="S165">
        <v>21</v>
      </c>
      <c r="T165">
        <v>52</v>
      </c>
      <c r="V165">
        <v>11</v>
      </c>
      <c r="W165">
        <v>18</v>
      </c>
    </row>
    <row r="166" spans="4:23" x14ac:dyDescent="0.2">
      <c r="D166">
        <v>5</v>
      </c>
      <c r="E166">
        <v>42</v>
      </c>
      <c r="G166">
        <v>7</v>
      </c>
      <c r="H166">
        <v>7</v>
      </c>
      <c r="J166">
        <v>6</v>
      </c>
      <c r="K166">
        <v>47</v>
      </c>
      <c r="M166">
        <v>3</v>
      </c>
      <c r="N166">
        <v>17</v>
      </c>
      <c r="P166">
        <v>4</v>
      </c>
      <c r="Q166">
        <v>13</v>
      </c>
      <c r="S166">
        <v>17</v>
      </c>
      <c r="T166">
        <v>18</v>
      </c>
      <c r="V166">
        <v>9</v>
      </c>
      <c r="W166">
        <v>16</v>
      </c>
    </row>
    <row r="167" spans="4:23" x14ac:dyDescent="0.2">
      <c r="D167">
        <v>3</v>
      </c>
      <c r="E167">
        <v>16</v>
      </c>
      <c r="G167">
        <v>9</v>
      </c>
      <c r="H167">
        <v>41</v>
      </c>
      <c r="J167">
        <v>5</v>
      </c>
      <c r="K167">
        <v>12</v>
      </c>
      <c r="M167">
        <v>3</v>
      </c>
      <c r="N167">
        <v>35</v>
      </c>
      <c r="P167">
        <v>4</v>
      </c>
      <c r="Q167">
        <v>10</v>
      </c>
      <c r="S167">
        <v>16</v>
      </c>
      <c r="T167">
        <v>19</v>
      </c>
      <c r="V167">
        <v>10</v>
      </c>
      <c r="W167">
        <v>10</v>
      </c>
    </row>
    <row r="168" spans="4:23" x14ac:dyDescent="0.2">
      <c r="D168">
        <v>3</v>
      </c>
      <c r="E168">
        <v>17</v>
      </c>
      <c r="G168">
        <v>7</v>
      </c>
      <c r="H168">
        <v>28</v>
      </c>
      <c r="J168">
        <v>5</v>
      </c>
      <c r="K168">
        <v>34</v>
      </c>
      <c r="M168">
        <v>3</v>
      </c>
      <c r="N168">
        <v>77</v>
      </c>
      <c r="P168">
        <v>4</v>
      </c>
      <c r="Q168">
        <v>23</v>
      </c>
      <c r="S168">
        <v>18</v>
      </c>
      <c r="T168">
        <v>19</v>
      </c>
      <c r="V168">
        <v>10</v>
      </c>
      <c r="W168">
        <v>9</v>
      </c>
    </row>
    <row r="169" spans="4:23" x14ac:dyDescent="0.2">
      <c r="D169">
        <v>3</v>
      </c>
      <c r="E169">
        <v>37</v>
      </c>
      <c r="G169">
        <v>6</v>
      </c>
      <c r="H169">
        <v>177</v>
      </c>
      <c r="J169">
        <v>6</v>
      </c>
      <c r="K169">
        <v>16</v>
      </c>
      <c r="M169">
        <v>4</v>
      </c>
      <c r="N169">
        <v>34</v>
      </c>
      <c r="P169">
        <v>4</v>
      </c>
      <c r="Q169">
        <v>44</v>
      </c>
      <c r="S169">
        <v>17</v>
      </c>
      <c r="T169">
        <v>23</v>
      </c>
      <c r="V169">
        <v>9</v>
      </c>
      <c r="W169">
        <v>11</v>
      </c>
    </row>
    <row r="170" spans="4:23" x14ac:dyDescent="0.2">
      <c r="D170">
        <v>4</v>
      </c>
      <c r="E170">
        <v>8</v>
      </c>
      <c r="G170">
        <v>6</v>
      </c>
      <c r="H170">
        <v>37</v>
      </c>
      <c r="J170">
        <v>5</v>
      </c>
      <c r="K170">
        <v>33</v>
      </c>
      <c r="M170">
        <v>4</v>
      </c>
      <c r="N170">
        <v>22</v>
      </c>
      <c r="P170">
        <v>4</v>
      </c>
      <c r="Q170">
        <v>28</v>
      </c>
      <c r="S170">
        <v>16</v>
      </c>
      <c r="T170">
        <v>19</v>
      </c>
      <c r="V170">
        <v>10</v>
      </c>
      <c r="W170">
        <v>10</v>
      </c>
    </row>
    <row r="171" spans="4:23" x14ac:dyDescent="0.2">
      <c r="D171">
        <v>3</v>
      </c>
      <c r="E171">
        <v>29</v>
      </c>
      <c r="G171">
        <v>7</v>
      </c>
      <c r="H171">
        <v>23</v>
      </c>
      <c r="J171">
        <v>6</v>
      </c>
      <c r="K171">
        <v>64</v>
      </c>
      <c r="M171">
        <v>3</v>
      </c>
      <c r="N171">
        <v>19</v>
      </c>
      <c r="P171">
        <v>4</v>
      </c>
      <c r="Q171">
        <v>65</v>
      </c>
      <c r="S171">
        <v>17</v>
      </c>
      <c r="T171">
        <v>14</v>
      </c>
      <c r="V171">
        <v>10</v>
      </c>
      <c r="W171">
        <v>10</v>
      </c>
    </row>
    <row r="172" spans="4:23" x14ac:dyDescent="0.2">
      <c r="D172">
        <v>3</v>
      </c>
      <c r="E172">
        <v>38</v>
      </c>
      <c r="G172">
        <v>7</v>
      </c>
      <c r="H172">
        <v>16</v>
      </c>
      <c r="J172">
        <v>6</v>
      </c>
      <c r="K172">
        <v>18</v>
      </c>
      <c r="M172">
        <v>4</v>
      </c>
      <c r="N172">
        <v>37</v>
      </c>
      <c r="P172">
        <v>4</v>
      </c>
      <c r="Q172">
        <v>22</v>
      </c>
      <c r="S172">
        <v>15</v>
      </c>
      <c r="T172">
        <v>18</v>
      </c>
      <c r="V172">
        <v>9</v>
      </c>
      <c r="W172">
        <v>10</v>
      </c>
    </row>
    <row r="173" spans="4:23" x14ac:dyDescent="0.2">
      <c r="D173">
        <v>4</v>
      </c>
      <c r="E173">
        <v>32</v>
      </c>
      <c r="G173">
        <v>6</v>
      </c>
      <c r="H173">
        <v>29</v>
      </c>
      <c r="J173">
        <v>7</v>
      </c>
      <c r="K173">
        <v>22</v>
      </c>
      <c r="M173">
        <v>3</v>
      </c>
      <c r="N173">
        <v>41</v>
      </c>
      <c r="P173">
        <v>4</v>
      </c>
      <c r="Q173">
        <v>16</v>
      </c>
      <c r="S173">
        <v>19</v>
      </c>
      <c r="T173">
        <v>25</v>
      </c>
      <c r="V173">
        <v>11</v>
      </c>
      <c r="W173">
        <v>10</v>
      </c>
    </row>
    <row r="174" spans="4:23" x14ac:dyDescent="0.2">
      <c r="D174">
        <v>3</v>
      </c>
      <c r="E174">
        <v>49</v>
      </c>
      <c r="G174">
        <v>9</v>
      </c>
      <c r="H174">
        <v>30</v>
      </c>
      <c r="J174">
        <v>6</v>
      </c>
      <c r="K174">
        <v>63</v>
      </c>
      <c r="M174">
        <v>4</v>
      </c>
      <c r="N174">
        <v>23</v>
      </c>
      <c r="P174">
        <v>4</v>
      </c>
      <c r="Q174">
        <v>27</v>
      </c>
      <c r="S174">
        <v>16</v>
      </c>
      <c r="T174">
        <v>15</v>
      </c>
      <c r="V174">
        <v>12</v>
      </c>
      <c r="W174">
        <v>20</v>
      </c>
    </row>
    <row r="175" spans="4:23" x14ac:dyDescent="0.2">
      <c r="D175">
        <v>4</v>
      </c>
      <c r="E175">
        <v>9</v>
      </c>
      <c r="G175">
        <v>6</v>
      </c>
      <c r="H175">
        <v>17</v>
      </c>
      <c r="J175">
        <v>6</v>
      </c>
      <c r="K175">
        <v>16</v>
      </c>
      <c r="M175">
        <v>3</v>
      </c>
      <c r="N175">
        <v>32</v>
      </c>
      <c r="P175">
        <v>4</v>
      </c>
      <c r="Q175">
        <v>10</v>
      </c>
      <c r="S175">
        <v>16</v>
      </c>
      <c r="T175">
        <v>22</v>
      </c>
      <c r="V175">
        <v>10</v>
      </c>
      <c r="W175">
        <v>10</v>
      </c>
    </row>
    <row r="176" spans="4:23" x14ac:dyDescent="0.2">
      <c r="D176">
        <v>4</v>
      </c>
      <c r="E176">
        <v>107</v>
      </c>
      <c r="G176">
        <v>6</v>
      </c>
      <c r="H176">
        <v>20</v>
      </c>
      <c r="J176">
        <v>7</v>
      </c>
      <c r="K176">
        <v>55</v>
      </c>
      <c r="M176">
        <v>3</v>
      </c>
      <c r="N176">
        <v>21</v>
      </c>
      <c r="P176">
        <v>4</v>
      </c>
      <c r="Q176">
        <v>172</v>
      </c>
      <c r="S176">
        <v>18</v>
      </c>
      <c r="T176">
        <v>52</v>
      </c>
      <c r="V176">
        <v>11</v>
      </c>
      <c r="W176">
        <v>67</v>
      </c>
    </row>
    <row r="177" spans="4:23" x14ac:dyDescent="0.2">
      <c r="D177">
        <v>4</v>
      </c>
      <c r="E177">
        <v>15</v>
      </c>
      <c r="G177">
        <v>6</v>
      </c>
      <c r="H177">
        <v>19</v>
      </c>
      <c r="J177">
        <v>6</v>
      </c>
      <c r="K177">
        <v>15</v>
      </c>
      <c r="M177">
        <v>3</v>
      </c>
      <c r="N177">
        <v>77</v>
      </c>
      <c r="P177">
        <v>4</v>
      </c>
      <c r="Q177">
        <v>10</v>
      </c>
      <c r="S177">
        <v>18</v>
      </c>
      <c r="T177">
        <v>14</v>
      </c>
      <c r="V177">
        <v>10</v>
      </c>
      <c r="W177">
        <v>16</v>
      </c>
    </row>
    <row r="178" spans="4:23" x14ac:dyDescent="0.2">
      <c r="D178">
        <v>4</v>
      </c>
      <c r="E178">
        <v>7</v>
      </c>
      <c r="G178">
        <v>7</v>
      </c>
      <c r="H178">
        <v>43</v>
      </c>
      <c r="J178">
        <v>7</v>
      </c>
      <c r="K178">
        <v>35</v>
      </c>
      <c r="M178">
        <v>3</v>
      </c>
      <c r="N178">
        <v>8</v>
      </c>
      <c r="P178">
        <v>4</v>
      </c>
      <c r="Q178">
        <v>8</v>
      </c>
      <c r="S178">
        <v>18</v>
      </c>
      <c r="T178">
        <v>66</v>
      </c>
      <c r="V178">
        <v>10</v>
      </c>
      <c r="W178">
        <v>22</v>
      </c>
    </row>
    <row r="179" spans="4:23" x14ac:dyDescent="0.2">
      <c r="D179">
        <v>3</v>
      </c>
      <c r="E179">
        <v>44</v>
      </c>
      <c r="G179">
        <v>6</v>
      </c>
      <c r="H179">
        <v>30</v>
      </c>
      <c r="J179">
        <v>7</v>
      </c>
      <c r="K179">
        <v>44</v>
      </c>
      <c r="M179">
        <v>4</v>
      </c>
      <c r="N179">
        <v>57</v>
      </c>
      <c r="P179">
        <v>4</v>
      </c>
      <c r="Q179">
        <v>15</v>
      </c>
      <c r="S179">
        <v>17</v>
      </c>
      <c r="T179">
        <v>19</v>
      </c>
      <c r="V179">
        <v>10</v>
      </c>
      <c r="W179">
        <v>27</v>
      </c>
    </row>
    <row r="180" spans="4:23" x14ac:dyDescent="0.2">
      <c r="D180">
        <v>3</v>
      </c>
      <c r="E180">
        <v>7</v>
      </c>
      <c r="G180">
        <v>7</v>
      </c>
      <c r="H180">
        <v>33</v>
      </c>
      <c r="J180">
        <v>6</v>
      </c>
      <c r="K180">
        <v>29</v>
      </c>
      <c r="M180">
        <v>3</v>
      </c>
      <c r="N180">
        <v>22</v>
      </c>
      <c r="P180">
        <v>4</v>
      </c>
      <c r="Q180">
        <v>64</v>
      </c>
      <c r="S180">
        <v>16</v>
      </c>
      <c r="T180">
        <v>17</v>
      </c>
      <c r="V180">
        <v>11</v>
      </c>
      <c r="W180">
        <v>11</v>
      </c>
    </row>
    <row r="181" spans="4:23" x14ac:dyDescent="0.2">
      <c r="D181">
        <v>3</v>
      </c>
      <c r="E181">
        <v>13</v>
      </c>
      <c r="G181">
        <v>12</v>
      </c>
      <c r="H181">
        <v>13</v>
      </c>
      <c r="J181">
        <v>6</v>
      </c>
      <c r="K181">
        <v>9</v>
      </c>
      <c r="M181">
        <v>4</v>
      </c>
      <c r="N181">
        <v>49</v>
      </c>
      <c r="P181">
        <v>4</v>
      </c>
      <c r="Q181">
        <v>36</v>
      </c>
      <c r="S181">
        <v>19</v>
      </c>
      <c r="T181">
        <v>24</v>
      </c>
      <c r="V181">
        <v>10</v>
      </c>
      <c r="W181">
        <v>44</v>
      </c>
    </row>
    <row r="182" spans="4:23" x14ac:dyDescent="0.2">
      <c r="D182">
        <v>4</v>
      </c>
      <c r="E182">
        <v>44</v>
      </c>
      <c r="G182">
        <v>6</v>
      </c>
      <c r="H182">
        <v>31</v>
      </c>
      <c r="J182">
        <v>7</v>
      </c>
      <c r="K182">
        <v>11</v>
      </c>
      <c r="M182">
        <v>3</v>
      </c>
      <c r="N182">
        <v>15</v>
      </c>
      <c r="P182">
        <v>4</v>
      </c>
      <c r="Q182">
        <v>71</v>
      </c>
      <c r="S182">
        <v>15</v>
      </c>
      <c r="T182">
        <v>37</v>
      </c>
      <c r="V182">
        <v>10</v>
      </c>
      <c r="W182">
        <v>10</v>
      </c>
    </row>
    <row r="183" spans="4:23" x14ac:dyDescent="0.2">
      <c r="D183">
        <v>4</v>
      </c>
      <c r="E183">
        <v>10</v>
      </c>
      <c r="G183">
        <v>6</v>
      </c>
      <c r="H183">
        <v>58</v>
      </c>
      <c r="J183">
        <v>6</v>
      </c>
      <c r="K183">
        <v>28</v>
      </c>
      <c r="M183">
        <v>4</v>
      </c>
      <c r="N183">
        <v>13</v>
      </c>
      <c r="P183">
        <v>4</v>
      </c>
      <c r="Q183">
        <v>11</v>
      </c>
      <c r="S183">
        <v>17</v>
      </c>
      <c r="T183">
        <v>15</v>
      </c>
      <c r="V183">
        <v>10</v>
      </c>
      <c r="W183">
        <v>10</v>
      </c>
    </row>
    <row r="184" spans="4:23" x14ac:dyDescent="0.2">
      <c r="D184">
        <v>4</v>
      </c>
      <c r="E184">
        <v>44</v>
      </c>
      <c r="G184">
        <v>8</v>
      </c>
      <c r="H184">
        <v>45</v>
      </c>
      <c r="J184">
        <v>7</v>
      </c>
      <c r="K184">
        <v>42</v>
      </c>
      <c r="M184">
        <v>4</v>
      </c>
      <c r="N184">
        <v>24</v>
      </c>
      <c r="P184">
        <v>4</v>
      </c>
      <c r="Q184">
        <v>42</v>
      </c>
      <c r="S184">
        <v>15</v>
      </c>
      <c r="T184">
        <v>21</v>
      </c>
      <c r="V184">
        <v>10</v>
      </c>
      <c r="W184">
        <v>16</v>
      </c>
    </row>
    <row r="185" spans="4:23" x14ac:dyDescent="0.2">
      <c r="D185">
        <v>3</v>
      </c>
      <c r="E185">
        <v>21</v>
      </c>
      <c r="G185">
        <v>6</v>
      </c>
      <c r="H185">
        <v>11</v>
      </c>
      <c r="J185">
        <v>7</v>
      </c>
      <c r="K185">
        <v>15</v>
      </c>
      <c r="M185">
        <v>4</v>
      </c>
      <c r="N185">
        <v>55</v>
      </c>
      <c r="P185">
        <v>4</v>
      </c>
      <c r="Q185">
        <v>10</v>
      </c>
      <c r="S185">
        <v>15</v>
      </c>
      <c r="T185">
        <v>14</v>
      </c>
      <c r="V185">
        <v>10</v>
      </c>
      <c r="W185">
        <v>10</v>
      </c>
    </row>
    <row r="186" spans="4:23" x14ac:dyDescent="0.2">
      <c r="D186">
        <v>4</v>
      </c>
      <c r="E186">
        <v>29</v>
      </c>
      <c r="G186">
        <v>6</v>
      </c>
      <c r="H186">
        <v>29</v>
      </c>
      <c r="J186">
        <v>6</v>
      </c>
      <c r="K186">
        <v>29</v>
      </c>
      <c r="M186">
        <v>3</v>
      </c>
      <c r="N186">
        <v>13</v>
      </c>
      <c r="P186">
        <v>4</v>
      </c>
      <c r="Q186">
        <v>22</v>
      </c>
      <c r="S186">
        <v>15</v>
      </c>
      <c r="T186">
        <v>21</v>
      </c>
      <c r="V186">
        <v>11</v>
      </c>
      <c r="W186">
        <v>29</v>
      </c>
    </row>
    <row r="187" spans="4:23" x14ac:dyDescent="0.2">
      <c r="D187">
        <v>4</v>
      </c>
      <c r="E187">
        <v>25</v>
      </c>
      <c r="G187">
        <v>7</v>
      </c>
      <c r="H187">
        <v>46</v>
      </c>
      <c r="J187">
        <v>6</v>
      </c>
      <c r="K187">
        <v>27</v>
      </c>
      <c r="M187">
        <v>3</v>
      </c>
      <c r="N187">
        <v>31</v>
      </c>
      <c r="P187">
        <v>4</v>
      </c>
      <c r="Q187">
        <v>29</v>
      </c>
      <c r="S187">
        <v>15</v>
      </c>
      <c r="T187">
        <v>17</v>
      </c>
      <c r="V187">
        <v>10</v>
      </c>
      <c r="W187">
        <v>10</v>
      </c>
    </row>
    <row r="188" spans="4:23" x14ac:dyDescent="0.2">
      <c r="D188">
        <v>4</v>
      </c>
      <c r="E188">
        <v>59</v>
      </c>
      <c r="G188">
        <v>8</v>
      </c>
      <c r="H188">
        <v>14</v>
      </c>
      <c r="J188">
        <v>7</v>
      </c>
      <c r="K188">
        <v>27</v>
      </c>
      <c r="M188">
        <v>4</v>
      </c>
      <c r="N188">
        <v>23</v>
      </c>
      <c r="P188">
        <v>4</v>
      </c>
      <c r="Q188">
        <v>8</v>
      </c>
      <c r="S188">
        <v>16</v>
      </c>
      <c r="T188">
        <v>25</v>
      </c>
      <c r="V188">
        <v>10</v>
      </c>
      <c r="W188">
        <v>11</v>
      </c>
    </row>
    <row r="189" spans="4:23" x14ac:dyDescent="0.2">
      <c r="D189">
        <v>4</v>
      </c>
      <c r="E189">
        <v>40</v>
      </c>
      <c r="G189">
        <v>5</v>
      </c>
      <c r="H189">
        <v>36</v>
      </c>
      <c r="J189">
        <v>6</v>
      </c>
      <c r="K189">
        <v>22</v>
      </c>
      <c r="M189">
        <v>3</v>
      </c>
      <c r="N189">
        <v>19</v>
      </c>
      <c r="P189">
        <v>4</v>
      </c>
      <c r="Q189">
        <v>107</v>
      </c>
      <c r="S189">
        <v>15</v>
      </c>
      <c r="T189">
        <v>20</v>
      </c>
      <c r="V189">
        <v>10</v>
      </c>
      <c r="W189">
        <v>11</v>
      </c>
    </row>
    <row r="190" spans="4:23" x14ac:dyDescent="0.2">
      <c r="D190">
        <v>4</v>
      </c>
      <c r="E190">
        <v>30</v>
      </c>
      <c r="G190">
        <v>8</v>
      </c>
      <c r="H190">
        <v>26</v>
      </c>
      <c r="J190">
        <v>6</v>
      </c>
      <c r="K190">
        <v>49</v>
      </c>
      <c r="M190">
        <v>3</v>
      </c>
      <c r="N190">
        <v>14</v>
      </c>
      <c r="P190">
        <v>4</v>
      </c>
      <c r="Q190">
        <v>11</v>
      </c>
      <c r="S190">
        <v>13</v>
      </c>
      <c r="T190">
        <v>20</v>
      </c>
      <c r="V190">
        <v>11</v>
      </c>
      <c r="W190">
        <v>10</v>
      </c>
    </row>
    <row r="191" spans="4:23" x14ac:dyDescent="0.2">
      <c r="D191">
        <v>4</v>
      </c>
      <c r="E191">
        <v>26</v>
      </c>
      <c r="G191">
        <v>6</v>
      </c>
      <c r="H191">
        <v>36</v>
      </c>
      <c r="J191">
        <v>6</v>
      </c>
      <c r="K191">
        <v>21</v>
      </c>
      <c r="M191">
        <v>3</v>
      </c>
      <c r="N191">
        <v>30</v>
      </c>
      <c r="P191">
        <v>4</v>
      </c>
      <c r="Q191">
        <v>11</v>
      </c>
      <c r="S191">
        <v>15</v>
      </c>
      <c r="T191">
        <v>19</v>
      </c>
      <c r="V191">
        <v>11</v>
      </c>
      <c r="W191">
        <v>10</v>
      </c>
    </row>
    <row r="192" spans="4:23" x14ac:dyDescent="0.2">
      <c r="D192">
        <v>3</v>
      </c>
      <c r="E192">
        <v>9</v>
      </c>
      <c r="G192">
        <v>7</v>
      </c>
      <c r="H192">
        <v>10</v>
      </c>
      <c r="J192">
        <v>7</v>
      </c>
      <c r="K192">
        <v>172</v>
      </c>
      <c r="M192">
        <v>3</v>
      </c>
      <c r="N192">
        <v>33</v>
      </c>
      <c r="P192">
        <v>4</v>
      </c>
      <c r="Q192">
        <v>8</v>
      </c>
      <c r="S192">
        <v>16</v>
      </c>
      <c r="T192">
        <v>17</v>
      </c>
      <c r="V192">
        <v>10</v>
      </c>
      <c r="W192">
        <v>26</v>
      </c>
    </row>
    <row r="193" spans="4:23" x14ac:dyDescent="0.2">
      <c r="D193">
        <v>3</v>
      </c>
      <c r="E193">
        <v>55</v>
      </c>
      <c r="G193">
        <v>8</v>
      </c>
      <c r="H193">
        <v>21</v>
      </c>
      <c r="J193">
        <v>6</v>
      </c>
      <c r="K193">
        <v>30</v>
      </c>
      <c r="M193">
        <v>4</v>
      </c>
      <c r="N193">
        <v>14</v>
      </c>
      <c r="P193">
        <v>4</v>
      </c>
      <c r="Q193">
        <v>10</v>
      </c>
      <c r="S193">
        <v>16</v>
      </c>
      <c r="T193">
        <v>15</v>
      </c>
      <c r="V193">
        <v>9</v>
      </c>
      <c r="W193">
        <v>11</v>
      </c>
    </row>
    <row r="194" spans="4:23" x14ac:dyDescent="0.2">
      <c r="D194">
        <v>4</v>
      </c>
      <c r="E194">
        <v>7</v>
      </c>
      <c r="G194">
        <v>7</v>
      </c>
      <c r="H194">
        <v>14</v>
      </c>
      <c r="J194">
        <v>7</v>
      </c>
      <c r="K194">
        <v>29</v>
      </c>
      <c r="M194">
        <v>3</v>
      </c>
      <c r="N194">
        <v>21</v>
      </c>
      <c r="P194">
        <v>4</v>
      </c>
      <c r="Q194">
        <v>13</v>
      </c>
      <c r="S194">
        <v>18</v>
      </c>
      <c r="T194">
        <v>21</v>
      </c>
      <c r="V194">
        <v>10</v>
      </c>
      <c r="W194">
        <v>12</v>
      </c>
    </row>
    <row r="195" spans="4:23" x14ac:dyDescent="0.2">
      <c r="D195">
        <v>4</v>
      </c>
      <c r="E195">
        <v>29</v>
      </c>
      <c r="G195">
        <v>8</v>
      </c>
      <c r="H195">
        <v>54</v>
      </c>
      <c r="J195">
        <v>7</v>
      </c>
      <c r="K195">
        <v>22</v>
      </c>
      <c r="M195">
        <v>4</v>
      </c>
      <c r="N195">
        <v>9</v>
      </c>
      <c r="P195">
        <v>4</v>
      </c>
      <c r="Q195">
        <v>8</v>
      </c>
      <c r="S195">
        <v>20</v>
      </c>
      <c r="T195">
        <v>21</v>
      </c>
      <c r="V195">
        <v>11</v>
      </c>
      <c r="W195">
        <v>17</v>
      </c>
    </row>
    <row r="196" spans="4:23" x14ac:dyDescent="0.2">
      <c r="D196">
        <v>4</v>
      </c>
      <c r="E196">
        <v>11</v>
      </c>
      <c r="G196">
        <v>7</v>
      </c>
      <c r="H196">
        <v>20</v>
      </c>
      <c r="J196">
        <v>8</v>
      </c>
      <c r="K196">
        <v>38</v>
      </c>
      <c r="M196">
        <v>4</v>
      </c>
      <c r="N196">
        <v>17</v>
      </c>
      <c r="P196">
        <v>4</v>
      </c>
      <c r="Q196">
        <v>29</v>
      </c>
      <c r="S196">
        <v>14</v>
      </c>
      <c r="T196">
        <v>13</v>
      </c>
      <c r="V196">
        <v>10</v>
      </c>
      <c r="W196">
        <v>15</v>
      </c>
    </row>
    <row r="197" spans="4:23" x14ac:dyDescent="0.2">
      <c r="D197">
        <v>4</v>
      </c>
      <c r="E197">
        <v>56</v>
      </c>
      <c r="G197">
        <v>6</v>
      </c>
      <c r="H197">
        <v>16</v>
      </c>
      <c r="J197">
        <v>6</v>
      </c>
      <c r="K197">
        <v>43</v>
      </c>
      <c r="M197">
        <v>3</v>
      </c>
      <c r="N197">
        <v>15</v>
      </c>
      <c r="P197">
        <v>4</v>
      </c>
      <c r="Q197">
        <v>42</v>
      </c>
      <c r="S197">
        <v>13</v>
      </c>
      <c r="T197">
        <v>27</v>
      </c>
      <c r="V197">
        <v>10</v>
      </c>
      <c r="W197">
        <v>13</v>
      </c>
    </row>
    <row r="198" spans="4:23" x14ac:dyDescent="0.2">
      <c r="D198">
        <v>3</v>
      </c>
      <c r="E198">
        <v>32</v>
      </c>
      <c r="G198">
        <v>6</v>
      </c>
      <c r="H198">
        <v>34</v>
      </c>
      <c r="J198">
        <v>25</v>
      </c>
      <c r="K198">
        <v>20</v>
      </c>
      <c r="M198">
        <v>3</v>
      </c>
      <c r="N198">
        <v>15</v>
      </c>
      <c r="P198">
        <v>4</v>
      </c>
      <c r="Q198">
        <v>20</v>
      </c>
      <c r="S198">
        <v>19</v>
      </c>
      <c r="T198">
        <v>24</v>
      </c>
      <c r="V198">
        <v>9</v>
      </c>
      <c r="W198">
        <v>24</v>
      </c>
    </row>
    <row r="199" spans="4:23" x14ac:dyDescent="0.2">
      <c r="D199">
        <v>3</v>
      </c>
      <c r="E199">
        <v>70</v>
      </c>
      <c r="G199">
        <v>9</v>
      </c>
      <c r="H199">
        <v>29</v>
      </c>
      <c r="J199">
        <v>6</v>
      </c>
      <c r="K199">
        <v>11</v>
      </c>
      <c r="M199">
        <v>3</v>
      </c>
      <c r="N199">
        <v>23</v>
      </c>
      <c r="P199">
        <v>5</v>
      </c>
      <c r="Q199">
        <v>32</v>
      </c>
      <c r="S199">
        <v>15</v>
      </c>
      <c r="T199">
        <v>13</v>
      </c>
      <c r="V199">
        <v>10</v>
      </c>
      <c r="W199">
        <v>12</v>
      </c>
    </row>
    <row r="200" spans="4:23" x14ac:dyDescent="0.2">
      <c r="D200">
        <v>4</v>
      </c>
      <c r="E200">
        <v>30</v>
      </c>
      <c r="G200">
        <v>8</v>
      </c>
      <c r="H200">
        <v>14</v>
      </c>
      <c r="J200">
        <v>7</v>
      </c>
      <c r="K200">
        <v>19</v>
      </c>
      <c r="M200">
        <v>3</v>
      </c>
      <c r="N200">
        <v>27</v>
      </c>
      <c r="P200">
        <v>4</v>
      </c>
      <c r="Q200">
        <v>11</v>
      </c>
      <c r="S200">
        <v>17</v>
      </c>
      <c r="T200">
        <v>21</v>
      </c>
      <c r="V200">
        <v>10</v>
      </c>
      <c r="W200">
        <v>12</v>
      </c>
    </row>
    <row r="201" spans="4:23" x14ac:dyDescent="0.2">
      <c r="D201">
        <v>4</v>
      </c>
      <c r="E201">
        <v>55</v>
      </c>
      <c r="G201">
        <v>6</v>
      </c>
      <c r="H201">
        <v>128</v>
      </c>
      <c r="J201">
        <v>7</v>
      </c>
      <c r="K201">
        <v>34</v>
      </c>
      <c r="M201">
        <v>4</v>
      </c>
      <c r="N201">
        <v>51</v>
      </c>
      <c r="P201">
        <v>4</v>
      </c>
      <c r="Q201">
        <v>16</v>
      </c>
      <c r="S201">
        <v>14</v>
      </c>
      <c r="T201">
        <v>16</v>
      </c>
      <c r="V201">
        <v>10</v>
      </c>
      <c r="W201">
        <v>10</v>
      </c>
    </row>
    <row r="202" spans="4:23" x14ac:dyDescent="0.2">
      <c r="D202">
        <v>3</v>
      </c>
      <c r="E202">
        <v>43</v>
      </c>
      <c r="G202">
        <v>8</v>
      </c>
      <c r="H202">
        <v>59</v>
      </c>
      <c r="J202">
        <v>7</v>
      </c>
      <c r="K202">
        <v>34</v>
      </c>
      <c r="M202">
        <v>3</v>
      </c>
      <c r="N202">
        <v>9</v>
      </c>
      <c r="P202">
        <v>5</v>
      </c>
      <c r="Q202">
        <v>10</v>
      </c>
      <c r="S202">
        <v>19</v>
      </c>
      <c r="T202">
        <v>23</v>
      </c>
      <c r="V202">
        <v>10</v>
      </c>
      <c r="W202">
        <v>11</v>
      </c>
    </row>
    <row r="203" spans="4:23" x14ac:dyDescent="0.2">
      <c r="D203">
        <v>4</v>
      </c>
      <c r="E203">
        <v>24</v>
      </c>
      <c r="G203">
        <v>7</v>
      </c>
      <c r="H203">
        <v>49</v>
      </c>
      <c r="J203">
        <v>7</v>
      </c>
      <c r="K203">
        <v>27</v>
      </c>
      <c r="M203">
        <v>3</v>
      </c>
      <c r="N203">
        <v>24</v>
      </c>
      <c r="P203">
        <v>4</v>
      </c>
      <c r="Q203">
        <v>9</v>
      </c>
      <c r="S203">
        <v>14</v>
      </c>
      <c r="T203">
        <v>31</v>
      </c>
      <c r="V203">
        <v>11</v>
      </c>
      <c r="W203">
        <v>14</v>
      </c>
    </row>
    <row r="204" spans="4:23" x14ac:dyDescent="0.2">
      <c r="D204">
        <v>4</v>
      </c>
      <c r="E204">
        <v>15</v>
      </c>
      <c r="G204">
        <v>6</v>
      </c>
      <c r="H204">
        <v>51</v>
      </c>
      <c r="J204">
        <v>7</v>
      </c>
      <c r="K204">
        <v>28</v>
      </c>
      <c r="M204">
        <v>4</v>
      </c>
      <c r="N204">
        <v>51</v>
      </c>
      <c r="P204">
        <v>4</v>
      </c>
      <c r="Q204">
        <v>11</v>
      </c>
      <c r="S204">
        <v>17</v>
      </c>
      <c r="T204">
        <v>18</v>
      </c>
      <c r="V204">
        <v>10</v>
      </c>
      <c r="W204">
        <v>141</v>
      </c>
    </row>
    <row r="205" spans="4:23" x14ac:dyDescent="0.2">
      <c r="D205">
        <v>4</v>
      </c>
      <c r="E205">
        <v>8</v>
      </c>
      <c r="G205">
        <v>6</v>
      </c>
      <c r="H205">
        <v>61</v>
      </c>
      <c r="J205">
        <v>7</v>
      </c>
      <c r="K205">
        <v>16</v>
      </c>
      <c r="M205">
        <v>3</v>
      </c>
      <c r="N205">
        <v>11</v>
      </c>
      <c r="P205">
        <v>4</v>
      </c>
      <c r="Q205">
        <v>28</v>
      </c>
      <c r="S205">
        <v>17</v>
      </c>
      <c r="T205">
        <v>19</v>
      </c>
      <c r="V205">
        <v>10</v>
      </c>
      <c r="W205">
        <v>18</v>
      </c>
    </row>
    <row r="206" spans="4:23" x14ac:dyDescent="0.2">
      <c r="D206">
        <v>5</v>
      </c>
      <c r="E206">
        <v>35</v>
      </c>
      <c r="G206">
        <v>6</v>
      </c>
      <c r="H206">
        <v>47</v>
      </c>
      <c r="J206">
        <v>7</v>
      </c>
      <c r="K206">
        <v>43</v>
      </c>
      <c r="M206">
        <v>3</v>
      </c>
      <c r="N206">
        <v>20</v>
      </c>
      <c r="P206">
        <v>4</v>
      </c>
      <c r="Q206">
        <v>8</v>
      </c>
      <c r="S206">
        <v>14</v>
      </c>
      <c r="T206">
        <v>15</v>
      </c>
      <c r="V206">
        <v>11</v>
      </c>
      <c r="W206">
        <v>10</v>
      </c>
    </row>
    <row r="207" spans="4:23" x14ac:dyDescent="0.2">
      <c r="D207">
        <v>5</v>
      </c>
      <c r="E207">
        <v>20</v>
      </c>
      <c r="G207">
        <v>7</v>
      </c>
      <c r="H207">
        <v>130</v>
      </c>
      <c r="J207">
        <v>7</v>
      </c>
      <c r="K207">
        <v>23</v>
      </c>
      <c r="M207">
        <v>4</v>
      </c>
      <c r="N207">
        <v>11</v>
      </c>
      <c r="P207">
        <v>4</v>
      </c>
      <c r="Q207">
        <v>28</v>
      </c>
      <c r="S207">
        <v>15</v>
      </c>
      <c r="T207">
        <v>20</v>
      </c>
      <c r="V207">
        <v>11</v>
      </c>
      <c r="W207">
        <v>32</v>
      </c>
    </row>
    <row r="208" spans="4:23" x14ac:dyDescent="0.2">
      <c r="D208">
        <v>4</v>
      </c>
      <c r="E208">
        <v>10</v>
      </c>
      <c r="G208">
        <v>6</v>
      </c>
      <c r="H208">
        <v>81</v>
      </c>
      <c r="J208">
        <v>4</v>
      </c>
      <c r="K208">
        <v>13</v>
      </c>
      <c r="M208">
        <v>3</v>
      </c>
      <c r="N208">
        <v>16</v>
      </c>
      <c r="P208">
        <v>4</v>
      </c>
      <c r="Q208">
        <v>61</v>
      </c>
      <c r="S208">
        <v>16</v>
      </c>
      <c r="T208">
        <v>23</v>
      </c>
      <c r="V208">
        <v>11</v>
      </c>
      <c r="W208">
        <v>17</v>
      </c>
    </row>
    <row r="209" spans="4:23" x14ac:dyDescent="0.2">
      <c r="D209">
        <v>4</v>
      </c>
      <c r="E209">
        <v>27</v>
      </c>
      <c r="G209">
        <v>6</v>
      </c>
      <c r="H209">
        <v>64</v>
      </c>
      <c r="J209">
        <v>6</v>
      </c>
      <c r="K209">
        <v>16</v>
      </c>
      <c r="M209">
        <v>3</v>
      </c>
      <c r="N209">
        <v>75</v>
      </c>
      <c r="P209">
        <v>4</v>
      </c>
      <c r="Q209">
        <v>11</v>
      </c>
      <c r="S209">
        <v>19</v>
      </c>
      <c r="T209">
        <v>33</v>
      </c>
      <c r="V209">
        <v>10</v>
      </c>
      <c r="W209">
        <v>20</v>
      </c>
    </row>
    <row r="210" spans="4:23" x14ac:dyDescent="0.2">
      <c r="D210">
        <v>4</v>
      </c>
      <c r="E210">
        <v>40</v>
      </c>
      <c r="G210">
        <v>8</v>
      </c>
      <c r="H210">
        <v>55</v>
      </c>
      <c r="J210">
        <v>7</v>
      </c>
      <c r="K210">
        <v>52</v>
      </c>
      <c r="M210">
        <v>4</v>
      </c>
      <c r="N210">
        <v>20</v>
      </c>
      <c r="P210">
        <v>4</v>
      </c>
      <c r="Q210">
        <v>26</v>
      </c>
      <c r="S210">
        <v>13</v>
      </c>
      <c r="T210">
        <v>19</v>
      </c>
      <c r="V210">
        <v>11</v>
      </c>
      <c r="W210">
        <v>18</v>
      </c>
    </row>
    <row r="211" spans="4:23" x14ac:dyDescent="0.2">
      <c r="D211">
        <v>3</v>
      </c>
      <c r="E211">
        <v>17</v>
      </c>
      <c r="G211">
        <v>7</v>
      </c>
      <c r="H211">
        <v>45</v>
      </c>
      <c r="J211">
        <v>7</v>
      </c>
      <c r="K211">
        <v>28</v>
      </c>
      <c r="M211">
        <v>4</v>
      </c>
      <c r="N211">
        <v>9</v>
      </c>
      <c r="P211">
        <v>4</v>
      </c>
      <c r="Q211">
        <v>22</v>
      </c>
      <c r="S211">
        <v>16</v>
      </c>
      <c r="T211">
        <v>24</v>
      </c>
      <c r="V211">
        <v>10</v>
      </c>
      <c r="W211">
        <v>12</v>
      </c>
    </row>
    <row r="212" spans="4:23" x14ac:dyDescent="0.2">
      <c r="D212">
        <v>4</v>
      </c>
      <c r="E212">
        <v>83</v>
      </c>
      <c r="G212">
        <v>8</v>
      </c>
      <c r="H212">
        <v>36</v>
      </c>
      <c r="J212">
        <v>7</v>
      </c>
      <c r="K212">
        <v>10</v>
      </c>
      <c r="M212">
        <v>3</v>
      </c>
      <c r="N212">
        <v>132</v>
      </c>
      <c r="P212">
        <v>4</v>
      </c>
      <c r="Q212">
        <v>31</v>
      </c>
      <c r="S212">
        <v>17</v>
      </c>
      <c r="T212">
        <v>41</v>
      </c>
      <c r="V212">
        <v>10</v>
      </c>
      <c r="W212">
        <v>10</v>
      </c>
    </row>
    <row r="213" spans="4:23" x14ac:dyDescent="0.2">
      <c r="D213">
        <v>4</v>
      </c>
      <c r="E213">
        <v>32</v>
      </c>
      <c r="G213">
        <v>8</v>
      </c>
      <c r="H213">
        <v>33</v>
      </c>
      <c r="J213">
        <v>6</v>
      </c>
      <c r="K213">
        <v>27</v>
      </c>
      <c r="M213">
        <v>4</v>
      </c>
      <c r="N213">
        <v>16</v>
      </c>
      <c r="P213">
        <v>4</v>
      </c>
      <c r="Q213">
        <v>10</v>
      </c>
      <c r="S213">
        <v>14</v>
      </c>
      <c r="T213">
        <v>20</v>
      </c>
      <c r="V213">
        <v>11</v>
      </c>
      <c r="W213">
        <v>13</v>
      </c>
    </row>
    <row r="214" spans="4:23" x14ac:dyDescent="0.2">
      <c r="D214">
        <v>4</v>
      </c>
      <c r="E214">
        <v>81</v>
      </c>
      <c r="G214">
        <v>7</v>
      </c>
      <c r="H214">
        <v>21</v>
      </c>
      <c r="J214">
        <v>6</v>
      </c>
      <c r="K214">
        <v>12</v>
      </c>
      <c r="M214">
        <v>3</v>
      </c>
      <c r="N214">
        <v>50</v>
      </c>
      <c r="P214">
        <v>4</v>
      </c>
      <c r="Q214">
        <v>8</v>
      </c>
      <c r="S214">
        <v>16</v>
      </c>
      <c r="T214">
        <v>25</v>
      </c>
      <c r="V214">
        <v>10</v>
      </c>
      <c r="W214">
        <v>87</v>
      </c>
    </row>
    <row r="215" spans="4:23" x14ac:dyDescent="0.2">
      <c r="D215">
        <v>4</v>
      </c>
      <c r="E215">
        <v>8</v>
      </c>
      <c r="G215">
        <v>7</v>
      </c>
      <c r="H215">
        <v>26</v>
      </c>
      <c r="J215">
        <v>6</v>
      </c>
      <c r="K215">
        <v>12</v>
      </c>
      <c r="M215">
        <v>4</v>
      </c>
      <c r="N215">
        <v>34</v>
      </c>
      <c r="P215">
        <v>4</v>
      </c>
      <c r="Q215">
        <v>65</v>
      </c>
      <c r="S215">
        <v>16</v>
      </c>
      <c r="T215">
        <v>22</v>
      </c>
      <c r="V215">
        <v>10</v>
      </c>
      <c r="W215">
        <v>11</v>
      </c>
    </row>
    <row r="216" spans="4:23" x14ac:dyDescent="0.2">
      <c r="D216">
        <v>3</v>
      </c>
      <c r="E216">
        <v>32</v>
      </c>
      <c r="G216">
        <v>7</v>
      </c>
      <c r="H216">
        <v>9</v>
      </c>
      <c r="J216">
        <v>6</v>
      </c>
      <c r="K216">
        <v>10</v>
      </c>
      <c r="M216">
        <v>4</v>
      </c>
      <c r="N216">
        <v>99</v>
      </c>
      <c r="P216">
        <v>5</v>
      </c>
      <c r="Q216">
        <v>8</v>
      </c>
      <c r="S216">
        <v>14</v>
      </c>
      <c r="T216">
        <v>20</v>
      </c>
      <c r="V216">
        <v>10</v>
      </c>
      <c r="W216">
        <v>16</v>
      </c>
    </row>
    <row r="217" spans="4:23" x14ac:dyDescent="0.2">
      <c r="D217">
        <v>3</v>
      </c>
      <c r="E217">
        <v>21</v>
      </c>
      <c r="G217">
        <v>8</v>
      </c>
      <c r="H217">
        <v>20</v>
      </c>
      <c r="J217">
        <v>7</v>
      </c>
      <c r="K217">
        <v>44</v>
      </c>
      <c r="M217">
        <v>4</v>
      </c>
      <c r="N217">
        <v>88</v>
      </c>
      <c r="P217">
        <v>4</v>
      </c>
      <c r="Q217">
        <v>70</v>
      </c>
      <c r="S217">
        <v>17</v>
      </c>
      <c r="T217">
        <v>17</v>
      </c>
      <c r="V217">
        <v>9</v>
      </c>
      <c r="W217">
        <v>11</v>
      </c>
    </row>
    <row r="218" spans="4:23" x14ac:dyDescent="0.2">
      <c r="D218">
        <v>3</v>
      </c>
      <c r="E218">
        <v>10</v>
      </c>
      <c r="G218">
        <v>7</v>
      </c>
      <c r="H218">
        <v>21</v>
      </c>
      <c r="J218">
        <v>6</v>
      </c>
      <c r="K218">
        <v>26</v>
      </c>
      <c r="M218">
        <v>4</v>
      </c>
      <c r="N218">
        <v>40</v>
      </c>
      <c r="P218">
        <v>4</v>
      </c>
      <c r="Q218">
        <v>18</v>
      </c>
      <c r="S218">
        <v>16</v>
      </c>
      <c r="T218">
        <v>21</v>
      </c>
      <c r="V218">
        <v>12</v>
      </c>
      <c r="W218">
        <v>10</v>
      </c>
    </row>
    <row r="219" spans="4:23" x14ac:dyDescent="0.2">
      <c r="D219">
        <v>4</v>
      </c>
      <c r="E219">
        <v>56</v>
      </c>
      <c r="G219">
        <v>7</v>
      </c>
      <c r="H219">
        <v>21</v>
      </c>
      <c r="J219">
        <v>7</v>
      </c>
      <c r="K219">
        <v>25</v>
      </c>
      <c r="M219">
        <v>4</v>
      </c>
      <c r="N219">
        <v>29</v>
      </c>
      <c r="P219">
        <v>4</v>
      </c>
      <c r="Q219">
        <v>69</v>
      </c>
      <c r="S219">
        <v>22</v>
      </c>
      <c r="T219">
        <v>17</v>
      </c>
      <c r="V219">
        <v>10</v>
      </c>
      <c r="W219">
        <v>10</v>
      </c>
    </row>
    <row r="220" spans="4:23" x14ac:dyDescent="0.2">
      <c r="D220">
        <v>4</v>
      </c>
      <c r="E220">
        <v>49</v>
      </c>
      <c r="G220">
        <v>7</v>
      </c>
      <c r="H220">
        <v>24</v>
      </c>
      <c r="J220">
        <v>7</v>
      </c>
      <c r="K220">
        <v>26</v>
      </c>
      <c r="M220">
        <v>3</v>
      </c>
      <c r="N220">
        <v>38</v>
      </c>
      <c r="P220">
        <v>4</v>
      </c>
      <c r="Q220">
        <v>8</v>
      </c>
      <c r="S220">
        <v>16</v>
      </c>
      <c r="T220">
        <v>13</v>
      </c>
      <c r="V220">
        <v>11</v>
      </c>
      <c r="W220">
        <v>11</v>
      </c>
    </row>
    <row r="221" spans="4:23" x14ac:dyDescent="0.2">
      <c r="D221">
        <v>3</v>
      </c>
      <c r="E221">
        <v>70</v>
      </c>
      <c r="G221">
        <v>6</v>
      </c>
      <c r="H221">
        <v>25</v>
      </c>
      <c r="J221">
        <v>7</v>
      </c>
      <c r="K221">
        <v>97</v>
      </c>
      <c r="M221">
        <v>4</v>
      </c>
      <c r="N221">
        <v>9</v>
      </c>
      <c r="P221">
        <v>4</v>
      </c>
      <c r="Q221">
        <v>8</v>
      </c>
      <c r="S221">
        <v>15</v>
      </c>
      <c r="T221">
        <v>18</v>
      </c>
      <c r="V221">
        <v>9</v>
      </c>
      <c r="W221">
        <v>17</v>
      </c>
    </row>
    <row r="222" spans="4:23" x14ac:dyDescent="0.2">
      <c r="D222">
        <v>3</v>
      </c>
      <c r="E222">
        <v>10</v>
      </c>
      <c r="G222">
        <v>6</v>
      </c>
      <c r="H222">
        <v>24</v>
      </c>
      <c r="J222">
        <v>7</v>
      </c>
      <c r="K222">
        <v>171</v>
      </c>
      <c r="M222">
        <v>3</v>
      </c>
      <c r="N222">
        <v>15</v>
      </c>
      <c r="P222">
        <v>4</v>
      </c>
      <c r="Q222">
        <v>15</v>
      </c>
      <c r="S222">
        <v>13</v>
      </c>
      <c r="T222">
        <v>23</v>
      </c>
      <c r="V222">
        <v>10</v>
      </c>
      <c r="W222">
        <v>26</v>
      </c>
    </row>
    <row r="223" spans="4:23" x14ac:dyDescent="0.2">
      <c r="D223">
        <v>4</v>
      </c>
      <c r="E223">
        <v>33</v>
      </c>
      <c r="G223">
        <v>7</v>
      </c>
      <c r="H223">
        <v>38</v>
      </c>
      <c r="J223">
        <v>7</v>
      </c>
      <c r="K223">
        <v>10</v>
      </c>
      <c r="M223">
        <v>3</v>
      </c>
      <c r="N223">
        <v>14</v>
      </c>
      <c r="P223">
        <v>4</v>
      </c>
      <c r="Q223">
        <v>34</v>
      </c>
      <c r="S223">
        <v>14</v>
      </c>
      <c r="T223">
        <v>20</v>
      </c>
      <c r="V223">
        <v>9</v>
      </c>
      <c r="W223">
        <v>14</v>
      </c>
    </row>
    <row r="224" spans="4:23" x14ac:dyDescent="0.2">
      <c r="D224">
        <v>4</v>
      </c>
      <c r="E224">
        <v>26</v>
      </c>
      <c r="G224">
        <v>6</v>
      </c>
      <c r="H224">
        <v>13</v>
      </c>
      <c r="J224">
        <v>7</v>
      </c>
      <c r="K224">
        <v>41</v>
      </c>
      <c r="M224">
        <v>4</v>
      </c>
      <c r="N224">
        <v>23</v>
      </c>
      <c r="P224">
        <v>4</v>
      </c>
      <c r="Q224">
        <v>10</v>
      </c>
      <c r="S224">
        <v>15</v>
      </c>
      <c r="T224">
        <v>49</v>
      </c>
      <c r="V224">
        <v>9</v>
      </c>
      <c r="W224">
        <v>11</v>
      </c>
    </row>
    <row r="225" spans="4:23" x14ac:dyDescent="0.2">
      <c r="D225">
        <v>5</v>
      </c>
      <c r="E225">
        <v>7</v>
      </c>
      <c r="G225">
        <v>6</v>
      </c>
      <c r="H225">
        <v>31</v>
      </c>
      <c r="J225">
        <v>6</v>
      </c>
      <c r="K225">
        <v>28</v>
      </c>
      <c r="M225">
        <v>4</v>
      </c>
      <c r="N225">
        <v>39</v>
      </c>
      <c r="P225">
        <v>5</v>
      </c>
      <c r="Q225">
        <v>36</v>
      </c>
      <c r="S225">
        <v>16</v>
      </c>
      <c r="T225">
        <v>42</v>
      </c>
      <c r="V225">
        <v>10</v>
      </c>
      <c r="W225">
        <v>10</v>
      </c>
    </row>
    <row r="226" spans="4:23" x14ac:dyDescent="0.2">
      <c r="D226">
        <v>4</v>
      </c>
      <c r="E226">
        <v>44</v>
      </c>
      <c r="G226">
        <v>8</v>
      </c>
      <c r="H226">
        <v>82</v>
      </c>
      <c r="J226">
        <v>6</v>
      </c>
      <c r="K226">
        <v>79</v>
      </c>
      <c r="M226">
        <v>3</v>
      </c>
      <c r="N226">
        <v>20</v>
      </c>
      <c r="P226">
        <v>4</v>
      </c>
      <c r="Q226">
        <v>14</v>
      </c>
      <c r="S226">
        <v>16</v>
      </c>
      <c r="T226">
        <v>17</v>
      </c>
      <c r="V226">
        <v>10</v>
      </c>
      <c r="W226">
        <v>13</v>
      </c>
    </row>
    <row r="227" spans="4:23" x14ac:dyDescent="0.2">
      <c r="D227">
        <v>4</v>
      </c>
      <c r="E227">
        <v>49</v>
      </c>
      <c r="G227">
        <v>7</v>
      </c>
      <c r="H227">
        <v>33</v>
      </c>
      <c r="J227">
        <v>6</v>
      </c>
      <c r="K227">
        <v>49</v>
      </c>
      <c r="M227">
        <v>3</v>
      </c>
      <c r="N227">
        <v>112</v>
      </c>
      <c r="P227">
        <v>5</v>
      </c>
      <c r="Q227">
        <v>19</v>
      </c>
      <c r="S227">
        <v>17</v>
      </c>
      <c r="T227">
        <v>16</v>
      </c>
      <c r="V227">
        <v>9</v>
      </c>
      <c r="W227">
        <v>12</v>
      </c>
    </row>
    <row r="228" spans="4:23" x14ac:dyDescent="0.2">
      <c r="D228">
        <v>3</v>
      </c>
      <c r="E228">
        <v>53</v>
      </c>
      <c r="G228">
        <v>7</v>
      </c>
      <c r="H228">
        <v>23</v>
      </c>
      <c r="J228">
        <v>6</v>
      </c>
      <c r="K228">
        <v>13</v>
      </c>
      <c r="M228">
        <v>4</v>
      </c>
      <c r="N228">
        <v>45</v>
      </c>
      <c r="P228">
        <v>4</v>
      </c>
      <c r="Q228">
        <v>8</v>
      </c>
      <c r="S228">
        <v>15</v>
      </c>
      <c r="T228">
        <v>25</v>
      </c>
      <c r="V228">
        <v>10</v>
      </c>
      <c r="W228">
        <v>12</v>
      </c>
    </row>
    <row r="229" spans="4:23" x14ac:dyDescent="0.2">
      <c r="D229">
        <v>3</v>
      </c>
      <c r="E229">
        <v>18</v>
      </c>
      <c r="G229">
        <v>6</v>
      </c>
      <c r="H229">
        <v>90</v>
      </c>
      <c r="J229">
        <v>6</v>
      </c>
      <c r="K229">
        <v>12</v>
      </c>
      <c r="M229">
        <v>3</v>
      </c>
      <c r="N229">
        <v>102</v>
      </c>
      <c r="P229">
        <v>4</v>
      </c>
      <c r="Q229">
        <v>27</v>
      </c>
      <c r="S229">
        <v>14</v>
      </c>
      <c r="T229">
        <v>18</v>
      </c>
      <c r="V229">
        <v>12</v>
      </c>
      <c r="W229">
        <v>11</v>
      </c>
    </row>
    <row r="230" spans="4:23" x14ac:dyDescent="0.2">
      <c r="D230">
        <v>4</v>
      </c>
      <c r="E230">
        <v>44</v>
      </c>
      <c r="G230">
        <v>7</v>
      </c>
      <c r="H230">
        <v>24</v>
      </c>
      <c r="J230">
        <v>7</v>
      </c>
      <c r="K230">
        <v>54</v>
      </c>
      <c r="M230">
        <v>3</v>
      </c>
      <c r="N230">
        <v>50</v>
      </c>
      <c r="P230">
        <v>4</v>
      </c>
      <c r="Q230">
        <v>29</v>
      </c>
      <c r="S230">
        <v>15</v>
      </c>
      <c r="T230">
        <v>24</v>
      </c>
      <c r="V230">
        <v>11</v>
      </c>
      <c r="W230">
        <v>12</v>
      </c>
    </row>
    <row r="231" spans="4:23" x14ac:dyDescent="0.2">
      <c r="D231">
        <v>4</v>
      </c>
      <c r="E231">
        <v>6</v>
      </c>
      <c r="G231">
        <v>8</v>
      </c>
      <c r="H231">
        <v>31</v>
      </c>
      <c r="J231">
        <v>6</v>
      </c>
      <c r="K231">
        <v>24</v>
      </c>
      <c r="M231">
        <v>3</v>
      </c>
      <c r="N231">
        <v>25</v>
      </c>
      <c r="P231">
        <v>4</v>
      </c>
      <c r="Q231">
        <v>10</v>
      </c>
      <c r="S231">
        <v>16</v>
      </c>
      <c r="T231">
        <v>19</v>
      </c>
      <c r="V231">
        <v>9</v>
      </c>
      <c r="W231">
        <v>21</v>
      </c>
    </row>
    <row r="232" spans="4:23" x14ac:dyDescent="0.2">
      <c r="D232">
        <v>4</v>
      </c>
      <c r="E232">
        <v>30</v>
      </c>
      <c r="G232">
        <v>6</v>
      </c>
      <c r="H232">
        <v>10</v>
      </c>
      <c r="J232">
        <v>7</v>
      </c>
      <c r="K232">
        <v>17</v>
      </c>
      <c r="M232">
        <v>4</v>
      </c>
      <c r="N232">
        <v>32</v>
      </c>
      <c r="P232">
        <v>4</v>
      </c>
      <c r="Q232">
        <v>8</v>
      </c>
      <c r="S232">
        <v>17</v>
      </c>
      <c r="T232">
        <v>26</v>
      </c>
      <c r="V232">
        <v>10</v>
      </c>
      <c r="W232">
        <v>20</v>
      </c>
    </row>
    <row r="233" spans="4:23" x14ac:dyDescent="0.2">
      <c r="D233">
        <v>3</v>
      </c>
      <c r="E233">
        <v>7</v>
      </c>
      <c r="G233">
        <v>7</v>
      </c>
      <c r="H233">
        <v>12</v>
      </c>
      <c r="J233">
        <v>6</v>
      </c>
      <c r="K233">
        <v>81</v>
      </c>
      <c r="M233">
        <v>3</v>
      </c>
      <c r="N233">
        <v>23</v>
      </c>
      <c r="P233">
        <v>4</v>
      </c>
      <c r="Q233">
        <v>27</v>
      </c>
      <c r="S233">
        <v>14</v>
      </c>
      <c r="T233">
        <v>17</v>
      </c>
      <c r="V233">
        <v>9</v>
      </c>
      <c r="W233">
        <v>16</v>
      </c>
    </row>
    <row r="234" spans="4:23" x14ac:dyDescent="0.2">
      <c r="D234">
        <v>4</v>
      </c>
      <c r="E234">
        <v>74</v>
      </c>
      <c r="G234">
        <v>8</v>
      </c>
      <c r="H234">
        <v>33</v>
      </c>
      <c r="J234">
        <v>6</v>
      </c>
      <c r="K234">
        <v>14</v>
      </c>
      <c r="M234">
        <v>4</v>
      </c>
      <c r="N234">
        <v>43</v>
      </c>
      <c r="P234">
        <v>4</v>
      </c>
      <c r="Q234">
        <v>18</v>
      </c>
      <c r="S234">
        <v>15</v>
      </c>
      <c r="T234">
        <v>23</v>
      </c>
      <c r="V234">
        <v>10</v>
      </c>
      <c r="W234">
        <v>21</v>
      </c>
    </row>
    <row r="235" spans="4:23" x14ac:dyDescent="0.2">
      <c r="D235">
        <v>4</v>
      </c>
      <c r="E235">
        <v>30</v>
      </c>
      <c r="G235">
        <v>7</v>
      </c>
      <c r="H235">
        <v>45</v>
      </c>
      <c r="J235">
        <v>4</v>
      </c>
      <c r="K235">
        <v>50</v>
      </c>
      <c r="M235">
        <v>4</v>
      </c>
      <c r="N235">
        <v>25</v>
      </c>
      <c r="P235">
        <v>4</v>
      </c>
      <c r="Q235">
        <v>9</v>
      </c>
      <c r="S235">
        <v>15</v>
      </c>
      <c r="T235">
        <v>24</v>
      </c>
      <c r="V235">
        <v>10</v>
      </c>
      <c r="W235">
        <v>12</v>
      </c>
    </row>
    <row r="236" spans="4:23" x14ac:dyDescent="0.2">
      <c r="D236">
        <v>3</v>
      </c>
      <c r="E236">
        <v>47</v>
      </c>
      <c r="G236">
        <v>7</v>
      </c>
      <c r="H236">
        <v>62</v>
      </c>
      <c r="J236">
        <v>7</v>
      </c>
      <c r="K236">
        <v>34</v>
      </c>
      <c r="M236">
        <v>3</v>
      </c>
      <c r="N236">
        <v>23</v>
      </c>
      <c r="P236">
        <v>4</v>
      </c>
      <c r="Q236">
        <v>8</v>
      </c>
      <c r="S236">
        <v>14</v>
      </c>
      <c r="T236">
        <v>27</v>
      </c>
      <c r="V236">
        <v>10</v>
      </c>
      <c r="W236">
        <v>11</v>
      </c>
    </row>
    <row r="237" spans="4:23" x14ac:dyDescent="0.2">
      <c r="D237">
        <v>3</v>
      </c>
      <c r="E237">
        <v>51</v>
      </c>
      <c r="G237">
        <v>7</v>
      </c>
      <c r="H237">
        <v>24</v>
      </c>
      <c r="J237">
        <v>7</v>
      </c>
      <c r="K237">
        <v>10</v>
      </c>
      <c r="M237">
        <v>4</v>
      </c>
      <c r="N237">
        <v>13</v>
      </c>
      <c r="P237">
        <v>4</v>
      </c>
      <c r="Q237">
        <v>8</v>
      </c>
      <c r="S237">
        <v>16</v>
      </c>
      <c r="T237">
        <v>21</v>
      </c>
      <c r="V237">
        <v>10</v>
      </c>
      <c r="W237">
        <v>13</v>
      </c>
    </row>
    <row r="238" spans="4:23" x14ac:dyDescent="0.2">
      <c r="D238">
        <v>4</v>
      </c>
      <c r="E238">
        <v>11</v>
      </c>
      <c r="G238">
        <v>8</v>
      </c>
      <c r="H238">
        <v>58</v>
      </c>
      <c r="J238">
        <v>7</v>
      </c>
      <c r="K238">
        <v>19</v>
      </c>
      <c r="M238">
        <v>3</v>
      </c>
      <c r="N238">
        <v>79</v>
      </c>
      <c r="P238">
        <v>4</v>
      </c>
      <c r="Q238">
        <v>10</v>
      </c>
      <c r="S238">
        <v>16</v>
      </c>
      <c r="T238">
        <v>20</v>
      </c>
      <c r="V238">
        <v>9</v>
      </c>
      <c r="W238">
        <v>11</v>
      </c>
    </row>
    <row r="239" spans="4:23" x14ac:dyDescent="0.2">
      <c r="D239">
        <v>3</v>
      </c>
      <c r="E239">
        <v>40</v>
      </c>
      <c r="G239">
        <v>7</v>
      </c>
      <c r="H239">
        <v>20</v>
      </c>
      <c r="J239">
        <v>5</v>
      </c>
      <c r="K239">
        <v>16</v>
      </c>
      <c r="M239">
        <v>3</v>
      </c>
      <c r="N239">
        <v>24</v>
      </c>
      <c r="P239">
        <v>4</v>
      </c>
      <c r="Q239">
        <v>15</v>
      </c>
      <c r="S239">
        <v>15</v>
      </c>
      <c r="T239">
        <v>21</v>
      </c>
      <c r="V239">
        <v>10</v>
      </c>
      <c r="W239">
        <v>11</v>
      </c>
    </row>
    <row r="240" spans="4:23" x14ac:dyDescent="0.2">
      <c r="D240">
        <v>4</v>
      </c>
      <c r="E240">
        <v>46</v>
      </c>
      <c r="G240">
        <v>7</v>
      </c>
      <c r="H240">
        <v>25</v>
      </c>
      <c r="J240">
        <v>5</v>
      </c>
      <c r="K240">
        <v>23</v>
      </c>
      <c r="M240">
        <v>3</v>
      </c>
      <c r="N240">
        <v>21</v>
      </c>
      <c r="P240">
        <v>4</v>
      </c>
      <c r="Q240">
        <v>15</v>
      </c>
      <c r="S240">
        <v>16</v>
      </c>
      <c r="T240">
        <v>23</v>
      </c>
      <c r="V240">
        <v>9</v>
      </c>
      <c r="W240">
        <v>25</v>
      </c>
    </row>
    <row r="241" spans="4:23" x14ac:dyDescent="0.2">
      <c r="D241">
        <v>5</v>
      </c>
      <c r="E241">
        <v>7</v>
      </c>
      <c r="G241">
        <v>6</v>
      </c>
      <c r="H241">
        <v>26</v>
      </c>
      <c r="J241">
        <v>6</v>
      </c>
      <c r="K241">
        <v>29</v>
      </c>
      <c r="M241">
        <v>4</v>
      </c>
      <c r="N241">
        <v>24</v>
      </c>
      <c r="P241">
        <v>4</v>
      </c>
      <c r="Q241">
        <v>24</v>
      </c>
      <c r="S241">
        <v>16</v>
      </c>
      <c r="T241">
        <v>16</v>
      </c>
      <c r="V241">
        <v>10</v>
      </c>
      <c r="W241">
        <v>72</v>
      </c>
    </row>
    <row r="242" spans="4:23" x14ac:dyDescent="0.2">
      <c r="D242">
        <v>3</v>
      </c>
      <c r="E242">
        <v>25</v>
      </c>
      <c r="G242">
        <v>6</v>
      </c>
      <c r="H242">
        <v>107</v>
      </c>
      <c r="J242">
        <v>7</v>
      </c>
      <c r="K242">
        <v>33</v>
      </c>
      <c r="M242">
        <v>3</v>
      </c>
      <c r="N242">
        <v>23</v>
      </c>
      <c r="P242">
        <v>4</v>
      </c>
      <c r="Q242">
        <v>14</v>
      </c>
      <c r="S242">
        <v>16</v>
      </c>
      <c r="T242">
        <v>15</v>
      </c>
      <c r="V242">
        <v>10</v>
      </c>
      <c r="W242">
        <v>21</v>
      </c>
    </row>
    <row r="243" spans="4:23" x14ac:dyDescent="0.2">
      <c r="D243">
        <v>4</v>
      </c>
      <c r="E243">
        <v>39</v>
      </c>
      <c r="G243">
        <v>5</v>
      </c>
      <c r="H243">
        <v>34</v>
      </c>
      <c r="J243">
        <v>6</v>
      </c>
      <c r="K243">
        <v>20</v>
      </c>
      <c r="M243">
        <v>3</v>
      </c>
      <c r="N243">
        <v>159</v>
      </c>
      <c r="P243">
        <v>4</v>
      </c>
      <c r="Q243">
        <v>8</v>
      </c>
      <c r="S243">
        <v>14</v>
      </c>
      <c r="T243">
        <v>18</v>
      </c>
      <c r="V243">
        <v>10</v>
      </c>
      <c r="W243">
        <v>26</v>
      </c>
    </row>
    <row r="244" spans="4:23" x14ac:dyDescent="0.2">
      <c r="D244">
        <v>3</v>
      </c>
      <c r="E244">
        <v>42</v>
      </c>
      <c r="G244">
        <v>7</v>
      </c>
      <c r="H244">
        <v>54</v>
      </c>
      <c r="J244">
        <v>6</v>
      </c>
      <c r="K244">
        <v>14</v>
      </c>
      <c r="M244">
        <v>3</v>
      </c>
      <c r="N244">
        <v>29</v>
      </c>
      <c r="P244">
        <v>4</v>
      </c>
      <c r="Q244">
        <v>25</v>
      </c>
      <c r="S244">
        <v>17</v>
      </c>
      <c r="T244">
        <v>21</v>
      </c>
      <c r="V244">
        <v>10</v>
      </c>
      <c r="W244">
        <v>11</v>
      </c>
    </row>
    <row r="245" spans="4:23" x14ac:dyDescent="0.2">
      <c r="D245">
        <v>4</v>
      </c>
      <c r="E245">
        <v>12</v>
      </c>
      <c r="G245">
        <v>8</v>
      </c>
      <c r="H245">
        <v>37</v>
      </c>
      <c r="J245">
        <v>5</v>
      </c>
      <c r="K245">
        <v>30</v>
      </c>
      <c r="M245">
        <v>3</v>
      </c>
      <c r="N245">
        <v>32</v>
      </c>
      <c r="P245">
        <v>4</v>
      </c>
      <c r="Q245">
        <v>24</v>
      </c>
      <c r="S245">
        <v>19</v>
      </c>
      <c r="T245">
        <v>27</v>
      </c>
      <c r="V245">
        <v>9</v>
      </c>
      <c r="W245">
        <v>25</v>
      </c>
    </row>
    <row r="246" spans="4:23" x14ac:dyDescent="0.2">
      <c r="D246">
        <v>4</v>
      </c>
      <c r="E246">
        <v>14</v>
      </c>
      <c r="G246">
        <v>6</v>
      </c>
      <c r="H246">
        <v>49</v>
      </c>
      <c r="J246">
        <v>7</v>
      </c>
      <c r="K246">
        <v>10</v>
      </c>
      <c r="M246">
        <v>4</v>
      </c>
      <c r="N246">
        <v>60</v>
      </c>
      <c r="P246">
        <v>4</v>
      </c>
      <c r="Q246">
        <v>15</v>
      </c>
      <c r="S246">
        <v>16</v>
      </c>
      <c r="T246">
        <v>19</v>
      </c>
      <c r="V246">
        <v>10</v>
      </c>
      <c r="W246">
        <v>11</v>
      </c>
    </row>
    <row r="247" spans="4:23" x14ac:dyDescent="0.2">
      <c r="D247">
        <v>3</v>
      </c>
      <c r="E247">
        <v>7</v>
      </c>
      <c r="G247">
        <v>7</v>
      </c>
      <c r="H247">
        <v>25</v>
      </c>
      <c r="J247">
        <v>6</v>
      </c>
      <c r="K247">
        <v>77</v>
      </c>
      <c r="M247">
        <v>3</v>
      </c>
      <c r="N247">
        <v>11</v>
      </c>
      <c r="P247">
        <v>4</v>
      </c>
      <c r="Q247">
        <v>43</v>
      </c>
      <c r="S247">
        <v>16</v>
      </c>
      <c r="T247">
        <v>18</v>
      </c>
      <c r="V247">
        <v>9</v>
      </c>
      <c r="W247">
        <v>12</v>
      </c>
    </row>
    <row r="248" spans="4:23" x14ac:dyDescent="0.2">
      <c r="D248">
        <v>4</v>
      </c>
      <c r="E248">
        <v>16</v>
      </c>
      <c r="G248">
        <v>8</v>
      </c>
      <c r="H248">
        <v>25</v>
      </c>
      <c r="J248">
        <v>5</v>
      </c>
      <c r="K248">
        <v>34</v>
      </c>
      <c r="M248">
        <v>3</v>
      </c>
      <c r="N248">
        <v>9</v>
      </c>
      <c r="P248">
        <v>5</v>
      </c>
      <c r="Q248">
        <v>146</v>
      </c>
      <c r="S248">
        <v>13</v>
      </c>
      <c r="T248">
        <v>22</v>
      </c>
      <c r="V248">
        <v>9</v>
      </c>
      <c r="W248">
        <v>11</v>
      </c>
    </row>
    <row r="249" spans="4:23" x14ac:dyDescent="0.2">
      <c r="D249">
        <v>4</v>
      </c>
      <c r="E249">
        <v>75</v>
      </c>
      <c r="G249">
        <v>6</v>
      </c>
      <c r="H249">
        <v>56</v>
      </c>
      <c r="J249">
        <v>5</v>
      </c>
      <c r="K249">
        <v>46</v>
      </c>
      <c r="M249">
        <v>4</v>
      </c>
      <c r="N249">
        <v>69</v>
      </c>
      <c r="P249">
        <v>4</v>
      </c>
      <c r="Q249">
        <v>38</v>
      </c>
      <c r="S249">
        <v>15</v>
      </c>
      <c r="T249">
        <v>20</v>
      </c>
      <c r="V249">
        <v>10</v>
      </c>
      <c r="W249">
        <v>37</v>
      </c>
    </row>
    <row r="250" spans="4:23" x14ac:dyDescent="0.2">
      <c r="D250">
        <v>4</v>
      </c>
      <c r="E250">
        <v>21</v>
      </c>
      <c r="G250">
        <v>7</v>
      </c>
      <c r="H250">
        <v>60</v>
      </c>
      <c r="J250">
        <v>7</v>
      </c>
      <c r="K250">
        <v>45</v>
      </c>
      <c r="M250">
        <v>3</v>
      </c>
      <c r="N250">
        <v>20</v>
      </c>
      <c r="P250">
        <v>4</v>
      </c>
      <c r="Q250">
        <v>9</v>
      </c>
      <c r="S250">
        <v>15</v>
      </c>
      <c r="T250">
        <v>15</v>
      </c>
      <c r="V250">
        <v>10</v>
      </c>
      <c r="W250">
        <v>183</v>
      </c>
    </row>
    <row r="251" spans="4:23" x14ac:dyDescent="0.2">
      <c r="D251">
        <v>4</v>
      </c>
      <c r="E251">
        <v>29</v>
      </c>
      <c r="G251">
        <v>7</v>
      </c>
      <c r="H251">
        <v>92</v>
      </c>
      <c r="J251">
        <v>6</v>
      </c>
      <c r="K251">
        <v>37</v>
      </c>
      <c r="M251">
        <v>4</v>
      </c>
      <c r="N251">
        <v>27</v>
      </c>
      <c r="P251">
        <v>4</v>
      </c>
      <c r="Q251">
        <v>22</v>
      </c>
      <c r="S251">
        <v>15</v>
      </c>
      <c r="T251">
        <v>23</v>
      </c>
      <c r="V251">
        <v>10</v>
      </c>
      <c r="W251">
        <v>13</v>
      </c>
    </row>
    <row r="252" spans="4:23" x14ac:dyDescent="0.2">
      <c r="D252">
        <v>4</v>
      </c>
      <c r="E252">
        <v>19</v>
      </c>
      <c r="G252">
        <v>8</v>
      </c>
      <c r="H252">
        <v>103</v>
      </c>
      <c r="J252">
        <v>8</v>
      </c>
      <c r="K252">
        <v>42</v>
      </c>
      <c r="M252">
        <v>3</v>
      </c>
      <c r="N252">
        <v>31</v>
      </c>
      <c r="P252">
        <v>4</v>
      </c>
      <c r="Q252">
        <v>56</v>
      </c>
      <c r="S252">
        <v>14</v>
      </c>
      <c r="T252">
        <v>20</v>
      </c>
      <c r="V252">
        <v>9</v>
      </c>
      <c r="W252">
        <v>14</v>
      </c>
    </row>
    <row r="253" spans="4:23" x14ac:dyDescent="0.2">
      <c r="D253">
        <v>4</v>
      </c>
      <c r="E253">
        <v>35</v>
      </c>
      <c r="G253">
        <v>5</v>
      </c>
      <c r="H253">
        <v>30</v>
      </c>
      <c r="J253">
        <v>6</v>
      </c>
      <c r="K253">
        <v>57</v>
      </c>
      <c r="M253">
        <v>4</v>
      </c>
      <c r="N253">
        <v>9</v>
      </c>
      <c r="P253">
        <v>4</v>
      </c>
      <c r="Q253">
        <v>27</v>
      </c>
      <c r="S253">
        <v>14</v>
      </c>
      <c r="T253">
        <v>32</v>
      </c>
      <c r="V253">
        <v>10</v>
      </c>
      <c r="W253">
        <v>12</v>
      </c>
    </row>
    <row r="254" spans="4:23" x14ac:dyDescent="0.2">
      <c r="D254">
        <v>3</v>
      </c>
      <c r="E254">
        <v>36</v>
      </c>
      <c r="G254">
        <v>6</v>
      </c>
      <c r="H254">
        <v>41</v>
      </c>
      <c r="J254">
        <v>7</v>
      </c>
      <c r="K254">
        <v>31</v>
      </c>
      <c r="M254">
        <v>4</v>
      </c>
      <c r="N254">
        <v>12</v>
      </c>
      <c r="P254">
        <v>4</v>
      </c>
      <c r="Q254">
        <v>24</v>
      </c>
      <c r="S254">
        <v>16</v>
      </c>
      <c r="T254">
        <v>26</v>
      </c>
      <c r="V254">
        <v>9</v>
      </c>
      <c r="W254">
        <v>28</v>
      </c>
    </row>
    <row r="255" spans="4:23" x14ac:dyDescent="0.2">
      <c r="D255">
        <v>3</v>
      </c>
      <c r="E255">
        <v>24</v>
      </c>
      <c r="G255">
        <v>7</v>
      </c>
      <c r="H255">
        <v>83</v>
      </c>
      <c r="J255">
        <v>7</v>
      </c>
      <c r="K255">
        <v>18</v>
      </c>
      <c r="M255">
        <v>3</v>
      </c>
      <c r="N255">
        <v>19</v>
      </c>
      <c r="P255">
        <v>5</v>
      </c>
      <c r="Q255">
        <v>77</v>
      </c>
      <c r="S255">
        <v>15</v>
      </c>
      <c r="T255">
        <v>22</v>
      </c>
      <c r="V255">
        <v>9</v>
      </c>
      <c r="W255">
        <v>11</v>
      </c>
    </row>
    <row r="256" spans="4:23" x14ac:dyDescent="0.2">
      <c r="D256">
        <v>4</v>
      </c>
      <c r="E256">
        <v>8</v>
      </c>
      <c r="G256">
        <v>7</v>
      </c>
      <c r="H256">
        <v>35</v>
      </c>
      <c r="J256">
        <v>5</v>
      </c>
      <c r="K256">
        <v>10</v>
      </c>
      <c r="M256">
        <v>3</v>
      </c>
      <c r="N256">
        <v>120</v>
      </c>
      <c r="P256">
        <v>4</v>
      </c>
      <c r="Q256">
        <v>42</v>
      </c>
      <c r="S256">
        <v>16</v>
      </c>
      <c r="T256">
        <v>24</v>
      </c>
      <c r="V256">
        <v>10</v>
      </c>
      <c r="W256">
        <v>23</v>
      </c>
    </row>
    <row r="257" spans="4:23" x14ac:dyDescent="0.2">
      <c r="D257">
        <v>4</v>
      </c>
      <c r="E257">
        <v>140</v>
      </c>
      <c r="G257">
        <v>7</v>
      </c>
      <c r="H257">
        <v>32</v>
      </c>
      <c r="J257">
        <v>5</v>
      </c>
      <c r="K257">
        <v>10</v>
      </c>
      <c r="M257">
        <v>3</v>
      </c>
      <c r="N257">
        <v>13</v>
      </c>
      <c r="P257">
        <v>4</v>
      </c>
      <c r="Q257">
        <v>8</v>
      </c>
      <c r="S257">
        <v>14</v>
      </c>
      <c r="T257">
        <v>26</v>
      </c>
      <c r="V257">
        <v>10</v>
      </c>
      <c r="W257">
        <v>38</v>
      </c>
    </row>
    <row r="258" spans="4:23" x14ac:dyDescent="0.2">
      <c r="D258">
        <v>3</v>
      </c>
      <c r="E258">
        <v>34</v>
      </c>
      <c r="G258">
        <v>6</v>
      </c>
      <c r="H258">
        <v>27</v>
      </c>
      <c r="J258">
        <v>6</v>
      </c>
      <c r="K258">
        <v>20</v>
      </c>
      <c r="M258">
        <v>3</v>
      </c>
      <c r="N258">
        <v>24</v>
      </c>
      <c r="P258">
        <v>4</v>
      </c>
      <c r="Q258">
        <v>44</v>
      </c>
      <c r="S258">
        <v>12</v>
      </c>
      <c r="T258">
        <v>17</v>
      </c>
      <c r="V258">
        <v>11</v>
      </c>
      <c r="W258">
        <v>15</v>
      </c>
    </row>
    <row r="259" spans="4:23" x14ac:dyDescent="0.2">
      <c r="D259">
        <v>3</v>
      </c>
      <c r="E259">
        <v>7</v>
      </c>
      <c r="G259">
        <v>7</v>
      </c>
      <c r="H259">
        <v>62</v>
      </c>
      <c r="J259">
        <v>6</v>
      </c>
      <c r="K259">
        <v>57</v>
      </c>
      <c r="M259">
        <v>3</v>
      </c>
      <c r="N259">
        <v>50</v>
      </c>
      <c r="P259">
        <v>4</v>
      </c>
      <c r="Q259">
        <v>8</v>
      </c>
      <c r="S259">
        <v>21</v>
      </c>
      <c r="T259">
        <v>19</v>
      </c>
      <c r="V259">
        <v>9</v>
      </c>
      <c r="W259">
        <v>32</v>
      </c>
    </row>
    <row r="260" spans="4:23" x14ac:dyDescent="0.2">
      <c r="D260">
        <v>3</v>
      </c>
      <c r="E260">
        <v>15</v>
      </c>
      <c r="G260">
        <v>7</v>
      </c>
      <c r="H260">
        <v>30</v>
      </c>
      <c r="J260">
        <v>6</v>
      </c>
      <c r="K260">
        <v>26</v>
      </c>
      <c r="M260">
        <v>4</v>
      </c>
      <c r="N260">
        <v>10</v>
      </c>
      <c r="P260">
        <v>4</v>
      </c>
      <c r="Q260">
        <v>8</v>
      </c>
      <c r="S260">
        <v>14</v>
      </c>
      <c r="T260">
        <v>18</v>
      </c>
      <c r="V260">
        <v>10</v>
      </c>
      <c r="W260">
        <v>11</v>
      </c>
    </row>
    <row r="261" spans="4:23" x14ac:dyDescent="0.2">
      <c r="D261">
        <v>4</v>
      </c>
      <c r="E261">
        <v>49</v>
      </c>
      <c r="G261">
        <v>7</v>
      </c>
      <c r="H261">
        <v>15</v>
      </c>
      <c r="J261">
        <v>5</v>
      </c>
      <c r="K261">
        <v>31</v>
      </c>
      <c r="M261">
        <v>3</v>
      </c>
      <c r="N261">
        <v>56</v>
      </c>
      <c r="P261">
        <v>4</v>
      </c>
      <c r="Q261">
        <v>85</v>
      </c>
      <c r="S261">
        <v>18</v>
      </c>
      <c r="T261">
        <v>22</v>
      </c>
      <c r="V261">
        <v>12</v>
      </c>
      <c r="W261">
        <v>20</v>
      </c>
    </row>
    <row r="262" spans="4:23" x14ac:dyDescent="0.2">
      <c r="D262">
        <v>3</v>
      </c>
      <c r="E262">
        <v>16</v>
      </c>
      <c r="G262">
        <v>8</v>
      </c>
      <c r="H262">
        <v>89</v>
      </c>
      <c r="J262">
        <v>5</v>
      </c>
      <c r="K262">
        <v>13</v>
      </c>
      <c r="M262">
        <v>4</v>
      </c>
      <c r="N262">
        <v>32</v>
      </c>
      <c r="P262">
        <v>5</v>
      </c>
      <c r="Q262">
        <v>12</v>
      </c>
      <c r="S262">
        <v>14</v>
      </c>
      <c r="T262">
        <v>89</v>
      </c>
      <c r="V262">
        <v>10</v>
      </c>
      <c r="W262">
        <v>13</v>
      </c>
    </row>
    <row r="263" spans="4:23" x14ac:dyDescent="0.2">
      <c r="D263">
        <v>4</v>
      </c>
      <c r="E263">
        <v>85</v>
      </c>
      <c r="G263">
        <v>6</v>
      </c>
      <c r="H263">
        <v>15</v>
      </c>
      <c r="J263">
        <v>6</v>
      </c>
      <c r="K263">
        <v>22</v>
      </c>
      <c r="M263">
        <v>4</v>
      </c>
      <c r="N263">
        <v>15</v>
      </c>
      <c r="P263">
        <v>4</v>
      </c>
      <c r="Q263">
        <v>25</v>
      </c>
      <c r="S263">
        <v>16</v>
      </c>
      <c r="T263">
        <v>26</v>
      </c>
      <c r="V263">
        <v>13</v>
      </c>
      <c r="W263">
        <v>13</v>
      </c>
    </row>
    <row r="264" spans="4:23" x14ac:dyDescent="0.2">
      <c r="D264">
        <v>4</v>
      </c>
      <c r="E264">
        <v>32</v>
      </c>
      <c r="G264">
        <v>6</v>
      </c>
      <c r="H264">
        <v>31</v>
      </c>
      <c r="J264">
        <v>6</v>
      </c>
      <c r="K264">
        <v>21</v>
      </c>
      <c r="M264">
        <v>4</v>
      </c>
      <c r="N264">
        <v>60</v>
      </c>
      <c r="P264">
        <v>4</v>
      </c>
      <c r="Q264">
        <v>28</v>
      </c>
      <c r="S264">
        <v>15</v>
      </c>
      <c r="T264">
        <v>23</v>
      </c>
      <c r="V264">
        <v>9</v>
      </c>
      <c r="W264">
        <v>20</v>
      </c>
    </row>
    <row r="265" spans="4:23" x14ac:dyDescent="0.2">
      <c r="D265">
        <v>4</v>
      </c>
      <c r="E265">
        <v>20</v>
      </c>
      <c r="G265">
        <v>6</v>
      </c>
      <c r="H265">
        <v>22</v>
      </c>
      <c r="J265">
        <v>7</v>
      </c>
      <c r="K265">
        <v>24</v>
      </c>
      <c r="M265">
        <v>4</v>
      </c>
      <c r="N265">
        <v>26</v>
      </c>
      <c r="P265">
        <v>4</v>
      </c>
      <c r="Q265">
        <v>8</v>
      </c>
      <c r="S265">
        <v>15</v>
      </c>
      <c r="T265">
        <v>15</v>
      </c>
      <c r="V265">
        <v>10</v>
      </c>
      <c r="W265">
        <v>31</v>
      </c>
    </row>
    <row r="266" spans="4:23" x14ac:dyDescent="0.2">
      <c r="D266">
        <v>4</v>
      </c>
      <c r="E266">
        <v>7</v>
      </c>
      <c r="G266">
        <v>8</v>
      </c>
      <c r="H266">
        <v>32</v>
      </c>
      <c r="J266">
        <v>5</v>
      </c>
      <c r="K266">
        <v>32</v>
      </c>
      <c r="M266">
        <v>3</v>
      </c>
      <c r="N266">
        <v>27</v>
      </c>
      <c r="P266">
        <v>4</v>
      </c>
      <c r="Q266">
        <v>40</v>
      </c>
      <c r="S266">
        <v>17</v>
      </c>
      <c r="T266">
        <v>19</v>
      </c>
      <c r="V266">
        <v>10</v>
      </c>
      <c r="W266">
        <v>36</v>
      </c>
    </row>
    <row r="267" spans="4:23" x14ac:dyDescent="0.2">
      <c r="D267">
        <v>4</v>
      </c>
      <c r="E267">
        <v>15</v>
      </c>
      <c r="G267">
        <v>7</v>
      </c>
      <c r="H267">
        <v>25</v>
      </c>
      <c r="J267">
        <v>6</v>
      </c>
      <c r="K267">
        <v>81</v>
      </c>
      <c r="M267">
        <v>3</v>
      </c>
      <c r="N267">
        <v>8</v>
      </c>
      <c r="P267">
        <v>4</v>
      </c>
      <c r="Q267">
        <v>8</v>
      </c>
      <c r="S267">
        <v>12</v>
      </c>
      <c r="T267">
        <v>17</v>
      </c>
      <c r="V267">
        <v>10</v>
      </c>
      <c r="W267">
        <v>12</v>
      </c>
    </row>
    <row r="268" spans="4:23" x14ac:dyDescent="0.2">
      <c r="D268">
        <v>4</v>
      </c>
      <c r="E268">
        <v>33</v>
      </c>
      <c r="G268">
        <v>6</v>
      </c>
      <c r="H268">
        <v>37</v>
      </c>
      <c r="J268">
        <v>7</v>
      </c>
      <c r="K268">
        <v>21</v>
      </c>
      <c r="M268">
        <v>3</v>
      </c>
      <c r="N268">
        <v>172</v>
      </c>
      <c r="P268">
        <v>4</v>
      </c>
      <c r="Q268">
        <v>10</v>
      </c>
      <c r="S268">
        <v>14</v>
      </c>
      <c r="T268">
        <v>23</v>
      </c>
      <c r="V268">
        <v>10</v>
      </c>
      <c r="W268">
        <v>17</v>
      </c>
    </row>
    <row r="269" spans="4:23" x14ac:dyDescent="0.2">
      <c r="D269">
        <v>5</v>
      </c>
      <c r="E269">
        <v>7</v>
      </c>
      <c r="G269">
        <v>7</v>
      </c>
      <c r="H269">
        <v>19</v>
      </c>
      <c r="J269">
        <v>6</v>
      </c>
      <c r="K269">
        <v>46</v>
      </c>
      <c r="M269">
        <v>3</v>
      </c>
      <c r="N269">
        <v>12</v>
      </c>
      <c r="P269">
        <v>5</v>
      </c>
      <c r="Q269">
        <v>17</v>
      </c>
      <c r="S269">
        <v>17</v>
      </c>
      <c r="T269">
        <v>20</v>
      </c>
      <c r="V269">
        <v>10</v>
      </c>
      <c r="W269">
        <v>16</v>
      </c>
    </row>
    <row r="270" spans="4:23" x14ac:dyDescent="0.2">
      <c r="D270">
        <v>3</v>
      </c>
      <c r="E270">
        <v>8</v>
      </c>
      <c r="G270">
        <v>8</v>
      </c>
      <c r="H270">
        <v>11</v>
      </c>
      <c r="J270">
        <v>6</v>
      </c>
      <c r="K270">
        <v>166</v>
      </c>
      <c r="M270">
        <v>3</v>
      </c>
      <c r="N270">
        <v>22</v>
      </c>
      <c r="P270">
        <v>4</v>
      </c>
      <c r="Q270">
        <v>8</v>
      </c>
      <c r="S270">
        <v>16</v>
      </c>
      <c r="T270">
        <v>31</v>
      </c>
      <c r="V270">
        <v>10</v>
      </c>
      <c r="W270">
        <v>11</v>
      </c>
    </row>
    <row r="271" spans="4:23" x14ac:dyDescent="0.2">
      <c r="D271">
        <v>3</v>
      </c>
      <c r="E271">
        <v>12</v>
      </c>
      <c r="G271">
        <v>7</v>
      </c>
      <c r="H271">
        <v>19</v>
      </c>
      <c r="J271">
        <v>7</v>
      </c>
      <c r="K271">
        <v>15</v>
      </c>
      <c r="M271">
        <v>3</v>
      </c>
      <c r="N271">
        <v>21</v>
      </c>
      <c r="P271">
        <v>4</v>
      </c>
      <c r="Q271">
        <v>8</v>
      </c>
      <c r="S271">
        <v>14</v>
      </c>
      <c r="T271">
        <v>14</v>
      </c>
      <c r="V271">
        <v>10</v>
      </c>
      <c r="W271">
        <v>22</v>
      </c>
    </row>
    <row r="272" spans="4:23" x14ac:dyDescent="0.2">
      <c r="D272">
        <v>4</v>
      </c>
      <c r="E272">
        <v>41</v>
      </c>
      <c r="G272">
        <v>9</v>
      </c>
      <c r="H272">
        <v>22</v>
      </c>
      <c r="J272">
        <v>5</v>
      </c>
      <c r="K272">
        <v>14</v>
      </c>
      <c r="M272">
        <v>3</v>
      </c>
      <c r="N272">
        <v>20</v>
      </c>
      <c r="P272">
        <v>4</v>
      </c>
      <c r="Q272">
        <v>8</v>
      </c>
      <c r="S272">
        <v>15</v>
      </c>
      <c r="T272">
        <v>17</v>
      </c>
      <c r="V272">
        <v>9</v>
      </c>
      <c r="W272">
        <v>11</v>
      </c>
    </row>
    <row r="273" spans="4:23" x14ac:dyDescent="0.2">
      <c r="D273">
        <v>4</v>
      </c>
      <c r="E273">
        <v>34</v>
      </c>
      <c r="G273">
        <v>7</v>
      </c>
      <c r="H273">
        <v>9</v>
      </c>
      <c r="J273">
        <v>5</v>
      </c>
      <c r="K273">
        <v>29</v>
      </c>
      <c r="M273">
        <v>3</v>
      </c>
      <c r="N273">
        <v>19</v>
      </c>
      <c r="P273">
        <v>5</v>
      </c>
      <c r="Q273">
        <v>16</v>
      </c>
      <c r="S273">
        <v>16</v>
      </c>
      <c r="T273">
        <v>14</v>
      </c>
      <c r="V273">
        <v>10</v>
      </c>
      <c r="W273">
        <v>10</v>
      </c>
    </row>
    <row r="274" spans="4:23" x14ac:dyDescent="0.2">
      <c r="D274">
        <v>4</v>
      </c>
      <c r="E274">
        <v>64</v>
      </c>
      <c r="G274">
        <v>8</v>
      </c>
      <c r="H274">
        <v>26</v>
      </c>
      <c r="J274">
        <v>6</v>
      </c>
      <c r="K274">
        <v>40</v>
      </c>
      <c r="M274">
        <v>4</v>
      </c>
      <c r="N274">
        <v>33</v>
      </c>
      <c r="P274">
        <v>4</v>
      </c>
      <c r="Q274">
        <v>8</v>
      </c>
      <c r="S274">
        <v>18</v>
      </c>
      <c r="T274">
        <v>15</v>
      </c>
      <c r="V274">
        <v>10</v>
      </c>
      <c r="W274">
        <v>13</v>
      </c>
    </row>
    <row r="275" spans="4:23" x14ac:dyDescent="0.2">
      <c r="D275">
        <v>4</v>
      </c>
      <c r="E275">
        <v>47</v>
      </c>
      <c r="G275">
        <v>10</v>
      </c>
      <c r="H275">
        <v>36</v>
      </c>
      <c r="J275">
        <v>6</v>
      </c>
      <c r="K275">
        <v>36</v>
      </c>
      <c r="M275">
        <v>4</v>
      </c>
      <c r="N275">
        <v>8</v>
      </c>
      <c r="P275">
        <v>4</v>
      </c>
      <c r="Q275">
        <v>60</v>
      </c>
      <c r="S275">
        <v>16</v>
      </c>
      <c r="T275">
        <v>18</v>
      </c>
      <c r="V275">
        <v>10</v>
      </c>
      <c r="W275">
        <v>11</v>
      </c>
    </row>
    <row r="276" spans="4:23" x14ac:dyDescent="0.2">
      <c r="D276">
        <v>4</v>
      </c>
      <c r="E276">
        <v>6</v>
      </c>
      <c r="G276">
        <v>7</v>
      </c>
      <c r="H276">
        <v>32</v>
      </c>
      <c r="J276">
        <v>5</v>
      </c>
      <c r="K276">
        <v>33</v>
      </c>
      <c r="M276">
        <v>3</v>
      </c>
      <c r="N276">
        <v>20</v>
      </c>
      <c r="P276">
        <v>4</v>
      </c>
      <c r="Q276">
        <v>24</v>
      </c>
      <c r="S276">
        <v>16</v>
      </c>
      <c r="T276">
        <v>19</v>
      </c>
      <c r="V276">
        <v>10</v>
      </c>
      <c r="W276">
        <v>18</v>
      </c>
    </row>
    <row r="277" spans="4:23" x14ac:dyDescent="0.2">
      <c r="D277">
        <v>4</v>
      </c>
      <c r="E277">
        <v>63</v>
      </c>
      <c r="G277">
        <v>6</v>
      </c>
      <c r="H277">
        <v>30</v>
      </c>
      <c r="J277">
        <v>6</v>
      </c>
      <c r="K277">
        <v>44</v>
      </c>
      <c r="M277">
        <v>3</v>
      </c>
      <c r="N277">
        <v>19</v>
      </c>
      <c r="P277">
        <v>4</v>
      </c>
      <c r="Q277">
        <v>16</v>
      </c>
      <c r="S277">
        <v>15</v>
      </c>
      <c r="T277">
        <v>18</v>
      </c>
      <c r="V277">
        <v>10</v>
      </c>
      <c r="W277">
        <v>27</v>
      </c>
    </row>
    <row r="278" spans="4:23" x14ac:dyDescent="0.2">
      <c r="D278">
        <v>4</v>
      </c>
      <c r="E278">
        <v>10</v>
      </c>
      <c r="G278">
        <v>7</v>
      </c>
      <c r="H278">
        <v>23</v>
      </c>
      <c r="J278">
        <v>5</v>
      </c>
      <c r="K278">
        <v>48</v>
      </c>
      <c r="M278">
        <v>3</v>
      </c>
      <c r="N278">
        <v>18</v>
      </c>
      <c r="P278">
        <v>4</v>
      </c>
      <c r="Q278">
        <v>48</v>
      </c>
      <c r="S278">
        <v>14</v>
      </c>
      <c r="T278">
        <v>17</v>
      </c>
      <c r="V278">
        <v>10</v>
      </c>
      <c r="W278">
        <v>11</v>
      </c>
    </row>
    <row r="279" spans="4:23" x14ac:dyDescent="0.2">
      <c r="D279">
        <v>4</v>
      </c>
      <c r="E279">
        <v>14</v>
      </c>
      <c r="G279">
        <v>7</v>
      </c>
      <c r="H279">
        <v>10</v>
      </c>
      <c r="J279">
        <v>6</v>
      </c>
      <c r="K279">
        <v>31</v>
      </c>
      <c r="M279">
        <v>4</v>
      </c>
      <c r="N279">
        <v>24</v>
      </c>
      <c r="P279">
        <v>4</v>
      </c>
      <c r="Q279">
        <v>30</v>
      </c>
      <c r="S279">
        <v>16</v>
      </c>
      <c r="T279">
        <v>15</v>
      </c>
      <c r="V279">
        <v>10</v>
      </c>
      <c r="W279">
        <v>16</v>
      </c>
    </row>
    <row r="280" spans="4:23" x14ac:dyDescent="0.2">
      <c r="D280">
        <v>5</v>
      </c>
      <c r="E280">
        <v>12</v>
      </c>
      <c r="G280">
        <v>8</v>
      </c>
      <c r="H280">
        <v>30</v>
      </c>
      <c r="J280">
        <v>6</v>
      </c>
      <c r="K280">
        <v>20</v>
      </c>
      <c r="M280">
        <v>3</v>
      </c>
      <c r="N280">
        <v>8</v>
      </c>
      <c r="P280">
        <v>4</v>
      </c>
      <c r="Q280">
        <v>35</v>
      </c>
      <c r="S280">
        <v>15</v>
      </c>
      <c r="T280">
        <v>34</v>
      </c>
      <c r="V280">
        <v>10</v>
      </c>
      <c r="W280">
        <v>11</v>
      </c>
    </row>
    <row r="281" spans="4:23" x14ac:dyDescent="0.2">
      <c r="D281">
        <v>4</v>
      </c>
      <c r="E281">
        <v>7</v>
      </c>
      <c r="G281">
        <v>6</v>
      </c>
      <c r="H281">
        <v>41</v>
      </c>
      <c r="J281">
        <v>5</v>
      </c>
      <c r="K281">
        <v>16</v>
      </c>
      <c r="M281">
        <v>4</v>
      </c>
      <c r="N281">
        <v>20</v>
      </c>
      <c r="P281">
        <v>4</v>
      </c>
      <c r="Q281">
        <v>9</v>
      </c>
      <c r="S281">
        <v>14</v>
      </c>
      <c r="T281">
        <v>22</v>
      </c>
      <c r="V281">
        <v>10</v>
      </c>
      <c r="W281">
        <v>18</v>
      </c>
    </row>
    <row r="282" spans="4:23" x14ac:dyDescent="0.2">
      <c r="D282">
        <v>4</v>
      </c>
      <c r="E282">
        <v>34</v>
      </c>
      <c r="G282">
        <v>8</v>
      </c>
      <c r="H282">
        <v>57</v>
      </c>
      <c r="J282">
        <v>6</v>
      </c>
      <c r="K282">
        <v>27</v>
      </c>
      <c r="M282">
        <v>4</v>
      </c>
      <c r="N282">
        <v>16</v>
      </c>
      <c r="P282">
        <v>4</v>
      </c>
      <c r="Q282">
        <v>13</v>
      </c>
      <c r="S282">
        <v>16</v>
      </c>
      <c r="T282">
        <v>17</v>
      </c>
      <c r="V282">
        <v>10</v>
      </c>
      <c r="W282">
        <v>75</v>
      </c>
    </row>
    <row r="283" spans="4:23" x14ac:dyDescent="0.2">
      <c r="D283">
        <v>4</v>
      </c>
      <c r="E283">
        <v>7</v>
      </c>
      <c r="G283">
        <v>7</v>
      </c>
      <c r="H283">
        <v>27</v>
      </c>
      <c r="J283">
        <v>5</v>
      </c>
      <c r="K283">
        <v>40</v>
      </c>
      <c r="M283">
        <v>3</v>
      </c>
      <c r="N283">
        <v>85</v>
      </c>
      <c r="P283">
        <v>4</v>
      </c>
      <c r="Q283">
        <v>38</v>
      </c>
      <c r="S283">
        <v>15</v>
      </c>
      <c r="T283">
        <v>22</v>
      </c>
      <c r="V283">
        <v>11</v>
      </c>
      <c r="W283">
        <v>10</v>
      </c>
    </row>
    <row r="284" spans="4:23" x14ac:dyDescent="0.2">
      <c r="D284">
        <v>3</v>
      </c>
      <c r="E284">
        <v>26</v>
      </c>
      <c r="G284">
        <v>7</v>
      </c>
      <c r="H284">
        <v>31</v>
      </c>
      <c r="J284">
        <v>7</v>
      </c>
      <c r="K284">
        <v>25</v>
      </c>
      <c r="M284">
        <v>3</v>
      </c>
      <c r="N284">
        <v>64</v>
      </c>
      <c r="P284">
        <v>4</v>
      </c>
      <c r="Q284">
        <v>9</v>
      </c>
      <c r="S284">
        <v>17</v>
      </c>
      <c r="T284">
        <v>23</v>
      </c>
      <c r="V284">
        <v>12</v>
      </c>
      <c r="W284">
        <v>13</v>
      </c>
    </row>
    <row r="285" spans="4:23" x14ac:dyDescent="0.2">
      <c r="D285">
        <v>4</v>
      </c>
      <c r="E285">
        <v>30</v>
      </c>
      <c r="G285">
        <v>6</v>
      </c>
      <c r="H285">
        <v>36</v>
      </c>
      <c r="J285">
        <v>6</v>
      </c>
      <c r="K285">
        <v>36</v>
      </c>
      <c r="M285">
        <v>3</v>
      </c>
      <c r="N285">
        <v>19</v>
      </c>
      <c r="P285">
        <v>5</v>
      </c>
      <c r="Q285">
        <v>9</v>
      </c>
      <c r="S285">
        <v>16</v>
      </c>
      <c r="T285">
        <v>37</v>
      </c>
      <c r="V285">
        <v>10</v>
      </c>
      <c r="W285">
        <v>30</v>
      </c>
    </row>
    <row r="286" spans="4:23" x14ac:dyDescent="0.2">
      <c r="D286">
        <v>4</v>
      </c>
      <c r="E286">
        <v>11</v>
      </c>
      <c r="G286">
        <v>7</v>
      </c>
      <c r="H286">
        <v>44</v>
      </c>
      <c r="J286">
        <v>5</v>
      </c>
      <c r="K286">
        <v>12</v>
      </c>
      <c r="M286">
        <v>3</v>
      </c>
      <c r="N286">
        <v>49</v>
      </c>
      <c r="P286">
        <v>4</v>
      </c>
      <c r="Q286">
        <v>53</v>
      </c>
      <c r="S286">
        <v>14</v>
      </c>
      <c r="T286">
        <v>17</v>
      </c>
      <c r="V286">
        <v>9</v>
      </c>
      <c r="W286">
        <v>14</v>
      </c>
    </row>
    <row r="287" spans="4:23" x14ac:dyDescent="0.2">
      <c r="D287">
        <v>4</v>
      </c>
      <c r="E287">
        <v>18</v>
      </c>
      <c r="G287">
        <v>6</v>
      </c>
      <c r="H287">
        <v>26</v>
      </c>
      <c r="J287">
        <v>6</v>
      </c>
      <c r="K287">
        <v>18</v>
      </c>
      <c r="M287">
        <v>3</v>
      </c>
      <c r="N287">
        <v>9</v>
      </c>
      <c r="P287">
        <v>4</v>
      </c>
      <c r="Q287">
        <v>8</v>
      </c>
      <c r="S287">
        <v>13</v>
      </c>
      <c r="T287">
        <v>17</v>
      </c>
      <c r="V287">
        <v>10</v>
      </c>
      <c r="W287">
        <v>17</v>
      </c>
    </row>
    <row r="288" spans="4:23" x14ac:dyDescent="0.2">
      <c r="D288">
        <v>5</v>
      </c>
      <c r="E288">
        <v>59</v>
      </c>
      <c r="G288">
        <v>6</v>
      </c>
      <c r="H288">
        <v>29</v>
      </c>
      <c r="J288">
        <v>6</v>
      </c>
      <c r="K288">
        <v>19</v>
      </c>
      <c r="M288">
        <v>4</v>
      </c>
      <c r="N288">
        <v>9</v>
      </c>
      <c r="P288">
        <v>4</v>
      </c>
      <c r="Q288">
        <v>26</v>
      </c>
      <c r="S288">
        <v>16</v>
      </c>
      <c r="T288">
        <v>43</v>
      </c>
      <c r="V288">
        <v>9</v>
      </c>
      <c r="W288">
        <v>16</v>
      </c>
    </row>
    <row r="289" spans="4:23" x14ac:dyDescent="0.2">
      <c r="D289">
        <v>4</v>
      </c>
      <c r="E289">
        <v>73</v>
      </c>
      <c r="G289">
        <v>7</v>
      </c>
      <c r="H289">
        <v>60</v>
      </c>
      <c r="J289">
        <v>7</v>
      </c>
      <c r="K289">
        <v>23</v>
      </c>
      <c r="M289">
        <v>4</v>
      </c>
      <c r="N289">
        <v>19</v>
      </c>
      <c r="P289">
        <v>4</v>
      </c>
      <c r="Q289">
        <v>24</v>
      </c>
      <c r="S289">
        <v>19</v>
      </c>
      <c r="T289">
        <v>21</v>
      </c>
      <c r="V289">
        <v>9</v>
      </c>
      <c r="W289">
        <v>47</v>
      </c>
    </row>
    <row r="290" spans="4:23" x14ac:dyDescent="0.2">
      <c r="D290">
        <v>4</v>
      </c>
      <c r="E290">
        <v>31</v>
      </c>
      <c r="G290">
        <v>7</v>
      </c>
      <c r="H290">
        <v>73</v>
      </c>
      <c r="J290">
        <v>7</v>
      </c>
      <c r="K290">
        <v>59</v>
      </c>
      <c r="M290">
        <v>4</v>
      </c>
      <c r="N290">
        <v>65</v>
      </c>
      <c r="P290">
        <v>4</v>
      </c>
      <c r="Q290">
        <v>7</v>
      </c>
      <c r="S290">
        <v>18</v>
      </c>
      <c r="T290">
        <v>15</v>
      </c>
      <c r="V290">
        <v>11</v>
      </c>
      <c r="W290">
        <v>10</v>
      </c>
    </row>
    <row r="291" spans="4:23" x14ac:dyDescent="0.2">
      <c r="D291">
        <v>4</v>
      </c>
      <c r="E291">
        <v>70</v>
      </c>
      <c r="G291">
        <v>6</v>
      </c>
      <c r="H291">
        <v>11</v>
      </c>
      <c r="J291">
        <v>7</v>
      </c>
      <c r="K291">
        <v>110</v>
      </c>
      <c r="M291">
        <v>3</v>
      </c>
      <c r="N291">
        <v>55</v>
      </c>
      <c r="P291">
        <v>4</v>
      </c>
      <c r="Q291">
        <v>11</v>
      </c>
      <c r="S291">
        <v>17</v>
      </c>
      <c r="T291">
        <v>18</v>
      </c>
      <c r="V291">
        <v>10</v>
      </c>
      <c r="W291">
        <v>12</v>
      </c>
    </row>
    <row r="292" spans="4:23" x14ac:dyDescent="0.2">
      <c r="D292">
        <v>4</v>
      </c>
      <c r="E292">
        <v>7</v>
      </c>
      <c r="G292">
        <v>7</v>
      </c>
      <c r="H292">
        <v>33</v>
      </c>
      <c r="J292">
        <v>6</v>
      </c>
      <c r="K292">
        <v>11</v>
      </c>
      <c r="M292">
        <v>4</v>
      </c>
      <c r="N292">
        <v>20</v>
      </c>
      <c r="P292">
        <v>4</v>
      </c>
      <c r="Q292">
        <v>16</v>
      </c>
      <c r="S292">
        <v>19</v>
      </c>
      <c r="T292">
        <v>18</v>
      </c>
      <c r="V292">
        <v>10</v>
      </c>
      <c r="W292">
        <v>20</v>
      </c>
    </row>
    <row r="293" spans="4:23" x14ac:dyDescent="0.2">
      <c r="D293">
        <v>4</v>
      </c>
      <c r="E293">
        <v>48</v>
      </c>
      <c r="G293">
        <v>6</v>
      </c>
      <c r="H293">
        <v>26</v>
      </c>
      <c r="J293">
        <v>6</v>
      </c>
      <c r="K293">
        <v>52</v>
      </c>
      <c r="M293">
        <v>3</v>
      </c>
      <c r="N293">
        <v>32</v>
      </c>
      <c r="P293">
        <v>4</v>
      </c>
      <c r="Q293">
        <v>50</v>
      </c>
      <c r="S293">
        <v>16</v>
      </c>
      <c r="T293">
        <v>31</v>
      </c>
      <c r="V293">
        <v>10</v>
      </c>
      <c r="W293">
        <v>10</v>
      </c>
    </row>
    <row r="294" spans="4:23" x14ac:dyDescent="0.2">
      <c r="D294">
        <v>4</v>
      </c>
      <c r="E294">
        <v>32</v>
      </c>
      <c r="G294">
        <v>6</v>
      </c>
      <c r="H294">
        <v>8</v>
      </c>
      <c r="J294">
        <v>7</v>
      </c>
      <c r="K294">
        <v>15</v>
      </c>
      <c r="M294">
        <v>3</v>
      </c>
      <c r="N294">
        <v>34</v>
      </c>
      <c r="P294">
        <v>4</v>
      </c>
      <c r="Q294">
        <v>49</v>
      </c>
      <c r="S294">
        <v>15</v>
      </c>
      <c r="T294">
        <v>51</v>
      </c>
      <c r="V294">
        <v>11</v>
      </c>
      <c r="W294">
        <v>10</v>
      </c>
    </row>
    <row r="295" spans="4:23" x14ac:dyDescent="0.2">
      <c r="D295">
        <v>4</v>
      </c>
      <c r="E295">
        <v>8</v>
      </c>
      <c r="G295">
        <v>7</v>
      </c>
      <c r="H295">
        <v>49</v>
      </c>
      <c r="J295">
        <v>6</v>
      </c>
      <c r="K295">
        <v>23</v>
      </c>
      <c r="M295">
        <v>3</v>
      </c>
      <c r="N295">
        <v>25</v>
      </c>
      <c r="P295">
        <v>4</v>
      </c>
      <c r="Q295">
        <v>65</v>
      </c>
      <c r="S295">
        <v>15</v>
      </c>
      <c r="T295">
        <v>35</v>
      </c>
      <c r="V295">
        <v>9</v>
      </c>
      <c r="W295">
        <v>11</v>
      </c>
    </row>
    <row r="296" spans="4:23" x14ac:dyDescent="0.2">
      <c r="D296">
        <v>4</v>
      </c>
      <c r="E296">
        <v>94</v>
      </c>
      <c r="G296">
        <v>6</v>
      </c>
      <c r="H296">
        <v>12</v>
      </c>
      <c r="J296">
        <v>7</v>
      </c>
      <c r="K296">
        <v>19</v>
      </c>
      <c r="M296">
        <v>4</v>
      </c>
      <c r="N296">
        <v>116</v>
      </c>
      <c r="P296">
        <v>4</v>
      </c>
      <c r="Q296">
        <v>7</v>
      </c>
      <c r="S296">
        <v>15</v>
      </c>
      <c r="T296">
        <v>22</v>
      </c>
      <c r="V296">
        <v>10</v>
      </c>
      <c r="W296">
        <v>24</v>
      </c>
    </row>
    <row r="297" spans="4:23" x14ac:dyDescent="0.2">
      <c r="D297">
        <v>3</v>
      </c>
      <c r="E297">
        <v>11</v>
      </c>
      <c r="G297">
        <v>6</v>
      </c>
      <c r="H297">
        <v>17</v>
      </c>
      <c r="J297">
        <v>6</v>
      </c>
      <c r="K297">
        <v>21</v>
      </c>
      <c r="M297">
        <v>3</v>
      </c>
      <c r="N297">
        <v>36</v>
      </c>
      <c r="P297">
        <v>4</v>
      </c>
      <c r="Q297">
        <v>9</v>
      </c>
      <c r="S297">
        <v>17</v>
      </c>
      <c r="T297">
        <v>21</v>
      </c>
      <c r="V297">
        <v>10</v>
      </c>
      <c r="W297">
        <v>9</v>
      </c>
    </row>
    <row r="298" spans="4:23" x14ac:dyDescent="0.2">
      <c r="D298">
        <v>4</v>
      </c>
      <c r="E298">
        <v>31</v>
      </c>
      <c r="G298">
        <v>8</v>
      </c>
      <c r="H298">
        <v>30</v>
      </c>
      <c r="J298">
        <v>5</v>
      </c>
      <c r="K298">
        <v>19</v>
      </c>
      <c r="M298">
        <v>3</v>
      </c>
      <c r="N298">
        <v>27</v>
      </c>
      <c r="P298">
        <v>4</v>
      </c>
      <c r="Q298">
        <v>10</v>
      </c>
      <c r="S298">
        <v>13</v>
      </c>
      <c r="T298">
        <v>26</v>
      </c>
      <c r="V298">
        <v>11</v>
      </c>
      <c r="W298">
        <v>20</v>
      </c>
    </row>
    <row r="299" spans="4:23" x14ac:dyDescent="0.2">
      <c r="D299">
        <v>4</v>
      </c>
      <c r="E299">
        <v>69</v>
      </c>
      <c r="G299">
        <v>7</v>
      </c>
      <c r="H299">
        <v>55</v>
      </c>
      <c r="J299">
        <v>7</v>
      </c>
      <c r="K299">
        <v>17</v>
      </c>
      <c r="M299">
        <v>3</v>
      </c>
      <c r="N299">
        <v>21</v>
      </c>
      <c r="P299">
        <v>4</v>
      </c>
      <c r="Q299">
        <v>20</v>
      </c>
      <c r="S299">
        <v>16</v>
      </c>
      <c r="T299">
        <v>18</v>
      </c>
      <c r="V299">
        <v>10</v>
      </c>
      <c r="W299">
        <v>26</v>
      </c>
    </row>
    <row r="300" spans="4:23" x14ac:dyDescent="0.2">
      <c r="D300">
        <v>3</v>
      </c>
      <c r="E300">
        <v>6</v>
      </c>
      <c r="G300">
        <v>8</v>
      </c>
      <c r="H300">
        <v>23</v>
      </c>
      <c r="J300">
        <v>5</v>
      </c>
      <c r="K300">
        <v>31</v>
      </c>
      <c r="M300">
        <v>3</v>
      </c>
      <c r="N300">
        <v>14</v>
      </c>
      <c r="P300">
        <v>4</v>
      </c>
      <c r="Q300">
        <v>12</v>
      </c>
      <c r="S300">
        <v>15</v>
      </c>
      <c r="T300">
        <v>23</v>
      </c>
      <c r="V300">
        <v>10</v>
      </c>
      <c r="W300">
        <v>13</v>
      </c>
    </row>
    <row r="301" spans="4:23" x14ac:dyDescent="0.2">
      <c r="D301">
        <v>4</v>
      </c>
      <c r="E301">
        <v>60</v>
      </c>
      <c r="G301">
        <v>6</v>
      </c>
      <c r="H301">
        <v>12</v>
      </c>
      <c r="J301">
        <v>8</v>
      </c>
      <c r="K301">
        <v>45</v>
      </c>
      <c r="M301">
        <v>4</v>
      </c>
      <c r="N301">
        <v>44</v>
      </c>
      <c r="P301">
        <v>4</v>
      </c>
      <c r="Q301">
        <v>9</v>
      </c>
      <c r="S301">
        <v>18</v>
      </c>
      <c r="T301">
        <v>24</v>
      </c>
      <c r="V301">
        <v>10</v>
      </c>
      <c r="W301">
        <v>18</v>
      </c>
    </row>
    <row r="302" spans="4:23" x14ac:dyDescent="0.2">
      <c r="D302">
        <v>3</v>
      </c>
      <c r="E302">
        <v>46</v>
      </c>
      <c r="G302">
        <v>6</v>
      </c>
      <c r="H302">
        <v>15</v>
      </c>
      <c r="J302">
        <v>5</v>
      </c>
      <c r="K302">
        <v>24</v>
      </c>
      <c r="M302">
        <v>3</v>
      </c>
      <c r="N302">
        <v>55</v>
      </c>
      <c r="P302">
        <v>4</v>
      </c>
      <c r="Q302">
        <v>106</v>
      </c>
      <c r="S302">
        <v>16</v>
      </c>
      <c r="T302">
        <v>36</v>
      </c>
      <c r="V302">
        <v>11</v>
      </c>
      <c r="W302">
        <v>15</v>
      </c>
    </row>
    <row r="303" spans="4:23" x14ac:dyDescent="0.2">
      <c r="D303">
        <v>3</v>
      </c>
      <c r="E303">
        <v>7</v>
      </c>
      <c r="G303">
        <v>8</v>
      </c>
      <c r="H303">
        <v>47</v>
      </c>
      <c r="J303">
        <v>5</v>
      </c>
      <c r="K303">
        <v>21</v>
      </c>
      <c r="M303">
        <v>4</v>
      </c>
      <c r="N303">
        <v>14</v>
      </c>
      <c r="P303">
        <v>4</v>
      </c>
      <c r="Q303">
        <v>11</v>
      </c>
      <c r="S303">
        <v>16</v>
      </c>
      <c r="T303">
        <v>16</v>
      </c>
      <c r="V303">
        <v>10</v>
      </c>
      <c r="W303">
        <v>11</v>
      </c>
    </row>
    <row r="304" spans="4:23" x14ac:dyDescent="0.2">
      <c r="D304">
        <v>4</v>
      </c>
      <c r="E304">
        <v>29</v>
      </c>
      <c r="G304">
        <v>7</v>
      </c>
      <c r="H304">
        <v>35</v>
      </c>
      <c r="J304">
        <v>7</v>
      </c>
      <c r="K304">
        <v>11</v>
      </c>
      <c r="M304">
        <v>3</v>
      </c>
      <c r="N304">
        <v>36</v>
      </c>
      <c r="P304">
        <v>4</v>
      </c>
      <c r="Q304">
        <v>42</v>
      </c>
      <c r="S304">
        <v>17</v>
      </c>
      <c r="T304">
        <v>35</v>
      </c>
      <c r="V304">
        <v>11</v>
      </c>
      <c r="W304">
        <v>28</v>
      </c>
    </row>
    <row r="305" spans="4:23" x14ac:dyDescent="0.2">
      <c r="D305">
        <v>4</v>
      </c>
      <c r="E305">
        <v>54</v>
      </c>
      <c r="G305">
        <v>6</v>
      </c>
      <c r="H305">
        <v>13</v>
      </c>
      <c r="J305">
        <v>5</v>
      </c>
      <c r="K305">
        <v>46</v>
      </c>
      <c r="M305">
        <v>4</v>
      </c>
      <c r="N305">
        <v>17</v>
      </c>
      <c r="P305">
        <v>4</v>
      </c>
      <c r="Q305">
        <v>21</v>
      </c>
      <c r="S305">
        <v>16</v>
      </c>
      <c r="T305">
        <v>28</v>
      </c>
      <c r="V305">
        <v>9</v>
      </c>
      <c r="W305">
        <v>15</v>
      </c>
    </row>
    <row r="306" spans="4:23" x14ac:dyDescent="0.2">
      <c r="D306">
        <v>3</v>
      </c>
      <c r="E306">
        <v>48</v>
      </c>
      <c r="G306">
        <v>8</v>
      </c>
      <c r="H306">
        <v>79</v>
      </c>
      <c r="J306">
        <v>6</v>
      </c>
      <c r="K306">
        <v>32</v>
      </c>
      <c r="M306">
        <v>3</v>
      </c>
      <c r="N306">
        <v>32</v>
      </c>
      <c r="P306">
        <v>4</v>
      </c>
      <c r="Q306">
        <v>38</v>
      </c>
      <c r="S306">
        <v>16</v>
      </c>
      <c r="T306">
        <v>18</v>
      </c>
      <c r="V306">
        <v>9</v>
      </c>
      <c r="W306">
        <v>12</v>
      </c>
    </row>
    <row r="307" spans="4:23" x14ac:dyDescent="0.2">
      <c r="D307">
        <v>4</v>
      </c>
      <c r="E307">
        <v>30</v>
      </c>
      <c r="G307">
        <v>8</v>
      </c>
      <c r="H307">
        <v>23</v>
      </c>
      <c r="J307">
        <v>8</v>
      </c>
      <c r="K307">
        <v>21</v>
      </c>
      <c r="M307">
        <v>3</v>
      </c>
      <c r="N307">
        <v>38</v>
      </c>
      <c r="P307">
        <v>4</v>
      </c>
      <c r="Q307">
        <v>37</v>
      </c>
      <c r="S307">
        <v>17</v>
      </c>
      <c r="T307">
        <v>42</v>
      </c>
      <c r="V307">
        <v>10</v>
      </c>
      <c r="W307">
        <v>11</v>
      </c>
    </row>
    <row r="308" spans="4:23" x14ac:dyDescent="0.2">
      <c r="D308">
        <v>4</v>
      </c>
      <c r="E308">
        <v>18</v>
      </c>
      <c r="G308">
        <v>5</v>
      </c>
      <c r="H308">
        <v>31</v>
      </c>
      <c r="J308">
        <v>6</v>
      </c>
      <c r="K308">
        <v>27</v>
      </c>
      <c r="M308">
        <v>3</v>
      </c>
      <c r="N308">
        <v>26</v>
      </c>
      <c r="P308">
        <v>4</v>
      </c>
      <c r="Q308">
        <v>26</v>
      </c>
      <c r="S308">
        <v>16</v>
      </c>
      <c r="T308">
        <v>16</v>
      </c>
      <c r="V308">
        <v>10</v>
      </c>
      <c r="W308">
        <v>14</v>
      </c>
    </row>
    <row r="309" spans="4:23" x14ac:dyDescent="0.2">
      <c r="D309">
        <v>3</v>
      </c>
      <c r="E309">
        <v>9</v>
      </c>
      <c r="G309">
        <v>6</v>
      </c>
      <c r="H309">
        <v>65</v>
      </c>
      <c r="J309">
        <v>4</v>
      </c>
      <c r="K309">
        <v>118</v>
      </c>
      <c r="M309">
        <v>4</v>
      </c>
      <c r="N309">
        <v>11</v>
      </c>
      <c r="P309">
        <v>4</v>
      </c>
      <c r="Q309">
        <v>57</v>
      </c>
      <c r="S309">
        <v>16</v>
      </c>
      <c r="T309">
        <v>23</v>
      </c>
      <c r="V309">
        <v>12</v>
      </c>
      <c r="W309">
        <v>13</v>
      </c>
    </row>
    <row r="310" spans="4:23" x14ac:dyDescent="0.2">
      <c r="D310">
        <v>4</v>
      </c>
      <c r="E310">
        <v>23</v>
      </c>
      <c r="G310">
        <v>7</v>
      </c>
      <c r="H310">
        <v>92</v>
      </c>
      <c r="J310">
        <v>5</v>
      </c>
      <c r="K310">
        <v>14</v>
      </c>
      <c r="M310">
        <v>4</v>
      </c>
      <c r="N310">
        <v>27</v>
      </c>
      <c r="P310">
        <v>5</v>
      </c>
      <c r="Q310">
        <v>8</v>
      </c>
      <c r="S310">
        <v>19</v>
      </c>
      <c r="T310">
        <v>17</v>
      </c>
      <c r="V310">
        <v>10</v>
      </c>
      <c r="W310">
        <v>10</v>
      </c>
    </row>
    <row r="311" spans="4:23" x14ac:dyDescent="0.2">
      <c r="D311">
        <v>4</v>
      </c>
      <c r="E311">
        <v>18</v>
      </c>
      <c r="G311">
        <v>8</v>
      </c>
      <c r="H311">
        <v>16</v>
      </c>
      <c r="J311">
        <v>7</v>
      </c>
      <c r="K311">
        <v>40</v>
      </c>
      <c r="M311">
        <v>3</v>
      </c>
      <c r="N311">
        <v>21</v>
      </c>
      <c r="P311">
        <v>4</v>
      </c>
      <c r="Q311">
        <v>15</v>
      </c>
      <c r="S311">
        <v>19</v>
      </c>
      <c r="T311">
        <v>27</v>
      </c>
      <c r="V311">
        <v>10</v>
      </c>
      <c r="W311">
        <v>10</v>
      </c>
    </row>
    <row r="312" spans="4:23" x14ac:dyDescent="0.2">
      <c r="D312">
        <v>4</v>
      </c>
      <c r="E312">
        <v>41</v>
      </c>
      <c r="G312">
        <v>7</v>
      </c>
      <c r="H312">
        <v>12</v>
      </c>
      <c r="J312">
        <v>5</v>
      </c>
      <c r="K312">
        <v>85</v>
      </c>
      <c r="M312">
        <v>4</v>
      </c>
      <c r="N312">
        <v>36</v>
      </c>
      <c r="P312">
        <v>4</v>
      </c>
      <c r="Q312">
        <v>28</v>
      </c>
      <c r="S312">
        <v>16</v>
      </c>
      <c r="T312">
        <v>34</v>
      </c>
      <c r="V312">
        <v>10</v>
      </c>
      <c r="W312">
        <v>13</v>
      </c>
    </row>
    <row r="313" spans="4:23" x14ac:dyDescent="0.2">
      <c r="D313">
        <v>3</v>
      </c>
      <c r="E313">
        <v>25</v>
      </c>
      <c r="G313">
        <v>6</v>
      </c>
      <c r="H313">
        <v>48</v>
      </c>
      <c r="J313">
        <v>7</v>
      </c>
      <c r="K313">
        <v>36</v>
      </c>
      <c r="M313">
        <v>3</v>
      </c>
      <c r="N313">
        <v>9</v>
      </c>
      <c r="P313">
        <v>4</v>
      </c>
      <c r="Q313">
        <v>28</v>
      </c>
      <c r="S313">
        <v>15</v>
      </c>
      <c r="T313">
        <v>32</v>
      </c>
      <c r="V313">
        <v>9</v>
      </c>
      <c r="W313">
        <v>16</v>
      </c>
    </row>
    <row r="314" spans="4:23" x14ac:dyDescent="0.2">
      <c r="D314">
        <v>4</v>
      </c>
      <c r="E314">
        <v>53</v>
      </c>
      <c r="G314">
        <v>5</v>
      </c>
      <c r="H314">
        <v>55</v>
      </c>
      <c r="J314">
        <v>6</v>
      </c>
      <c r="K314">
        <v>52</v>
      </c>
      <c r="M314">
        <v>4</v>
      </c>
      <c r="N314">
        <v>32</v>
      </c>
      <c r="P314">
        <v>4</v>
      </c>
      <c r="Q314">
        <v>73</v>
      </c>
      <c r="S314">
        <v>15</v>
      </c>
      <c r="T314">
        <v>21</v>
      </c>
      <c r="V314">
        <v>10</v>
      </c>
      <c r="W314">
        <v>11</v>
      </c>
    </row>
    <row r="315" spans="4:23" x14ac:dyDescent="0.2">
      <c r="D315">
        <v>4</v>
      </c>
      <c r="E315">
        <v>34</v>
      </c>
      <c r="G315">
        <v>6</v>
      </c>
      <c r="H315">
        <v>29</v>
      </c>
      <c r="J315">
        <v>5</v>
      </c>
      <c r="K315">
        <v>22</v>
      </c>
      <c r="M315">
        <v>3</v>
      </c>
      <c r="N315">
        <v>38</v>
      </c>
      <c r="P315">
        <v>4</v>
      </c>
      <c r="Q315">
        <v>12</v>
      </c>
      <c r="S315">
        <v>15</v>
      </c>
      <c r="T315">
        <v>18</v>
      </c>
      <c r="V315">
        <v>9</v>
      </c>
      <c r="W315">
        <v>20</v>
      </c>
    </row>
    <row r="316" spans="4:23" x14ac:dyDescent="0.2">
      <c r="D316">
        <v>4</v>
      </c>
      <c r="E316">
        <v>32</v>
      </c>
      <c r="G316">
        <v>7</v>
      </c>
      <c r="H316">
        <v>44</v>
      </c>
      <c r="J316">
        <v>6</v>
      </c>
      <c r="K316">
        <v>53</v>
      </c>
      <c r="M316">
        <v>4</v>
      </c>
      <c r="N316">
        <v>41</v>
      </c>
      <c r="P316">
        <v>4</v>
      </c>
      <c r="Q316">
        <v>10</v>
      </c>
      <c r="S316">
        <v>16</v>
      </c>
      <c r="T316">
        <v>42</v>
      </c>
      <c r="V316">
        <v>10</v>
      </c>
      <c r="W316">
        <v>15</v>
      </c>
    </row>
    <row r="317" spans="4:23" x14ac:dyDescent="0.2">
      <c r="D317">
        <v>4</v>
      </c>
      <c r="E317">
        <v>38</v>
      </c>
      <c r="G317">
        <v>6</v>
      </c>
      <c r="H317">
        <v>33</v>
      </c>
      <c r="J317">
        <v>7</v>
      </c>
      <c r="K317">
        <v>25</v>
      </c>
      <c r="M317">
        <v>4</v>
      </c>
      <c r="N317">
        <v>40</v>
      </c>
      <c r="P317">
        <v>4</v>
      </c>
      <c r="Q317">
        <v>87</v>
      </c>
      <c r="S317">
        <v>15</v>
      </c>
      <c r="T317">
        <v>45</v>
      </c>
      <c r="V317">
        <v>10</v>
      </c>
      <c r="W317">
        <v>48</v>
      </c>
    </row>
    <row r="318" spans="4:23" x14ac:dyDescent="0.2">
      <c r="D318">
        <v>3</v>
      </c>
      <c r="E318">
        <v>38</v>
      </c>
      <c r="G318">
        <v>8</v>
      </c>
      <c r="H318">
        <v>28</v>
      </c>
      <c r="J318">
        <v>6</v>
      </c>
      <c r="K318">
        <v>13</v>
      </c>
      <c r="M318">
        <v>3</v>
      </c>
      <c r="N318">
        <v>11</v>
      </c>
      <c r="P318">
        <v>4</v>
      </c>
      <c r="Q318">
        <v>20</v>
      </c>
      <c r="S318">
        <v>14</v>
      </c>
      <c r="T318">
        <v>34</v>
      </c>
      <c r="V318">
        <v>10</v>
      </c>
      <c r="W318">
        <v>10</v>
      </c>
    </row>
    <row r="319" spans="4:23" x14ac:dyDescent="0.2">
      <c r="D319">
        <v>4</v>
      </c>
      <c r="E319">
        <v>23</v>
      </c>
      <c r="G319">
        <v>6</v>
      </c>
      <c r="H319">
        <v>79</v>
      </c>
      <c r="J319">
        <v>6</v>
      </c>
      <c r="K319">
        <v>42</v>
      </c>
      <c r="M319">
        <v>4</v>
      </c>
      <c r="N319">
        <v>19</v>
      </c>
      <c r="P319">
        <v>4</v>
      </c>
      <c r="Q319">
        <v>18</v>
      </c>
      <c r="S319">
        <v>16</v>
      </c>
      <c r="T319">
        <v>23</v>
      </c>
      <c r="V319">
        <v>9</v>
      </c>
      <c r="W319">
        <v>15</v>
      </c>
    </row>
    <row r="320" spans="4:23" x14ac:dyDescent="0.2">
      <c r="D320">
        <v>3</v>
      </c>
      <c r="E320">
        <v>18</v>
      </c>
      <c r="G320">
        <v>6</v>
      </c>
      <c r="H320">
        <v>33</v>
      </c>
      <c r="J320">
        <v>6</v>
      </c>
      <c r="K320">
        <v>51</v>
      </c>
      <c r="M320">
        <v>3</v>
      </c>
      <c r="N320">
        <v>46</v>
      </c>
      <c r="P320">
        <v>4</v>
      </c>
      <c r="Q320">
        <v>9</v>
      </c>
      <c r="S320">
        <v>15</v>
      </c>
      <c r="T320">
        <v>21</v>
      </c>
      <c r="V320">
        <v>10</v>
      </c>
      <c r="W320">
        <v>16</v>
      </c>
    </row>
    <row r="321" spans="4:23" x14ac:dyDescent="0.2">
      <c r="D321">
        <v>3</v>
      </c>
      <c r="E321">
        <v>88</v>
      </c>
      <c r="G321">
        <v>6</v>
      </c>
      <c r="H321">
        <v>28</v>
      </c>
      <c r="J321">
        <v>4</v>
      </c>
      <c r="K321">
        <v>81</v>
      </c>
      <c r="M321">
        <v>3</v>
      </c>
      <c r="N321">
        <v>29</v>
      </c>
      <c r="P321">
        <v>4</v>
      </c>
      <c r="Q321">
        <v>40</v>
      </c>
      <c r="S321">
        <v>17</v>
      </c>
      <c r="T321">
        <v>77</v>
      </c>
      <c r="V321">
        <v>10</v>
      </c>
      <c r="W321">
        <v>18</v>
      </c>
    </row>
    <row r="322" spans="4:23" x14ac:dyDescent="0.2">
      <c r="D322">
        <v>4</v>
      </c>
      <c r="E322">
        <v>109</v>
      </c>
      <c r="G322">
        <v>7</v>
      </c>
      <c r="H322">
        <v>27</v>
      </c>
      <c r="J322">
        <v>5</v>
      </c>
      <c r="K322">
        <v>37</v>
      </c>
      <c r="M322">
        <v>3</v>
      </c>
      <c r="N322">
        <v>11</v>
      </c>
      <c r="P322">
        <v>4</v>
      </c>
      <c r="Q322">
        <v>8</v>
      </c>
      <c r="S322">
        <v>21</v>
      </c>
      <c r="T322">
        <v>16</v>
      </c>
      <c r="V322">
        <v>10</v>
      </c>
      <c r="W322">
        <v>21</v>
      </c>
    </row>
    <row r="323" spans="4:23" x14ac:dyDescent="0.2">
      <c r="D323">
        <v>5</v>
      </c>
      <c r="E323">
        <v>37</v>
      </c>
      <c r="G323">
        <v>7</v>
      </c>
      <c r="H323">
        <v>27</v>
      </c>
      <c r="J323">
        <v>6</v>
      </c>
      <c r="K323">
        <v>25</v>
      </c>
      <c r="M323">
        <v>3</v>
      </c>
      <c r="N323">
        <v>11</v>
      </c>
      <c r="P323">
        <v>4</v>
      </c>
      <c r="Q323">
        <v>57</v>
      </c>
      <c r="S323">
        <v>17</v>
      </c>
      <c r="T323">
        <v>44</v>
      </c>
      <c r="V323">
        <v>9</v>
      </c>
      <c r="W323">
        <v>19</v>
      </c>
    </row>
    <row r="324" spans="4:23" x14ac:dyDescent="0.2">
      <c r="D324">
        <v>4</v>
      </c>
      <c r="E324">
        <v>30</v>
      </c>
      <c r="G324">
        <v>7</v>
      </c>
      <c r="H324">
        <v>23</v>
      </c>
      <c r="J324">
        <v>6</v>
      </c>
      <c r="K324">
        <v>28</v>
      </c>
      <c r="M324">
        <v>3</v>
      </c>
      <c r="N324">
        <v>31</v>
      </c>
      <c r="P324">
        <v>4</v>
      </c>
      <c r="Q324">
        <v>19</v>
      </c>
      <c r="S324">
        <v>15</v>
      </c>
      <c r="T324">
        <v>16</v>
      </c>
      <c r="V324">
        <v>11</v>
      </c>
      <c r="W324">
        <v>12</v>
      </c>
    </row>
    <row r="325" spans="4:23" x14ac:dyDescent="0.2">
      <c r="D325">
        <v>3</v>
      </c>
      <c r="E325">
        <v>12</v>
      </c>
      <c r="G325">
        <v>7</v>
      </c>
      <c r="H325">
        <v>62</v>
      </c>
      <c r="J325">
        <v>6</v>
      </c>
      <c r="K325">
        <v>155</v>
      </c>
      <c r="M325">
        <v>4</v>
      </c>
      <c r="N325">
        <v>49</v>
      </c>
      <c r="P325">
        <v>4</v>
      </c>
      <c r="Q325">
        <v>17</v>
      </c>
      <c r="S325">
        <v>14</v>
      </c>
      <c r="T325">
        <v>16</v>
      </c>
      <c r="V325">
        <v>9</v>
      </c>
      <c r="W325">
        <v>12</v>
      </c>
    </row>
    <row r="326" spans="4:23" x14ac:dyDescent="0.2">
      <c r="D326">
        <v>3</v>
      </c>
      <c r="E326">
        <v>27</v>
      </c>
      <c r="G326">
        <v>6</v>
      </c>
      <c r="H326">
        <v>36</v>
      </c>
      <c r="J326">
        <v>5</v>
      </c>
      <c r="K326">
        <v>56</v>
      </c>
      <c r="M326">
        <v>3</v>
      </c>
      <c r="N326">
        <v>10</v>
      </c>
      <c r="P326">
        <v>4</v>
      </c>
      <c r="Q326">
        <v>9</v>
      </c>
      <c r="S326">
        <v>16</v>
      </c>
      <c r="T326">
        <v>23</v>
      </c>
      <c r="V326">
        <v>10</v>
      </c>
      <c r="W326">
        <v>49</v>
      </c>
    </row>
    <row r="327" spans="4:23" x14ac:dyDescent="0.2">
      <c r="D327">
        <v>4</v>
      </c>
      <c r="E327">
        <v>165</v>
      </c>
      <c r="G327">
        <v>7</v>
      </c>
      <c r="H327">
        <v>118</v>
      </c>
      <c r="J327">
        <v>6</v>
      </c>
      <c r="K327">
        <v>8</v>
      </c>
      <c r="M327">
        <v>3</v>
      </c>
      <c r="N327">
        <v>11</v>
      </c>
      <c r="P327">
        <v>4</v>
      </c>
      <c r="Q327">
        <v>14</v>
      </c>
      <c r="S327">
        <v>17</v>
      </c>
      <c r="T327">
        <v>21</v>
      </c>
      <c r="V327">
        <v>9</v>
      </c>
      <c r="W327">
        <v>16</v>
      </c>
    </row>
    <row r="328" spans="4:23" x14ac:dyDescent="0.2">
      <c r="D328">
        <v>4</v>
      </c>
      <c r="E328">
        <v>34</v>
      </c>
      <c r="G328">
        <v>8</v>
      </c>
      <c r="H328">
        <v>44</v>
      </c>
      <c r="J328">
        <v>4</v>
      </c>
      <c r="K328">
        <v>10</v>
      </c>
      <c r="M328">
        <v>3</v>
      </c>
      <c r="N328">
        <v>21</v>
      </c>
      <c r="P328">
        <v>4</v>
      </c>
      <c r="Q328">
        <v>10</v>
      </c>
      <c r="S328">
        <v>17</v>
      </c>
      <c r="T328">
        <v>20</v>
      </c>
      <c r="V328">
        <v>9</v>
      </c>
      <c r="W328">
        <v>15</v>
      </c>
    </row>
    <row r="329" spans="4:23" x14ac:dyDescent="0.2">
      <c r="D329">
        <v>4</v>
      </c>
      <c r="E329">
        <v>37</v>
      </c>
      <c r="G329">
        <v>7</v>
      </c>
      <c r="H329">
        <v>38</v>
      </c>
      <c r="J329">
        <v>7</v>
      </c>
      <c r="K329">
        <v>14</v>
      </c>
      <c r="M329">
        <v>3</v>
      </c>
      <c r="N329">
        <v>29</v>
      </c>
      <c r="P329">
        <v>4</v>
      </c>
      <c r="Q329">
        <v>53</v>
      </c>
      <c r="S329">
        <v>17</v>
      </c>
      <c r="T329">
        <v>21</v>
      </c>
      <c r="V329">
        <v>11</v>
      </c>
      <c r="W329">
        <v>13</v>
      </c>
    </row>
    <row r="330" spans="4:23" x14ac:dyDescent="0.2">
      <c r="D330">
        <v>3</v>
      </c>
      <c r="E330">
        <v>45</v>
      </c>
      <c r="G330">
        <v>6</v>
      </c>
      <c r="H330">
        <v>16</v>
      </c>
      <c r="J330">
        <v>6</v>
      </c>
      <c r="K330">
        <v>11</v>
      </c>
      <c r="M330">
        <v>4</v>
      </c>
      <c r="N330">
        <v>17</v>
      </c>
      <c r="P330">
        <v>4</v>
      </c>
      <c r="Q330">
        <v>56</v>
      </c>
      <c r="S330">
        <v>17</v>
      </c>
      <c r="T330">
        <v>28</v>
      </c>
      <c r="V330">
        <v>10</v>
      </c>
      <c r="W330">
        <v>28</v>
      </c>
    </row>
    <row r="331" spans="4:23" x14ac:dyDescent="0.2">
      <c r="D331">
        <v>4</v>
      </c>
      <c r="E331">
        <v>59</v>
      </c>
      <c r="G331">
        <v>7</v>
      </c>
      <c r="H331">
        <v>25</v>
      </c>
      <c r="J331">
        <v>5</v>
      </c>
      <c r="K331">
        <v>29</v>
      </c>
      <c r="M331">
        <v>4</v>
      </c>
      <c r="N331">
        <v>15</v>
      </c>
      <c r="P331">
        <v>4</v>
      </c>
      <c r="Q331">
        <v>66</v>
      </c>
      <c r="S331">
        <v>14</v>
      </c>
      <c r="T331">
        <v>36</v>
      </c>
      <c r="V331">
        <v>10</v>
      </c>
      <c r="W331">
        <v>13</v>
      </c>
    </row>
    <row r="332" spans="4:23" x14ac:dyDescent="0.2">
      <c r="D332">
        <v>4</v>
      </c>
      <c r="E332">
        <v>40</v>
      </c>
      <c r="G332">
        <v>6</v>
      </c>
      <c r="J332">
        <v>6</v>
      </c>
      <c r="K332">
        <v>27</v>
      </c>
      <c r="M332">
        <v>3</v>
      </c>
      <c r="N332">
        <v>21</v>
      </c>
      <c r="P332">
        <v>4</v>
      </c>
      <c r="Q332">
        <v>9</v>
      </c>
      <c r="S332">
        <v>17</v>
      </c>
      <c r="T332">
        <v>18</v>
      </c>
      <c r="V332">
        <v>9</v>
      </c>
      <c r="W332">
        <v>12</v>
      </c>
    </row>
    <row r="333" spans="4:23" x14ac:dyDescent="0.2">
      <c r="D333">
        <v>4</v>
      </c>
      <c r="E333">
        <v>25</v>
      </c>
      <c r="G333">
        <v>8</v>
      </c>
      <c r="J333">
        <v>4</v>
      </c>
      <c r="K333">
        <v>20</v>
      </c>
      <c r="M333">
        <v>4</v>
      </c>
      <c r="N333">
        <v>25</v>
      </c>
      <c r="P333">
        <v>4</v>
      </c>
      <c r="Q333">
        <v>16</v>
      </c>
      <c r="S333">
        <v>15</v>
      </c>
      <c r="T333">
        <v>23</v>
      </c>
      <c r="V333">
        <v>11</v>
      </c>
      <c r="W333">
        <v>20</v>
      </c>
    </row>
    <row r="334" spans="4:23" x14ac:dyDescent="0.2">
      <c r="D334">
        <v>3</v>
      </c>
      <c r="E334">
        <v>40</v>
      </c>
      <c r="G334">
        <v>6</v>
      </c>
      <c r="J334">
        <v>6</v>
      </c>
      <c r="K334">
        <v>56</v>
      </c>
      <c r="M334">
        <v>4</v>
      </c>
      <c r="N334">
        <v>66</v>
      </c>
      <c r="P334">
        <v>4</v>
      </c>
      <c r="Q334">
        <v>7</v>
      </c>
      <c r="S334">
        <v>15</v>
      </c>
      <c r="T334">
        <v>26</v>
      </c>
      <c r="V334">
        <v>10</v>
      </c>
      <c r="W334">
        <v>11</v>
      </c>
    </row>
    <row r="335" spans="4:23" x14ac:dyDescent="0.2">
      <c r="D335">
        <v>3</v>
      </c>
      <c r="E335">
        <v>116</v>
      </c>
      <c r="G335">
        <v>7</v>
      </c>
      <c r="J335">
        <v>6</v>
      </c>
      <c r="K335">
        <v>34</v>
      </c>
      <c r="M335">
        <v>3</v>
      </c>
      <c r="N335">
        <v>54</v>
      </c>
      <c r="P335">
        <v>4</v>
      </c>
      <c r="Q335">
        <v>40</v>
      </c>
      <c r="S335">
        <v>16</v>
      </c>
      <c r="T335">
        <v>36</v>
      </c>
      <c r="V335">
        <v>9</v>
      </c>
      <c r="W335">
        <v>37</v>
      </c>
    </row>
    <row r="336" spans="4:23" x14ac:dyDescent="0.2">
      <c r="D336">
        <v>4</v>
      </c>
      <c r="E336">
        <v>7</v>
      </c>
      <c r="G336">
        <v>6</v>
      </c>
      <c r="J336">
        <v>7</v>
      </c>
      <c r="K336">
        <v>25</v>
      </c>
      <c r="M336">
        <v>4</v>
      </c>
      <c r="N336">
        <v>9</v>
      </c>
      <c r="P336">
        <v>4</v>
      </c>
      <c r="Q336">
        <v>35</v>
      </c>
      <c r="S336">
        <v>15</v>
      </c>
      <c r="T336">
        <v>15</v>
      </c>
      <c r="V336">
        <v>11</v>
      </c>
      <c r="W336">
        <v>16</v>
      </c>
    </row>
    <row r="337" spans="4:23" x14ac:dyDescent="0.2">
      <c r="D337">
        <v>4</v>
      </c>
      <c r="E337">
        <v>37</v>
      </c>
      <c r="G337">
        <v>6</v>
      </c>
      <c r="J337">
        <v>6</v>
      </c>
      <c r="K337">
        <v>31</v>
      </c>
      <c r="M337">
        <v>4</v>
      </c>
      <c r="N337">
        <v>84</v>
      </c>
      <c r="P337">
        <v>4</v>
      </c>
      <c r="Q337">
        <v>37</v>
      </c>
      <c r="S337">
        <v>20</v>
      </c>
      <c r="T337">
        <v>31</v>
      </c>
      <c r="V337">
        <v>10</v>
      </c>
      <c r="W337">
        <v>12</v>
      </c>
    </row>
    <row r="338" spans="4:23" x14ac:dyDescent="0.2">
      <c r="D338">
        <v>3</v>
      </c>
      <c r="E338">
        <v>76</v>
      </c>
      <c r="G338">
        <v>7</v>
      </c>
      <c r="J338">
        <v>5</v>
      </c>
      <c r="K338">
        <v>19</v>
      </c>
      <c r="M338">
        <v>3</v>
      </c>
      <c r="N338">
        <v>16</v>
      </c>
      <c r="P338">
        <v>4</v>
      </c>
      <c r="Q338">
        <v>12</v>
      </c>
      <c r="S338">
        <v>15</v>
      </c>
      <c r="T338">
        <v>18</v>
      </c>
      <c r="V338">
        <v>10</v>
      </c>
      <c r="W338">
        <v>24</v>
      </c>
    </row>
    <row r="339" spans="4:23" x14ac:dyDescent="0.2">
      <c r="D339">
        <v>4</v>
      </c>
      <c r="E339">
        <v>9</v>
      </c>
      <c r="G339">
        <v>7</v>
      </c>
      <c r="J339">
        <v>6</v>
      </c>
      <c r="K339">
        <v>46</v>
      </c>
      <c r="M339">
        <v>3</v>
      </c>
      <c r="N339">
        <v>48</v>
      </c>
      <c r="P339">
        <v>4</v>
      </c>
      <c r="Q339">
        <v>130</v>
      </c>
      <c r="S339">
        <v>15</v>
      </c>
      <c r="T339">
        <v>20</v>
      </c>
      <c r="V339">
        <v>11</v>
      </c>
      <c r="W339">
        <v>14</v>
      </c>
    </row>
    <row r="340" spans="4:23" x14ac:dyDescent="0.2">
      <c r="D340">
        <v>4</v>
      </c>
      <c r="E340">
        <v>16</v>
      </c>
      <c r="G340">
        <v>6</v>
      </c>
      <c r="J340">
        <v>6</v>
      </c>
      <c r="K340">
        <v>43</v>
      </c>
      <c r="M340">
        <v>3</v>
      </c>
      <c r="N340">
        <v>12</v>
      </c>
      <c r="P340">
        <v>4</v>
      </c>
      <c r="Q340">
        <v>68</v>
      </c>
      <c r="S340">
        <v>15</v>
      </c>
      <c r="T340">
        <v>16</v>
      </c>
      <c r="V340">
        <v>10</v>
      </c>
      <c r="W340">
        <v>20</v>
      </c>
    </row>
    <row r="341" spans="4:23" x14ac:dyDescent="0.2">
      <c r="D341">
        <v>4</v>
      </c>
      <c r="E341">
        <v>20</v>
      </c>
      <c r="G341">
        <v>6</v>
      </c>
      <c r="J341">
        <v>5</v>
      </c>
      <c r="K341">
        <v>9</v>
      </c>
      <c r="M341">
        <v>3</v>
      </c>
      <c r="N341">
        <v>20</v>
      </c>
      <c r="P341">
        <v>4</v>
      </c>
      <c r="Q341">
        <v>8</v>
      </c>
      <c r="S341">
        <v>18</v>
      </c>
      <c r="T341">
        <v>21</v>
      </c>
      <c r="V341">
        <v>9</v>
      </c>
      <c r="W341">
        <v>13</v>
      </c>
    </row>
    <row r="342" spans="4:23" x14ac:dyDescent="0.2">
      <c r="D342">
        <v>3</v>
      </c>
      <c r="E342">
        <v>52</v>
      </c>
      <c r="G342">
        <v>6</v>
      </c>
      <c r="J342">
        <v>6</v>
      </c>
      <c r="K342">
        <v>31</v>
      </c>
      <c r="M342">
        <v>3</v>
      </c>
      <c r="N342">
        <v>46</v>
      </c>
      <c r="P342">
        <v>5</v>
      </c>
      <c r="Q342">
        <v>45</v>
      </c>
      <c r="S342">
        <v>14</v>
      </c>
      <c r="T342">
        <v>22</v>
      </c>
      <c r="V342">
        <v>10</v>
      </c>
      <c r="W342">
        <v>12</v>
      </c>
    </row>
    <row r="343" spans="4:23" x14ac:dyDescent="0.2">
      <c r="D343">
        <v>4</v>
      </c>
      <c r="E343">
        <v>10</v>
      </c>
      <c r="G343">
        <v>7</v>
      </c>
      <c r="J343">
        <v>5</v>
      </c>
      <c r="K343">
        <v>38</v>
      </c>
      <c r="M343">
        <v>4</v>
      </c>
      <c r="N343">
        <v>43</v>
      </c>
      <c r="P343">
        <v>4</v>
      </c>
      <c r="Q343">
        <v>47</v>
      </c>
      <c r="S343">
        <v>17</v>
      </c>
      <c r="T343">
        <v>28</v>
      </c>
      <c r="V343">
        <v>10</v>
      </c>
      <c r="W343">
        <v>14</v>
      </c>
    </row>
    <row r="344" spans="4:23" x14ac:dyDescent="0.2">
      <c r="D344">
        <v>4</v>
      </c>
      <c r="E344">
        <v>34</v>
      </c>
      <c r="G344">
        <v>7</v>
      </c>
      <c r="J344">
        <v>6</v>
      </c>
      <c r="K344">
        <v>32</v>
      </c>
      <c r="M344">
        <v>4</v>
      </c>
      <c r="N344">
        <v>23</v>
      </c>
      <c r="P344">
        <v>4</v>
      </c>
      <c r="Q344">
        <v>9</v>
      </c>
      <c r="S344">
        <v>16</v>
      </c>
      <c r="T344">
        <v>35</v>
      </c>
      <c r="V344">
        <v>10</v>
      </c>
      <c r="W344">
        <v>35</v>
      </c>
    </row>
    <row r="345" spans="4:23" x14ac:dyDescent="0.2">
      <c r="D345">
        <v>3</v>
      </c>
      <c r="E345">
        <v>34</v>
      </c>
      <c r="G345">
        <v>7</v>
      </c>
      <c r="J345">
        <v>6</v>
      </c>
      <c r="K345">
        <v>27</v>
      </c>
      <c r="M345">
        <v>4</v>
      </c>
      <c r="N345">
        <v>37</v>
      </c>
      <c r="P345">
        <v>4</v>
      </c>
      <c r="Q345">
        <v>44</v>
      </c>
      <c r="S345">
        <v>15</v>
      </c>
      <c r="T345">
        <v>21</v>
      </c>
      <c r="V345">
        <v>10</v>
      </c>
      <c r="W345">
        <v>10</v>
      </c>
    </row>
    <row r="346" spans="4:23" x14ac:dyDescent="0.2">
      <c r="D346">
        <v>3</v>
      </c>
      <c r="E346">
        <v>118</v>
      </c>
      <c r="G346">
        <v>7</v>
      </c>
      <c r="J346">
        <v>6</v>
      </c>
      <c r="K346">
        <v>54</v>
      </c>
      <c r="M346">
        <v>3</v>
      </c>
      <c r="N346">
        <v>36</v>
      </c>
      <c r="P346">
        <v>4</v>
      </c>
      <c r="Q346">
        <v>10</v>
      </c>
      <c r="S346">
        <v>16</v>
      </c>
      <c r="T346">
        <v>15</v>
      </c>
      <c r="V346">
        <v>10</v>
      </c>
      <c r="W346">
        <v>17</v>
      </c>
    </row>
    <row r="347" spans="4:23" x14ac:dyDescent="0.2">
      <c r="D347">
        <v>3</v>
      </c>
      <c r="E347">
        <v>13</v>
      </c>
      <c r="G347">
        <v>7</v>
      </c>
      <c r="J347">
        <v>5</v>
      </c>
      <c r="K347">
        <v>15</v>
      </c>
      <c r="M347">
        <v>3</v>
      </c>
      <c r="N347">
        <v>21</v>
      </c>
      <c r="P347">
        <v>4</v>
      </c>
      <c r="Q347">
        <v>9</v>
      </c>
      <c r="S347">
        <v>16</v>
      </c>
      <c r="T347">
        <v>24</v>
      </c>
      <c r="V347">
        <v>9</v>
      </c>
      <c r="W347">
        <v>28</v>
      </c>
    </row>
    <row r="348" spans="4:23" x14ac:dyDescent="0.2">
      <c r="D348">
        <v>4</v>
      </c>
      <c r="E348">
        <v>30</v>
      </c>
      <c r="G348">
        <v>6</v>
      </c>
      <c r="J348">
        <v>5</v>
      </c>
      <c r="K348">
        <v>32</v>
      </c>
      <c r="M348">
        <v>4</v>
      </c>
      <c r="N348">
        <v>23</v>
      </c>
      <c r="P348">
        <v>4</v>
      </c>
      <c r="Q348">
        <v>9</v>
      </c>
      <c r="S348">
        <v>13</v>
      </c>
      <c r="T348">
        <v>25</v>
      </c>
      <c r="V348">
        <v>9</v>
      </c>
      <c r="W348">
        <v>15</v>
      </c>
    </row>
    <row r="349" spans="4:23" x14ac:dyDescent="0.2">
      <c r="D349">
        <v>4</v>
      </c>
      <c r="E349">
        <v>16</v>
      </c>
      <c r="G349">
        <v>9</v>
      </c>
      <c r="J349">
        <v>6</v>
      </c>
      <c r="K349">
        <v>76</v>
      </c>
      <c r="M349">
        <v>4</v>
      </c>
      <c r="N349">
        <v>111</v>
      </c>
      <c r="P349">
        <v>4</v>
      </c>
      <c r="Q349">
        <v>42</v>
      </c>
      <c r="S349">
        <v>15</v>
      </c>
      <c r="T349">
        <v>26</v>
      </c>
      <c r="V349">
        <v>10</v>
      </c>
      <c r="W349">
        <v>16</v>
      </c>
    </row>
    <row r="350" spans="4:23" x14ac:dyDescent="0.2">
      <c r="D350">
        <v>4</v>
      </c>
      <c r="E350">
        <v>89</v>
      </c>
      <c r="G350">
        <v>8</v>
      </c>
      <c r="J350">
        <v>5</v>
      </c>
      <c r="K350">
        <v>46</v>
      </c>
      <c r="M350">
        <v>4</v>
      </c>
      <c r="N350">
        <v>44</v>
      </c>
      <c r="P350">
        <v>4</v>
      </c>
      <c r="Q350">
        <v>7</v>
      </c>
      <c r="S350">
        <v>20</v>
      </c>
      <c r="T350">
        <v>18</v>
      </c>
      <c r="V350">
        <v>9</v>
      </c>
      <c r="W350">
        <v>10</v>
      </c>
    </row>
    <row r="351" spans="4:23" x14ac:dyDescent="0.2">
      <c r="D351">
        <v>3</v>
      </c>
      <c r="E351">
        <v>12</v>
      </c>
      <c r="G351">
        <v>7</v>
      </c>
      <c r="J351">
        <v>5</v>
      </c>
      <c r="K351">
        <v>12</v>
      </c>
      <c r="M351">
        <v>3</v>
      </c>
      <c r="N351">
        <v>20</v>
      </c>
      <c r="P351">
        <v>5</v>
      </c>
      <c r="Q351">
        <v>9</v>
      </c>
      <c r="S351">
        <v>20</v>
      </c>
      <c r="T351">
        <v>27</v>
      </c>
      <c r="V351">
        <v>10</v>
      </c>
      <c r="W351">
        <v>26</v>
      </c>
    </row>
    <row r="352" spans="4:23" x14ac:dyDescent="0.2">
      <c r="D352">
        <v>3</v>
      </c>
      <c r="E352">
        <v>45</v>
      </c>
      <c r="G352">
        <v>6</v>
      </c>
      <c r="J352">
        <v>5</v>
      </c>
      <c r="K352">
        <v>40</v>
      </c>
      <c r="M352">
        <v>4</v>
      </c>
      <c r="N352">
        <v>67</v>
      </c>
      <c r="P352">
        <v>5</v>
      </c>
      <c r="Q352">
        <v>9</v>
      </c>
      <c r="S352">
        <v>18</v>
      </c>
      <c r="T352">
        <v>17</v>
      </c>
      <c r="V352">
        <v>9</v>
      </c>
      <c r="W352">
        <v>135</v>
      </c>
    </row>
    <row r="353" spans="4:23" x14ac:dyDescent="0.2">
      <c r="D353">
        <v>4</v>
      </c>
      <c r="E353">
        <v>97</v>
      </c>
      <c r="G353">
        <v>6</v>
      </c>
      <c r="J353">
        <v>4</v>
      </c>
      <c r="K353">
        <v>16</v>
      </c>
      <c r="M353">
        <v>3</v>
      </c>
      <c r="N353">
        <v>33</v>
      </c>
      <c r="P353">
        <v>4</v>
      </c>
      <c r="Q353">
        <v>25</v>
      </c>
      <c r="S353">
        <v>14</v>
      </c>
      <c r="T353">
        <v>16</v>
      </c>
      <c r="V353">
        <v>10</v>
      </c>
      <c r="W353">
        <v>17</v>
      </c>
    </row>
    <row r="354" spans="4:23" x14ac:dyDescent="0.2">
      <c r="D354">
        <v>3</v>
      </c>
      <c r="E354">
        <v>68</v>
      </c>
      <c r="G354">
        <v>7</v>
      </c>
      <c r="J354">
        <v>7</v>
      </c>
      <c r="K354">
        <v>48</v>
      </c>
      <c r="M354">
        <v>4</v>
      </c>
      <c r="N354">
        <v>34</v>
      </c>
      <c r="P354">
        <v>4</v>
      </c>
      <c r="Q354">
        <v>17</v>
      </c>
      <c r="S354">
        <v>16</v>
      </c>
      <c r="T354">
        <v>24</v>
      </c>
      <c r="V354">
        <v>9</v>
      </c>
      <c r="W354">
        <v>18</v>
      </c>
    </row>
    <row r="355" spans="4:23" x14ac:dyDescent="0.2">
      <c r="D355">
        <v>4</v>
      </c>
      <c r="E355">
        <v>37</v>
      </c>
      <c r="G355">
        <v>6</v>
      </c>
      <c r="J355">
        <v>5</v>
      </c>
      <c r="K355">
        <v>42</v>
      </c>
      <c r="M355">
        <v>4</v>
      </c>
      <c r="N355">
        <v>13</v>
      </c>
      <c r="P355">
        <v>4</v>
      </c>
      <c r="Q355">
        <v>40</v>
      </c>
      <c r="S355">
        <v>17</v>
      </c>
      <c r="T355">
        <v>18</v>
      </c>
      <c r="V355">
        <v>10</v>
      </c>
      <c r="W355">
        <v>46</v>
      </c>
    </row>
    <row r="356" spans="4:23" x14ac:dyDescent="0.2">
      <c r="D356">
        <v>4</v>
      </c>
      <c r="E356">
        <v>32</v>
      </c>
      <c r="G356">
        <v>6</v>
      </c>
      <c r="J356">
        <v>4</v>
      </c>
      <c r="K356">
        <v>10</v>
      </c>
      <c r="M356">
        <v>3</v>
      </c>
      <c r="N356">
        <v>18</v>
      </c>
      <c r="P356">
        <v>4</v>
      </c>
      <c r="Q356">
        <v>17</v>
      </c>
      <c r="S356">
        <v>15</v>
      </c>
      <c r="T356">
        <v>36</v>
      </c>
      <c r="V356">
        <v>9</v>
      </c>
      <c r="W356">
        <v>10</v>
      </c>
    </row>
    <row r="357" spans="4:23" x14ac:dyDescent="0.2">
      <c r="D357">
        <v>3</v>
      </c>
      <c r="E357">
        <v>18</v>
      </c>
      <c r="G357">
        <v>6</v>
      </c>
      <c r="K357">
        <v>44</v>
      </c>
      <c r="M357">
        <v>4</v>
      </c>
      <c r="N357">
        <v>8</v>
      </c>
      <c r="P357">
        <v>4</v>
      </c>
      <c r="Q357">
        <v>21</v>
      </c>
      <c r="S357">
        <v>15</v>
      </c>
      <c r="T357">
        <v>22</v>
      </c>
      <c r="V357">
        <v>9</v>
      </c>
      <c r="W357">
        <v>25</v>
      </c>
    </row>
    <row r="358" spans="4:23" x14ac:dyDescent="0.2">
      <c r="D358">
        <v>4</v>
      </c>
      <c r="E358">
        <v>22</v>
      </c>
      <c r="G358">
        <v>8</v>
      </c>
      <c r="K358">
        <v>28</v>
      </c>
      <c r="M358">
        <v>4</v>
      </c>
      <c r="N358">
        <v>68</v>
      </c>
      <c r="P358">
        <v>4</v>
      </c>
      <c r="Q358">
        <v>48</v>
      </c>
      <c r="S358">
        <v>17</v>
      </c>
      <c r="T358">
        <v>23</v>
      </c>
      <c r="V358">
        <v>10</v>
      </c>
      <c r="W358">
        <v>13</v>
      </c>
    </row>
    <row r="359" spans="4:23" x14ac:dyDescent="0.2">
      <c r="D359">
        <v>4</v>
      </c>
      <c r="E359">
        <v>85</v>
      </c>
      <c r="G359">
        <v>5</v>
      </c>
      <c r="K359">
        <v>30</v>
      </c>
      <c r="M359">
        <v>4</v>
      </c>
      <c r="N359">
        <v>17</v>
      </c>
      <c r="P359">
        <v>4</v>
      </c>
      <c r="Q359">
        <v>47</v>
      </c>
      <c r="S359">
        <v>17</v>
      </c>
      <c r="T359">
        <v>17</v>
      </c>
      <c r="V359">
        <v>10</v>
      </c>
      <c r="W359">
        <v>11</v>
      </c>
    </row>
    <row r="360" spans="4:23" x14ac:dyDescent="0.2">
      <c r="D360">
        <v>3</v>
      </c>
      <c r="E360">
        <v>87</v>
      </c>
      <c r="G360">
        <v>7</v>
      </c>
      <c r="K360">
        <v>59</v>
      </c>
      <c r="M360">
        <v>3</v>
      </c>
      <c r="N360">
        <v>17</v>
      </c>
      <c r="P360">
        <v>4</v>
      </c>
      <c r="Q360">
        <v>37</v>
      </c>
      <c r="S360">
        <v>15</v>
      </c>
      <c r="T360">
        <v>26</v>
      </c>
      <c r="V360">
        <v>10</v>
      </c>
      <c r="W360">
        <v>50</v>
      </c>
    </row>
    <row r="361" spans="4:23" x14ac:dyDescent="0.2">
      <c r="D361">
        <v>4</v>
      </c>
      <c r="E361">
        <v>45</v>
      </c>
      <c r="G361">
        <v>8</v>
      </c>
      <c r="K361">
        <v>72</v>
      </c>
      <c r="M361">
        <v>3</v>
      </c>
      <c r="N361">
        <v>16</v>
      </c>
      <c r="P361">
        <v>4</v>
      </c>
      <c r="Q361">
        <v>43</v>
      </c>
      <c r="S361">
        <v>15</v>
      </c>
      <c r="T361">
        <v>25</v>
      </c>
      <c r="V361">
        <v>9</v>
      </c>
      <c r="W361">
        <v>29</v>
      </c>
    </row>
    <row r="362" spans="4:23" x14ac:dyDescent="0.2">
      <c r="D362">
        <v>3</v>
      </c>
      <c r="E362">
        <v>91</v>
      </c>
      <c r="G362">
        <v>7</v>
      </c>
      <c r="K362">
        <v>31</v>
      </c>
      <c r="M362">
        <v>3</v>
      </c>
      <c r="N362">
        <v>21</v>
      </c>
      <c r="P362">
        <v>4</v>
      </c>
      <c r="Q362">
        <v>11</v>
      </c>
      <c r="S362">
        <v>17</v>
      </c>
      <c r="T362">
        <v>17</v>
      </c>
      <c r="V362">
        <v>10</v>
      </c>
      <c r="W362">
        <v>11</v>
      </c>
    </row>
    <row r="363" spans="4:23" x14ac:dyDescent="0.2">
      <c r="D363">
        <v>4</v>
      </c>
      <c r="E363">
        <v>22</v>
      </c>
      <c r="G363">
        <v>6</v>
      </c>
      <c r="K363">
        <v>31</v>
      </c>
      <c r="M363">
        <v>3</v>
      </c>
      <c r="N363">
        <v>19</v>
      </c>
      <c r="P363">
        <v>4</v>
      </c>
      <c r="Q363">
        <v>65</v>
      </c>
      <c r="S363">
        <v>15</v>
      </c>
      <c r="T363">
        <v>18</v>
      </c>
      <c r="V363">
        <v>9</v>
      </c>
      <c r="W363">
        <v>11</v>
      </c>
    </row>
    <row r="364" spans="4:23" x14ac:dyDescent="0.2">
      <c r="D364">
        <v>3</v>
      </c>
      <c r="E364">
        <v>24</v>
      </c>
      <c r="G364">
        <v>7</v>
      </c>
      <c r="K364">
        <v>61</v>
      </c>
      <c r="M364">
        <v>4</v>
      </c>
      <c r="N364">
        <v>16</v>
      </c>
      <c r="P364">
        <v>5</v>
      </c>
      <c r="Q364">
        <v>27</v>
      </c>
      <c r="S364">
        <v>15</v>
      </c>
      <c r="T364">
        <v>17</v>
      </c>
      <c r="V364">
        <v>10</v>
      </c>
      <c r="W364">
        <v>13</v>
      </c>
    </row>
    <row r="365" spans="4:23" x14ac:dyDescent="0.2">
      <c r="D365">
        <v>3</v>
      </c>
      <c r="E365">
        <v>59</v>
      </c>
      <c r="G365">
        <v>7</v>
      </c>
      <c r="K365">
        <v>16</v>
      </c>
      <c r="M365">
        <v>3</v>
      </c>
      <c r="N365">
        <v>20</v>
      </c>
      <c r="P365">
        <v>4</v>
      </c>
      <c r="Q365">
        <v>9</v>
      </c>
      <c r="S365">
        <v>15</v>
      </c>
      <c r="T365">
        <v>14</v>
      </c>
      <c r="V365">
        <v>10</v>
      </c>
      <c r="W365">
        <v>12</v>
      </c>
    </row>
    <row r="366" spans="4:23" x14ac:dyDescent="0.2">
      <c r="D366">
        <v>3</v>
      </c>
      <c r="E366">
        <v>18</v>
      </c>
      <c r="G366">
        <v>7</v>
      </c>
      <c r="K366">
        <v>14</v>
      </c>
      <c r="M366">
        <v>4</v>
      </c>
      <c r="N366">
        <v>25</v>
      </c>
      <c r="P366">
        <v>4</v>
      </c>
      <c r="Q366">
        <v>45</v>
      </c>
      <c r="S366">
        <v>15</v>
      </c>
      <c r="T366">
        <v>20</v>
      </c>
      <c r="V366">
        <v>9</v>
      </c>
      <c r="W366">
        <v>36</v>
      </c>
    </row>
    <row r="367" spans="4:23" x14ac:dyDescent="0.2">
      <c r="D367">
        <v>4</v>
      </c>
      <c r="E367">
        <v>28</v>
      </c>
      <c r="G367">
        <v>6</v>
      </c>
      <c r="K367">
        <v>74</v>
      </c>
      <c r="M367">
        <v>3</v>
      </c>
      <c r="N367">
        <v>32</v>
      </c>
      <c r="P367">
        <v>4</v>
      </c>
      <c r="Q367">
        <v>65</v>
      </c>
      <c r="S367">
        <v>15</v>
      </c>
      <c r="T367">
        <v>58</v>
      </c>
      <c r="V367">
        <v>9</v>
      </c>
      <c r="W367">
        <v>21</v>
      </c>
    </row>
    <row r="368" spans="4:23" x14ac:dyDescent="0.2">
      <c r="D368">
        <v>3</v>
      </c>
      <c r="E368">
        <v>81</v>
      </c>
      <c r="G368">
        <v>6</v>
      </c>
      <c r="K368">
        <v>18</v>
      </c>
      <c r="M368">
        <v>4</v>
      </c>
      <c r="N368">
        <v>20</v>
      </c>
      <c r="P368">
        <v>4</v>
      </c>
      <c r="Q368">
        <v>37</v>
      </c>
      <c r="S368">
        <v>15</v>
      </c>
      <c r="T368">
        <v>40</v>
      </c>
      <c r="V368">
        <v>10</v>
      </c>
      <c r="W368">
        <v>23</v>
      </c>
    </row>
    <row r="369" spans="4:23" x14ac:dyDescent="0.2">
      <c r="D369">
        <v>4</v>
      </c>
      <c r="E369">
        <v>72</v>
      </c>
      <c r="G369">
        <v>7</v>
      </c>
      <c r="K369">
        <v>35</v>
      </c>
      <c r="M369">
        <v>4</v>
      </c>
      <c r="N369">
        <v>29</v>
      </c>
      <c r="P369">
        <v>4</v>
      </c>
      <c r="Q369">
        <v>23</v>
      </c>
      <c r="S369">
        <v>15</v>
      </c>
      <c r="T369">
        <v>32</v>
      </c>
      <c r="V369">
        <v>9</v>
      </c>
      <c r="W369">
        <v>27</v>
      </c>
    </row>
    <row r="370" spans="4:23" x14ac:dyDescent="0.2">
      <c r="D370">
        <v>4</v>
      </c>
      <c r="E370">
        <v>9</v>
      </c>
      <c r="G370">
        <v>6</v>
      </c>
      <c r="K370">
        <v>24</v>
      </c>
      <c r="M370">
        <v>3</v>
      </c>
      <c r="N370">
        <v>41</v>
      </c>
      <c r="P370">
        <v>4</v>
      </c>
      <c r="Q370">
        <v>10</v>
      </c>
      <c r="S370">
        <v>16</v>
      </c>
      <c r="T370">
        <v>13</v>
      </c>
      <c r="V370">
        <v>9</v>
      </c>
      <c r="W370">
        <v>23</v>
      </c>
    </row>
    <row r="371" spans="4:23" x14ac:dyDescent="0.2">
      <c r="D371">
        <v>4</v>
      </c>
      <c r="E371">
        <v>14</v>
      </c>
      <c r="G371">
        <v>6</v>
      </c>
      <c r="K371">
        <v>110</v>
      </c>
      <c r="M371">
        <v>3</v>
      </c>
      <c r="N371">
        <v>48</v>
      </c>
      <c r="P371">
        <v>4</v>
      </c>
      <c r="Q371">
        <v>10</v>
      </c>
      <c r="S371">
        <v>16</v>
      </c>
      <c r="T371">
        <v>59</v>
      </c>
      <c r="V371">
        <v>9</v>
      </c>
      <c r="W371">
        <v>28</v>
      </c>
    </row>
    <row r="372" spans="4:23" x14ac:dyDescent="0.2">
      <c r="D372">
        <v>4</v>
      </c>
      <c r="E372">
        <v>37</v>
      </c>
      <c r="G372">
        <v>7</v>
      </c>
      <c r="K372">
        <v>34</v>
      </c>
      <c r="M372">
        <v>4</v>
      </c>
      <c r="N372">
        <v>14</v>
      </c>
      <c r="P372">
        <v>4</v>
      </c>
      <c r="Q372">
        <v>7</v>
      </c>
      <c r="S372">
        <v>15</v>
      </c>
      <c r="T372">
        <v>58</v>
      </c>
      <c r="V372">
        <v>10</v>
      </c>
      <c r="W372">
        <v>15</v>
      </c>
    </row>
    <row r="373" spans="4:23" x14ac:dyDescent="0.2">
      <c r="D373">
        <v>4</v>
      </c>
      <c r="E373">
        <v>73</v>
      </c>
      <c r="G373">
        <v>7</v>
      </c>
      <c r="K373">
        <v>29</v>
      </c>
      <c r="M373">
        <v>3</v>
      </c>
      <c r="N373">
        <v>42</v>
      </c>
      <c r="P373">
        <v>4</v>
      </c>
      <c r="Q373">
        <v>8</v>
      </c>
      <c r="S373">
        <v>16</v>
      </c>
      <c r="T373">
        <v>18</v>
      </c>
      <c r="V373">
        <v>10</v>
      </c>
      <c r="W373">
        <v>12</v>
      </c>
    </row>
    <row r="374" spans="4:23" x14ac:dyDescent="0.2">
      <c r="D374">
        <v>4</v>
      </c>
      <c r="E374">
        <v>43</v>
      </c>
      <c r="G374">
        <v>7</v>
      </c>
      <c r="K374">
        <v>11</v>
      </c>
      <c r="M374">
        <v>3</v>
      </c>
      <c r="N374">
        <v>24</v>
      </c>
      <c r="P374">
        <v>4</v>
      </c>
      <c r="Q374">
        <v>27</v>
      </c>
      <c r="S374">
        <v>17</v>
      </c>
      <c r="T374">
        <v>23</v>
      </c>
      <c r="V374">
        <v>9</v>
      </c>
      <c r="W374">
        <v>15</v>
      </c>
    </row>
    <row r="375" spans="4:23" x14ac:dyDescent="0.2">
      <c r="D375">
        <v>4</v>
      </c>
      <c r="E375">
        <v>43</v>
      </c>
      <c r="G375">
        <v>8</v>
      </c>
      <c r="K375">
        <v>33</v>
      </c>
      <c r="M375">
        <v>3</v>
      </c>
      <c r="N375">
        <v>72</v>
      </c>
      <c r="P375">
        <v>4</v>
      </c>
      <c r="Q375">
        <v>25</v>
      </c>
      <c r="S375">
        <v>15</v>
      </c>
      <c r="T375">
        <v>37</v>
      </c>
      <c r="V375">
        <v>10</v>
      </c>
      <c r="W375">
        <v>12</v>
      </c>
    </row>
    <row r="376" spans="4:23" x14ac:dyDescent="0.2">
      <c r="D376">
        <v>4</v>
      </c>
      <c r="E376">
        <v>34</v>
      </c>
      <c r="G376">
        <v>6</v>
      </c>
      <c r="K376">
        <v>42</v>
      </c>
      <c r="M376">
        <v>3</v>
      </c>
      <c r="N376">
        <v>39</v>
      </c>
      <c r="P376">
        <v>4</v>
      </c>
      <c r="Q376">
        <v>24</v>
      </c>
      <c r="S376">
        <v>14</v>
      </c>
      <c r="T376">
        <v>25</v>
      </c>
      <c r="V376">
        <v>10</v>
      </c>
      <c r="W376">
        <v>13</v>
      </c>
    </row>
    <row r="377" spans="4:23" x14ac:dyDescent="0.2">
      <c r="D377">
        <v>4</v>
      </c>
      <c r="E377">
        <v>24</v>
      </c>
      <c r="G377">
        <v>7</v>
      </c>
      <c r="K377">
        <v>12</v>
      </c>
      <c r="M377">
        <v>4</v>
      </c>
      <c r="N377">
        <v>12</v>
      </c>
      <c r="P377">
        <v>4</v>
      </c>
      <c r="Q377">
        <v>21</v>
      </c>
      <c r="S377">
        <v>17</v>
      </c>
      <c r="T377">
        <v>27</v>
      </c>
      <c r="V377">
        <v>10</v>
      </c>
      <c r="W377">
        <v>34</v>
      </c>
    </row>
    <row r="378" spans="4:23" x14ac:dyDescent="0.2">
      <c r="D378">
        <v>4</v>
      </c>
      <c r="E378">
        <v>48</v>
      </c>
      <c r="G378">
        <v>7</v>
      </c>
      <c r="K378">
        <v>11</v>
      </c>
      <c r="M378">
        <v>3</v>
      </c>
      <c r="N378">
        <v>171</v>
      </c>
      <c r="P378">
        <v>4</v>
      </c>
      <c r="Q378">
        <v>24</v>
      </c>
      <c r="S378">
        <v>15</v>
      </c>
      <c r="T378">
        <v>21</v>
      </c>
      <c r="V378">
        <v>10</v>
      </c>
      <c r="W378">
        <v>19</v>
      </c>
    </row>
    <row r="379" spans="4:23" x14ac:dyDescent="0.2">
      <c r="D379">
        <v>3</v>
      </c>
      <c r="E379">
        <v>43</v>
      </c>
      <c r="G379">
        <v>6</v>
      </c>
      <c r="K379">
        <v>13</v>
      </c>
      <c r="M379">
        <v>3</v>
      </c>
      <c r="N379">
        <v>47</v>
      </c>
      <c r="P379">
        <v>4</v>
      </c>
      <c r="Q379">
        <v>18</v>
      </c>
      <c r="S379">
        <v>16</v>
      </c>
      <c r="T379">
        <v>26</v>
      </c>
      <c r="V379">
        <v>10</v>
      </c>
      <c r="W379">
        <v>10</v>
      </c>
    </row>
    <row r="380" spans="4:23" x14ac:dyDescent="0.2">
      <c r="D380">
        <v>3</v>
      </c>
      <c r="E380">
        <v>8</v>
      </c>
      <c r="G380">
        <v>6</v>
      </c>
      <c r="K380">
        <v>53</v>
      </c>
      <c r="M380">
        <v>4</v>
      </c>
      <c r="N380">
        <v>72</v>
      </c>
      <c r="P380">
        <v>4</v>
      </c>
      <c r="Q380">
        <v>9</v>
      </c>
      <c r="S380">
        <v>15</v>
      </c>
      <c r="T380">
        <v>18</v>
      </c>
      <c r="V380">
        <v>10</v>
      </c>
      <c r="W380">
        <v>26</v>
      </c>
    </row>
    <row r="381" spans="4:23" x14ac:dyDescent="0.2">
      <c r="D381">
        <v>4</v>
      </c>
      <c r="E381">
        <v>32</v>
      </c>
      <c r="G381">
        <v>7</v>
      </c>
      <c r="K381">
        <v>119</v>
      </c>
      <c r="M381">
        <v>3</v>
      </c>
      <c r="N381">
        <v>30</v>
      </c>
      <c r="P381">
        <v>4</v>
      </c>
      <c r="Q381">
        <v>49</v>
      </c>
      <c r="S381">
        <v>15</v>
      </c>
      <c r="T381">
        <v>14</v>
      </c>
      <c r="V381">
        <v>10</v>
      </c>
      <c r="W381">
        <v>19</v>
      </c>
    </row>
    <row r="382" spans="4:23" x14ac:dyDescent="0.2">
      <c r="D382">
        <v>4</v>
      </c>
      <c r="E382">
        <v>8</v>
      </c>
      <c r="G382">
        <v>7</v>
      </c>
      <c r="K382">
        <v>44</v>
      </c>
      <c r="M382">
        <v>3</v>
      </c>
      <c r="N382">
        <v>20</v>
      </c>
      <c r="P382">
        <v>4</v>
      </c>
      <c r="Q382">
        <v>20</v>
      </c>
      <c r="S382">
        <v>16</v>
      </c>
      <c r="T382">
        <v>31</v>
      </c>
      <c r="V382">
        <v>9</v>
      </c>
      <c r="W382">
        <v>16</v>
      </c>
    </row>
    <row r="383" spans="4:23" x14ac:dyDescent="0.2">
      <c r="D383">
        <v>3</v>
      </c>
      <c r="E383">
        <v>38</v>
      </c>
      <c r="G383">
        <v>6</v>
      </c>
      <c r="K383">
        <v>63</v>
      </c>
      <c r="M383">
        <v>4</v>
      </c>
      <c r="N383">
        <v>128</v>
      </c>
      <c r="P383">
        <v>4</v>
      </c>
      <c r="Q383">
        <v>31</v>
      </c>
      <c r="S383">
        <v>18</v>
      </c>
      <c r="T383">
        <v>28</v>
      </c>
      <c r="V383">
        <v>9</v>
      </c>
      <c r="W383">
        <v>21</v>
      </c>
    </row>
    <row r="384" spans="4:23" x14ac:dyDescent="0.2">
      <c r="D384">
        <v>3</v>
      </c>
      <c r="E384">
        <v>9</v>
      </c>
      <c r="G384">
        <v>6</v>
      </c>
      <c r="K384">
        <v>91</v>
      </c>
      <c r="M384">
        <v>4</v>
      </c>
      <c r="N384">
        <v>20</v>
      </c>
      <c r="P384">
        <v>4</v>
      </c>
      <c r="Q384">
        <v>12</v>
      </c>
      <c r="S384">
        <v>18</v>
      </c>
      <c r="T384">
        <v>24</v>
      </c>
      <c r="V384">
        <v>9</v>
      </c>
      <c r="W384">
        <v>11</v>
      </c>
    </row>
    <row r="385" spans="4:23" x14ac:dyDescent="0.2">
      <c r="D385">
        <v>3</v>
      </c>
      <c r="E385">
        <v>57</v>
      </c>
      <c r="G385">
        <v>8</v>
      </c>
      <c r="K385">
        <v>31</v>
      </c>
      <c r="M385">
        <v>5</v>
      </c>
      <c r="N385">
        <v>16</v>
      </c>
      <c r="P385">
        <v>4</v>
      </c>
      <c r="Q385">
        <v>31</v>
      </c>
      <c r="S385">
        <v>18</v>
      </c>
      <c r="T385">
        <v>46</v>
      </c>
      <c r="V385">
        <v>12</v>
      </c>
      <c r="W385">
        <v>16</v>
      </c>
    </row>
    <row r="386" spans="4:23" x14ac:dyDescent="0.2">
      <c r="D386">
        <v>3</v>
      </c>
      <c r="E386">
        <v>10</v>
      </c>
      <c r="G386">
        <v>7</v>
      </c>
      <c r="K386">
        <v>11</v>
      </c>
      <c r="M386">
        <v>3</v>
      </c>
      <c r="N386">
        <v>64</v>
      </c>
      <c r="P386">
        <v>4</v>
      </c>
      <c r="Q386">
        <v>9</v>
      </c>
      <c r="S386">
        <v>15</v>
      </c>
      <c r="T386">
        <v>77</v>
      </c>
      <c r="V386">
        <v>10</v>
      </c>
      <c r="W386">
        <v>23</v>
      </c>
    </row>
    <row r="387" spans="4:23" x14ac:dyDescent="0.2">
      <c r="D387">
        <v>3</v>
      </c>
      <c r="E387">
        <v>62</v>
      </c>
      <c r="G387">
        <v>6</v>
      </c>
      <c r="K387">
        <v>40</v>
      </c>
      <c r="M387">
        <v>3</v>
      </c>
      <c r="N387">
        <v>38</v>
      </c>
      <c r="P387">
        <v>4</v>
      </c>
      <c r="Q387">
        <v>10</v>
      </c>
      <c r="S387">
        <v>14</v>
      </c>
      <c r="T387">
        <v>19</v>
      </c>
      <c r="V387">
        <v>11</v>
      </c>
      <c r="W387">
        <v>17</v>
      </c>
    </row>
    <row r="388" spans="4:23" x14ac:dyDescent="0.2">
      <c r="D388">
        <v>3</v>
      </c>
      <c r="E388">
        <v>10</v>
      </c>
      <c r="G388">
        <v>8</v>
      </c>
      <c r="K388">
        <v>60</v>
      </c>
      <c r="M388">
        <v>3</v>
      </c>
      <c r="N388">
        <v>24</v>
      </c>
      <c r="P388">
        <v>5</v>
      </c>
      <c r="Q388">
        <v>60</v>
      </c>
      <c r="S388">
        <v>16</v>
      </c>
      <c r="T388">
        <v>28</v>
      </c>
      <c r="V388">
        <v>9</v>
      </c>
      <c r="W388">
        <v>10</v>
      </c>
    </row>
    <row r="389" spans="4:23" x14ac:dyDescent="0.2">
      <c r="D389">
        <v>5</v>
      </c>
      <c r="E389">
        <v>47</v>
      </c>
      <c r="G389">
        <v>6</v>
      </c>
      <c r="K389">
        <v>35</v>
      </c>
      <c r="M389">
        <v>3</v>
      </c>
      <c r="N389">
        <v>47</v>
      </c>
      <c r="P389">
        <v>4</v>
      </c>
      <c r="Q389">
        <v>10</v>
      </c>
      <c r="S389">
        <v>15</v>
      </c>
      <c r="T389">
        <v>18</v>
      </c>
      <c r="V389">
        <v>9</v>
      </c>
      <c r="W389">
        <v>10</v>
      </c>
    </row>
    <row r="390" spans="4:23" x14ac:dyDescent="0.2">
      <c r="D390">
        <v>3</v>
      </c>
      <c r="E390">
        <v>11</v>
      </c>
      <c r="G390">
        <v>6</v>
      </c>
      <c r="K390">
        <v>46</v>
      </c>
      <c r="M390">
        <v>4</v>
      </c>
      <c r="N390">
        <v>40</v>
      </c>
      <c r="P390">
        <v>4</v>
      </c>
      <c r="Q390">
        <v>31</v>
      </c>
      <c r="S390">
        <v>19</v>
      </c>
      <c r="T390">
        <v>62</v>
      </c>
      <c r="V390">
        <v>9</v>
      </c>
      <c r="W390">
        <v>17</v>
      </c>
    </row>
    <row r="391" spans="4:23" x14ac:dyDescent="0.2">
      <c r="D391">
        <v>3</v>
      </c>
      <c r="E391">
        <v>32</v>
      </c>
      <c r="G391">
        <v>7</v>
      </c>
      <c r="K391">
        <v>22</v>
      </c>
      <c r="M391">
        <v>8</v>
      </c>
      <c r="N391">
        <v>12</v>
      </c>
      <c r="P391">
        <v>4</v>
      </c>
      <c r="Q391">
        <v>7</v>
      </c>
      <c r="S391">
        <v>20</v>
      </c>
      <c r="T391">
        <v>19</v>
      </c>
      <c r="V391">
        <v>9</v>
      </c>
      <c r="W391">
        <v>12</v>
      </c>
    </row>
    <row r="392" spans="4:23" x14ac:dyDescent="0.2">
      <c r="D392">
        <v>3</v>
      </c>
      <c r="E392">
        <v>22</v>
      </c>
      <c r="G392">
        <v>7</v>
      </c>
      <c r="K392">
        <v>38</v>
      </c>
      <c r="M392">
        <v>4</v>
      </c>
      <c r="N392">
        <v>140</v>
      </c>
      <c r="P392">
        <v>5</v>
      </c>
      <c r="Q392">
        <v>11</v>
      </c>
      <c r="S392">
        <v>15</v>
      </c>
      <c r="T392">
        <v>25</v>
      </c>
      <c r="V392">
        <v>9</v>
      </c>
      <c r="W392">
        <v>10</v>
      </c>
    </row>
    <row r="393" spans="4:23" x14ac:dyDescent="0.2">
      <c r="D393">
        <v>3</v>
      </c>
      <c r="E393">
        <v>18</v>
      </c>
      <c r="G393">
        <v>6</v>
      </c>
      <c r="K393">
        <v>27</v>
      </c>
      <c r="M393">
        <v>4</v>
      </c>
      <c r="N393">
        <v>25</v>
      </c>
      <c r="P393">
        <v>5</v>
      </c>
      <c r="Q393">
        <v>35</v>
      </c>
      <c r="S393">
        <v>16</v>
      </c>
      <c r="T393">
        <v>16</v>
      </c>
      <c r="V393">
        <v>10</v>
      </c>
      <c r="W393">
        <v>9</v>
      </c>
    </row>
    <row r="394" spans="4:23" x14ac:dyDescent="0.2">
      <c r="D394">
        <v>3</v>
      </c>
      <c r="E394">
        <v>22</v>
      </c>
      <c r="G394">
        <v>6</v>
      </c>
      <c r="K394">
        <v>36</v>
      </c>
      <c r="M394">
        <v>3</v>
      </c>
      <c r="N394">
        <v>13</v>
      </c>
      <c r="P394">
        <v>4</v>
      </c>
      <c r="Q394">
        <v>8</v>
      </c>
      <c r="S394">
        <v>18</v>
      </c>
      <c r="T394">
        <v>65</v>
      </c>
      <c r="V394">
        <v>13</v>
      </c>
      <c r="W394">
        <v>11</v>
      </c>
    </row>
    <row r="395" spans="4:23" x14ac:dyDescent="0.2">
      <c r="D395">
        <v>4</v>
      </c>
      <c r="E395">
        <v>11</v>
      </c>
      <c r="G395">
        <v>6</v>
      </c>
      <c r="K395">
        <v>120</v>
      </c>
      <c r="M395">
        <v>3</v>
      </c>
      <c r="N395">
        <v>32</v>
      </c>
      <c r="P395">
        <v>5</v>
      </c>
      <c r="Q395">
        <v>64</v>
      </c>
      <c r="S395">
        <v>15</v>
      </c>
      <c r="T395">
        <v>65</v>
      </c>
      <c r="V395">
        <v>9</v>
      </c>
      <c r="W395">
        <v>14</v>
      </c>
    </row>
    <row r="396" spans="4:23" x14ac:dyDescent="0.2">
      <c r="D396">
        <v>4</v>
      </c>
      <c r="E396">
        <v>24</v>
      </c>
      <c r="G396">
        <v>7</v>
      </c>
      <c r="K396">
        <v>44</v>
      </c>
      <c r="M396">
        <v>4</v>
      </c>
      <c r="N396">
        <v>10</v>
      </c>
      <c r="P396">
        <v>4</v>
      </c>
      <c r="Q396">
        <v>21</v>
      </c>
      <c r="S396">
        <v>19</v>
      </c>
      <c r="T396">
        <v>16</v>
      </c>
      <c r="V396">
        <v>10</v>
      </c>
      <c r="W396">
        <v>18</v>
      </c>
    </row>
    <row r="397" spans="4:23" x14ac:dyDescent="0.2">
      <c r="D397">
        <v>4</v>
      </c>
      <c r="E397">
        <v>34</v>
      </c>
      <c r="G397">
        <v>6</v>
      </c>
      <c r="K397">
        <v>81</v>
      </c>
      <c r="M397">
        <v>3</v>
      </c>
      <c r="N397">
        <v>21</v>
      </c>
      <c r="P397">
        <v>4</v>
      </c>
      <c r="Q397">
        <v>8</v>
      </c>
      <c r="S397">
        <v>15</v>
      </c>
      <c r="T397">
        <v>22</v>
      </c>
      <c r="V397">
        <v>10</v>
      </c>
      <c r="W397">
        <v>10</v>
      </c>
    </row>
    <row r="398" spans="4:23" x14ac:dyDescent="0.2">
      <c r="D398">
        <v>3</v>
      </c>
      <c r="E398">
        <v>23</v>
      </c>
      <c r="G398">
        <v>6</v>
      </c>
      <c r="K398">
        <v>23</v>
      </c>
      <c r="M398">
        <v>4</v>
      </c>
      <c r="N398">
        <v>46</v>
      </c>
      <c r="P398">
        <v>4</v>
      </c>
      <c r="Q398">
        <v>51</v>
      </c>
      <c r="S398">
        <v>16</v>
      </c>
      <c r="T398">
        <v>24</v>
      </c>
      <c r="W398">
        <v>11</v>
      </c>
    </row>
    <row r="399" spans="4:23" x14ac:dyDescent="0.2">
      <c r="D399">
        <v>4</v>
      </c>
      <c r="E399">
        <v>30</v>
      </c>
      <c r="G399">
        <v>6</v>
      </c>
      <c r="K399">
        <v>11</v>
      </c>
      <c r="M399">
        <v>3</v>
      </c>
      <c r="N399">
        <v>40</v>
      </c>
      <c r="P399">
        <v>4</v>
      </c>
      <c r="Q399">
        <v>12</v>
      </c>
      <c r="S399">
        <v>16</v>
      </c>
      <c r="T399">
        <v>37</v>
      </c>
      <c r="W399">
        <v>10</v>
      </c>
    </row>
    <row r="400" spans="4:23" x14ac:dyDescent="0.2">
      <c r="D400">
        <v>3</v>
      </c>
      <c r="E400">
        <v>13</v>
      </c>
      <c r="G400">
        <v>7</v>
      </c>
      <c r="K400">
        <v>31</v>
      </c>
      <c r="M400">
        <v>4</v>
      </c>
      <c r="N400">
        <v>23</v>
      </c>
      <c r="P400">
        <v>4</v>
      </c>
      <c r="Q400">
        <v>74</v>
      </c>
      <c r="S400">
        <v>14</v>
      </c>
      <c r="T400">
        <v>40</v>
      </c>
      <c r="W400">
        <v>58</v>
      </c>
    </row>
    <row r="401" spans="4:23" x14ac:dyDescent="0.2">
      <c r="D401">
        <v>4</v>
      </c>
      <c r="E401">
        <v>27</v>
      </c>
      <c r="G401">
        <v>6</v>
      </c>
      <c r="K401">
        <v>29</v>
      </c>
      <c r="M401">
        <v>3</v>
      </c>
      <c r="N401">
        <v>8</v>
      </c>
      <c r="P401">
        <v>4</v>
      </c>
      <c r="Q401">
        <v>25</v>
      </c>
      <c r="S401">
        <v>21</v>
      </c>
      <c r="T401">
        <v>94</v>
      </c>
      <c r="W401">
        <v>21</v>
      </c>
    </row>
    <row r="402" spans="4:23" x14ac:dyDescent="0.2">
      <c r="D402">
        <v>3</v>
      </c>
      <c r="E402">
        <v>31</v>
      </c>
      <c r="G402">
        <v>7</v>
      </c>
      <c r="K402">
        <v>42</v>
      </c>
      <c r="M402">
        <v>4</v>
      </c>
      <c r="N402">
        <v>75</v>
      </c>
      <c r="P402">
        <v>4</v>
      </c>
      <c r="Q402">
        <v>14</v>
      </c>
      <c r="S402">
        <v>17</v>
      </c>
      <c r="T402">
        <v>23</v>
      </c>
      <c r="W402">
        <v>10</v>
      </c>
    </row>
    <row r="403" spans="4:23" x14ac:dyDescent="0.2">
      <c r="D403">
        <v>4</v>
      </c>
      <c r="E403">
        <v>10</v>
      </c>
      <c r="G403">
        <v>6</v>
      </c>
      <c r="K403">
        <v>26</v>
      </c>
      <c r="M403">
        <v>5</v>
      </c>
      <c r="N403">
        <v>37</v>
      </c>
      <c r="P403">
        <v>4</v>
      </c>
      <c r="Q403">
        <v>25</v>
      </c>
      <c r="S403">
        <v>14</v>
      </c>
      <c r="T403">
        <v>24</v>
      </c>
      <c r="W403">
        <v>14</v>
      </c>
    </row>
    <row r="404" spans="4:23" x14ac:dyDescent="0.2">
      <c r="D404">
        <v>3</v>
      </c>
      <c r="E404">
        <v>32</v>
      </c>
      <c r="G404">
        <v>6</v>
      </c>
      <c r="K404">
        <v>15</v>
      </c>
      <c r="M404">
        <v>4</v>
      </c>
      <c r="N404">
        <v>40</v>
      </c>
      <c r="P404">
        <v>4</v>
      </c>
      <c r="Q404">
        <v>11</v>
      </c>
      <c r="S404">
        <v>14</v>
      </c>
      <c r="T404">
        <v>21</v>
      </c>
      <c r="W404">
        <v>11</v>
      </c>
    </row>
    <row r="405" spans="4:23" x14ac:dyDescent="0.2">
      <c r="D405">
        <v>4</v>
      </c>
      <c r="E405">
        <v>7</v>
      </c>
      <c r="G405">
        <v>6</v>
      </c>
      <c r="K405">
        <v>86</v>
      </c>
      <c r="M405">
        <v>3</v>
      </c>
      <c r="N405">
        <v>87</v>
      </c>
      <c r="P405">
        <v>4</v>
      </c>
      <c r="Q405">
        <v>19</v>
      </c>
      <c r="S405">
        <v>19</v>
      </c>
      <c r="T405">
        <v>23</v>
      </c>
      <c r="W405">
        <v>14</v>
      </c>
    </row>
    <row r="406" spans="4:23" x14ac:dyDescent="0.2">
      <c r="D406">
        <v>3</v>
      </c>
      <c r="E406">
        <v>55</v>
      </c>
      <c r="G406">
        <v>6</v>
      </c>
      <c r="K406">
        <v>202</v>
      </c>
      <c r="M406">
        <v>4</v>
      </c>
      <c r="N406">
        <v>36</v>
      </c>
      <c r="P406">
        <v>4</v>
      </c>
      <c r="Q406">
        <v>17</v>
      </c>
      <c r="S406">
        <v>15</v>
      </c>
      <c r="T406">
        <v>21</v>
      </c>
      <c r="W406">
        <v>14</v>
      </c>
    </row>
    <row r="407" spans="4:23" x14ac:dyDescent="0.2">
      <c r="D407">
        <v>3</v>
      </c>
      <c r="E407">
        <v>9</v>
      </c>
      <c r="G407">
        <v>7</v>
      </c>
      <c r="K407">
        <v>18</v>
      </c>
      <c r="M407">
        <v>3</v>
      </c>
      <c r="N407">
        <v>13</v>
      </c>
      <c r="P407">
        <v>4</v>
      </c>
      <c r="Q407">
        <v>12</v>
      </c>
      <c r="S407">
        <v>16</v>
      </c>
      <c r="T407">
        <v>29</v>
      </c>
      <c r="W407">
        <v>11</v>
      </c>
    </row>
    <row r="408" spans="4:23" x14ac:dyDescent="0.2">
      <c r="D408">
        <v>3</v>
      </c>
      <c r="E408">
        <v>8</v>
      </c>
      <c r="G408">
        <v>6</v>
      </c>
      <c r="K408">
        <v>58</v>
      </c>
      <c r="M408">
        <v>3</v>
      </c>
      <c r="N408">
        <v>27</v>
      </c>
      <c r="P408">
        <v>5</v>
      </c>
      <c r="Q408">
        <v>13</v>
      </c>
      <c r="S408">
        <v>18</v>
      </c>
      <c r="T408">
        <v>39</v>
      </c>
      <c r="W408">
        <v>11</v>
      </c>
    </row>
    <row r="409" spans="4:23" x14ac:dyDescent="0.2">
      <c r="D409">
        <v>3</v>
      </c>
      <c r="E409">
        <v>7</v>
      </c>
      <c r="G409">
        <v>6</v>
      </c>
      <c r="K409">
        <v>29</v>
      </c>
      <c r="M409">
        <v>3</v>
      </c>
      <c r="N409">
        <v>14</v>
      </c>
      <c r="P409">
        <v>4</v>
      </c>
      <c r="Q409">
        <v>77</v>
      </c>
      <c r="S409">
        <v>17</v>
      </c>
      <c r="T409">
        <v>55</v>
      </c>
      <c r="W409">
        <v>15</v>
      </c>
    </row>
    <row r="410" spans="4:23" x14ac:dyDescent="0.2">
      <c r="D410">
        <v>3</v>
      </c>
      <c r="E410">
        <v>10</v>
      </c>
      <c r="G410">
        <v>8</v>
      </c>
      <c r="K410">
        <v>64</v>
      </c>
      <c r="M410">
        <v>4</v>
      </c>
      <c r="N410">
        <v>14</v>
      </c>
      <c r="P410">
        <v>4</v>
      </c>
      <c r="Q410">
        <v>23</v>
      </c>
      <c r="S410">
        <v>16</v>
      </c>
      <c r="T410">
        <v>36</v>
      </c>
      <c r="W410">
        <v>11</v>
      </c>
    </row>
    <row r="411" spans="4:23" x14ac:dyDescent="0.2">
      <c r="D411">
        <v>4</v>
      </c>
      <c r="E411">
        <v>34</v>
      </c>
      <c r="G411">
        <v>7</v>
      </c>
      <c r="K411">
        <v>86</v>
      </c>
      <c r="M411">
        <v>3</v>
      </c>
      <c r="N411">
        <v>13</v>
      </c>
      <c r="P411">
        <v>4</v>
      </c>
      <c r="Q411">
        <v>15</v>
      </c>
      <c r="S411">
        <v>15</v>
      </c>
      <c r="T411">
        <v>23</v>
      </c>
      <c r="W411">
        <v>16</v>
      </c>
    </row>
    <row r="412" spans="4:23" x14ac:dyDescent="0.2">
      <c r="D412">
        <v>3</v>
      </c>
      <c r="E412">
        <v>57</v>
      </c>
      <c r="G412">
        <v>6</v>
      </c>
      <c r="K412">
        <v>30</v>
      </c>
      <c r="M412">
        <v>3</v>
      </c>
      <c r="N412">
        <v>15</v>
      </c>
      <c r="P412">
        <v>4</v>
      </c>
      <c r="Q412">
        <v>37</v>
      </c>
      <c r="S412">
        <v>13</v>
      </c>
      <c r="T412">
        <v>17</v>
      </c>
      <c r="W412">
        <v>11</v>
      </c>
    </row>
    <row r="413" spans="4:23" x14ac:dyDescent="0.2">
      <c r="D413">
        <v>4</v>
      </c>
      <c r="E413">
        <v>25</v>
      </c>
      <c r="G413">
        <v>6</v>
      </c>
      <c r="K413">
        <v>45</v>
      </c>
      <c r="M413">
        <v>3</v>
      </c>
      <c r="N413">
        <v>31</v>
      </c>
      <c r="P413">
        <v>4</v>
      </c>
      <c r="Q413">
        <v>39</v>
      </c>
      <c r="S413">
        <v>17</v>
      </c>
      <c r="T413">
        <v>22</v>
      </c>
      <c r="W413">
        <v>22</v>
      </c>
    </row>
    <row r="414" spans="4:23" x14ac:dyDescent="0.2">
      <c r="D414">
        <v>3</v>
      </c>
      <c r="E414">
        <v>22</v>
      </c>
      <c r="G414">
        <v>7</v>
      </c>
      <c r="K414">
        <v>112</v>
      </c>
      <c r="M414">
        <v>4</v>
      </c>
      <c r="N414">
        <v>30</v>
      </c>
      <c r="P414">
        <v>4</v>
      </c>
      <c r="Q414">
        <v>56</v>
      </c>
      <c r="S414">
        <v>19</v>
      </c>
      <c r="T414">
        <v>25</v>
      </c>
      <c r="W414">
        <v>15</v>
      </c>
    </row>
    <row r="415" spans="4:23" x14ac:dyDescent="0.2">
      <c r="D415">
        <v>4</v>
      </c>
      <c r="E415">
        <v>31</v>
      </c>
      <c r="G415">
        <v>6</v>
      </c>
      <c r="K415">
        <v>70</v>
      </c>
      <c r="M415">
        <v>3</v>
      </c>
      <c r="N415">
        <v>92</v>
      </c>
      <c r="P415">
        <v>4</v>
      </c>
      <c r="Q415">
        <v>13</v>
      </c>
      <c r="S415">
        <v>16</v>
      </c>
      <c r="T415">
        <v>32</v>
      </c>
      <c r="W415">
        <v>11</v>
      </c>
    </row>
    <row r="416" spans="4:23" x14ac:dyDescent="0.2">
      <c r="D416">
        <v>3</v>
      </c>
      <c r="E416">
        <v>7</v>
      </c>
      <c r="G416">
        <v>6</v>
      </c>
      <c r="K416">
        <v>67</v>
      </c>
      <c r="M416">
        <v>3</v>
      </c>
      <c r="N416">
        <v>34</v>
      </c>
      <c r="P416">
        <v>4</v>
      </c>
      <c r="Q416">
        <v>9</v>
      </c>
      <c r="S416">
        <v>13</v>
      </c>
      <c r="T416">
        <v>15</v>
      </c>
      <c r="W416">
        <v>10</v>
      </c>
    </row>
    <row r="417" spans="4:23" x14ac:dyDescent="0.2">
      <c r="D417">
        <v>4</v>
      </c>
      <c r="E417">
        <v>37</v>
      </c>
      <c r="G417">
        <v>6</v>
      </c>
      <c r="K417">
        <v>47</v>
      </c>
      <c r="M417">
        <v>3</v>
      </c>
      <c r="N417">
        <v>7</v>
      </c>
      <c r="P417">
        <v>4</v>
      </c>
      <c r="Q417">
        <v>28</v>
      </c>
      <c r="S417">
        <v>14</v>
      </c>
      <c r="T417">
        <v>59</v>
      </c>
      <c r="W417">
        <v>9</v>
      </c>
    </row>
    <row r="418" spans="4:23" x14ac:dyDescent="0.2">
      <c r="D418">
        <v>4</v>
      </c>
      <c r="E418">
        <v>18</v>
      </c>
      <c r="G418">
        <v>7</v>
      </c>
      <c r="K418">
        <v>37</v>
      </c>
      <c r="M418">
        <v>4</v>
      </c>
      <c r="N418">
        <v>8</v>
      </c>
      <c r="P418">
        <v>4</v>
      </c>
      <c r="Q418">
        <v>9</v>
      </c>
      <c r="S418">
        <v>15</v>
      </c>
      <c r="T418">
        <v>23</v>
      </c>
      <c r="W418">
        <v>21</v>
      </c>
    </row>
    <row r="419" spans="4:23" x14ac:dyDescent="0.2">
      <c r="D419">
        <v>4</v>
      </c>
      <c r="E419">
        <v>6</v>
      </c>
      <c r="G419">
        <v>7</v>
      </c>
      <c r="K419">
        <v>73</v>
      </c>
      <c r="M419">
        <v>5</v>
      </c>
      <c r="N419">
        <v>114</v>
      </c>
      <c r="P419">
        <v>4</v>
      </c>
      <c r="Q419">
        <v>10</v>
      </c>
      <c r="S419">
        <v>18</v>
      </c>
      <c r="T419">
        <v>35</v>
      </c>
      <c r="W419">
        <v>10</v>
      </c>
    </row>
    <row r="420" spans="4:23" x14ac:dyDescent="0.2">
      <c r="D420">
        <v>4</v>
      </c>
      <c r="E420">
        <v>32</v>
      </c>
      <c r="G420">
        <v>7</v>
      </c>
      <c r="K420">
        <v>41</v>
      </c>
      <c r="M420">
        <v>3</v>
      </c>
      <c r="N420">
        <v>38</v>
      </c>
      <c r="P420">
        <v>4</v>
      </c>
      <c r="Q420">
        <v>11</v>
      </c>
      <c r="S420">
        <v>17</v>
      </c>
      <c r="T420">
        <v>15</v>
      </c>
      <c r="W420">
        <v>9</v>
      </c>
    </row>
    <row r="421" spans="4:23" x14ac:dyDescent="0.2">
      <c r="D421">
        <v>4</v>
      </c>
      <c r="E421">
        <v>77</v>
      </c>
      <c r="G421">
        <v>6</v>
      </c>
      <c r="K421">
        <v>30</v>
      </c>
      <c r="M421">
        <v>3</v>
      </c>
      <c r="N421">
        <v>22</v>
      </c>
      <c r="P421">
        <v>4</v>
      </c>
      <c r="Q421">
        <v>15</v>
      </c>
      <c r="S421">
        <v>18</v>
      </c>
      <c r="T421">
        <v>17</v>
      </c>
      <c r="W421">
        <v>14</v>
      </c>
    </row>
    <row r="422" spans="4:23" x14ac:dyDescent="0.2">
      <c r="D422">
        <v>3</v>
      </c>
      <c r="E422">
        <v>19</v>
      </c>
      <c r="G422">
        <v>6</v>
      </c>
      <c r="K422">
        <v>30</v>
      </c>
      <c r="M422">
        <v>3</v>
      </c>
      <c r="N422">
        <v>8</v>
      </c>
      <c r="P422">
        <v>4</v>
      </c>
      <c r="Q422">
        <v>52</v>
      </c>
      <c r="S422">
        <v>17</v>
      </c>
      <c r="T422">
        <v>19</v>
      </c>
      <c r="W422">
        <v>9</v>
      </c>
    </row>
    <row r="423" spans="4:23" x14ac:dyDescent="0.2">
      <c r="D423">
        <v>4</v>
      </c>
      <c r="E423">
        <v>11</v>
      </c>
      <c r="G423">
        <v>7</v>
      </c>
      <c r="K423">
        <v>30</v>
      </c>
      <c r="M423">
        <v>3</v>
      </c>
      <c r="N423">
        <v>34</v>
      </c>
      <c r="P423">
        <v>4</v>
      </c>
      <c r="Q423">
        <v>15</v>
      </c>
      <c r="S423">
        <v>15</v>
      </c>
      <c r="T423">
        <v>40</v>
      </c>
      <c r="W423">
        <v>11</v>
      </c>
    </row>
    <row r="424" spans="4:23" x14ac:dyDescent="0.2">
      <c r="D424">
        <v>3</v>
      </c>
      <c r="E424">
        <v>39</v>
      </c>
      <c r="G424">
        <v>8</v>
      </c>
      <c r="K424">
        <v>17</v>
      </c>
      <c r="M424">
        <v>3</v>
      </c>
      <c r="N424">
        <v>23</v>
      </c>
      <c r="P424">
        <v>4</v>
      </c>
      <c r="Q424">
        <v>9</v>
      </c>
      <c r="S424">
        <v>14</v>
      </c>
      <c r="T424">
        <v>19</v>
      </c>
      <c r="W424">
        <v>11</v>
      </c>
    </row>
    <row r="425" spans="4:23" x14ac:dyDescent="0.2">
      <c r="D425">
        <v>3</v>
      </c>
      <c r="E425">
        <v>26</v>
      </c>
      <c r="G425">
        <v>7</v>
      </c>
      <c r="K425">
        <v>29</v>
      </c>
      <c r="M425">
        <v>3</v>
      </c>
      <c r="N425">
        <v>32</v>
      </c>
      <c r="P425">
        <v>4</v>
      </c>
      <c r="Q425">
        <v>22</v>
      </c>
      <c r="S425">
        <v>14</v>
      </c>
      <c r="T425">
        <v>17</v>
      </c>
      <c r="W425">
        <v>19</v>
      </c>
    </row>
    <row r="426" spans="4:23" x14ac:dyDescent="0.2">
      <c r="D426">
        <v>3</v>
      </c>
      <c r="E426">
        <v>7</v>
      </c>
      <c r="G426">
        <v>7</v>
      </c>
      <c r="K426">
        <v>48</v>
      </c>
      <c r="M426">
        <v>3</v>
      </c>
      <c r="N426">
        <v>47</v>
      </c>
      <c r="P426">
        <v>4</v>
      </c>
      <c r="Q426">
        <v>8</v>
      </c>
      <c r="S426">
        <v>15</v>
      </c>
      <c r="T426">
        <v>21</v>
      </c>
      <c r="W426">
        <v>12</v>
      </c>
    </row>
    <row r="427" spans="4:23" x14ac:dyDescent="0.2">
      <c r="D427">
        <v>3</v>
      </c>
      <c r="E427">
        <v>9</v>
      </c>
      <c r="G427">
        <v>6</v>
      </c>
      <c r="K427">
        <v>29</v>
      </c>
      <c r="M427">
        <v>3</v>
      </c>
      <c r="N427">
        <v>9</v>
      </c>
      <c r="P427">
        <v>4</v>
      </c>
      <c r="Q427">
        <v>14</v>
      </c>
      <c r="S427">
        <v>14</v>
      </c>
      <c r="T427">
        <v>20</v>
      </c>
      <c r="W427">
        <v>9</v>
      </c>
    </row>
    <row r="428" spans="4:23" x14ac:dyDescent="0.2">
      <c r="D428">
        <v>4</v>
      </c>
      <c r="E428">
        <v>55</v>
      </c>
      <c r="G428">
        <v>7</v>
      </c>
      <c r="K428">
        <v>108</v>
      </c>
      <c r="M428">
        <v>4</v>
      </c>
      <c r="N428">
        <v>18</v>
      </c>
      <c r="P428">
        <v>4</v>
      </c>
      <c r="Q428">
        <v>80</v>
      </c>
      <c r="S428">
        <v>23</v>
      </c>
      <c r="T428">
        <v>20</v>
      </c>
      <c r="W428">
        <v>11</v>
      </c>
    </row>
    <row r="429" spans="4:23" x14ac:dyDescent="0.2">
      <c r="D429">
        <v>3</v>
      </c>
      <c r="E429">
        <v>35</v>
      </c>
      <c r="G429">
        <v>6</v>
      </c>
      <c r="K429">
        <v>27</v>
      </c>
      <c r="M429">
        <v>4</v>
      </c>
      <c r="N429">
        <v>56</v>
      </c>
      <c r="P429">
        <v>4</v>
      </c>
      <c r="Q429">
        <v>8</v>
      </c>
      <c r="S429">
        <v>16</v>
      </c>
      <c r="T429">
        <v>57</v>
      </c>
      <c r="W429">
        <v>9</v>
      </c>
    </row>
    <row r="430" spans="4:23" x14ac:dyDescent="0.2">
      <c r="D430">
        <v>3</v>
      </c>
      <c r="E430">
        <v>11</v>
      </c>
      <c r="G430">
        <v>10</v>
      </c>
      <c r="K430">
        <v>33</v>
      </c>
      <c r="M430">
        <v>3</v>
      </c>
      <c r="P430">
        <v>4</v>
      </c>
      <c r="Q430">
        <v>14</v>
      </c>
      <c r="S430">
        <v>17</v>
      </c>
      <c r="T430">
        <v>21</v>
      </c>
      <c r="W430">
        <v>19</v>
      </c>
    </row>
    <row r="431" spans="4:23" x14ac:dyDescent="0.2">
      <c r="D431">
        <v>4</v>
      </c>
      <c r="E431">
        <v>36</v>
      </c>
      <c r="G431">
        <v>7</v>
      </c>
      <c r="K431">
        <v>49</v>
      </c>
      <c r="M431">
        <v>4</v>
      </c>
      <c r="P431">
        <v>4</v>
      </c>
      <c r="Q431">
        <v>14</v>
      </c>
      <c r="S431">
        <v>15</v>
      </c>
      <c r="T431">
        <v>62</v>
      </c>
      <c r="W431">
        <v>13</v>
      </c>
    </row>
    <row r="432" spans="4:23" x14ac:dyDescent="0.2">
      <c r="D432">
        <v>3</v>
      </c>
      <c r="E432">
        <v>18</v>
      </c>
      <c r="G432">
        <v>7</v>
      </c>
      <c r="K432">
        <v>19</v>
      </c>
      <c r="M432">
        <v>3</v>
      </c>
      <c r="P432">
        <v>4</v>
      </c>
      <c r="Q432">
        <v>13</v>
      </c>
      <c r="S432">
        <v>15</v>
      </c>
      <c r="T432">
        <v>27</v>
      </c>
      <c r="W432">
        <v>10</v>
      </c>
    </row>
    <row r="433" spans="4:23" x14ac:dyDescent="0.2">
      <c r="D433">
        <v>4</v>
      </c>
      <c r="E433">
        <v>43</v>
      </c>
      <c r="G433">
        <v>6</v>
      </c>
      <c r="K433">
        <v>33</v>
      </c>
      <c r="M433">
        <v>3</v>
      </c>
      <c r="P433">
        <v>4</v>
      </c>
      <c r="Q433">
        <v>13</v>
      </c>
      <c r="S433">
        <v>15</v>
      </c>
      <c r="T433">
        <v>17</v>
      </c>
      <c r="W433">
        <v>13</v>
      </c>
    </row>
    <row r="434" spans="4:23" x14ac:dyDescent="0.2">
      <c r="D434">
        <v>3</v>
      </c>
      <c r="E434">
        <v>34</v>
      </c>
      <c r="G434">
        <v>6</v>
      </c>
      <c r="K434">
        <v>59</v>
      </c>
      <c r="M434">
        <v>3</v>
      </c>
      <c r="P434">
        <v>4</v>
      </c>
      <c r="Q434">
        <v>12</v>
      </c>
      <c r="S434">
        <v>13</v>
      </c>
      <c r="T434">
        <v>18</v>
      </c>
      <c r="W434">
        <v>8</v>
      </c>
    </row>
    <row r="435" spans="4:23" x14ac:dyDescent="0.2">
      <c r="D435">
        <v>4</v>
      </c>
      <c r="E435">
        <v>52</v>
      </c>
      <c r="G435">
        <v>8</v>
      </c>
      <c r="K435">
        <v>35</v>
      </c>
      <c r="M435">
        <v>4</v>
      </c>
      <c r="P435">
        <v>4</v>
      </c>
      <c r="Q435">
        <v>25</v>
      </c>
      <c r="S435">
        <v>15</v>
      </c>
      <c r="T435">
        <v>21</v>
      </c>
      <c r="W435">
        <v>14</v>
      </c>
    </row>
    <row r="436" spans="4:23" x14ac:dyDescent="0.2">
      <c r="D436">
        <v>3</v>
      </c>
      <c r="E436">
        <v>31</v>
      </c>
      <c r="G436">
        <v>7</v>
      </c>
      <c r="K436">
        <v>42</v>
      </c>
      <c r="M436">
        <v>4</v>
      </c>
      <c r="P436">
        <v>4</v>
      </c>
      <c r="Q436">
        <v>9</v>
      </c>
      <c r="S436">
        <v>15</v>
      </c>
      <c r="T436">
        <v>16</v>
      </c>
      <c r="W436">
        <v>15</v>
      </c>
    </row>
    <row r="437" spans="4:23" x14ac:dyDescent="0.2">
      <c r="D437">
        <v>3</v>
      </c>
      <c r="E437">
        <v>15</v>
      </c>
      <c r="G437">
        <v>7</v>
      </c>
      <c r="K437">
        <v>11</v>
      </c>
      <c r="M437">
        <v>3</v>
      </c>
      <c r="P437">
        <v>4</v>
      </c>
      <c r="Q437">
        <v>20</v>
      </c>
      <c r="S437">
        <v>16</v>
      </c>
      <c r="T437">
        <v>46</v>
      </c>
      <c r="W437">
        <v>12</v>
      </c>
    </row>
    <row r="438" spans="4:23" x14ac:dyDescent="0.2">
      <c r="D438">
        <v>4</v>
      </c>
      <c r="E438">
        <v>17</v>
      </c>
      <c r="G438">
        <v>6</v>
      </c>
      <c r="K438">
        <v>26</v>
      </c>
      <c r="M438">
        <v>3</v>
      </c>
      <c r="P438">
        <v>4</v>
      </c>
      <c r="Q438">
        <v>9</v>
      </c>
      <c r="S438">
        <v>17</v>
      </c>
      <c r="T438">
        <v>17</v>
      </c>
      <c r="W438">
        <v>9</v>
      </c>
    </row>
    <row r="439" spans="4:23" x14ac:dyDescent="0.2">
      <c r="D439">
        <v>3</v>
      </c>
      <c r="E439">
        <v>14</v>
      </c>
      <c r="G439">
        <v>6</v>
      </c>
      <c r="K439">
        <v>19</v>
      </c>
      <c r="M439">
        <v>3</v>
      </c>
      <c r="P439">
        <v>4</v>
      </c>
      <c r="Q439">
        <v>30</v>
      </c>
      <c r="S439">
        <v>19</v>
      </c>
      <c r="T439">
        <v>49</v>
      </c>
      <c r="W439">
        <v>9</v>
      </c>
    </row>
    <row r="440" spans="4:23" x14ac:dyDescent="0.2">
      <c r="D440">
        <v>3</v>
      </c>
      <c r="E440">
        <v>10</v>
      </c>
      <c r="G440">
        <v>7</v>
      </c>
      <c r="K440">
        <v>51</v>
      </c>
      <c r="M440">
        <v>3</v>
      </c>
      <c r="P440">
        <v>5</v>
      </c>
      <c r="Q440">
        <v>15</v>
      </c>
      <c r="S440">
        <v>16</v>
      </c>
      <c r="T440">
        <v>17</v>
      </c>
      <c r="W440">
        <v>10</v>
      </c>
    </row>
    <row r="441" spans="4:23" x14ac:dyDescent="0.2">
      <c r="D441">
        <v>3</v>
      </c>
      <c r="E441">
        <v>33</v>
      </c>
      <c r="G441">
        <v>8</v>
      </c>
      <c r="K441">
        <v>32</v>
      </c>
      <c r="M441">
        <v>4</v>
      </c>
      <c r="P441">
        <v>4</v>
      </c>
      <c r="Q441">
        <v>9</v>
      </c>
      <c r="S441">
        <v>15</v>
      </c>
      <c r="T441">
        <v>20</v>
      </c>
      <c r="W441">
        <v>14</v>
      </c>
    </row>
    <row r="442" spans="4:23" x14ac:dyDescent="0.2">
      <c r="D442">
        <v>4</v>
      </c>
      <c r="E442">
        <v>10</v>
      </c>
      <c r="G442">
        <v>7</v>
      </c>
      <c r="K442">
        <v>28</v>
      </c>
      <c r="M442">
        <v>3</v>
      </c>
      <c r="P442">
        <v>4</v>
      </c>
      <c r="Q442">
        <v>82</v>
      </c>
      <c r="S442">
        <v>20</v>
      </c>
      <c r="T442">
        <v>19</v>
      </c>
      <c r="W442">
        <v>10</v>
      </c>
    </row>
    <row r="443" spans="4:23" x14ac:dyDescent="0.2">
      <c r="D443">
        <v>3</v>
      </c>
      <c r="E443">
        <v>45</v>
      </c>
      <c r="G443">
        <v>6</v>
      </c>
      <c r="K443">
        <v>32</v>
      </c>
      <c r="M443">
        <v>4</v>
      </c>
      <c r="P443">
        <v>4</v>
      </c>
      <c r="Q443">
        <v>14</v>
      </c>
      <c r="S443">
        <v>14</v>
      </c>
      <c r="T443">
        <v>23</v>
      </c>
      <c r="W443">
        <v>11</v>
      </c>
    </row>
    <row r="444" spans="4:23" x14ac:dyDescent="0.2">
      <c r="D444">
        <v>5</v>
      </c>
      <c r="E444">
        <v>6</v>
      </c>
      <c r="G444">
        <v>8</v>
      </c>
      <c r="K444">
        <v>27</v>
      </c>
      <c r="M444">
        <v>3</v>
      </c>
      <c r="P444">
        <v>4</v>
      </c>
      <c r="Q444">
        <v>10</v>
      </c>
      <c r="S444">
        <v>16</v>
      </c>
      <c r="T444">
        <v>20</v>
      </c>
      <c r="W444">
        <v>15</v>
      </c>
    </row>
    <row r="445" spans="4:23" x14ac:dyDescent="0.2">
      <c r="D445">
        <v>4</v>
      </c>
      <c r="E445">
        <v>10</v>
      </c>
      <c r="G445">
        <v>8</v>
      </c>
      <c r="K445">
        <v>27</v>
      </c>
      <c r="M445">
        <v>3</v>
      </c>
      <c r="P445">
        <v>4</v>
      </c>
      <c r="Q445">
        <v>25</v>
      </c>
      <c r="S445">
        <v>15</v>
      </c>
      <c r="T445">
        <v>20</v>
      </c>
      <c r="W445">
        <v>12</v>
      </c>
    </row>
    <row r="446" spans="4:23" x14ac:dyDescent="0.2">
      <c r="D446">
        <v>4</v>
      </c>
      <c r="E446">
        <v>33</v>
      </c>
      <c r="G446">
        <v>6</v>
      </c>
      <c r="K446">
        <v>43</v>
      </c>
      <c r="M446">
        <v>4</v>
      </c>
      <c r="P446">
        <v>4</v>
      </c>
      <c r="Q446">
        <v>17</v>
      </c>
      <c r="S446">
        <v>15</v>
      </c>
      <c r="T446">
        <v>20</v>
      </c>
      <c r="W446">
        <v>11</v>
      </c>
    </row>
    <row r="447" spans="4:23" x14ac:dyDescent="0.2">
      <c r="D447">
        <v>4</v>
      </c>
      <c r="E447">
        <v>10</v>
      </c>
      <c r="G447">
        <v>7</v>
      </c>
      <c r="K447">
        <v>60</v>
      </c>
      <c r="M447">
        <v>3</v>
      </c>
      <c r="P447">
        <v>4</v>
      </c>
      <c r="Q447">
        <v>17</v>
      </c>
      <c r="S447">
        <v>15</v>
      </c>
      <c r="T447">
        <v>15</v>
      </c>
      <c r="W447">
        <v>23</v>
      </c>
    </row>
    <row r="448" spans="4:23" x14ac:dyDescent="0.2">
      <c r="D448">
        <v>4</v>
      </c>
      <c r="E448">
        <v>39</v>
      </c>
      <c r="G448">
        <v>7</v>
      </c>
      <c r="K448">
        <v>39</v>
      </c>
      <c r="M448">
        <v>3</v>
      </c>
      <c r="P448">
        <v>4</v>
      </c>
      <c r="Q448">
        <v>8</v>
      </c>
      <c r="S448">
        <v>16</v>
      </c>
      <c r="T448">
        <v>25</v>
      </c>
      <c r="W448">
        <v>9</v>
      </c>
    </row>
    <row r="449" spans="4:23" x14ac:dyDescent="0.2">
      <c r="D449">
        <v>3</v>
      </c>
      <c r="E449">
        <v>25</v>
      </c>
      <c r="G449">
        <v>8</v>
      </c>
      <c r="K449">
        <v>31</v>
      </c>
      <c r="M449">
        <v>3</v>
      </c>
      <c r="P449">
        <v>4</v>
      </c>
      <c r="Q449">
        <v>46</v>
      </c>
      <c r="S449">
        <v>14</v>
      </c>
      <c r="T449">
        <v>15</v>
      </c>
      <c r="W449">
        <v>9</v>
      </c>
    </row>
    <row r="450" spans="4:23" x14ac:dyDescent="0.2">
      <c r="D450">
        <v>5</v>
      </c>
      <c r="E450">
        <v>35</v>
      </c>
      <c r="G450">
        <v>7</v>
      </c>
      <c r="K450">
        <v>23</v>
      </c>
      <c r="M450">
        <v>4</v>
      </c>
      <c r="P450">
        <v>4</v>
      </c>
      <c r="Q450">
        <v>22</v>
      </c>
      <c r="S450">
        <v>16</v>
      </c>
      <c r="T450">
        <v>19</v>
      </c>
      <c r="W450">
        <v>9</v>
      </c>
    </row>
    <row r="451" spans="4:23" x14ac:dyDescent="0.2">
      <c r="D451">
        <v>3</v>
      </c>
      <c r="E451">
        <v>13</v>
      </c>
      <c r="G451">
        <v>6</v>
      </c>
      <c r="K451">
        <v>23</v>
      </c>
      <c r="M451">
        <v>4</v>
      </c>
      <c r="P451">
        <v>4</v>
      </c>
      <c r="Q451">
        <v>14</v>
      </c>
      <c r="S451">
        <v>16</v>
      </c>
      <c r="T451">
        <v>23</v>
      </c>
      <c r="W451">
        <v>14</v>
      </c>
    </row>
    <row r="452" spans="4:23" x14ac:dyDescent="0.2">
      <c r="D452">
        <v>4</v>
      </c>
      <c r="E452">
        <v>19</v>
      </c>
      <c r="G452">
        <v>6</v>
      </c>
      <c r="K452">
        <v>20</v>
      </c>
      <c r="M452">
        <v>3</v>
      </c>
      <c r="P452">
        <v>4</v>
      </c>
      <c r="Q452">
        <v>11</v>
      </c>
      <c r="S452">
        <v>18</v>
      </c>
      <c r="T452">
        <v>25</v>
      </c>
      <c r="W452">
        <v>12</v>
      </c>
    </row>
    <row r="453" spans="4:23" x14ac:dyDescent="0.2">
      <c r="D453">
        <v>4</v>
      </c>
      <c r="E453">
        <v>25</v>
      </c>
      <c r="G453">
        <v>6</v>
      </c>
      <c r="K453">
        <v>35</v>
      </c>
      <c r="M453">
        <v>3</v>
      </c>
      <c r="P453">
        <v>4</v>
      </c>
      <c r="Q453">
        <v>15</v>
      </c>
      <c r="S453">
        <v>14</v>
      </c>
      <c r="T453">
        <v>19</v>
      </c>
      <c r="W453">
        <v>16</v>
      </c>
    </row>
    <row r="454" spans="4:23" x14ac:dyDescent="0.2">
      <c r="D454">
        <v>3</v>
      </c>
      <c r="E454">
        <v>63</v>
      </c>
      <c r="G454">
        <v>7</v>
      </c>
      <c r="K454">
        <v>17</v>
      </c>
      <c r="M454">
        <v>3</v>
      </c>
      <c r="P454">
        <v>4</v>
      </c>
      <c r="Q454">
        <v>10</v>
      </c>
      <c r="S454">
        <v>15</v>
      </c>
      <c r="T454">
        <v>16</v>
      </c>
      <c r="W454">
        <v>21</v>
      </c>
    </row>
    <row r="455" spans="4:23" x14ac:dyDescent="0.2">
      <c r="D455">
        <v>4</v>
      </c>
      <c r="E455">
        <v>56</v>
      </c>
      <c r="G455">
        <v>6</v>
      </c>
      <c r="K455">
        <v>13</v>
      </c>
      <c r="M455">
        <v>3</v>
      </c>
      <c r="P455">
        <v>4</v>
      </c>
      <c r="Q455">
        <v>10</v>
      </c>
      <c r="S455">
        <v>15</v>
      </c>
      <c r="T455">
        <v>24</v>
      </c>
      <c r="W455">
        <v>10</v>
      </c>
    </row>
    <row r="456" spans="4:23" x14ac:dyDescent="0.2">
      <c r="D456">
        <v>4</v>
      </c>
      <c r="E456">
        <v>21</v>
      </c>
      <c r="G456">
        <v>7</v>
      </c>
      <c r="K456">
        <v>18</v>
      </c>
      <c r="M456">
        <v>4</v>
      </c>
      <c r="P456">
        <v>4</v>
      </c>
      <c r="Q456">
        <v>40</v>
      </c>
      <c r="S456">
        <v>15</v>
      </c>
      <c r="T456">
        <v>26</v>
      </c>
      <c r="W456">
        <v>16</v>
      </c>
    </row>
    <row r="457" spans="4:23" x14ac:dyDescent="0.2">
      <c r="D457">
        <v>3</v>
      </c>
      <c r="E457">
        <v>7</v>
      </c>
      <c r="G457">
        <v>5</v>
      </c>
      <c r="K457">
        <v>41</v>
      </c>
      <c r="M457">
        <v>4</v>
      </c>
      <c r="P457">
        <v>4</v>
      </c>
      <c r="Q457">
        <v>20</v>
      </c>
      <c r="S457">
        <v>15</v>
      </c>
      <c r="T457">
        <v>17</v>
      </c>
      <c r="W457">
        <v>11</v>
      </c>
    </row>
    <row r="458" spans="4:23" x14ac:dyDescent="0.2">
      <c r="D458">
        <v>4</v>
      </c>
      <c r="E458">
        <v>35</v>
      </c>
      <c r="G458">
        <v>7</v>
      </c>
      <c r="K458">
        <v>19</v>
      </c>
      <c r="M458">
        <v>4</v>
      </c>
      <c r="P458">
        <v>4</v>
      </c>
      <c r="Q458">
        <v>14</v>
      </c>
      <c r="S458">
        <v>15</v>
      </c>
      <c r="T458">
        <v>21</v>
      </c>
      <c r="W458">
        <v>9</v>
      </c>
    </row>
    <row r="459" spans="4:23" x14ac:dyDescent="0.2">
      <c r="D459">
        <v>3</v>
      </c>
      <c r="E459">
        <v>21</v>
      </c>
      <c r="G459">
        <v>6</v>
      </c>
      <c r="K459">
        <v>66</v>
      </c>
      <c r="M459">
        <v>3</v>
      </c>
      <c r="P459">
        <v>4</v>
      </c>
      <c r="Q459">
        <v>12</v>
      </c>
      <c r="S459">
        <v>19</v>
      </c>
      <c r="T459">
        <v>23</v>
      </c>
      <c r="W459">
        <v>11</v>
      </c>
    </row>
    <row r="460" spans="4:23" x14ac:dyDescent="0.2">
      <c r="D460">
        <v>4</v>
      </c>
      <c r="E460">
        <v>26</v>
      </c>
      <c r="G460">
        <v>6</v>
      </c>
      <c r="K460">
        <v>21</v>
      </c>
      <c r="M460">
        <v>3</v>
      </c>
      <c r="P460">
        <v>4</v>
      </c>
      <c r="Q460">
        <v>13</v>
      </c>
      <c r="S460">
        <v>15</v>
      </c>
      <c r="T460">
        <v>37</v>
      </c>
      <c r="W460">
        <v>10</v>
      </c>
    </row>
    <row r="461" spans="4:23" x14ac:dyDescent="0.2">
      <c r="D461">
        <v>4</v>
      </c>
      <c r="G461">
        <v>7</v>
      </c>
      <c r="K461">
        <v>13</v>
      </c>
      <c r="M461">
        <v>3</v>
      </c>
      <c r="P461">
        <v>4</v>
      </c>
      <c r="Q461">
        <v>14</v>
      </c>
      <c r="S461">
        <v>13</v>
      </c>
      <c r="T461">
        <v>18</v>
      </c>
      <c r="W461">
        <v>17</v>
      </c>
    </row>
    <row r="462" spans="4:23" x14ac:dyDescent="0.2">
      <c r="D462">
        <v>4</v>
      </c>
      <c r="G462">
        <v>6</v>
      </c>
      <c r="K462">
        <v>43</v>
      </c>
      <c r="M462">
        <v>3</v>
      </c>
      <c r="P462">
        <v>4</v>
      </c>
      <c r="Q462">
        <v>27</v>
      </c>
      <c r="S462">
        <v>16</v>
      </c>
      <c r="T462">
        <v>25</v>
      </c>
      <c r="W462">
        <v>18</v>
      </c>
    </row>
    <row r="463" spans="4:23" x14ac:dyDescent="0.2">
      <c r="D463">
        <v>4</v>
      </c>
      <c r="G463">
        <v>6</v>
      </c>
      <c r="K463">
        <v>88</v>
      </c>
      <c r="M463">
        <v>3</v>
      </c>
      <c r="P463">
        <v>4</v>
      </c>
      <c r="Q463">
        <v>28</v>
      </c>
      <c r="S463">
        <v>15</v>
      </c>
      <c r="T463">
        <v>18</v>
      </c>
      <c r="W463">
        <v>16</v>
      </c>
    </row>
    <row r="464" spans="4:23" x14ac:dyDescent="0.2">
      <c r="D464">
        <v>3</v>
      </c>
      <c r="G464">
        <v>7</v>
      </c>
      <c r="K464">
        <v>45</v>
      </c>
      <c r="M464">
        <v>3</v>
      </c>
      <c r="P464">
        <v>4</v>
      </c>
      <c r="Q464">
        <v>23</v>
      </c>
      <c r="S464">
        <v>15</v>
      </c>
      <c r="T464">
        <v>14</v>
      </c>
      <c r="W464">
        <v>12</v>
      </c>
    </row>
    <row r="465" spans="4:23" x14ac:dyDescent="0.2">
      <c r="D465">
        <v>4</v>
      </c>
      <c r="G465">
        <v>7</v>
      </c>
      <c r="K465">
        <v>57</v>
      </c>
      <c r="M465">
        <v>3</v>
      </c>
      <c r="P465">
        <v>4</v>
      </c>
      <c r="Q465">
        <v>14</v>
      </c>
      <c r="S465">
        <v>16</v>
      </c>
      <c r="T465">
        <v>34</v>
      </c>
      <c r="W465">
        <v>41</v>
      </c>
    </row>
    <row r="466" spans="4:23" x14ac:dyDescent="0.2">
      <c r="D466">
        <v>3</v>
      </c>
      <c r="G466">
        <v>5</v>
      </c>
      <c r="K466">
        <v>42</v>
      </c>
      <c r="M466">
        <v>3</v>
      </c>
      <c r="P466">
        <v>4</v>
      </c>
      <c r="Q466">
        <v>8</v>
      </c>
      <c r="S466">
        <v>14</v>
      </c>
      <c r="T466">
        <v>17</v>
      </c>
      <c r="W466">
        <v>15</v>
      </c>
    </row>
    <row r="467" spans="4:23" x14ac:dyDescent="0.2">
      <c r="D467">
        <v>4</v>
      </c>
      <c r="G467">
        <v>7</v>
      </c>
      <c r="K467">
        <v>18</v>
      </c>
      <c r="M467">
        <v>3</v>
      </c>
      <c r="P467">
        <v>4</v>
      </c>
      <c r="Q467">
        <v>15</v>
      </c>
      <c r="S467">
        <v>17</v>
      </c>
      <c r="T467">
        <v>27</v>
      </c>
      <c r="W467">
        <v>9</v>
      </c>
    </row>
    <row r="468" spans="4:23" x14ac:dyDescent="0.2">
      <c r="D468">
        <v>4</v>
      </c>
      <c r="G468">
        <v>6</v>
      </c>
      <c r="K468">
        <v>28</v>
      </c>
      <c r="M468">
        <v>3</v>
      </c>
      <c r="P468">
        <v>4</v>
      </c>
      <c r="Q468">
        <v>13</v>
      </c>
      <c r="S468">
        <v>14</v>
      </c>
      <c r="T468">
        <v>15</v>
      </c>
      <c r="W468">
        <v>48</v>
      </c>
    </row>
    <row r="469" spans="4:23" x14ac:dyDescent="0.2">
      <c r="D469">
        <v>4</v>
      </c>
      <c r="G469">
        <v>6</v>
      </c>
      <c r="K469">
        <v>45</v>
      </c>
      <c r="M469">
        <v>4</v>
      </c>
      <c r="P469">
        <v>4</v>
      </c>
      <c r="Q469">
        <v>14</v>
      </c>
      <c r="S469">
        <v>15</v>
      </c>
      <c r="T469">
        <v>35</v>
      </c>
      <c r="W469">
        <v>13</v>
      </c>
    </row>
    <row r="470" spans="4:23" x14ac:dyDescent="0.2">
      <c r="D470">
        <v>3</v>
      </c>
      <c r="G470">
        <v>6</v>
      </c>
      <c r="K470">
        <v>31</v>
      </c>
      <c r="M470">
        <v>3</v>
      </c>
      <c r="P470">
        <v>4</v>
      </c>
      <c r="Q470">
        <v>8</v>
      </c>
      <c r="S470">
        <v>15</v>
      </c>
      <c r="T470">
        <v>24</v>
      </c>
      <c r="W470">
        <v>9</v>
      </c>
    </row>
    <row r="471" spans="4:23" x14ac:dyDescent="0.2">
      <c r="D471">
        <v>3</v>
      </c>
      <c r="G471">
        <v>6</v>
      </c>
      <c r="K471">
        <v>12</v>
      </c>
      <c r="M471">
        <v>3</v>
      </c>
      <c r="P471">
        <v>4</v>
      </c>
      <c r="Q471">
        <v>7</v>
      </c>
      <c r="S471">
        <v>15</v>
      </c>
      <c r="T471">
        <v>24</v>
      </c>
      <c r="W471">
        <v>15</v>
      </c>
    </row>
    <row r="472" spans="4:23" x14ac:dyDescent="0.2">
      <c r="D472">
        <v>4</v>
      </c>
      <c r="G472">
        <v>6</v>
      </c>
      <c r="K472">
        <v>37</v>
      </c>
      <c r="M472">
        <v>4</v>
      </c>
      <c r="P472">
        <v>4</v>
      </c>
      <c r="Q472">
        <v>15</v>
      </c>
      <c r="S472">
        <v>15</v>
      </c>
      <c r="T472">
        <v>19</v>
      </c>
      <c r="W472">
        <v>10</v>
      </c>
    </row>
    <row r="473" spans="4:23" x14ac:dyDescent="0.2">
      <c r="D473">
        <v>4</v>
      </c>
      <c r="G473">
        <v>7</v>
      </c>
      <c r="K473">
        <v>20</v>
      </c>
      <c r="M473">
        <v>4</v>
      </c>
      <c r="P473">
        <v>4</v>
      </c>
      <c r="Q473">
        <v>12</v>
      </c>
      <c r="S473">
        <v>17</v>
      </c>
      <c r="T473">
        <v>18</v>
      </c>
      <c r="W473">
        <v>14</v>
      </c>
    </row>
    <row r="474" spans="4:23" x14ac:dyDescent="0.2">
      <c r="D474">
        <v>4</v>
      </c>
      <c r="G474">
        <v>6</v>
      </c>
      <c r="K474">
        <v>63</v>
      </c>
      <c r="M474">
        <v>3</v>
      </c>
      <c r="P474">
        <v>4</v>
      </c>
      <c r="Q474">
        <v>13</v>
      </c>
      <c r="S474">
        <v>16</v>
      </c>
      <c r="T474">
        <v>14</v>
      </c>
      <c r="W474">
        <v>39</v>
      </c>
    </row>
    <row r="475" spans="4:23" x14ac:dyDescent="0.2">
      <c r="D475">
        <v>4</v>
      </c>
      <c r="G475">
        <v>7</v>
      </c>
      <c r="K475">
        <v>123</v>
      </c>
      <c r="M475">
        <v>3</v>
      </c>
      <c r="P475">
        <v>4</v>
      </c>
      <c r="Q475">
        <v>17</v>
      </c>
      <c r="S475">
        <v>13</v>
      </c>
      <c r="T475">
        <v>33</v>
      </c>
      <c r="W475">
        <v>12</v>
      </c>
    </row>
    <row r="476" spans="4:23" x14ac:dyDescent="0.2">
      <c r="D476">
        <v>4</v>
      </c>
      <c r="G476">
        <v>7</v>
      </c>
      <c r="K476">
        <v>21</v>
      </c>
      <c r="M476">
        <v>3</v>
      </c>
      <c r="P476">
        <v>4</v>
      </c>
      <c r="Q476">
        <v>8</v>
      </c>
      <c r="S476">
        <v>18</v>
      </c>
      <c r="T476">
        <v>29</v>
      </c>
      <c r="W476">
        <v>14</v>
      </c>
    </row>
    <row r="477" spans="4:23" x14ac:dyDescent="0.2">
      <c r="D477">
        <v>4</v>
      </c>
      <c r="G477">
        <v>7</v>
      </c>
      <c r="K477">
        <v>71</v>
      </c>
      <c r="M477">
        <v>3</v>
      </c>
      <c r="P477">
        <v>4</v>
      </c>
      <c r="Q477">
        <v>10</v>
      </c>
      <c r="S477">
        <v>15</v>
      </c>
      <c r="T477">
        <v>19</v>
      </c>
      <c r="W477">
        <v>15</v>
      </c>
    </row>
    <row r="478" spans="4:23" x14ac:dyDescent="0.2">
      <c r="D478">
        <v>4</v>
      </c>
      <c r="G478">
        <v>6</v>
      </c>
      <c r="K478">
        <v>41</v>
      </c>
      <c r="M478">
        <v>3</v>
      </c>
      <c r="P478">
        <v>4</v>
      </c>
      <c r="Q478">
        <v>19</v>
      </c>
      <c r="S478">
        <v>16</v>
      </c>
      <c r="T478">
        <v>18</v>
      </c>
      <c r="W478">
        <v>18</v>
      </c>
    </row>
    <row r="479" spans="4:23" x14ac:dyDescent="0.2">
      <c r="D479">
        <v>4</v>
      </c>
      <c r="G479">
        <v>7</v>
      </c>
      <c r="K479">
        <v>27</v>
      </c>
      <c r="M479">
        <v>3</v>
      </c>
      <c r="P479">
        <v>4</v>
      </c>
      <c r="Q479">
        <v>12</v>
      </c>
      <c r="S479">
        <v>14</v>
      </c>
      <c r="T479">
        <v>35</v>
      </c>
      <c r="W479">
        <v>11</v>
      </c>
    </row>
    <row r="480" spans="4:23" x14ac:dyDescent="0.2">
      <c r="D480">
        <v>3</v>
      </c>
      <c r="G480">
        <v>6</v>
      </c>
      <c r="K480">
        <v>50</v>
      </c>
      <c r="M480">
        <v>4</v>
      </c>
      <c r="P480">
        <v>5</v>
      </c>
      <c r="Q480">
        <v>7</v>
      </c>
      <c r="S480">
        <v>16</v>
      </c>
      <c r="T480">
        <v>44</v>
      </c>
      <c r="W480">
        <v>30</v>
      </c>
    </row>
    <row r="481" spans="4:23" x14ac:dyDescent="0.2">
      <c r="D481">
        <v>4</v>
      </c>
      <c r="G481">
        <v>6</v>
      </c>
      <c r="K481">
        <v>29</v>
      </c>
      <c r="M481">
        <v>4</v>
      </c>
      <c r="P481">
        <v>4</v>
      </c>
      <c r="Q481">
        <v>9</v>
      </c>
      <c r="S481">
        <v>15</v>
      </c>
      <c r="T481">
        <v>32</v>
      </c>
      <c r="W481">
        <v>21</v>
      </c>
    </row>
    <row r="482" spans="4:23" x14ac:dyDescent="0.2">
      <c r="D482">
        <v>3</v>
      </c>
      <c r="G482">
        <v>6</v>
      </c>
      <c r="K482">
        <v>26</v>
      </c>
      <c r="M482">
        <v>4</v>
      </c>
      <c r="P482">
        <v>4</v>
      </c>
      <c r="Q482">
        <v>26</v>
      </c>
      <c r="S482">
        <v>15</v>
      </c>
      <c r="T482">
        <v>23</v>
      </c>
      <c r="W482">
        <v>12</v>
      </c>
    </row>
    <row r="483" spans="4:23" x14ac:dyDescent="0.2">
      <c r="D483">
        <v>4</v>
      </c>
      <c r="G483">
        <v>7</v>
      </c>
      <c r="K483">
        <v>36</v>
      </c>
      <c r="M483">
        <v>3</v>
      </c>
      <c r="P483">
        <v>4</v>
      </c>
      <c r="Q483">
        <v>33</v>
      </c>
      <c r="S483">
        <v>16</v>
      </c>
      <c r="T483">
        <v>101</v>
      </c>
      <c r="W483">
        <v>15</v>
      </c>
    </row>
    <row r="484" spans="4:23" x14ac:dyDescent="0.2">
      <c r="D484">
        <v>3</v>
      </c>
      <c r="G484">
        <v>6</v>
      </c>
      <c r="K484">
        <v>26</v>
      </c>
      <c r="M484">
        <v>3</v>
      </c>
      <c r="P484">
        <v>4</v>
      </c>
      <c r="Q484">
        <v>9</v>
      </c>
      <c r="S484">
        <v>17</v>
      </c>
      <c r="T484">
        <v>22</v>
      </c>
      <c r="W484">
        <v>17</v>
      </c>
    </row>
    <row r="485" spans="4:23" x14ac:dyDescent="0.2">
      <c r="D485">
        <v>3</v>
      </c>
      <c r="G485">
        <v>6</v>
      </c>
      <c r="K485">
        <v>23</v>
      </c>
      <c r="M485">
        <v>3</v>
      </c>
      <c r="P485">
        <v>4</v>
      </c>
      <c r="Q485">
        <v>27</v>
      </c>
      <c r="S485">
        <v>18</v>
      </c>
      <c r="T485">
        <v>17</v>
      </c>
      <c r="W485">
        <v>13</v>
      </c>
    </row>
    <row r="486" spans="4:23" x14ac:dyDescent="0.2">
      <c r="D486">
        <v>4</v>
      </c>
      <c r="G486">
        <v>6</v>
      </c>
      <c r="K486">
        <v>26</v>
      </c>
      <c r="M486">
        <v>4</v>
      </c>
      <c r="P486">
        <v>4</v>
      </c>
      <c r="Q486">
        <v>19</v>
      </c>
      <c r="S486">
        <v>16</v>
      </c>
      <c r="T486">
        <v>17</v>
      </c>
      <c r="W486">
        <v>10</v>
      </c>
    </row>
    <row r="487" spans="4:23" x14ac:dyDescent="0.2">
      <c r="D487">
        <v>4</v>
      </c>
      <c r="G487">
        <v>6</v>
      </c>
      <c r="K487">
        <v>32</v>
      </c>
      <c r="M487">
        <v>3</v>
      </c>
      <c r="P487">
        <v>4</v>
      </c>
      <c r="Q487">
        <v>21</v>
      </c>
      <c r="S487">
        <v>17</v>
      </c>
      <c r="T487">
        <v>19</v>
      </c>
      <c r="W487">
        <v>10</v>
      </c>
    </row>
    <row r="488" spans="4:23" x14ac:dyDescent="0.2">
      <c r="D488">
        <v>4</v>
      </c>
      <c r="G488">
        <v>7</v>
      </c>
      <c r="K488">
        <v>12</v>
      </c>
      <c r="M488">
        <v>3</v>
      </c>
      <c r="P488">
        <v>4</v>
      </c>
      <c r="Q488">
        <v>17</v>
      </c>
      <c r="S488">
        <v>17</v>
      </c>
      <c r="T488">
        <v>16</v>
      </c>
      <c r="W488">
        <v>13</v>
      </c>
    </row>
    <row r="489" spans="4:23" x14ac:dyDescent="0.2">
      <c r="D489">
        <v>4</v>
      </c>
      <c r="G489">
        <v>6</v>
      </c>
      <c r="K489">
        <v>14</v>
      </c>
      <c r="M489">
        <v>3</v>
      </c>
      <c r="P489">
        <v>4</v>
      </c>
      <c r="Q489">
        <v>9</v>
      </c>
      <c r="S489">
        <v>16</v>
      </c>
      <c r="T489">
        <v>39</v>
      </c>
      <c r="W489">
        <v>9</v>
      </c>
    </row>
    <row r="490" spans="4:23" x14ac:dyDescent="0.2">
      <c r="D490">
        <v>4</v>
      </c>
      <c r="G490">
        <v>5</v>
      </c>
      <c r="K490">
        <v>34</v>
      </c>
      <c r="M490">
        <v>4</v>
      </c>
      <c r="P490">
        <v>4</v>
      </c>
      <c r="Q490">
        <v>29</v>
      </c>
      <c r="S490">
        <v>15</v>
      </c>
      <c r="T490">
        <v>15</v>
      </c>
      <c r="W490">
        <v>13</v>
      </c>
    </row>
    <row r="491" spans="4:23" x14ac:dyDescent="0.2">
      <c r="G491">
        <v>7</v>
      </c>
      <c r="K491">
        <v>25</v>
      </c>
      <c r="M491">
        <v>4</v>
      </c>
      <c r="P491">
        <v>5</v>
      </c>
      <c r="Q491">
        <v>9</v>
      </c>
      <c r="S491">
        <v>15</v>
      </c>
      <c r="T491">
        <v>20</v>
      </c>
      <c r="W491">
        <v>10</v>
      </c>
    </row>
    <row r="492" spans="4:23" x14ac:dyDescent="0.2">
      <c r="G492">
        <v>6</v>
      </c>
      <c r="K492">
        <v>29</v>
      </c>
      <c r="M492">
        <v>3</v>
      </c>
      <c r="P492">
        <v>4</v>
      </c>
      <c r="Q492">
        <v>11</v>
      </c>
      <c r="S492">
        <v>16</v>
      </c>
      <c r="T492">
        <v>13</v>
      </c>
      <c r="W492">
        <v>16</v>
      </c>
    </row>
    <row r="493" spans="4:23" x14ac:dyDescent="0.2">
      <c r="G493">
        <v>5</v>
      </c>
      <c r="K493">
        <v>30</v>
      </c>
      <c r="M493">
        <v>4</v>
      </c>
      <c r="P493">
        <v>4</v>
      </c>
      <c r="Q493">
        <v>9</v>
      </c>
      <c r="S493">
        <v>17</v>
      </c>
      <c r="T493">
        <v>24</v>
      </c>
      <c r="W493">
        <v>13</v>
      </c>
    </row>
    <row r="494" spans="4:23" x14ac:dyDescent="0.2">
      <c r="G494">
        <v>6</v>
      </c>
      <c r="K494">
        <v>100</v>
      </c>
      <c r="M494">
        <v>3</v>
      </c>
      <c r="P494">
        <v>4</v>
      </c>
      <c r="Q494">
        <v>13</v>
      </c>
      <c r="S494">
        <v>15</v>
      </c>
      <c r="T494">
        <v>19</v>
      </c>
      <c r="W494">
        <v>20</v>
      </c>
    </row>
    <row r="495" spans="4:23" x14ac:dyDescent="0.2">
      <c r="G495">
        <v>5</v>
      </c>
      <c r="K495">
        <v>38</v>
      </c>
      <c r="M495">
        <v>4</v>
      </c>
      <c r="P495">
        <v>4</v>
      </c>
      <c r="Q495">
        <v>8</v>
      </c>
      <c r="S495">
        <v>14</v>
      </c>
      <c r="T495">
        <v>14</v>
      </c>
      <c r="W495">
        <v>15</v>
      </c>
    </row>
    <row r="496" spans="4:23" x14ac:dyDescent="0.2">
      <c r="G496">
        <v>6</v>
      </c>
      <c r="K496">
        <v>27</v>
      </c>
      <c r="M496">
        <v>3</v>
      </c>
      <c r="P496">
        <v>4</v>
      </c>
      <c r="Q496">
        <v>12</v>
      </c>
      <c r="S496">
        <v>16</v>
      </c>
      <c r="T496">
        <v>24</v>
      </c>
      <c r="W496">
        <v>10</v>
      </c>
    </row>
    <row r="497" spans="11:23" x14ac:dyDescent="0.2">
      <c r="K497">
        <v>17</v>
      </c>
      <c r="M497">
        <v>4</v>
      </c>
      <c r="P497">
        <v>4</v>
      </c>
      <c r="Q497">
        <v>11</v>
      </c>
      <c r="S497">
        <v>19</v>
      </c>
      <c r="T497">
        <v>20</v>
      </c>
      <c r="W497">
        <v>11</v>
      </c>
    </row>
    <row r="498" spans="11:23" x14ac:dyDescent="0.2">
      <c r="K498">
        <v>16</v>
      </c>
      <c r="M498">
        <v>4</v>
      </c>
      <c r="P498">
        <v>4</v>
      </c>
      <c r="Q498">
        <v>12</v>
      </c>
      <c r="S498">
        <v>18</v>
      </c>
      <c r="T498">
        <v>53</v>
      </c>
      <c r="W498">
        <v>13</v>
      </c>
    </row>
    <row r="499" spans="11:23" x14ac:dyDescent="0.2">
      <c r="K499">
        <v>12</v>
      </c>
      <c r="M499">
        <v>3</v>
      </c>
      <c r="P499">
        <v>4</v>
      </c>
      <c r="Q499">
        <v>23</v>
      </c>
      <c r="S499">
        <v>15</v>
      </c>
      <c r="T499">
        <v>19</v>
      </c>
      <c r="W499">
        <v>15</v>
      </c>
    </row>
    <row r="500" spans="11:23" x14ac:dyDescent="0.2">
      <c r="K500">
        <v>58</v>
      </c>
      <c r="M500">
        <v>3</v>
      </c>
      <c r="P500">
        <v>4</v>
      </c>
      <c r="Q500">
        <v>8</v>
      </c>
      <c r="S500">
        <v>21</v>
      </c>
      <c r="T500">
        <v>15</v>
      </c>
      <c r="W500">
        <v>12</v>
      </c>
    </row>
    <row r="501" spans="11:23" x14ac:dyDescent="0.2">
      <c r="K501">
        <v>116</v>
      </c>
      <c r="M501">
        <v>4</v>
      </c>
      <c r="P501">
        <v>4</v>
      </c>
      <c r="Q501">
        <v>25</v>
      </c>
      <c r="S501">
        <v>18</v>
      </c>
      <c r="T501">
        <v>19</v>
      </c>
      <c r="W501">
        <v>24</v>
      </c>
    </row>
    <row r="502" spans="11:23" x14ac:dyDescent="0.2">
      <c r="K502">
        <v>9</v>
      </c>
      <c r="M502">
        <v>3</v>
      </c>
      <c r="P502">
        <v>4</v>
      </c>
      <c r="Q502">
        <v>34</v>
      </c>
      <c r="S502">
        <v>18</v>
      </c>
      <c r="T502">
        <v>21</v>
      </c>
      <c r="W502">
        <v>13</v>
      </c>
    </row>
    <row r="503" spans="11:23" x14ac:dyDescent="0.2">
      <c r="K503">
        <v>8</v>
      </c>
      <c r="M503">
        <v>3</v>
      </c>
      <c r="P503">
        <v>4</v>
      </c>
      <c r="Q503">
        <v>8</v>
      </c>
      <c r="S503">
        <v>16</v>
      </c>
      <c r="T503">
        <v>19</v>
      </c>
      <c r="W503">
        <v>10</v>
      </c>
    </row>
    <row r="504" spans="11:23" x14ac:dyDescent="0.2">
      <c r="K504">
        <v>80</v>
      </c>
      <c r="M504">
        <v>4</v>
      </c>
      <c r="P504">
        <v>4</v>
      </c>
      <c r="Q504">
        <v>8</v>
      </c>
      <c r="S504">
        <v>14</v>
      </c>
      <c r="T504">
        <v>18</v>
      </c>
      <c r="W504">
        <v>12</v>
      </c>
    </row>
    <row r="505" spans="11:23" x14ac:dyDescent="0.2">
      <c r="K505">
        <v>24</v>
      </c>
      <c r="M505">
        <v>3</v>
      </c>
      <c r="P505">
        <v>4</v>
      </c>
      <c r="Q505">
        <v>7</v>
      </c>
      <c r="S505">
        <v>16</v>
      </c>
      <c r="T505">
        <v>29</v>
      </c>
      <c r="W505">
        <v>13</v>
      </c>
    </row>
    <row r="506" spans="11:23" x14ac:dyDescent="0.2">
      <c r="K506">
        <v>18</v>
      </c>
      <c r="M506">
        <v>3</v>
      </c>
      <c r="P506">
        <v>4</v>
      </c>
      <c r="Q506">
        <v>16</v>
      </c>
      <c r="S506">
        <v>15</v>
      </c>
      <c r="T506">
        <v>25</v>
      </c>
      <c r="W506">
        <v>9</v>
      </c>
    </row>
    <row r="507" spans="11:23" x14ac:dyDescent="0.2">
      <c r="K507">
        <v>10</v>
      </c>
      <c r="M507">
        <v>3</v>
      </c>
      <c r="P507">
        <v>4</v>
      </c>
      <c r="Q507">
        <v>17</v>
      </c>
      <c r="S507">
        <v>14</v>
      </c>
      <c r="T507">
        <v>27</v>
      </c>
      <c r="W507">
        <v>9</v>
      </c>
    </row>
    <row r="508" spans="11:23" x14ac:dyDescent="0.2">
      <c r="K508">
        <v>43</v>
      </c>
      <c r="M508">
        <v>3</v>
      </c>
      <c r="P508">
        <v>4</v>
      </c>
      <c r="Q508">
        <v>12</v>
      </c>
      <c r="S508">
        <v>14</v>
      </c>
      <c r="T508">
        <v>28</v>
      </c>
      <c r="W508">
        <v>14</v>
      </c>
    </row>
    <row r="509" spans="11:23" x14ac:dyDescent="0.2">
      <c r="K509">
        <v>9</v>
      </c>
      <c r="M509">
        <v>3</v>
      </c>
      <c r="P509">
        <v>4</v>
      </c>
      <c r="Q509">
        <v>17</v>
      </c>
      <c r="S509">
        <v>15</v>
      </c>
      <c r="T509">
        <v>21</v>
      </c>
      <c r="W509">
        <v>17</v>
      </c>
    </row>
    <row r="510" spans="11:23" x14ac:dyDescent="0.2">
      <c r="K510">
        <v>9</v>
      </c>
      <c r="M510">
        <v>4</v>
      </c>
      <c r="P510">
        <v>4</v>
      </c>
      <c r="Q510">
        <v>38</v>
      </c>
      <c r="S510">
        <v>15</v>
      </c>
      <c r="T510">
        <v>17</v>
      </c>
      <c r="W510">
        <v>10</v>
      </c>
    </row>
    <row r="511" spans="11:23" x14ac:dyDescent="0.2">
      <c r="K511">
        <v>11</v>
      </c>
      <c r="M511">
        <v>3</v>
      </c>
      <c r="P511">
        <v>4</v>
      </c>
      <c r="Q511">
        <v>134</v>
      </c>
      <c r="S511">
        <v>14</v>
      </c>
      <c r="T511">
        <v>18</v>
      </c>
      <c r="W511">
        <v>14</v>
      </c>
    </row>
    <row r="512" spans="11:23" x14ac:dyDescent="0.2">
      <c r="K512">
        <v>22</v>
      </c>
      <c r="M512">
        <v>3</v>
      </c>
      <c r="P512">
        <v>4</v>
      </c>
      <c r="Q512">
        <v>17</v>
      </c>
      <c r="S512">
        <v>15</v>
      </c>
      <c r="T512">
        <v>21</v>
      </c>
      <c r="W512">
        <v>9</v>
      </c>
    </row>
    <row r="513" spans="11:23" x14ac:dyDescent="0.2">
      <c r="K513">
        <v>11</v>
      </c>
      <c r="M513">
        <v>3</v>
      </c>
      <c r="P513">
        <v>4</v>
      </c>
      <c r="Q513">
        <v>28</v>
      </c>
      <c r="S513">
        <v>15</v>
      </c>
      <c r="T513">
        <v>15</v>
      </c>
      <c r="W513">
        <v>13</v>
      </c>
    </row>
    <row r="514" spans="11:23" x14ac:dyDescent="0.2">
      <c r="K514">
        <v>62</v>
      </c>
      <c r="M514">
        <v>4</v>
      </c>
      <c r="P514">
        <v>4</v>
      </c>
      <c r="Q514">
        <v>17</v>
      </c>
      <c r="S514">
        <v>15</v>
      </c>
      <c r="T514">
        <v>50</v>
      </c>
      <c r="W514">
        <v>11</v>
      </c>
    </row>
    <row r="515" spans="11:23" x14ac:dyDescent="0.2">
      <c r="K515">
        <v>9</v>
      </c>
      <c r="M515">
        <v>3</v>
      </c>
      <c r="P515">
        <v>4</v>
      </c>
      <c r="Q515">
        <v>14</v>
      </c>
      <c r="S515">
        <v>16</v>
      </c>
      <c r="T515">
        <v>16</v>
      </c>
      <c r="W515">
        <v>8</v>
      </c>
    </row>
    <row r="516" spans="11:23" x14ac:dyDescent="0.2">
      <c r="K516">
        <v>28</v>
      </c>
      <c r="M516">
        <v>4</v>
      </c>
      <c r="P516">
        <v>4</v>
      </c>
      <c r="Q516">
        <v>32</v>
      </c>
      <c r="S516">
        <v>15</v>
      </c>
      <c r="T516">
        <v>44</v>
      </c>
      <c r="W516">
        <v>15</v>
      </c>
    </row>
    <row r="517" spans="11:23" x14ac:dyDescent="0.2">
      <c r="K517">
        <v>15</v>
      </c>
      <c r="M517">
        <v>3</v>
      </c>
      <c r="P517">
        <v>4</v>
      </c>
      <c r="Q517">
        <v>15</v>
      </c>
      <c r="S517">
        <v>15</v>
      </c>
      <c r="T517">
        <v>32</v>
      </c>
      <c r="W517">
        <v>49</v>
      </c>
    </row>
    <row r="518" spans="11:23" x14ac:dyDescent="0.2">
      <c r="K518">
        <v>9</v>
      </c>
      <c r="M518">
        <v>4</v>
      </c>
      <c r="P518">
        <v>4</v>
      </c>
      <c r="Q518">
        <v>11</v>
      </c>
      <c r="S518">
        <v>15</v>
      </c>
      <c r="T518">
        <v>15</v>
      </c>
      <c r="W518">
        <v>8</v>
      </c>
    </row>
    <row r="519" spans="11:23" x14ac:dyDescent="0.2">
      <c r="K519">
        <v>27</v>
      </c>
      <c r="M519">
        <v>3</v>
      </c>
      <c r="P519">
        <v>4</v>
      </c>
      <c r="Q519">
        <v>31</v>
      </c>
      <c r="S519">
        <v>19</v>
      </c>
      <c r="T519">
        <v>133</v>
      </c>
      <c r="W519">
        <v>10</v>
      </c>
    </row>
    <row r="520" spans="11:23" x14ac:dyDescent="0.2">
      <c r="K520">
        <v>64</v>
      </c>
      <c r="M520">
        <v>3</v>
      </c>
      <c r="P520">
        <v>4</v>
      </c>
      <c r="Q520">
        <v>34</v>
      </c>
      <c r="S520">
        <v>18</v>
      </c>
      <c r="T520">
        <v>25</v>
      </c>
    </row>
    <row r="521" spans="11:23" x14ac:dyDescent="0.2">
      <c r="M521">
        <v>3</v>
      </c>
      <c r="P521">
        <v>4</v>
      </c>
      <c r="Q521">
        <v>11</v>
      </c>
      <c r="S521">
        <v>17</v>
      </c>
      <c r="T521">
        <v>52</v>
      </c>
    </row>
    <row r="522" spans="11:23" x14ac:dyDescent="0.2">
      <c r="M522">
        <v>3</v>
      </c>
      <c r="P522">
        <v>4</v>
      </c>
      <c r="Q522">
        <v>14</v>
      </c>
      <c r="S522">
        <v>14</v>
      </c>
      <c r="T522">
        <v>20</v>
      </c>
    </row>
    <row r="523" spans="11:23" x14ac:dyDescent="0.2">
      <c r="M523">
        <v>4</v>
      </c>
      <c r="P523">
        <v>4</v>
      </c>
      <c r="Q523">
        <v>24</v>
      </c>
      <c r="S523">
        <v>14</v>
      </c>
      <c r="T523">
        <v>17</v>
      </c>
    </row>
    <row r="524" spans="11:23" x14ac:dyDescent="0.2">
      <c r="M524">
        <v>3</v>
      </c>
      <c r="P524">
        <v>5</v>
      </c>
      <c r="Q524">
        <v>12</v>
      </c>
      <c r="S524">
        <v>14</v>
      </c>
      <c r="T524">
        <v>28</v>
      </c>
    </row>
    <row r="525" spans="11:23" x14ac:dyDescent="0.2">
      <c r="M525">
        <v>3</v>
      </c>
      <c r="P525">
        <v>4</v>
      </c>
      <c r="Q525">
        <v>8</v>
      </c>
      <c r="S525">
        <v>15</v>
      </c>
      <c r="T525">
        <v>16</v>
      </c>
    </row>
    <row r="526" spans="11:23" x14ac:dyDescent="0.2">
      <c r="M526">
        <v>3</v>
      </c>
      <c r="P526">
        <v>4</v>
      </c>
      <c r="Q526">
        <v>16</v>
      </c>
      <c r="S526">
        <v>15</v>
      </c>
      <c r="T526">
        <v>16</v>
      </c>
    </row>
    <row r="527" spans="11:23" x14ac:dyDescent="0.2">
      <c r="M527">
        <v>4</v>
      </c>
      <c r="P527">
        <v>4</v>
      </c>
      <c r="Q527">
        <v>10</v>
      </c>
      <c r="S527">
        <v>16</v>
      </c>
      <c r="T527">
        <v>31</v>
      </c>
    </row>
    <row r="528" spans="11:23" x14ac:dyDescent="0.2">
      <c r="M528">
        <v>3</v>
      </c>
      <c r="P528">
        <v>4</v>
      </c>
      <c r="Q528">
        <v>27</v>
      </c>
      <c r="S528">
        <v>14</v>
      </c>
      <c r="T528">
        <v>13</v>
      </c>
    </row>
    <row r="529" spans="13:20" x14ac:dyDescent="0.2">
      <c r="M529">
        <v>4</v>
      </c>
      <c r="P529">
        <v>4</v>
      </c>
      <c r="Q529">
        <v>9</v>
      </c>
      <c r="S529">
        <v>14</v>
      </c>
      <c r="T529">
        <v>21</v>
      </c>
    </row>
    <row r="530" spans="13:20" x14ac:dyDescent="0.2">
      <c r="M530">
        <v>3</v>
      </c>
      <c r="P530">
        <v>5</v>
      </c>
      <c r="Q530">
        <v>12</v>
      </c>
      <c r="S530">
        <v>18</v>
      </c>
      <c r="T530">
        <v>16</v>
      </c>
    </row>
    <row r="531" spans="13:20" x14ac:dyDescent="0.2">
      <c r="M531">
        <v>3</v>
      </c>
      <c r="P531">
        <v>4</v>
      </c>
      <c r="Q531">
        <v>67</v>
      </c>
      <c r="S531">
        <v>14</v>
      </c>
      <c r="T531">
        <v>18</v>
      </c>
    </row>
    <row r="532" spans="13:20" x14ac:dyDescent="0.2">
      <c r="M532">
        <v>4</v>
      </c>
      <c r="P532">
        <v>4</v>
      </c>
      <c r="Q532">
        <v>7</v>
      </c>
      <c r="S532">
        <v>14</v>
      </c>
      <c r="T532">
        <v>59</v>
      </c>
    </row>
    <row r="533" spans="13:20" x14ac:dyDescent="0.2">
      <c r="M533">
        <v>4</v>
      </c>
      <c r="P533">
        <v>4</v>
      </c>
      <c r="Q533">
        <v>9</v>
      </c>
      <c r="S533">
        <v>15</v>
      </c>
      <c r="T533">
        <v>14</v>
      </c>
    </row>
    <row r="534" spans="13:20" x14ac:dyDescent="0.2">
      <c r="M534">
        <v>3</v>
      </c>
      <c r="P534">
        <v>4</v>
      </c>
      <c r="Q534">
        <v>9</v>
      </c>
      <c r="S534">
        <v>14</v>
      </c>
      <c r="T534">
        <v>16</v>
      </c>
    </row>
    <row r="535" spans="13:20" x14ac:dyDescent="0.2">
      <c r="M535">
        <v>4</v>
      </c>
      <c r="P535">
        <v>4</v>
      </c>
      <c r="Q535">
        <v>16</v>
      </c>
      <c r="S535">
        <v>13</v>
      </c>
      <c r="T535">
        <v>29</v>
      </c>
    </row>
    <row r="536" spans="13:20" x14ac:dyDescent="0.2">
      <c r="M536">
        <v>3</v>
      </c>
      <c r="P536">
        <v>4</v>
      </c>
      <c r="Q536">
        <v>114</v>
      </c>
      <c r="S536">
        <v>14</v>
      </c>
      <c r="T536">
        <v>17</v>
      </c>
    </row>
    <row r="537" spans="13:20" x14ac:dyDescent="0.2">
      <c r="M537">
        <v>3</v>
      </c>
      <c r="P537">
        <v>4</v>
      </c>
      <c r="Q537">
        <v>10</v>
      </c>
      <c r="S537">
        <v>14</v>
      </c>
      <c r="T537">
        <v>22</v>
      </c>
    </row>
    <row r="538" spans="13:20" x14ac:dyDescent="0.2">
      <c r="M538">
        <v>4</v>
      </c>
      <c r="P538">
        <v>4</v>
      </c>
      <c r="Q538">
        <v>10</v>
      </c>
      <c r="S538">
        <v>14</v>
      </c>
      <c r="T538">
        <v>22</v>
      </c>
    </row>
    <row r="539" spans="13:20" x14ac:dyDescent="0.2">
      <c r="M539">
        <v>3</v>
      </c>
      <c r="P539">
        <v>5</v>
      </c>
      <c r="Q539">
        <v>8</v>
      </c>
      <c r="S539">
        <v>16</v>
      </c>
      <c r="T539">
        <v>20</v>
      </c>
    </row>
    <row r="540" spans="13:20" x14ac:dyDescent="0.2">
      <c r="M540">
        <v>3</v>
      </c>
      <c r="P540">
        <v>4</v>
      </c>
      <c r="Q540">
        <v>9</v>
      </c>
      <c r="S540">
        <v>14</v>
      </c>
      <c r="T540">
        <v>20</v>
      </c>
    </row>
    <row r="541" spans="13:20" x14ac:dyDescent="0.2">
      <c r="M541">
        <v>4</v>
      </c>
      <c r="P541">
        <v>4</v>
      </c>
      <c r="Q541">
        <v>18</v>
      </c>
      <c r="S541">
        <v>14</v>
      </c>
      <c r="T541">
        <v>18</v>
      </c>
    </row>
    <row r="542" spans="13:20" x14ac:dyDescent="0.2">
      <c r="M542">
        <v>4</v>
      </c>
      <c r="P542">
        <v>4</v>
      </c>
      <c r="Q542">
        <v>10</v>
      </c>
      <c r="S542">
        <v>15</v>
      </c>
      <c r="T542">
        <v>18</v>
      </c>
    </row>
    <row r="543" spans="13:20" x14ac:dyDescent="0.2">
      <c r="M543">
        <v>4</v>
      </c>
      <c r="P543">
        <v>4</v>
      </c>
      <c r="Q543">
        <v>11</v>
      </c>
      <c r="S543">
        <v>14</v>
      </c>
      <c r="T543">
        <v>18</v>
      </c>
    </row>
    <row r="544" spans="13:20" x14ac:dyDescent="0.2">
      <c r="M544">
        <v>3</v>
      </c>
      <c r="P544">
        <v>4</v>
      </c>
      <c r="Q544">
        <v>19</v>
      </c>
      <c r="S544">
        <v>14</v>
      </c>
      <c r="T544">
        <v>37</v>
      </c>
    </row>
    <row r="545" spans="13:20" x14ac:dyDescent="0.2">
      <c r="M545">
        <v>3</v>
      </c>
      <c r="P545">
        <v>4</v>
      </c>
      <c r="Q545">
        <v>9</v>
      </c>
      <c r="S545">
        <v>18</v>
      </c>
      <c r="T545">
        <v>21</v>
      </c>
    </row>
    <row r="546" spans="13:20" x14ac:dyDescent="0.2">
      <c r="M546">
        <v>3</v>
      </c>
      <c r="P546">
        <v>4</v>
      </c>
      <c r="Q546">
        <v>10</v>
      </c>
      <c r="S546">
        <v>14</v>
      </c>
      <c r="T546">
        <v>20</v>
      </c>
    </row>
    <row r="547" spans="13:20" x14ac:dyDescent="0.2">
      <c r="M547">
        <v>3</v>
      </c>
      <c r="P547">
        <v>4</v>
      </c>
      <c r="Q547">
        <v>8</v>
      </c>
      <c r="S547">
        <v>15</v>
      </c>
      <c r="T547">
        <v>14</v>
      </c>
    </row>
    <row r="548" spans="13:20" x14ac:dyDescent="0.2">
      <c r="M548">
        <v>3</v>
      </c>
      <c r="P548">
        <v>4</v>
      </c>
      <c r="Q548">
        <v>42</v>
      </c>
      <c r="S548">
        <v>15</v>
      </c>
      <c r="T548">
        <v>24</v>
      </c>
    </row>
    <row r="549" spans="13:20" x14ac:dyDescent="0.2">
      <c r="M549">
        <v>3</v>
      </c>
      <c r="P549">
        <v>4</v>
      </c>
      <c r="Q549">
        <v>36</v>
      </c>
      <c r="S549">
        <v>16</v>
      </c>
      <c r="T549">
        <v>20</v>
      </c>
    </row>
    <row r="550" spans="13:20" x14ac:dyDescent="0.2">
      <c r="M550">
        <v>3</v>
      </c>
      <c r="P550">
        <v>4</v>
      </c>
      <c r="Q550">
        <v>44</v>
      </c>
      <c r="S550">
        <v>16</v>
      </c>
      <c r="T550">
        <v>28</v>
      </c>
    </row>
    <row r="551" spans="13:20" x14ac:dyDescent="0.2">
      <c r="M551">
        <v>4</v>
      </c>
      <c r="P551">
        <v>4</v>
      </c>
      <c r="Q551">
        <v>13</v>
      </c>
      <c r="S551">
        <v>13</v>
      </c>
      <c r="T551">
        <v>17</v>
      </c>
    </row>
    <row r="552" spans="13:20" x14ac:dyDescent="0.2">
      <c r="M552">
        <v>3</v>
      </c>
      <c r="P552">
        <v>4</v>
      </c>
      <c r="Q552">
        <v>10</v>
      </c>
      <c r="S552">
        <v>16</v>
      </c>
      <c r="T552">
        <v>13</v>
      </c>
    </row>
    <row r="553" spans="13:20" x14ac:dyDescent="0.2">
      <c r="M553">
        <v>4</v>
      </c>
      <c r="P553">
        <v>4</v>
      </c>
      <c r="Q553">
        <v>95</v>
      </c>
      <c r="S553">
        <v>14</v>
      </c>
      <c r="T553">
        <v>18</v>
      </c>
    </row>
    <row r="554" spans="13:20" x14ac:dyDescent="0.2">
      <c r="M554">
        <v>3</v>
      </c>
      <c r="P554">
        <v>4</v>
      </c>
      <c r="Q554">
        <v>33</v>
      </c>
      <c r="S554">
        <v>14</v>
      </c>
      <c r="T554">
        <v>18</v>
      </c>
    </row>
    <row r="555" spans="13:20" x14ac:dyDescent="0.2">
      <c r="M555">
        <v>4</v>
      </c>
      <c r="P555">
        <v>4</v>
      </c>
      <c r="Q555">
        <v>30</v>
      </c>
      <c r="S555">
        <v>15</v>
      </c>
      <c r="T555">
        <v>18</v>
      </c>
    </row>
    <row r="556" spans="13:20" x14ac:dyDescent="0.2">
      <c r="M556">
        <v>4</v>
      </c>
      <c r="P556">
        <v>4</v>
      </c>
      <c r="Q556">
        <v>7</v>
      </c>
      <c r="S556">
        <v>15</v>
      </c>
      <c r="T556">
        <v>19</v>
      </c>
    </row>
    <row r="557" spans="13:20" x14ac:dyDescent="0.2">
      <c r="M557">
        <v>3</v>
      </c>
      <c r="P557">
        <v>4</v>
      </c>
      <c r="Q557">
        <v>15</v>
      </c>
      <c r="S557">
        <v>17</v>
      </c>
      <c r="T557">
        <v>19</v>
      </c>
    </row>
    <row r="558" spans="13:20" x14ac:dyDescent="0.2">
      <c r="M558">
        <v>4</v>
      </c>
      <c r="P558">
        <v>4</v>
      </c>
      <c r="Q558">
        <v>9</v>
      </c>
      <c r="S558">
        <v>16</v>
      </c>
      <c r="T558">
        <v>22</v>
      </c>
    </row>
    <row r="559" spans="13:20" x14ac:dyDescent="0.2">
      <c r="M559">
        <v>3</v>
      </c>
      <c r="P559">
        <v>4</v>
      </c>
      <c r="Q559">
        <v>8</v>
      </c>
      <c r="S559">
        <v>16</v>
      </c>
      <c r="T559">
        <v>202</v>
      </c>
    </row>
    <row r="560" spans="13:20" x14ac:dyDescent="0.2">
      <c r="M560">
        <v>3</v>
      </c>
      <c r="P560">
        <v>4</v>
      </c>
      <c r="Q560">
        <v>7</v>
      </c>
      <c r="S560">
        <v>14</v>
      </c>
      <c r="T560">
        <v>16</v>
      </c>
    </row>
    <row r="561" spans="13:20" x14ac:dyDescent="0.2">
      <c r="M561">
        <v>3</v>
      </c>
      <c r="P561">
        <v>4</v>
      </c>
      <c r="Q561">
        <v>22</v>
      </c>
      <c r="S561">
        <v>14</v>
      </c>
      <c r="T561">
        <v>23</v>
      </c>
    </row>
    <row r="562" spans="13:20" x14ac:dyDescent="0.2">
      <c r="M562">
        <v>3</v>
      </c>
      <c r="P562">
        <v>4</v>
      </c>
      <c r="Q562">
        <v>16</v>
      </c>
      <c r="S562">
        <v>14</v>
      </c>
      <c r="T562">
        <v>17</v>
      </c>
    </row>
    <row r="563" spans="13:20" x14ac:dyDescent="0.2">
      <c r="M563">
        <v>4</v>
      </c>
      <c r="P563">
        <v>4</v>
      </c>
      <c r="Q563">
        <v>10</v>
      </c>
      <c r="S563">
        <v>15</v>
      </c>
      <c r="T563">
        <v>15</v>
      </c>
    </row>
    <row r="564" spans="13:20" x14ac:dyDescent="0.2">
      <c r="M564">
        <v>3</v>
      </c>
      <c r="P564">
        <v>4</v>
      </c>
      <c r="Q564">
        <v>14</v>
      </c>
      <c r="S564">
        <v>16</v>
      </c>
      <c r="T564">
        <v>19</v>
      </c>
    </row>
    <row r="565" spans="13:20" x14ac:dyDescent="0.2">
      <c r="M565">
        <v>4</v>
      </c>
      <c r="P565">
        <v>4</v>
      </c>
      <c r="Q565">
        <v>35</v>
      </c>
      <c r="S565">
        <v>14</v>
      </c>
      <c r="T565">
        <v>83</v>
      </c>
    </row>
    <row r="566" spans="13:20" x14ac:dyDescent="0.2">
      <c r="M566">
        <v>3</v>
      </c>
      <c r="P566">
        <v>4</v>
      </c>
      <c r="Q566">
        <v>22</v>
      </c>
      <c r="S566">
        <v>14</v>
      </c>
      <c r="T566">
        <v>51</v>
      </c>
    </row>
    <row r="567" spans="13:20" x14ac:dyDescent="0.2">
      <c r="M567">
        <v>3</v>
      </c>
      <c r="P567">
        <v>4</v>
      </c>
      <c r="Q567">
        <v>20</v>
      </c>
      <c r="S567">
        <v>19</v>
      </c>
      <c r="T567">
        <v>51</v>
      </c>
    </row>
    <row r="568" spans="13:20" x14ac:dyDescent="0.2">
      <c r="M568">
        <v>3</v>
      </c>
      <c r="P568">
        <v>4</v>
      </c>
      <c r="Q568">
        <v>35</v>
      </c>
      <c r="S568">
        <v>17</v>
      </c>
      <c r="T568">
        <v>25</v>
      </c>
    </row>
    <row r="569" spans="13:20" x14ac:dyDescent="0.2">
      <c r="M569">
        <v>4</v>
      </c>
      <c r="P569">
        <v>4</v>
      </c>
      <c r="Q569">
        <v>8</v>
      </c>
      <c r="S569">
        <v>15</v>
      </c>
      <c r="T569">
        <v>38</v>
      </c>
    </row>
    <row r="570" spans="13:20" x14ac:dyDescent="0.2">
      <c r="M570">
        <v>4</v>
      </c>
      <c r="P570">
        <v>4</v>
      </c>
      <c r="Q570">
        <v>7</v>
      </c>
      <c r="S570">
        <v>14</v>
      </c>
      <c r="T570">
        <v>35</v>
      </c>
    </row>
    <row r="571" spans="13:20" x14ac:dyDescent="0.2">
      <c r="M571">
        <v>3</v>
      </c>
      <c r="P571">
        <v>4</v>
      </c>
      <c r="Q571">
        <v>68</v>
      </c>
      <c r="S571">
        <v>13</v>
      </c>
      <c r="T571">
        <v>17</v>
      </c>
    </row>
    <row r="572" spans="13:20" x14ac:dyDescent="0.2">
      <c r="M572">
        <v>3</v>
      </c>
      <c r="P572">
        <v>4</v>
      </c>
      <c r="Q572">
        <v>14</v>
      </c>
      <c r="S572">
        <v>17</v>
      </c>
      <c r="T572">
        <v>13</v>
      </c>
    </row>
    <row r="573" spans="13:20" x14ac:dyDescent="0.2">
      <c r="M573">
        <v>4</v>
      </c>
      <c r="P573">
        <v>4</v>
      </c>
      <c r="Q573">
        <v>38</v>
      </c>
      <c r="S573">
        <v>15</v>
      </c>
      <c r="T573">
        <v>100</v>
      </c>
    </row>
    <row r="574" spans="13:20" x14ac:dyDescent="0.2">
      <c r="M574">
        <v>3</v>
      </c>
      <c r="P574">
        <v>4</v>
      </c>
      <c r="Q574">
        <v>37</v>
      </c>
      <c r="S574">
        <v>15</v>
      </c>
    </row>
    <row r="575" spans="13:20" x14ac:dyDescent="0.2">
      <c r="M575">
        <v>3</v>
      </c>
      <c r="P575">
        <v>4</v>
      </c>
      <c r="Q575">
        <v>8</v>
      </c>
      <c r="S575">
        <v>14</v>
      </c>
    </row>
    <row r="576" spans="13:20" x14ac:dyDescent="0.2">
      <c r="M576">
        <v>4</v>
      </c>
      <c r="P576">
        <v>4</v>
      </c>
      <c r="Q576">
        <v>28</v>
      </c>
      <c r="S576">
        <v>15</v>
      </c>
    </row>
    <row r="577" spans="13:19" x14ac:dyDescent="0.2">
      <c r="M577">
        <v>4</v>
      </c>
      <c r="P577">
        <v>4</v>
      </c>
      <c r="Q577">
        <v>8</v>
      </c>
      <c r="S577">
        <v>17</v>
      </c>
    </row>
    <row r="578" spans="13:19" x14ac:dyDescent="0.2">
      <c r="M578">
        <v>3</v>
      </c>
      <c r="P578">
        <v>4</v>
      </c>
      <c r="Q578">
        <v>17</v>
      </c>
      <c r="S578">
        <v>16</v>
      </c>
    </row>
    <row r="579" spans="13:19" x14ac:dyDescent="0.2">
      <c r="M579">
        <v>3</v>
      </c>
      <c r="P579">
        <v>4</v>
      </c>
      <c r="Q579">
        <v>11</v>
      </c>
      <c r="S579">
        <v>13</v>
      </c>
    </row>
    <row r="580" spans="13:19" x14ac:dyDescent="0.2">
      <c r="M580">
        <v>3</v>
      </c>
      <c r="P580">
        <v>4</v>
      </c>
      <c r="Q580">
        <v>31</v>
      </c>
      <c r="S580">
        <v>15</v>
      </c>
    </row>
    <row r="581" spans="13:19" x14ac:dyDescent="0.2">
      <c r="M581">
        <v>4</v>
      </c>
      <c r="P581">
        <v>4</v>
      </c>
      <c r="Q581">
        <v>17</v>
      </c>
      <c r="S581">
        <v>16</v>
      </c>
    </row>
    <row r="582" spans="13:19" x14ac:dyDescent="0.2">
      <c r="M582">
        <v>3</v>
      </c>
      <c r="P582">
        <v>4</v>
      </c>
      <c r="Q582">
        <v>18</v>
      </c>
      <c r="S582">
        <v>14</v>
      </c>
    </row>
    <row r="583" spans="13:19" x14ac:dyDescent="0.2">
      <c r="M583">
        <v>3</v>
      </c>
      <c r="P583">
        <v>5</v>
      </c>
      <c r="Q583">
        <v>10</v>
      </c>
      <c r="S583">
        <v>14</v>
      </c>
    </row>
    <row r="584" spans="13:19" x14ac:dyDescent="0.2">
      <c r="M584">
        <v>3</v>
      </c>
      <c r="P584">
        <v>4</v>
      </c>
      <c r="Q584">
        <v>33</v>
      </c>
      <c r="S584">
        <v>17</v>
      </c>
    </row>
    <row r="585" spans="13:19" x14ac:dyDescent="0.2">
      <c r="M585">
        <v>3</v>
      </c>
      <c r="P585">
        <v>4</v>
      </c>
      <c r="Q585">
        <v>9</v>
      </c>
      <c r="S585">
        <v>14</v>
      </c>
    </row>
    <row r="586" spans="13:19" x14ac:dyDescent="0.2">
      <c r="M586">
        <v>3</v>
      </c>
      <c r="P586">
        <v>4</v>
      </c>
      <c r="Q586">
        <v>28</v>
      </c>
      <c r="S586">
        <v>17</v>
      </c>
    </row>
    <row r="587" spans="13:19" x14ac:dyDescent="0.2">
      <c r="M587">
        <v>3</v>
      </c>
      <c r="P587">
        <v>4</v>
      </c>
      <c r="Q587">
        <v>9</v>
      </c>
      <c r="S587">
        <v>15</v>
      </c>
    </row>
    <row r="588" spans="13:19" x14ac:dyDescent="0.2">
      <c r="M588">
        <v>3</v>
      </c>
      <c r="P588">
        <v>4</v>
      </c>
      <c r="Q588">
        <v>23</v>
      </c>
      <c r="S588">
        <v>13</v>
      </c>
    </row>
    <row r="589" spans="13:19" x14ac:dyDescent="0.2">
      <c r="M589">
        <v>3</v>
      </c>
      <c r="P589">
        <v>5</v>
      </c>
      <c r="Q589">
        <v>27</v>
      </c>
      <c r="S589">
        <v>17</v>
      </c>
    </row>
    <row r="590" spans="13:19" x14ac:dyDescent="0.2">
      <c r="M590">
        <v>3</v>
      </c>
      <c r="P590">
        <v>5</v>
      </c>
      <c r="Q590">
        <v>9</v>
      </c>
      <c r="S590">
        <v>14</v>
      </c>
    </row>
    <row r="591" spans="13:19" x14ac:dyDescent="0.2">
      <c r="M591">
        <v>4</v>
      </c>
      <c r="P591">
        <v>4</v>
      </c>
      <c r="Q591">
        <v>13</v>
      </c>
      <c r="S591">
        <v>15</v>
      </c>
    </row>
    <row r="592" spans="13:19" x14ac:dyDescent="0.2">
      <c r="M592">
        <v>3</v>
      </c>
      <c r="P592">
        <v>4</v>
      </c>
      <c r="Q592">
        <v>19</v>
      </c>
      <c r="S592">
        <v>14</v>
      </c>
    </row>
    <row r="593" spans="13:19" x14ac:dyDescent="0.2">
      <c r="M593">
        <v>3</v>
      </c>
      <c r="P593">
        <v>4</v>
      </c>
      <c r="Q593">
        <v>23</v>
      </c>
      <c r="S593">
        <v>17</v>
      </c>
    </row>
    <row r="594" spans="13:19" x14ac:dyDescent="0.2">
      <c r="M594">
        <v>4</v>
      </c>
      <c r="P594">
        <v>4</v>
      </c>
      <c r="Q594">
        <v>23</v>
      </c>
      <c r="S594">
        <v>15</v>
      </c>
    </row>
    <row r="595" spans="13:19" x14ac:dyDescent="0.2">
      <c r="M595">
        <v>3</v>
      </c>
      <c r="P595">
        <v>4</v>
      </c>
      <c r="Q595">
        <v>8</v>
      </c>
      <c r="S595">
        <v>14</v>
      </c>
    </row>
    <row r="596" spans="13:19" x14ac:dyDescent="0.2">
      <c r="M596">
        <v>3</v>
      </c>
      <c r="P596">
        <v>4</v>
      </c>
      <c r="Q596">
        <v>10</v>
      </c>
      <c r="S596">
        <v>14</v>
      </c>
    </row>
    <row r="597" spans="13:19" x14ac:dyDescent="0.2">
      <c r="M597">
        <v>3</v>
      </c>
      <c r="P597">
        <v>4</v>
      </c>
      <c r="Q597">
        <v>43</v>
      </c>
      <c r="S597">
        <v>15</v>
      </c>
    </row>
    <row r="598" spans="13:19" x14ac:dyDescent="0.2">
      <c r="M598">
        <v>3</v>
      </c>
      <c r="P598">
        <v>4</v>
      </c>
      <c r="Q598">
        <v>8</v>
      </c>
      <c r="S598">
        <v>15</v>
      </c>
    </row>
    <row r="599" spans="13:19" x14ac:dyDescent="0.2">
      <c r="M599">
        <v>3</v>
      </c>
      <c r="P599">
        <v>4</v>
      </c>
      <c r="Q599">
        <v>10</v>
      </c>
      <c r="S599">
        <v>18</v>
      </c>
    </row>
    <row r="600" spans="13:19" x14ac:dyDescent="0.2">
      <c r="M600">
        <v>4</v>
      </c>
      <c r="P600">
        <v>4</v>
      </c>
      <c r="Q600">
        <v>29</v>
      </c>
      <c r="S600">
        <v>17</v>
      </c>
    </row>
    <row r="601" spans="13:19" x14ac:dyDescent="0.2">
      <c r="M601">
        <v>3</v>
      </c>
      <c r="P601">
        <v>4</v>
      </c>
      <c r="Q601">
        <v>10</v>
      </c>
      <c r="S601">
        <v>16</v>
      </c>
    </row>
    <row r="602" spans="13:19" x14ac:dyDescent="0.2">
      <c r="M602">
        <v>3</v>
      </c>
      <c r="P602">
        <v>4</v>
      </c>
      <c r="Q602">
        <v>9</v>
      </c>
      <c r="S602">
        <v>14</v>
      </c>
    </row>
    <row r="603" spans="13:19" x14ac:dyDescent="0.2">
      <c r="M603">
        <v>4</v>
      </c>
      <c r="P603">
        <v>4</v>
      </c>
      <c r="Q603">
        <v>16</v>
      </c>
      <c r="S603">
        <v>16</v>
      </c>
    </row>
    <row r="604" spans="13:19" x14ac:dyDescent="0.2">
      <c r="M604">
        <v>3</v>
      </c>
      <c r="P604">
        <v>4</v>
      </c>
      <c r="Q604">
        <v>52</v>
      </c>
      <c r="S604">
        <v>15</v>
      </c>
    </row>
    <row r="605" spans="13:19" x14ac:dyDescent="0.2">
      <c r="M605">
        <v>3</v>
      </c>
      <c r="P605">
        <v>4</v>
      </c>
      <c r="Q605">
        <v>13</v>
      </c>
      <c r="S605">
        <v>14</v>
      </c>
    </row>
    <row r="606" spans="13:19" x14ac:dyDescent="0.2">
      <c r="M606">
        <v>3</v>
      </c>
      <c r="P606">
        <v>4</v>
      </c>
      <c r="Q606">
        <v>8</v>
      </c>
      <c r="S606">
        <v>14</v>
      </c>
    </row>
    <row r="607" spans="13:19" x14ac:dyDescent="0.2">
      <c r="M607">
        <v>4</v>
      </c>
      <c r="P607">
        <v>4</v>
      </c>
      <c r="Q607">
        <v>55</v>
      </c>
      <c r="S607">
        <v>14</v>
      </c>
    </row>
    <row r="608" spans="13:19" x14ac:dyDescent="0.2">
      <c r="M608">
        <v>4</v>
      </c>
      <c r="P608">
        <v>4</v>
      </c>
      <c r="Q608">
        <v>15</v>
      </c>
      <c r="S608">
        <v>14</v>
      </c>
    </row>
    <row r="609" spans="13:19" x14ac:dyDescent="0.2">
      <c r="M609">
        <v>3</v>
      </c>
      <c r="P609">
        <v>4</v>
      </c>
      <c r="Q609">
        <v>9</v>
      </c>
      <c r="S609">
        <v>13</v>
      </c>
    </row>
    <row r="610" spans="13:19" x14ac:dyDescent="0.2">
      <c r="M610">
        <v>3</v>
      </c>
      <c r="P610">
        <v>4</v>
      </c>
      <c r="Q610">
        <v>9</v>
      </c>
      <c r="S610">
        <v>13</v>
      </c>
    </row>
    <row r="611" spans="13:19" x14ac:dyDescent="0.2">
      <c r="M611">
        <v>3</v>
      </c>
      <c r="P611">
        <v>4</v>
      </c>
      <c r="Q611">
        <v>8</v>
      </c>
      <c r="S611">
        <v>14</v>
      </c>
    </row>
    <row r="612" spans="13:19" x14ac:dyDescent="0.2">
      <c r="M612">
        <v>3</v>
      </c>
      <c r="P612">
        <v>4</v>
      </c>
      <c r="Q612">
        <v>9</v>
      </c>
      <c r="S612">
        <v>15</v>
      </c>
    </row>
    <row r="613" spans="13:19" x14ac:dyDescent="0.2">
      <c r="M613">
        <v>3</v>
      </c>
      <c r="P613">
        <v>4</v>
      </c>
      <c r="Q613">
        <v>12</v>
      </c>
      <c r="S613">
        <v>15</v>
      </c>
    </row>
    <row r="614" spans="13:19" x14ac:dyDescent="0.2">
      <c r="M614">
        <v>4</v>
      </c>
      <c r="P614">
        <v>4</v>
      </c>
      <c r="Q614">
        <v>20</v>
      </c>
      <c r="S614">
        <v>15</v>
      </c>
    </row>
    <row r="615" spans="13:19" x14ac:dyDescent="0.2">
      <c r="M615">
        <v>3</v>
      </c>
      <c r="P615">
        <v>4</v>
      </c>
      <c r="Q615">
        <v>25</v>
      </c>
      <c r="S615">
        <v>15</v>
      </c>
    </row>
    <row r="616" spans="13:19" x14ac:dyDescent="0.2">
      <c r="P616">
        <v>4</v>
      </c>
      <c r="Q616">
        <v>36</v>
      </c>
      <c r="S616">
        <v>13</v>
      </c>
    </row>
    <row r="617" spans="13:19" x14ac:dyDescent="0.2">
      <c r="P617">
        <v>4</v>
      </c>
      <c r="Q617">
        <v>20</v>
      </c>
      <c r="S617">
        <v>13</v>
      </c>
    </row>
    <row r="618" spans="13:19" x14ac:dyDescent="0.2">
      <c r="P618">
        <v>4</v>
      </c>
      <c r="Q618">
        <v>22</v>
      </c>
      <c r="S618">
        <v>16</v>
      </c>
    </row>
    <row r="619" spans="13:19" x14ac:dyDescent="0.2">
      <c r="P619">
        <v>4</v>
      </c>
      <c r="Q619">
        <v>7</v>
      </c>
      <c r="S619">
        <v>13</v>
      </c>
    </row>
    <row r="620" spans="13:19" x14ac:dyDescent="0.2">
      <c r="P620">
        <v>4</v>
      </c>
      <c r="Q620">
        <v>36</v>
      </c>
      <c r="S620">
        <v>14</v>
      </c>
    </row>
    <row r="621" spans="13:19" x14ac:dyDescent="0.2">
      <c r="P621">
        <v>4</v>
      </c>
      <c r="Q621">
        <v>14</v>
      </c>
      <c r="S621">
        <v>17</v>
      </c>
    </row>
    <row r="622" spans="13:19" x14ac:dyDescent="0.2">
      <c r="P622">
        <v>4</v>
      </c>
      <c r="Q622">
        <v>23</v>
      </c>
      <c r="S622">
        <v>14</v>
      </c>
    </row>
    <row r="623" spans="13:19" x14ac:dyDescent="0.2">
      <c r="P623">
        <v>4</v>
      </c>
      <c r="Q623">
        <v>11</v>
      </c>
      <c r="S623">
        <v>18</v>
      </c>
    </row>
    <row r="624" spans="13:19" x14ac:dyDescent="0.2">
      <c r="P624">
        <v>4</v>
      </c>
      <c r="Q624">
        <v>9</v>
      </c>
      <c r="S624">
        <v>18</v>
      </c>
    </row>
    <row r="625" spans="16:19" x14ac:dyDescent="0.2">
      <c r="P625">
        <v>4</v>
      </c>
      <c r="Q625">
        <v>9</v>
      </c>
      <c r="S625">
        <v>15</v>
      </c>
    </row>
    <row r="626" spans="16:19" x14ac:dyDescent="0.2">
      <c r="P626">
        <v>4</v>
      </c>
      <c r="Q626">
        <v>21</v>
      </c>
      <c r="S626">
        <v>12</v>
      </c>
    </row>
    <row r="627" spans="16:19" x14ac:dyDescent="0.2">
      <c r="P627">
        <v>4</v>
      </c>
      <c r="Q627">
        <v>94</v>
      </c>
      <c r="S627">
        <v>13</v>
      </c>
    </row>
    <row r="628" spans="16:19" x14ac:dyDescent="0.2">
      <c r="P628">
        <v>4</v>
      </c>
      <c r="Q628">
        <v>34</v>
      </c>
      <c r="S628">
        <v>13</v>
      </c>
    </row>
    <row r="629" spans="16:19" x14ac:dyDescent="0.2">
      <c r="P629">
        <v>4</v>
      </c>
      <c r="Q629">
        <v>10</v>
      </c>
      <c r="S629">
        <v>12</v>
      </c>
    </row>
    <row r="630" spans="16:19" x14ac:dyDescent="0.2">
      <c r="P630">
        <v>4</v>
      </c>
      <c r="Q630">
        <v>76</v>
      </c>
      <c r="S630">
        <v>14</v>
      </c>
    </row>
    <row r="631" spans="16:19" x14ac:dyDescent="0.2">
      <c r="P631">
        <v>4</v>
      </c>
      <c r="Q631">
        <v>8</v>
      </c>
      <c r="S631">
        <v>14</v>
      </c>
    </row>
    <row r="632" spans="16:19" x14ac:dyDescent="0.2">
      <c r="P632">
        <v>4</v>
      </c>
      <c r="Q632">
        <v>8</v>
      </c>
      <c r="S632">
        <v>18</v>
      </c>
    </row>
    <row r="633" spans="16:19" x14ac:dyDescent="0.2">
      <c r="P633">
        <v>4</v>
      </c>
      <c r="Q633">
        <v>17</v>
      </c>
      <c r="S633">
        <v>15</v>
      </c>
    </row>
    <row r="634" spans="16:19" x14ac:dyDescent="0.2">
      <c r="P634">
        <v>4</v>
      </c>
      <c r="Q634">
        <v>19</v>
      </c>
      <c r="S634">
        <v>14</v>
      </c>
    </row>
    <row r="635" spans="16:19" x14ac:dyDescent="0.2">
      <c r="P635">
        <v>4</v>
      </c>
      <c r="Q635">
        <v>20</v>
      </c>
      <c r="S635">
        <v>15</v>
      </c>
    </row>
    <row r="636" spans="16:19" x14ac:dyDescent="0.2">
      <c r="P636">
        <v>4</v>
      </c>
      <c r="Q636">
        <v>42</v>
      </c>
      <c r="S636">
        <v>14</v>
      </c>
    </row>
    <row r="637" spans="16:19" x14ac:dyDescent="0.2">
      <c r="P637">
        <v>4</v>
      </c>
      <c r="Q637">
        <v>16</v>
      </c>
      <c r="S637">
        <v>18</v>
      </c>
    </row>
    <row r="638" spans="16:19" x14ac:dyDescent="0.2">
      <c r="P638">
        <v>4</v>
      </c>
      <c r="Q638">
        <v>24</v>
      </c>
      <c r="S638">
        <v>14</v>
      </c>
    </row>
    <row r="639" spans="16:19" x14ac:dyDescent="0.2">
      <c r="P639">
        <v>4</v>
      </c>
      <c r="Q639">
        <v>21</v>
      </c>
      <c r="S639">
        <v>14</v>
      </c>
    </row>
    <row r="640" spans="16:19" x14ac:dyDescent="0.2">
      <c r="P640">
        <v>4</v>
      </c>
      <c r="Q640">
        <v>57</v>
      </c>
      <c r="S640">
        <v>14</v>
      </c>
    </row>
    <row r="641" spans="16:19" x14ac:dyDescent="0.2">
      <c r="P641">
        <v>4</v>
      </c>
      <c r="Q641">
        <v>58</v>
      </c>
      <c r="S641">
        <v>14</v>
      </c>
    </row>
    <row r="642" spans="16:19" x14ac:dyDescent="0.2">
      <c r="P642">
        <v>4</v>
      </c>
      <c r="Q642">
        <v>15</v>
      </c>
      <c r="S642">
        <v>15</v>
      </c>
    </row>
    <row r="643" spans="16:19" x14ac:dyDescent="0.2">
      <c r="P643">
        <v>4</v>
      </c>
      <c r="Q643">
        <v>18</v>
      </c>
      <c r="S643">
        <v>13</v>
      </c>
    </row>
    <row r="644" spans="16:19" x14ac:dyDescent="0.2">
      <c r="P644">
        <v>4</v>
      </c>
      <c r="Q644">
        <v>88</v>
      </c>
      <c r="S644">
        <v>15</v>
      </c>
    </row>
    <row r="645" spans="16:19" x14ac:dyDescent="0.2">
      <c r="P645">
        <v>4</v>
      </c>
      <c r="Q645">
        <v>8</v>
      </c>
      <c r="S645">
        <v>13</v>
      </c>
    </row>
    <row r="646" spans="16:19" x14ac:dyDescent="0.2">
      <c r="P646">
        <v>4</v>
      </c>
      <c r="Q646">
        <v>14</v>
      </c>
      <c r="S646">
        <v>15</v>
      </c>
    </row>
    <row r="647" spans="16:19" x14ac:dyDescent="0.2">
      <c r="P647">
        <v>4</v>
      </c>
      <c r="Q647">
        <v>7</v>
      </c>
      <c r="S647">
        <v>16</v>
      </c>
    </row>
    <row r="648" spans="16:19" x14ac:dyDescent="0.2">
      <c r="P648">
        <v>4</v>
      </c>
      <c r="Q648">
        <v>10</v>
      </c>
      <c r="S648">
        <v>13</v>
      </c>
    </row>
    <row r="649" spans="16:19" x14ac:dyDescent="0.2">
      <c r="P649">
        <v>4</v>
      </c>
      <c r="Q649">
        <v>12</v>
      </c>
      <c r="S649">
        <v>12</v>
      </c>
    </row>
    <row r="650" spans="16:19" x14ac:dyDescent="0.2">
      <c r="P650">
        <v>4</v>
      </c>
      <c r="Q650">
        <v>38</v>
      </c>
      <c r="S650">
        <v>18</v>
      </c>
    </row>
    <row r="651" spans="16:19" x14ac:dyDescent="0.2">
      <c r="P651">
        <v>4</v>
      </c>
      <c r="Q651">
        <v>25</v>
      </c>
      <c r="S651">
        <v>14</v>
      </c>
    </row>
    <row r="652" spans="16:19" x14ac:dyDescent="0.2">
      <c r="P652">
        <v>4</v>
      </c>
      <c r="S652">
        <v>16</v>
      </c>
    </row>
    <row r="653" spans="16:19" x14ac:dyDescent="0.2">
      <c r="P653">
        <v>4</v>
      </c>
      <c r="S653">
        <v>15</v>
      </c>
    </row>
    <row r="654" spans="16:19" x14ac:dyDescent="0.2">
      <c r="P654">
        <v>4</v>
      </c>
      <c r="S654">
        <v>14</v>
      </c>
    </row>
    <row r="655" spans="16:19" x14ac:dyDescent="0.2">
      <c r="P655">
        <v>5</v>
      </c>
      <c r="S655">
        <v>14</v>
      </c>
    </row>
    <row r="656" spans="16:19" x14ac:dyDescent="0.2">
      <c r="P656">
        <v>4</v>
      </c>
      <c r="S656">
        <v>13</v>
      </c>
    </row>
    <row r="657" spans="16:19" x14ac:dyDescent="0.2">
      <c r="P657">
        <v>4</v>
      </c>
      <c r="S657">
        <v>12</v>
      </c>
    </row>
    <row r="658" spans="16:19" x14ac:dyDescent="0.2">
      <c r="P658">
        <v>4</v>
      </c>
      <c r="S658">
        <v>15</v>
      </c>
    </row>
    <row r="659" spans="16:19" x14ac:dyDescent="0.2">
      <c r="P659">
        <v>4</v>
      </c>
      <c r="S659">
        <v>15</v>
      </c>
    </row>
    <row r="660" spans="16:19" x14ac:dyDescent="0.2">
      <c r="P660">
        <v>4</v>
      </c>
      <c r="S660">
        <v>14</v>
      </c>
    </row>
    <row r="661" spans="16:19" x14ac:dyDescent="0.2">
      <c r="P661">
        <v>4</v>
      </c>
      <c r="S661">
        <v>18</v>
      </c>
    </row>
    <row r="662" spans="16:19" x14ac:dyDescent="0.2">
      <c r="P662">
        <v>4</v>
      </c>
      <c r="S662">
        <v>13</v>
      </c>
    </row>
    <row r="663" spans="16:19" x14ac:dyDescent="0.2">
      <c r="P663">
        <v>4</v>
      </c>
      <c r="S663">
        <v>13</v>
      </c>
    </row>
    <row r="664" spans="16:19" x14ac:dyDescent="0.2">
      <c r="P664">
        <v>4</v>
      </c>
      <c r="S664">
        <v>15</v>
      </c>
    </row>
    <row r="665" spans="16:19" x14ac:dyDescent="0.2">
      <c r="P665">
        <v>4</v>
      </c>
      <c r="S665">
        <v>12</v>
      </c>
    </row>
    <row r="666" spans="16:19" x14ac:dyDescent="0.2">
      <c r="P666">
        <v>4</v>
      </c>
      <c r="S666">
        <v>14</v>
      </c>
    </row>
    <row r="667" spans="16:19" x14ac:dyDescent="0.2">
      <c r="P667">
        <v>4</v>
      </c>
      <c r="S667">
        <v>14</v>
      </c>
    </row>
    <row r="668" spans="16:19" x14ac:dyDescent="0.2">
      <c r="P668">
        <v>4</v>
      </c>
      <c r="S668">
        <v>13</v>
      </c>
    </row>
    <row r="669" spans="16:19" x14ac:dyDescent="0.2">
      <c r="P669">
        <v>4</v>
      </c>
      <c r="S669">
        <v>14</v>
      </c>
    </row>
    <row r="670" spans="16:19" x14ac:dyDescent="0.2">
      <c r="P670">
        <v>4</v>
      </c>
      <c r="S670">
        <v>14</v>
      </c>
    </row>
    <row r="671" spans="16:19" x14ac:dyDescent="0.2">
      <c r="P671">
        <v>4</v>
      </c>
      <c r="S671">
        <v>14</v>
      </c>
    </row>
    <row r="672" spans="16:19" x14ac:dyDescent="0.2">
      <c r="P672">
        <v>4</v>
      </c>
      <c r="S672">
        <v>14</v>
      </c>
    </row>
    <row r="673" spans="16:19" x14ac:dyDescent="0.2">
      <c r="P673">
        <v>5</v>
      </c>
      <c r="S673">
        <v>16</v>
      </c>
    </row>
    <row r="674" spans="16:19" x14ac:dyDescent="0.2">
      <c r="P674">
        <v>4</v>
      </c>
      <c r="S674">
        <v>16</v>
      </c>
    </row>
    <row r="675" spans="16:19" x14ac:dyDescent="0.2">
      <c r="P675">
        <v>4</v>
      </c>
      <c r="S675">
        <v>16</v>
      </c>
    </row>
    <row r="676" spans="16:19" x14ac:dyDescent="0.2">
      <c r="P676">
        <v>4</v>
      </c>
      <c r="S676">
        <v>14</v>
      </c>
    </row>
    <row r="677" spans="16:19" x14ac:dyDescent="0.2">
      <c r="P677">
        <v>4</v>
      </c>
      <c r="S677">
        <v>15</v>
      </c>
    </row>
    <row r="678" spans="16:19" x14ac:dyDescent="0.2">
      <c r="P678">
        <v>4</v>
      </c>
      <c r="S678">
        <v>12</v>
      </c>
    </row>
    <row r="679" spans="16:19" x14ac:dyDescent="0.2">
      <c r="P679">
        <v>4</v>
      </c>
      <c r="S679">
        <v>18</v>
      </c>
    </row>
    <row r="680" spans="16:19" x14ac:dyDescent="0.2">
      <c r="P680">
        <v>4</v>
      </c>
      <c r="S680">
        <v>16</v>
      </c>
    </row>
    <row r="681" spans="16:19" x14ac:dyDescent="0.2">
      <c r="P681">
        <v>4</v>
      </c>
      <c r="S681">
        <v>14</v>
      </c>
    </row>
    <row r="682" spans="16:19" x14ac:dyDescent="0.2">
      <c r="P682">
        <v>4</v>
      </c>
      <c r="S682">
        <v>15</v>
      </c>
    </row>
    <row r="683" spans="16:19" x14ac:dyDescent="0.2">
      <c r="P683">
        <v>4</v>
      </c>
      <c r="S683">
        <v>17</v>
      </c>
    </row>
    <row r="684" spans="16:19" x14ac:dyDescent="0.2">
      <c r="P684">
        <v>4</v>
      </c>
      <c r="S684">
        <v>13</v>
      </c>
    </row>
    <row r="685" spans="16:19" x14ac:dyDescent="0.2">
      <c r="P685">
        <v>4</v>
      </c>
      <c r="S685">
        <v>17</v>
      </c>
    </row>
    <row r="686" spans="16:19" x14ac:dyDescent="0.2">
      <c r="P686">
        <v>4</v>
      </c>
      <c r="S686">
        <v>14</v>
      </c>
    </row>
    <row r="687" spans="16:19" x14ac:dyDescent="0.2">
      <c r="P687">
        <v>4</v>
      </c>
      <c r="S687">
        <v>15</v>
      </c>
    </row>
    <row r="688" spans="16:19" x14ac:dyDescent="0.2">
      <c r="P688">
        <v>4</v>
      </c>
      <c r="S688">
        <v>14</v>
      </c>
    </row>
    <row r="689" spans="16:19" x14ac:dyDescent="0.2">
      <c r="P689">
        <v>4</v>
      </c>
      <c r="S689">
        <v>14</v>
      </c>
    </row>
    <row r="690" spans="16:19" x14ac:dyDescent="0.2">
      <c r="P690">
        <v>4</v>
      </c>
      <c r="S690">
        <v>15</v>
      </c>
    </row>
    <row r="691" spans="16:19" x14ac:dyDescent="0.2">
      <c r="P691">
        <v>4</v>
      </c>
      <c r="S691">
        <v>15</v>
      </c>
    </row>
    <row r="692" spans="16:19" x14ac:dyDescent="0.2">
      <c r="P692">
        <v>4</v>
      </c>
      <c r="S692">
        <v>13</v>
      </c>
    </row>
    <row r="693" spans="16:19" x14ac:dyDescent="0.2">
      <c r="P693">
        <v>4</v>
      </c>
      <c r="S693">
        <v>14</v>
      </c>
    </row>
    <row r="694" spans="16:19" x14ac:dyDescent="0.2">
      <c r="P694">
        <v>4</v>
      </c>
      <c r="S694">
        <v>13</v>
      </c>
    </row>
    <row r="695" spans="16:19" x14ac:dyDescent="0.2">
      <c r="P695">
        <v>4</v>
      </c>
      <c r="S695">
        <v>14</v>
      </c>
    </row>
    <row r="696" spans="16:19" x14ac:dyDescent="0.2">
      <c r="P696">
        <v>4</v>
      </c>
      <c r="S696">
        <v>12</v>
      </c>
    </row>
    <row r="697" spans="16:19" x14ac:dyDescent="0.2">
      <c r="P697">
        <v>4</v>
      </c>
      <c r="S697">
        <v>13</v>
      </c>
    </row>
    <row r="698" spans="16:19" x14ac:dyDescent="0.2">
      <c r="P698">
        <v>4</v>
      </c>
      <c r="S698">
        <v>15</v>
      </c>
    </row>
    <row r="699" spans="16:19" x14ac:dyDescent="0.2">
      <c r="P699">
        <v>4</v>
      </c>
      <c r="S699">
        <v>15</v>
      </c>
    </row>
    <row r="700" spans="16:19" x14ac:dyDescent="0.2">
      <c r="P700">
        <v>3</v>
      </c>
      <c r="S700">
        <v>13</v>
      </c>
    </row>
    <row r="701" spans="16:19" x14ac:dyDescent="0.2">
      <c r="P701">
        <v>4</v>
      </c>
      <c r="S701">
        <v>12</v>
      </c>
    </row>
    <row r="702" spans="16:19" x14ac:dyDescent="0.2">
      <c r="P702">
        <v>4</v>
      </c>
      <c r="S702">
        <v>13</v>
      </c>
    </row>
    <row r="703" spans="16:19" x14ac:dyDescent="0.2">
      <c r="P703">
        <v>4</v>
      </c>
      <c r="S703">
        <v>13</v>
      </c>
    </row>
    <row r="704" spans="16:19" x14ac:dyDescent="0.2">
      <c r="P704">
        <v>4</v>
      </c>
      <c r="S704">
        <v>14</v>
      </c>
    </row>
    <row r="705" spans="16:19" x14ac:dyDescent="0.2">
      <c r="P705">
        <v>4</v>
      </c>
      <c r="S705">
        <v>13</v>
      </c>
    </row>
    <row r="706" spans="16:19" x14ac:dyDescent="0.2">
      <c r="P706">
        <v>5</v>
      </c>
      <c r="S706">
        <v>14</v>
      </c>
    </row>
    <row r="707" spans="16:19" x14ac:dyDescent="0.2">
      <c r="P707">
        <v>4</v>
      </c>
      <c r="S707">
        <v>14</v>
      </c>
    </row>
    <row r="708" spans="16:19" x14ac:dyDescent="0.2">
      <c r="P708">
        <v>4</v>
      </c>
      <c r="S708">
        <v>14</v>
      </c>
    </row>
    <row r="709" spans="16:19" x14ac:dyDescent="0.2">
      <c r="P709">
        <v>4</v>
      </c>
      <c r="S709">
        <v>14</v>
      </c>
    </row>
    <row r="710" spans="16:19" x14ac:dyDescent="0.2">
      <c r="P710">
        <v>4</v>
      </c>
      <c r="S710">
        <v>14</v>
      </c>
    </row>
    <row r="711" spans="16:19" x14ac:dyDescent="0.2">
      <c r="P711">
        <v>4</v>
      </c>
      <c r="S711">
        <v>13</v>
      </c>
    </row>
    <row r="712" spans="16:19" x14ac:dyDescent="0.2">
      <c r="P712">
        <v>4</v>
      </c>
      <c r="S712">
        <v>14</v>
      </c>
    </row>
    <row r="713" spans="16:19" x14ac:dyDescent="0.2">
      <c r="P713">
        <v>4</v>
      </c>
      <c r="S713">
        <v>13</v>
      </c>
    </row>
    <row r="714" spans="16:19" x14ac:dyDescent="0.2">
      <c r="P714">
        <v>4</v>
      </c>
      <c r="S714">
        <v>13</v>
      </c>
    </row>
    <row r="715" spans="16:19" x14ac:dyDescent="0.2">
      <c r="P715">
        <v>5</v>
      </c>
      <c r="S715">
        <v>15</v>
      </c>
    </row>
    <row r="716" spans="16:19" x14ac:dyDescent="0.2">
      <c r="P716">
        <v>4</v>
      </c>
      <c r="S716">
        <v>15</v>
      </c>
    </row>
    <row r="717" spans="16:19" x14ac:dyDescent="0.2">
      <c r="P717">
        <v>4</v>
      </c>
      <c r="S717">
        <v>16</v>
      </c>
    </row>
    <row r="718" spans="16:19" x14ac:dyDescent="0.2">
      <c r="P718">
        <v>4</v>
      </c>
      <c r="S718">
        <v>17</v>
      </c>
    </row>
    <row r="719" spans="16:19" x14ac:dyDescent="0.2">
      <c r="P719">
        <v>4</v>
      </c>
      <c r="S719">
        <v>14</v>
      </c>
    </row>
    <row r="720" spans="16:19" x14ac:dyDescent="0.2">
      <c r="P720">
        <v>4</v>
      </c>
      <c r="S720">
        <v>14</v>
      </c>
    </row>
    <row r="721" spans="16:19" x14ac:dyDescent="0.2">
      <c r="P721">
        <v>4</v>
      </c>
      <c r="S721">
        <v>15</v>
      </c>
    </row>
    <row r="722" spans="16:19" x14ac:dyDescent="0.2">
      <c r="P722">
        <v>4</v>
      </c>
      <c r="S722">
        <v>16</v>
      </c>
    </row>
    <row r="723" spans="16:19" x14ac:dyDescent="0.2">
      <c r="P723">
        <v>4</v>
      </c>
      <c r="S723">
        <v>14</v>
      </c>
    </row>
    <row r="724" spans="16:19" x14ac:dyDescent="0.2">
      <c r="P724">
        <v>4</v>
      </c>
      <c r="S724">
        <v>14</v>
      </c>
    </row>
    <row r="725" spans="16:19" x14ac:dyDescent="0.2">
      <c r="P725">
        <v>4</v>
      </c>
      <c r="S725">
        <v>14</v>
      </c>
    </row>
    <row r="726" spans="16:19" x14ac:dyDescent="0.2">
      <c r="P726">
        <v>4</v>
      </c>
      <c r="S726">
        <v>13</v>
      </c>
    </row>
    <row r="727" spans="16:19" x14ac:dyDescent="0.2">
      <c r="P727">
        <v>4</v>
      </c>
      <c r="S727">
        <v>13</v>
      </c>
    </row>
    <row r="728" spans="16:19" x14ac:dyDescent="0.2">
      <c r="P728">
        <v>4</v>
      </c>
      <c r="S728">
        <v>14</v>
      </c>
    </row>
    <row r="729" spans="16:19" x14ac:dyDescent="0.2">
      <c r="P729">
        <v>4</v>
      </c>
      <c r="S729">
        <v>14</v>
      </c>
    </row>
    <row r="730" spans="16:19" x14ac:dyDescent="0.2">
      <c r="P730">
        <v>4</v>
      </c>
      <c r="S730">
        <v>14</v>
      </c>
    </row>
    <row r="731" spans="16:19" x14ac:dyDescent="0.2">
      <c r="S731">
        <v>14</v>
      </c>
    </row>
    <row r="732" spans="16:19" x14ac:dyDescent="0.2">
      <c r="S732">
        <v>12</v>
      </c>
    </row>
    <row r="733" spans="16:19" x14ac:dyDescent="0.2">
      <c r="S733">
        <v>13</v>
      </c>
    </row>
    <row r="734" spans="16:19" x14ac:dyDescent="0.2">
      <c r="S734">
        <v>13</v>
      </c>
    </row>
    <row r="735" spans="16:19" x14ac:dyDescent="0.2">
      <c r="S735">
        <v>12</v>
      </c>
    </row>
    <row r="736" spans="16:19" x14ac:dyDescent="0.2">
      <c r="S736">
        <v>16</v>
      </c>
    </row>
    <row r="737" spans="19:19" x14ac:dyDescent="0.2">
      <c r="S737">
        <v>12</v>
      </c>
    </row>
    <row r="738" spans="19:19" x14ac:dyDescent="0.2">
      <c r="S738">
        <v>13</v>
      </c>
    </row>
    <row r="739" spans="19:19" x14ac:dyDescent="0.2">
      <c r="S739">
        <v>18</v>
      </c>
    </row>
    <row r="740" spans="19:19" x14ac:dyDescent="0.2">
      <c r="S740">
        <v>12</v>
      </c>
    </row>
    <row r="741" spans="19:19" x14ac:dyDescent="0.2">
      <c r="S741">
        <v>13</v>
      </c>
    </row>
    <row r="742" spans="19:19" x14ac:dyDescent="0.2">
      <c r="S742">
        <v>12</v>
      </c>
    </row>
    <row r="743" spans="19:19" x14ac:dyDescent="0.2">
      <c r="S743">
        <v>13</v>
      </c>
    </row>
    <row r="744" spans="19:19" x14ac:dyDescent="0.2">
      <c r="S744">
        <v>14</v>
      </c>
    </row>
    <row r="745" spans="19:19" x14ac:dyDescent="0.2">
      <c r="S745">
        <v>13</v>
      </c>
    </row>
    <row r="746" spans="19:19" x14ac:dyDescent="0.2">
      <c r="S746">
        <v>14</v>
      </c>
    </row>
    <row r="747" spans="19:19" x14ac:dyDescent="0.2">
      <c r="S747">
        <v>15</v>
      </c>
    </row>
    <row r="748" spans="19:19" x14ac:dyDescent="0.2">
      <c r="S748">
        <v>14</v>
      </c>
    </row>
    <row r="749" spans="19:19" x14ac:dyDescent="0.2">
      <c r="S749">
        <v>14</v>
      </c>
    </row>
    <row r="750" spans="19:19" x14ac:dyDescent="0.2">
      <c r="S750">
        <v>13</v>
      </c>
    </row>
    <row r="751" spans="19:19" x14ac:dyDescent="0.2">
      <c r="S751">
        <v>18</v>
      </c>
    </row>
    <row r="752" spans="19:19" x14ac:dyDescent="0.2">
      <c r="S752">
        <v>15</v>
      </c>
    </row>
    <row r="753" spans="19:19" x14ac:dyDescent="0.2">
      <c r="S753">
        <v>15</v>
      </c>
    </row>
    <row r="754" spans="19:19" x14ac:dyDescent="0.2">
      <c r="S754">
        <v>14</v>
      </c>
    </row>
    <row r="755" spans="19:19" x14ac:dyDescent="0.2">
      <c r="S755">
        <v>13</v>
      </c>
    </row>
    <row r="756" spans="19:19" x14ac:dyDescent="0.2">
      <c r="S756">
        <v>14</v>
      </c>
    </row>
    <row r="757" spans="19:19" x14ac:dyDescent="0.2">
      <c r="S757">
        <v>14</v>
      </c>
    </row>
    <row r="758" spans="19:19" x14ac:dyDescent="0.2">
      <c r="S758">
        <v>14</v>
      </c>
    </row>
    <row r="759" spans="19:19" x14ac:dyDescent="0.2">
      <c r="S759">
        <v>13</v>
      </c>
    </row>
    <row r="760" spans="19:19" x14ac:dyDescent="0.2">
      <c r="S760">
        <v>15</v>
      </c>
    </row>
    <row r="761" spans="19:19" x14ac:dyDescent="0.2">
      <c r="S761">
        <v>13</v>
      </c>
    </row>
    <row r="762" spans="19:19" x14ac:dyDescent="0.2">
      <c r="S762">
        <v>15</v>
      </c>
    </row>
    <row r="763" spans="19:19" x14ac:dyDescent="0.2">
      <c r="S763">
        <v>13</v>
      </c>
    </row>
    <row r="764" spans="19:19" x14ac:dyDescent="0.2">
      <c r="S764">
        <v>12</v>
      </c>
    </row>
    <row r="765" spans="19:19" x14ac:dyDescent="0.2">
      <c r="S765">
        <v>13</v>
      </c>
    </row>
    <row r="766" spans="19:19" x14ac:dyDescent="0.2">
      <c r="S766">
        <v>13</v>
      </c>
    </row>
    <row r="767" spans="19:19" x14ac:dyDescent="0.2">
      <c r="S767">
        <v>14</v>
      </c>
    </row>
    <row r="768" spans="19:19" x14ac:dyDescent="0.2">
      <c r="S768">
        <v>13</v>
      </c>
    </row>
    <row r="769" spans="19:19" x14ac:dyDescent="0.2">
      <c r="S769">
        <v>14</v>
      </c>
    </row>
    <row r="770" spans="19:19" x14ac:dyDescent="0.2">
      <c r="S770">
        <v>14</v>
      </c>
    </row>
    <row r="771" spans="19:19" x14ac:dyDescent="0.2">
      <c r="S771">
        <v>14</v>
      </c>
    </row>
    <row r="772" spans="19:19" x14ac:dyDescent="0.2">
      <c r="S772">
        <v>12</v>
      </c>
    </row>
    <row r="773" spans="19:19" x14ac:dyDescent="0.2">
      <c r="S773">
        <v>13</v>
      </c>
    </row>
    <row r="774" spans="19:19" x14ac:dyDescent="0.2">
      <c r="S774">
        <v>13</v>
      </c>
    </row>
    <row r="775" spans="19:19" x14ac:dyDescent="0.2">
      <c r="S775">
        <v>13</v>
      </c>
    </row>
    <row r="776" spans="19:19" x14ac:dyDescent="0.2">
      <c r="S776">
        <v>14</v>
      </c>
    </row>
    <row r="777" spans="19:19" x14ac:dyDescent="0.2">
      <c r="S777">
        <v>12</v>
      </c>
    </row>
    <row r="778" spans="19:19" x14ac:dyDescent="0.2">
      <c r="S778">
        <v>13</v>
      </c>
    </row>
    <row r="779" spans="19:19" x14ac:dyDescent="0.2">
      <c r="S779">
        <v>13</v>
      </c>
    </row>
    <row r="780" spans="19:19" x14ac:dyDescent="0.2">
      <c r="S780">
        <v>14</v>
      </c>
    </row>
    <row r="781" spans="19:19" x14ac:dyDescent="0.2">
      <c r="S781">
        <v>12</v>
      </c>
    </row>
    <row r="782" spans="19:19" x14ac:dyDescent="0.2">
      <c r="S782">
        <v>16</v>
      </c>
    </row>
    <row r="783" spans="19:19" x14ac:dyDescent="0.2">
      <c r="S783">
        <v>13</v>
      </c>
    </row>
    <row r="784" spans="19:19" x14ac:dyDescent="0.2">
      <c r="S784">
        <v>14</v>
      </c>
    </row>
    <row r="785" spans="19:19" x14ac:dyDescent="0.2">
      <c r="S785">
        <v>14</v>
      </c>
    </row>
    <row r="786" spans="19:19" x14ac:dyDescent="0.2">
      <c r="S786">
        <v>18</v>
      </c>
    </row>
    <row r="787" spans="19:19" x14ac:dyDescent="0.2">
      <c r="S787">
        <v>13</v>
      </c>
    </row>
    <row r="788" spans="19:19" x14ac:dyDescent="0.2">
      <c r="S788">
        <v>17</v>
      </c>
    </row>
    <row r="789" spans="19:19" x14ac:dyDescent="0.2">
      <c r="S789">
        <v>13</v>
      </c>
    </row>
    <row r="790" spans="19:19" x14ac:dyDescent="0.2">
      <c r="S790">
        <v>15</v>
      </c>
    </row>
    <row r="791" spans="19:19" x14ac:dyDescent="0.2">
      <c r="S791">
        <v>13</v>
      </c>
    </row>
    <row r="792" spans="19:19" x14ac:dyDescent="0.2">
      <c r="S792">
        <v>13</v>
      </c>
    </row>
    <row r="793" spans="19:19" x14ac:dyDescent="0.2">
      <c r="S793">
        <v>13</v>
      </c>
    </row>
    <row r="794" spans="19:19" x14ac:dyDescent="0.2">
      <c r="S794">
        <v>13</v>
      </c>
    </row>
    <row r="795" spans="19:19" x14ac:dyDescent="0.2">
      <c r="S795">
        <v>13</v>
      </c>
    </row>
    <row r="796" spans="19:19" x14ac:dyDescent="0.2">
      <c r="S796">
        <v>16</v>
      </c>
    </row>
    <row r="797" spans="19:19" x14ac:dyDescent="0.2">
      <c r="S797">
        <v>14</v>
      </c>
    </row>
    <row r="798" spans="19:19" x14ac:dyDescent="0.2">
      <c r="S798">
        <v>14</v>
      </c>
    </row>
    <row r="799" spans="19:19" x14ac:dyDescent="0.2">
      <c r="S799">
        <v>13</v>
      </c>
    </row>
    <row r="800" spans="19:19" x14ac:dyDescent="0.2">
      <c r="S800">
        <v>15</v>
      </c>
    </row>
    <row r="801" spans="19:19" x14ac:dyDescent="0.2">
      <c r="S801">
        <v>15</v>
      </c>
    </row>
    <row r="802" spans="19:19" x14ac:dyDescent="0.2">
      <c r="S802">
        <v>17</v>
      </c>
    </row>
    <row r="803" spans="19:19" x14ac:dyDescent="0.2">
      <c r="S803">
        <v>13</v>
      </c>
    </row>
    <row r="804" spans="19:19" x14ac:dyDescent="0.2">
      <c r="S804">
        <v>16</v>
      </c>
    </row>
    <row r="805" spans="19:19" x14ac:dyDescent="0.2">
      <c r="S805">
        <v>15</v>
      </c>
    </row>
    <row r="806" spans="19:19" x14ac:dyDescent="0.2">
      <c r="S806">
        <v>15</v>
      </c>
    </row>
    <row r="807" spans="19:19" x14ac:dyDescent="0.2">
      <c r="S807">
        <v>14</v>
      </c>
    </row>
    <row r="808" spans="19:19" x14ac:dyDescent="0.2">
      <c r="S808">
        <v>13</v>
      </c>
    </row>
    <row r="809" spans="19:19" x14ac:dyDescent="0.2">
      <c r="S809">
        <v>14</v>
      </c>
    </row>
    <row r="810" spans="19:19" x14ac:dyDescent="0.2">
      <c r="S810">
        <v>13</v>
      </c>
    </row>
    <row r="811" spans="19:19" x14ac:dyDescent="0.2">
      <c r="S811">
        <v>14</v>
      </c>
    </row>
    <row r="812" spans="19:19" x14ac:dyDescent="0.2">
      <c r="S812">
        <v>14</v>
      </c>
    </row>
    <row r="813" spans="19:19" x14ac:dyDescent="0.2">
      <c r="S813">
        <v>15</v>
      </c>
    </row>
    <row r="814" spans="19:19" x14ac:dyDescent="0.2">
      <c r="S814">
        <v>14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17569-FD05-43C9-9F4C-D4710C242AEC}">
  <dimension ref="B2:AB497"/>
  <sheetViews>
    <sheetView zoomScale="70" zoomScaleNormal="70" workbookViewId="0">
      <selection activeCell="J20" sqref="J20"/>
    </sheetView>
  </sheetViews>
  <sheetFormatPr baseColWidth="10" defaultColWidth="8.83203125" defaultRowHeight="15" x14ac:dyDescent="0.2"/>
  <cols>
    <col min="2" max="28" width="11.5" customWidth="1"/>
  </cols>
  <sheetData>
    <row r="2" spans="2:21" x14ac:dyDescent="0.2">
      <c r="D2" s="14" t="s">
        <v>30</v>
      </c>
      <c r="I2" s="14" t="s">
        <v>31</v>
      </c>
      <c r="M2" s="14" t="s">
        <v>12</v>
      </c>
      <c r="T2" s="14" t="s">
        <v>31</v>
      </c>
    </row>
    <row r="3" spans="2:21" s="13" customFormat="1" x14ac:dyDescent="0.2">
      <c r="D3" s="12" t="s">
        <v>13</v>
      </c>
      <c r="E3" s="12" t="s">
        <v>14</v>
      </c>
      <c r="I3" s="12" t="s">
        <v>13</v>
      </c>
      <c r="J3" s="12" t="s">
        <v>14</v>
      </c>
      <c r="O3" s="12" t="s">
        <v>13</v>
      </c>
      <c r="P3" s="12" t="s">
        <v>14</v>
      </c>
      <c r="T3" s="12" t="s">
        <v>13</v>
      </c>
      <c r="U3" s="12" t="s">
        <v>14</v>
      </c>
    </row>
    <row r="4" spans="2:21" x14ac:dyDescent="0.2">
      <c r="B4" s="1" t="s">
        <v>0</v>
      </c>
      <c r="C4" s="1">
        <v>1</v>
      </c>
      <c r="D4" s="2">
        <f>AVERAGE(D19:D170)</f>
        <v>3.2992763157894736</v>
      </c>
      <c r="E4" s="2">
        <f>AVERAGE(E19:E264)</f>
        <v>17.618495934959348</v>
      </c>
      <c r="G4" s="1" t="s">
        <v>0</v>
      </c>
      <c r="H4" s="1">
        <v>1</v>
      </c>
      <c r="I4" s="5">
        <f>STDEV(D19:D170)/SQRT(151)</f>
        <v>6.6637662490027866E-2</v>
      </c>
      <c r="J4" s="5">
        <f>STDEV(E19:E264)/SQRT(245)</f>
        <v>0.74042997001723543</v>
      </c>
      <c r="M4" s="1" t="s">
        <v>0</v>
      </c>
      <c r="N4" s="1">
        <v>1</v>
      </c>
      <c r="O4" s="4">
        <f>D4/$E$5</f>
        <v>0.18056300427210201</v>
      </c>
      <c r="P4" s="4">
        <f>E4/$E$5</f>
        <v>0.96422616728021626</v>
      </c>
      <c r="R4" s="1" t="s">
        <v>0</v>
      </c>
      <c r="S4" s="1">
        <v>1</v>
      </c>
      <c r="T4" s="4">
        <f>O4*I4/D4</f>
        <v>3.6469502355066076E-3</v>
      </c>
      <c r="U4" s="4">
        <f>P4*J4/E4</f>
        <v>4.0522298541528237E-2</v>
      </c>
    </row>
    <row r="5" spans="2:21" x14ac:dyDescent="0.2">
      <c r="B5" s="1" t="s">
        <v>1</v>
      </c>
      <c r="C5" s="1">
        <v>2</v>
      </c>
      <c r="D5" s="2">
        <f>AVERAGE(G19:G182)</f>
        <v>6.022621951219512</v>
      </c>
      <c r="E5" s="2">
        <f>AVERAGE(H19:H291)</f>
        <v>18.272161172161169</v>
      </c>
      <c r="G5" s="1" t="s">
        <v>1</v>
      </c>
      <c r="H5" s="1">
        <v>2</v>
      </c>
      <c r="I5" s="5">
        <f>STDEV(G19:G182)/SQRT(163)</f>
        <v>0.14873518873735656</v>
      </c>
      <c r="J5" s="5">
        <f>STDEV(H19:H291)/SQRT(272)</f>
        <v>0.58570144091386411</v>
      </c>
      <c r="M5" s="1" t="s">
        <v>1</v>
      </c>
      <c r="N5" s="1">
        <v>2</v>
      </c>
      <c r="O5" s="4">
        <f t="shared" ref="O5:P10" si="0">D5/$E$5</f>
        <v>0.32960643760057073</v>
      </c>
      <c r="P5" s="4">
        <f t="shared" si="0"/>
        <v>1</v>
      </c>
      <c r="R5" s="1" t="s">
        <v>1</v>
      </c>
      <c r="S5" s="1">
        <v>2</v>
      </c>
      <c r="T5" s="4">
        <f t="shared" ref="T5:U10" si="1">O5*I5/D5</f>
        <v>8.1399888790366151E-3</v>
      </c>
      <c r="U5" s="4">
        <f t="shared" si="1"/>
        <v>3.2054305749350469E-2</v>
      </c>
    </row>
    <row r="6" spans="2:21" x14ac:dyDescent="0.2">
      <c r="B6" s="1" t="s">
        <v>2</v>
      </c>
      <c r="C6" s="1">
        <v>3</v>
      </c>
      <c r="D6" s="2">
        <f>AVERAGE(J19:J196)</f>
        <v>5.9486516853932594</v>
      </c>
      <c r="E6" s="2">
        <f>AVERAGE(K19:K497)</f>
        <v>17.714551148225471</v>
      </c>
      <c r="G6" s="1" t="s">
        <v>2</v>
      </c>
      <c r="H6" s="1">
        <v>3</v>
      </c>
      <c r="I6" s="5">
        <f>STDEV(J19:J196)/SQRT(177)</f>
        <v>0.22647307387519217</v>
      </c>
      <c r="J6" s="5">
        <f>STDEV(K19:K497)/SQRT(478)</f>
        <v>0.43643729259326447</v>
      </c>
      <c r="M6" s="1" t="s">
        <v>2</v>
      </c>
      <c r="N6" s="1">
        <v>3</v>
      </c>
      <c r="O6" s="4">
        <f t="shared" si="0"/>
        <v>0.32555818818281979</v>
      </c>
      <c r="P6" s="4">
        <f t="shared" si="0"/>
        <v>0.96948308310758258</v>
      </c>
      <c r="R6" s="1" t="s">
        <v>2</v>
      </c>
      <c r="S6" s="1">
        <v>3</v>
      </c>
      <c r="T6" s="4">
        <f t="shared" si="1"/>
        <v>1.2394432806352357E-2</v>
      </c>
      <c r="U6" s="4">
        <f t="shared" si="1"/>
        <v>2.3885367936563803E-2</v>
      </c>
    </row>
    <row r="7" spans="2:21" x14ac:dyDescent="0.2">
      <c r="B7" s="1" t="s">
        <v>3</v>
      </c>
      <c r="C7" s="1">
        <v>4</v>
      </c>
      <c r="D7" s="2">
        <f>AVERAGE(M19:M117)</f>
        <v>4.0847474747474743</v>
      </c>
      <c r="E7" s="2">
        <f>AVERAGE(N19:N294)</f>
        <v>12.447210144927535</v>
      </c>
      <c r="G7" s="1" t="s">
        <v>3</v>
      </c>
      <c r="H7" s="1">
        <v>4</v>
      </c>
      <c r="I7" s="5">
        <f>STDEV(M19:M117)/SQRT(100)</f>
        <v>0.17092398020425387</v>
      </c>
      <c r="J7" s="5">
        <f>STDEV(N19:N294)/SQRT(269)</f>
        <v>0.5449427172467316</v>
      </c>
      <c r="M7" s="1" t="s">
        <v>3</v>
      </c>
      <c r="N7" s="1">
        <v>4</v>
      </c>
      <c r="O7" s="4">
        <f t="shared" si="0"/>
        <v>0.22355031986970725</v>
      </c>
      <c r="P7" s="4">
        <f t="shared" si="0"/>
        <v>0.68121170931283559</v>
      </c>
      <c r="R7" s="1" t="s">
        <v>3</v>
      </c>
      <c r="S7" s="1">
        <v>4</v>
      </c>
      <c r="T7" s="4">
        <f t="shared" si="1"/>
        <v>9.3543384711748112E-3</v>
      </c>
      <c r="U7" s="4">
        <f t="shared" si="1"/>
        <v>2.9823659725429056E-2</v>
      </c>
    </row>
    <row r="8" spans="2:21" x14ac:dyDescent="0.2">
      <c r="B8" s="1" t="s">
        <v>6</v>
      </c>
      <c r="C8" s="1">
        <v>5</v>
      </c>
      <c r="D8" s="2">
        <f>AVERAGE(P19:P126)</f>
        <v>4.754074074074075</v>
      </c>
      <c r="E8" s="2">
        <f>AVERAGE(Q19:Q376)</f>
        <v>6.9189106145251404</v>
      </c>
      <c r="G8" s="1" t="s">
        <v>6</v>
      </c>
      <c r="H8" s="1">
        <v>5</v>
      </c>
      <c r="I8" s="5">
        <f>STDEV(P19:P126)/SQRT(107)</f>
        <v>0.14664656517013758</v>
      </c>
      <c r="J8" s="5">
        <f>STDEV(Q19:Q376)/SQRT(357)</f>
        <v>0.10410120133437828</v>
      </c>
      <c r="M8" s="1" t="s">
        <v>6</v>
      </c>
      <c r="N8" s="1">
        <v>5</v>
      </c>
      <c r="O8" s="4">
        <f t="shared" si="0"/>
        <v>0.26018126861299895</v>
      </c>
      <c r="P8" s="4">
        <f t="shared" si="0"/>
        <v>0.37865858063175101</v>
      </c>
      <c r="R8" s="1" t="s">
        <v>6</v>
      </c>
      <c r="S8" s="1">
        <v>5</v>
      </c>
      <c r="T8" s="4">
        <f t="shared" si="1"/>
        <v>8.0256825554693122E-3</v>
      </c>
      <c r="U8" s="4">
        <f t="shared" si="1"/>
        <v>5.6972571746457257E-3</v>
      </c>
    </row>
    <row r="9" spans="2:21" x14ac:dyDescent="0.2">
      <c r="B9" s="1" t="s">
        <v>4</v>
      </c>
      <c r="C9" s="1">
        <v>6</v>
      </c>
      <c r="D9" s="2">
        <f>AVERAGE(S19:S125)</f>
        <v>4.1066355140186914</v>
      </c>
      <c r="E9" s="2">
        <f>AVERAGE(T19:T289)</f>
        <v>6.5983763837638367</v>
      </c>
      <c r="G9" s="1" t="s">
        <v>4</v>
      </c>
      <c r="H9" s="1">
        <v>6</v>
      </c>
      <c r="I9" s="5">
        <f>STDEV(S19:S125)/SQRT(106)</f>
        <v>0.11304020209429932</v>
      </c>
      <c r="J9" s="5">
        <f>STDEV(T19:T289)/SQRT(270)</f>
        <v>0.11155093724201882</v>
      </c>
      <c r="M9" s="1" t="s">
        <v>4</v>
      </c>
      <c r="N9" s="1">
        <v>6</v>
      </c>
      <c r="O9" s="4">
        <f t="shared" si="0"/>
        <v>0.22474820987653166</v>
      </c>
      <c r="P9" s="4">
        <f t="shared" si="0"/>
        <v>0.3611163628425571</v>
      </c>
      <c r="R9" s="1" t="s">
        <v>4</v>
      </c>
      <c r="S9" s="1">
        <v>6</v>
      </c>
      <c r="T9" s="4">
        <f t="shared" si="1"/>
        <v>6.1864713773717942E-3</v>
      </c>
      <c r="U9" s="4">
        <f t="shared" si="1"/>
        <v>6.1049667957162037E-3</v>
      </c>
    </row>
    <row r="10" spans="2:21" x14ac:dyDescent="0.2">
      <c r="B10" s="1" t="s">
        <v>5</v>
      </c>
      <c r="C10" s="1">
        <v>7</v>
      </c>
      <c r="D10" s="2">
        <f>AVERAGE(V19:V134)</f>
        <v>3.3065517241379312</v>
      </c>
      <c r="E10" s="2">
        <f>AVERAGE(W19:W398)</f>
        <v>4.0492894736842109</v>
      </c>
      <c r="G10" s="1" t="s">
        <v>5</v>
      </c>
      <c r="H10" s="1">
        <v>7</v>
      </c>
      <c r="I10" s="5">
        <f>STDEV(V19:V134)/SQRT(115)</f>
        <v>8.4289365975839955E-2</v>
      </c>
      <c r="J10" s="5">
        <f>STDEV(W19:W398)/SQRT(379)</f>
        <v>5.0683873662625119E-2</v>
      </c>
      <c r="M10" s="1" t="s">
        <v>5</v>
      </c>
      <c r="N10" s="1">
        <v>7</v>
      </c>
      <c r="O10" s="4">
        <f t="shared" si="0"/>
        <v>0.18096117328341427</v>
      </c>
      <c r="P10" s="4">
        <f t="shared" si="0"/>
        <v>0.22160977212994201</v>
      </c>
      <c r="R10" s="1" t="s">
        <v>5</v>
      </c>
      <c r="S10" s="1">
        <v>7</v>
      </c>
      <c r="T10" s="4">
        <f t="shared" si="1"/>
        <v>4.6129937877441842E-3</v>
      </c>
      <c r="U10" s="4">
        <f t="shared" si="1"/>
        <v>2.7738302647989615E-3</v>
      </c>
    </row>
    <row r="13" spans="2:21" s="13" customFormat="1" x14ac:dyDescent="0.2">
      <c r="D13" s="12" t="s">
        <v>16</v>
      </c>
      <c r="E13" s="13" t="s">
        <v>17</v>
      </c>
      <c r="J13" s="13" t="s">
        <v>33</v>
      </c>
    </row>
    <row r="14" spans="2:21" s="13" customFormat="1" x14ac:dyDescent="0.2">
      <c r="D14" s="12" t="s">
        <v>18</v>
      </c>
      <c r="E14" s="13" t="s">
        <v>19</v>
      </c>
    </row>
    <row r="17" spans="4:28" x14ac:dyDescent="0.2">
      <c r="D17" s="1" t="s">
        <v>0</v>
      </c>
      <c r="E17" s="1">
        <v>1</v>
      </c>
      <c r="G17" s="1" t="s">
        <v>1</v>
      </c>
      <c r="H17" s="1">
        <v>2</v>
      </c>
      <c r="J17" s="1" t="s">
        <v>2</v>
      </c>
      <c r="K17" s="1">
        <v>3</v>
      </c>
      <c r="M17" s="1" t="s">
        <v>3</v>
      </c>
      <c r="N17" s="1">
        <v>4</v>
      </c>
      <c r="P17" s="1" t="s">
        <v>6</v>
      </c>
      <c r="Q17" s="1">
        <v>5</v>
      </c>
      <c r="S17" s="1" t="s">
        <v>4</v>
      </c>
      <c r="T17" s="1">
        <v>6</v>
      </c>
      <c r="V17" s="1" t="s">
        <v>5</v>
      </c>
      <c r="W17" s="1">
        <v>7</v>
      </c>
      <c r="Z17" t="s">
        <v>10</v>
      </c>
    </row>
    <row r="18" spans="4:28" s="13" customFormat="1" x14ac:dyDescent="0.2">
      <c r="D18" s="12" t="s">
        <v>13</v>
      </c>
      <c r="E18" s="12" t="s">
        <v>14</v>
      </c>
      <c r="G18" s="12" t="s">
        <v>13</v>
      </c>
      <c r="H18" s="12" t="s">
        <v>14</v>
      </c>
      <c r="J18" s="12" t="s">
        <v>13</v>
      </c>
      <c r="K18" s="12" t="s">
        <v>14</v>
      </c>
      <c r="M18" s="12" t="s">
        <v>13</v>
      </c>
      <c r="N18" s="12" t="s">
        <v>14</v>
      </c>
      <c r="P18" s="12" t="s">
        <v>13</v>
      </c>
      <c r="Q18" s="12" t="s">
        <v>14</v>
      </c>
      <c r="S18" s="12" t="s">
        <v>13</v>
      </c>
      <c r="T18" s="12" t="s">
        <v>14</v>
      </c>
      <c r="V18" s="12" t="s">
        <v>13</v>
      </c>
      <c r="W18" s="12" t="s">
        <v>14</v>
      </c>
      <c r="AB18" s="12" t="s">
        <v>11</v>
      </c>
    </row>
    <row r="19" spans="4:28" x14ac:dyDescent="0.2">
      <c r="D19">
        <v>3</v>
      </c>
      <c r="E19">
        <v>19</v>
      </c>
      <c r="G19">
        <v>5</v>
      </c>
      <c r="H19">
        <v>16</v>
      </c>
      <c r="J19">
        <v>23</v>
      </c>
      <c r="K19">
        <v>59</v>
      </c>
      <c r="M19">
        <v>4</v>
      </c>
      <c r="N19">
        <v>6</v>
      </c>
      <c r="P19">
        <v>12.83</v>
      </c>
      <c r="Q19">
        <v>20.98</v>
      </c>
      <c r="S19">
        <v>8.68</v>
      </c>
      <c r="T19">
        <v>15.52</v>
      </c>
      <c r="V19">
        <v>7.3</v>
      </c>
      <c r="W19">
        <v>12.81</v>
      </c>
      <c r="Z19" s="11" t="s">
        <v>0</v>
      </c>
      <c r="AA19" s="11">
        <v>1</v>
      </c>
      <c r="AB19" s="5">
        <f>E4/D4</f>
        <v>5.3401092386963267</v>
      </c>
    </row>
    <row r="20" spans="4:28" x14ac:dyDescent="0.2">
      <c r="D20">
        <v>3</v>
      </c>
      <c r="E20">
        <v>15</v>
      </c>
      <c r="G20">
        <v>6</v>
      </c>
      <c r="H20">
        <v>33</v>
      </c>
      <c r="J20">
        <v>27.97</v>
      </c>
      <c r="K20">
        <v>59.7</v>
      </c>
      <c r="M20">
        <v>4</v>
      </c>
      <c r="N20">
        <v>14</v>
      </c>
      <c r="P20">
        <v>12.81</v>
      </c>
      <c r="Q20">
        <v>24.3</v>
      </c>
      <c r="S20">
        <v>11.33</v>
      </c>
      <c r="T20">
        <v>19.100000000000001</v>
      </c>
      <c r="V20">
        <v>7.41</v>
      </c>
      <c r="W20">
        <v>12.18</v>
      </c>
      <c r="Z20" s="11" t="s">
        <v>1</v>
      </c>
      <c r="AA20" s="11">
        <v>2</v>
      </c>
      <c r="AB20" s="5">
        <f t="shared" ref="AB20:AB25" si="2">E5/D5</f>
        <v>3.0339213253226474</v>
      </c>
    </row>
    <row r="21" spans="4:28" x14ac:dyDescent="0.2">
      <c r="D21">
        <v>4</v>
      </c>
      <c r="E21">
        <v>23</v>
      </c>
      <c r="G21">
        <v>5</v>
      </c>
      <c r="H21">
        <v>46</v>
      </c>
      <c r="J21">
        <v>17.100000000000001</v>
      </c>
      <c r="K21">
        <v>50.4</v>
      </c>
      <c r="M21">
        <v>4</v>
      </c>
      <c r="N21">
        <v>15</v>
      </c>
      <c r="P21">
        <v>13.8</v>
      </c>
      <c r="Q21">
        <v>21.69</v>
      </c>
      <c r="S21">
        <v>9.4</v>
      </c>
      <c r="T21">
        <v>14.54</v>
      </c>
      <c r="V21">
        <v>9.85</v>
      </c>
      <c r="W21">
        <v>12.74</v>
      </c>
      <c r="Z21" s="11" t="s">
        <v>2</v>
      </c>
      <c r="AA21" s="11">
        <v>3</v>
      </c>
      <c r="AB21" s="5">
        <f t="shared" si="2"/>
        <v>2.9779103038967696</v>
      </c>
    </row>
    <row r="22" spans="4:28" x14ac:dyDescent="0.2">
      <c r="D22">
        <v>3</v>
      </c>
      <c r="E22">
        <v>33</v>
      </c>
      <c r="G22">
        <v>6</v>
      </c>
      <c r="H22">
        <v>28</v>
      </c>
      <c r="J22">
        <v>12.76</v>
      </c>
      <c r="K22">
        <v>42.27</v>
      </c>
      <c r="M22">
        <v>4</v>
      </c>
      <c r="N22">
        <v>10</v>
      </c>
      <c r="P22">
        <v>5</v>
      </c>
      <c r="Q22">
        <v>7</v>
      </c>
      <c r="S22">
        <v>5</v>
      </c>
      <c r="T22">
        <v>5</v>
      </c>
      <c r="V22">
        <v>3</v>
      </c>
      <c r="W22">
        <v>4</v>
      </c>
      <c r="Z22" s="11" t="s">
        <v>3</v>
      </c>
      <c r="AA22" s="11">
        <v>4</v>
      </c>
      <c r="AB22" s="5">
        <f t="shared" si="2"/>
        <v>3.0472410404506198</v>
      </c>
    </row>
    <row r="23" spans="4:28" x14ac:dyDescent="0.2">
      <c r="D23">
        <v>3</v>
      </c>
      <c r="E23">
        <v>27</v>
      </c>
      <c r="G23">
        <v>5</v>
      </c>
      <c r="H23">
        <v>32</v>
      </c>
      <c r="J23">
        <v>18.13</v>
      </c>
      <c r="K23">
        <v>40.9</v>
      </c>
      <c r="M23">
        <v>5</v>
      </c>
      <c r="N23">
        <v>5</v>
      </c>
      <c r="P23">
        <v>4</v>
      </c>
      <c r="Q23">
        <v>8</v>
      </c>
      <c r="S23">
        <v>5</v>
      </c>
      <c r="T23">
        <v>4</v>
      </c>
      <c r="V23">
        <v>3</v>
      </c>
      <c r="W23">
        <v>3</v>
      </c>
      <c r="Z23" s="11" t="s">
        <v>6</v>
      </c>
      <c r="AA23" s="11">
        <v>5</v>
      </c>
      <c r="AB23" s="5">
        <f t="shared" si="2"/>
        <v>1.4553644951089026</v>
      </c>
    </row>
    <row r="24" spans="4:28" x14ac:dyDescent="0.2">
      <c r="D24">
        <v>3</v>
      </c>
      <c r="E24">
        <v>20</v>
      </c>
      <c r="G24">
        <v>9</v>
      </c>
      <c r="H24">
        <v>31</v>
      </c>
      <c r="J24">
        <v>17.899999999999999</v>
      </c>
      <c r="K24">
        <v>52</v>
      </c>
      <c r="M24">
        <v>4</v>
      </c>
      <c r="N24">
        <v>13</v>
      </c>
      <c r="P24">
        <v>5</v>
      </c>
      <c r="Q24">
        <v>5</v>
      </c>
      <c r="S24">
        <v>4</v>
      </c>
      <c r="T24">
        <v>5</v>
      </c>
      <c r="V24">
        <v>4</v>
      </c>
      <c r="W24">
        <v>3</v>
      </c>
      <c r="Z24" s="11" t="s">
        <v>4</v>
      </c>
      <c r="AA24" s="11">
        <v>6</v>
      </c>
      <c r="AB24" s="5">
        <f t="shared" si="2"/>
        <v>1.6067596847198073</v>
      </c>
    </row>
    <row r="25" spans="4:28" x14ac:dyDescent="0.2">
      <c r="D25">
        <v>3</v>
      </c>
      <c r="E25">
        <v>49</v>
      </c>
      <c r="G25">
        <v>6</v>
      </c>
      <c r="H25">
        <v>27</v>
      </c>
      <c r="J25">
        <v>6</v>
      </c>
      <c r="K25">
        <v>27</v>
      </c>
      <c r="M25">
        <v>5</v>
      </c>
      <c r="N25">
        <v>19</v>
      </c>
      <c r="P25">
        <v>5</v>
      </c>
      <c r="Q25">
        <v>7</v>
      </c>
      <c r="S25">
        <v>4</v>
      </c>
      <c r="T25">
        <v>7</v>
      </c>
      <c r="V25">
        <v>3</v>
      </c>
      <c r="W25">
        <v>3</v>
      </c>
      <c r="Z25" s="11" t="s">
        <v>5</v>
      </c>
      <c r="AA25" s="11">
        <v>7</v>
      </c>
      <c r="AB25" s="5">
        <f t="shared" si="2"/>
        <v>1.22462607922455</v>
      </c>
    </row>
    <row r="26" spans="4:28" x14ac:dyDescent="0.2">
      <c r="D26">
        <v>4</v>
      </c>
      <c r="E26">
        <v>18</v>
      </c>
      <c r="F26" s="3"/>
      <c r="G26">
        <v>6</v>
      </c>
      <c r="H26">
        <v>27</v>
      </c>
      <c r="J26">
        <v>4</v>
      </c>
      <c r="K26">
        <v>11</v>
      </c>
      <c r="M26">
        <v>4</v>
      </c>
      <c r="N26">
        <v>5</v>
      </c>
      <c r="P26">
        <v>5</v>
      </c>
      <c r="Q26">
        <v>9</v>
      </c>
      <c r="S26">
        <v>5</v>
      </c>
      <c r="T26">
        <v>8</v>
      </c>
      <c r="V26">
        <v>3</v>
      </c>
      <c r="W26">
        <v>4</v>
      </c>
    </row>
    <row r="27" spans="4:28" x14ac:dyDescent="0.2">
      <c r="D27">
        <v>4</v>
      </c>
      <c r="E27">
        <v>32</v>
      </c>
      <c r="G27">
        <v>7</v>
      </c>
      <c r="H27">
        <v>38</v>
      </c>
      <c r="J27">
        <v>5</v>
      </c>
      <c r="K27">
        <v>17</v>
      </c>
      <c r="M27">
        <v>4</v>
      </c>
      <c r="N27">
        <v>5</v>
      </c>
      <c r="P27">
        <v>5</v>
      </c>
      <c r="Q27">
        <v>9</v>
      </c>
      <c r="S27">
        <v>5</v>
      </c>
      <c r="T27">
        <v>6</v>
      </c>
      <c r="V27">
        <v>3</v>
      </c>
      <c r="W27">
        <v>3</v>
      </c>
    </row>
    <row r="28" spans="4:28" x14ac:dyDescent="0.2">
      <c r="D28">
        <v>4</v>
      </c>
      <c r="E28">
        <v>5</v>
      </c>
      <c r="G28">
        <v>6</v>
      </c>
      <c r="H28">
        <v>39</v>
      </c>
      <c r="J28">
        <v>6</v>
      </c>
      <c r="K28">
        <v>16</v>
      </c>
      <c r="M28">
        <v>4</v>
      </c>
      <c r="N28">
        <v>6</v>
      </c>
      <c r="P28">
        <v>5</v>
      </c>
      <c r="Q28">
        <v>7</v>
      </c>
      <c r="S28">
        <v>5</v>
      </c>
      <c r="T28">
        <v>5</v>
      </c>
      <c r="V28">
        <v>3</v>
      </c>
      <c r="W28">
        <v>4</v>
      </c>
    </row>
    <row r="29" spans="4:28" x14ac:dyDescent="0.2">
      <c r="D29">
        <v>3</v>
      </c>
      <c r="E29">
        <v>24</v>
      </c>
      <c r="G29">
        <v>4</v>
      </c>
      <c r="H29">
        <v>18</v>
      </c>
      <c r="J29">
        <v>6</v>
      </c>
      <c r="K29">
        <v>9</v>
      </c>
      <c r="M29">
        <v>4</v>
      </c>
      <c r="N29">
        <v>17</v>
      </c>
      <c r="P29">
        <v>5</v>
      </c>
      <c r="Q29">
        <v>9</v>
      </c>
      <c r="S29">
        <v>4</v>
      </c>
      <c r="T29">
        <v>8</v>
      </c>
      <c r="V29">
        <v>4</v>
      </c>
      <c r="W29">
        <v>4</v>
      </c>
    </row>
    <row r="30" spans="4:28" x14ac:dyDescent="0.2">
      <c r="D30">
        <v>3</v>
      </c>
      <c r="E30">
        <v>35</v>
      </c>
      <c r="G30">
        <v>6</v>
      </c>
      <c r="H30">
        <v>22</v>
      </c>
      <c r="J30">
        <v>4</v>
      </c>
      <c r="K30">
        <v>29</v>
      </c>
      <c r="M30">
        <v>4</v>
      </c>
      <c r="N30">
        <v>21</v>
      </c>
      <c r="P30">
        <v>5</v>
      </c>
      <c r="Q30">
        <v>7</v>
      </c>
      <c r="S30">
        <v>4</v>
      </c>
      <c r="T30">
        <v>10</v>
      </c>
      <c r="V30">
        <v>3</v>
      </c>
      <c r="W30">
        <v>4</v>
      </c>
    </row>
    <row r="31" spans="4:28" x14ac:dyDescent="0.2">
      <c r="D31">
        <v>3</v>
      </c>
      <c r="E31">
        <v>28</v>
      </c>
      <c r="G31">
        <v>6</v>
      </c>
      <c r="H31">
        <v>31</v>
      </c>
      <c r="J31">
        <v>4</v>
      </c>
      <c r="K31">
        <v>26</v>
      </c>
      <c r="M31">
        <v>4</v>
      </c>
      <c r="N31">
        <v>15</v>
      </c>
      <c r="P31">
        <v>5</v>
      </c>
      <c r="Q31">
        <v>7</v>
      </c>
      <c r="S31">
        <v>4</v>
      </c>
      <c r="T31">
        <v>7</v>
      </c>
      <c r="V31">
        <v>3</v>
      </c>
      <c r="W31">
        <v>3</v>
      </c>
    </row>
    <row r="32" spans="4:28" x14ac:dyDescent="0.2">
      <c r="D32">
        <v>3</v>
      </c>
      <c r="E32">
        <v>25</v>
      </c>
      <c r="G32">
        <v>5</v>
      </c>
      <c r="H32">
        <v>29</v>
      </c>
      <c r="J32">
        <v>5</v>
      </c>
      <c r="K32">
        <v>17</v>
      </c>
      <c r="M32">
        <v>4</v>
      </c>
      <c r="N32">
        <v>7</v>
      </c>
      <c r="P32">
        <v>4</v>
      </c>
      <c r="Q32">
        <v>7</v>
      </c>
      <c r="S32">
        <v>4</v>
      </c>
      <c r="T32">
        <v>8</v>
      </c>
      <c r="V32">
        <v>4</v>
      </c>
      <c r="W32">
        <v>4</v>
      </c>
    </row>
    <row r="33" spans="4:23" x14ac:dyDescent="0.2">
      <c r="D33">
        <v>2</v>
      </c>
      <c r="E33">
        <v>44</v>
      </c>
      <c r="G33">
        <v>5</v>
      </c>
      <c r="H33">
        <v>28</v>
      </c>
      <c r="J33">
        <v>5</v>
      </c>
      <c r="K33">
        <v>9</v>
      </c>
      <c r="M33">
        <v>4</v>
      </c>
      <c r="N33">
        <v>8</v>
      </c>
      <c r="P33">
        <v>5</v>
      </c>
      <c r="Q33">
        <v>5</v>
      </c>
      <c r="S33">
        <v>5</v>
      </c>
      <c r="T33">
        <v>5</v>
      </c>
      <c r="V33">
        <v>3</v>
      </c>
      <c r="W33">
        <v>3</v>
      </c>
    </row>
    <row r="34" spans="4:23" x14ac:dyDescent="0.2">
      <c r="D34">
        <v>3</v>
      </c>
      <c r="E34">
        <v>31</v>
      </c>
      <c r="F34" s="3"/>
      <c r="G34">
        <v>5</v>
      </c>
      <c r="H34">
        <v>43</v>
      </c>
      <c r="J34">
        <v>8</v>
      </c>
      <c r="K34">
        <v>12</v>
      </c>
      <c r="M34">
        <v>4</v>
      </c>
      <c r="N34">
        <v>27</v>
      </c>
      <c r="P34">
        <v>4</v>
      </c>
      <c r="Q34">
        <v>6</v>
      </c>
      <c r="S34">
        <v>5</v>
      </c>
      <c r="T34">
        <v>5</v>
      </c>
      <c r="V34">
        <v>3</v>
      </c>
      <c r="W34">
        <v>4</v>
      </c>
    </row>
    <row r="35" spans="4:23" x14ac:dyDescent="0.2">
      <c r="D35">
        <v>3</v>
      </c>
      <c r="E35">
        <v>18</v>
      </c>
      <c r="G35">
        <v>5</v>
      </c>
      <c r="H35">
        <v>21</v>
      </c>
      <c r="J35">
        <v>4</v>
      </c>
      <c r="K35">
        <v>20</v>
      </c>
      <c r="M35">
        <v>4</v>
      </c>
      <c r="N35">
        <v>19</v>
      </c>
      <c r="P35">
        <v>4</v>
      </c>
      <c r="Q35">
        <v>6</v>
      </c>
      <c r="S35">
        <v>4</v>
      </c>
      <c r="T35">
        <v>11</v>
      </c>
      <c r="V35">
        <v>3</v>
      </c>
      <c r="W35">
        <v>4</v>
      </c>
    </row>
    <row r="36" spans="4:23" x14ac:dyDescent="0.2">
      <c r="D36">
        <v>3</v>
      </c>
      <c r="E36">
        <v>20</v>
      </c>
      <c r="G36">
        <v>10</v>
      </c>
      <c r="H36">
        <v>36</v>
      </c>
      <c r="J36">
        <v>6</v>
      </c>
      <c r="K36">
        <v>19</v>
      </c>
      <c r="M36">
        <v>4</v>
      </c>
      <c r="N36">
        <v>13</v>
      </c>
      <c r="P36">
        <v>5</v>
      </c>
      <c r="Q36">
        <v>5</v>
      </c>
      <c r="S36">
        <v>4</v>
      </c>
      <c r="T36">
        <v>6</v>
      </c>
      <c r="V36">
        <v>4</v>
      </c>
      <c r="W36">
        <v>5</v>
      </c>
    </row>
    <row r="37" spans="4:23" x14ac:dyDescent="0.2">
      <c r="D37">
        <v>3</v>
      </c>
      <c r="E37">
        <v>12</v>
      </c>
      <c r="G37">
        <v>6</v>
      </c>
      <c r="H37">
        <v>35</v>
      </c>
      <c r="J37">
        <v>7</v>
      </c>
      <c r="K37">
        <v>9</v>
      </c>
      <c r="M37">
        <v>4</v>
      </c>
      <c r="N37">
        <v>41</v>
      </c>
      <c r="P37">
        <v>4</v>
      </c>
      <c r="Q37">
        <v>8</v>
      </c>
      <c r="S37">
        <v>4</v>
      </c>
      <c r="T37">
        <v>10</v>
      </c>
      <c r="V37">
        <v>3</v>
      </c>
      <c r="W37">
        <v>3</v>
      </c>
    </row>
    <row r="38" spans="4:23" x14ac:dyDescent="0.2">
      <c r="D38">
        <v>3</v>
      </c>
      <c r="E38">
        <v>24</v>
      </c>
      <c r="G38">
        <v>5</v>
      </c>
      <c r="H38">
        <v>27</v>
      </c>
      <c r="J38">
        <v>10</v>
      </c>
      <c r="K38">
        <v>28</v>
      </c>
      <c r="M38">
        <v>4</v>
      </c>
      <c r="N38">
        <v>5</v>
      </c>
      <c r="P38">
        <v>5</v>
      </c>
      <c r="Q38">
        <v>10</v>
      </c>
      <c r="S38">
        <v>4</v>
      </c>
      <c r="T38">
        <v>6</v>
      </c>
      <c r="V38">
        <v>3</v>
      </c>
      <c r="W38">
        <v>3</v>
      </c>
    </row>
    <row r="39" spans="4:23" x14ac:dyDescent="0.2">
      <c r="D39">
        <v>3</v>
      </c>
      <c r="E39">
        <v>21</v>
      </c>
      <c r="G39">
        <v>5</v>
      </c>
      <c r="H39">
        <v>37</v>
      </c>
      <c r="J39">
        <v>4</v>
      </c>
      <c r="K39">
        <v>12</v>
      </c>
      <c r="M39">
        <v>4</v>
      </c>
      <c r="N39">
        <v>5</v>
      </c>
      <c r="P39">
        <v>5</v>
      </c>
      <c r="Q39">
        <v>8</v>
      </c>
      <c r="S39">
        <v>4</v>
      </c>
      <c r="T39">
        <v>6</v>
      </c>
      <c r="V39">
        <v>3</v>
      </c>
      <c r="W39">
        <v>5</v>
      </c>
    </row>
    <row r="40" spans="4:23" x14ac:dyDescent="0.2">
      <c r="D40">
        <v>3</v>
      </c>
      <c r="E40">
        <v>35</v>
      </c>
      <c r="G40">
        <v>5</v>
      </c>
      <c r="H40">
        <v>26</v>
      </c>
      <c r="J40">
        <v>6</v>
      </c>
      <c r="K40">
        <v>14</v>
      </c>
      <c r="M40">
        <v>4</v>
      </c>
      <c r="N40">
        <v>5</v>
      </c>
      <c r="P40">
        <v>5</v>
      </c>
      <c r="Q40">
        <v>10</v>
      </c>
      <c r="S40">
        <v>4</v>
      </c>
      <c r="T40">
        <v>5</v>
      </c>
      <c r="V40">
        <v>3</v>
      </c>
      <c r="W40">
        <v>4</v>
      </c>
    </row>
    <row r="41" spans="4:23" x14ac:dyDescent="0.2">
      <c r="D41">
        <v>3</v>
      </c>
      <c r="E41">
        <v>10</v>
      </c>
      <c r="G41">
        <v>4</v>
      </c>
      <c r="H41">
        <v>37</v>
      </c>
      <c r="J41">
        <v>5</v>
      </c>
      <c r="K41">
        <v>7</v>
      </c>
      <c r="M41">
        <v>4</v>
      </c>
      <c r="N41">
        <v>14</v>
      </c>
      <c r="P41">
        <v>4</v>
      </c>
      <c r="Q41">
        <v>7</v>
      </c>
      <c r="S41">
        <v>4</v>
      </c>
      <c r="T41">
        <v>6</v>
      </c>
      <c r="V41">
        <v>3</v>
      </c>
      <c r="W41">
        <v>4</v>
      </c>
    </row>
    <row r="42" spans="4:23" x14ac:dyDescent="0.2">
      <c r="D42">
        <v>3</v>
      </c>
      <c r="E42">
        <v>14</v>
      </c>
      <c r="F42" s="3"/>
      <c r="G42">
        <v>5</v>
      </c>
      <c r="H42">
        <v>14</v>
      </c>
      <c r="J42">
        <v>7</v>
      </c>
      <c r="K42">
        <v>17</v>
      </c>
      <c r="M42">
        <v>4</v>
      </c>
      <c r="N42">
        <v>6</v>
      </c>
      <c r="P42">
        <v>5</v>
      </c>
      <c r="Q42">
        <v>7</v>
      </c>
      <c r="S42">
        <v>4</v>
      </c>
      <c r="T42">
        <v>6</v>
      </c>
      <c r="V42">
        <v>3</v>
      </c>
      <c r="W42">
        <v>4</v>
      </c>
    </row>
    <row r="43" spans="4:23" x14ac:dyDescent="0.2">
      <c r="D43">
        <v>3</v>
      </c>
      <c r="E43">
        <v>9</v>
      </c>
      <c r="G43">
        <v>5</v>
      </c>
      <c r="H43">
        <v>31</v>
      </c>
      <c r="J43">
        <v>6</v>
      </c>
      <c r="K43">
        <v>12</v>
      </c>
      <c r="M43">
        <v>4</v>
      </c>
      <c r="N43">
        <v>27</v>
      </c>
      <c r="P43">
        <v>5</v>
      </c>
      <c r="Q43">
        <v>6</v>
      </c>
      <c r="S43">
        <v>4</v>
      </c>
      <c r="T43">
        <v>6</v>
      </c>
      <c r="V43">
        <v>4</v>
      </c>
      <c r="W43">
        <v>4</v>
      </c>
    </row>
    <row r="44" spans="4:23" x14ac:dyDescent="0.2">
      <c r="D44">
        <v>3</v>
      </c>
      <c r="E44">
        <v>29</v>
      </c>
      <c r="G44">
        <v>5</v>
      </c>
      <c r="H44">
        <v>32</v>
      </c>
      <c r="J44">
        <v>6</v>
      </c>
      <c r="K44">
        <v>20</v>
      </c>
      <c r="M44">
        <v>4</v>
      </c>
      <c r="N44">
        <v>7</v>
      </c>
      <c r="P44">
        <v>4</v>
      </c>
      <c r="Q44">
        <v>8</v>
      </c>
      <c r="S44">
        <v>4</v>
      </c>
      <c r="T44">
        <v>6</v>
      </c>
      <c r="V44">
        <v>4</v>
      </c>
      <c r="W44">
        <v>4</v>
      </c>
    </row>
    <row r="45" spans="4:23" x14ac:dyDescent="0.2">
      <c r="D45">
        <v>3</v>
      </c>
      <c r="E45">
        <v>34</v>
      </c>
      <c r="G45">
        <v>6</v>
      </c>
      <c r="H45">
        <v>24</v>
      </c>
      <c r="J45">
        <v>5</v>
      </c>
      <c r="K45">
        <v>48</v>
      </c>
      <c r="M45">
        <v>4</v>
      </c>
      <c r="N45">
        <v>5</v>
      </c>
      <c r="P45">
        <v>4</v>
      </c>
      <c r="Q45">
        <v>5</v>
      </c>
      <c r="S45">
        <v>4</v>
      </c>
      <c r="T45">
        <v>5</v>
      </c>
      <c r="V45">
        <v>3</v>
      </c>
      <c r="W45">
        <v>4</v>
      </c>
    </row>
    <row r="46" spans="4:23" x14ac:dyDescent="0.2">
      <c r="D46">
        <v>3</v>
      </c>
      <c r="E46">
        <v>21</v>
      </c>
      <c r="G46">
        <v>8</v>
      </c>
      <c r="H46">
        <v>22</v>
      </c>
      <c r="J46">
        <v>3</v>
      </c>
      <c r="K46">
        <v>8</v>
      </c>
      <c r="M46">
        <v>4</v>
      </c>
      <c r="N46">
        <v>12</v>
      </c>
      <c r="P46">
        <v>5</v>
      </c>
      <c r="Q46">
        <v>7</v>
      </c>
      <c r="S46">
        <v>4</v>
      </c>
      <c r="T46">
        <v>6</v>
      </c>
      <c r="V46">
        <v>3</v>
      </c>
      <c r="W46">
        <v>3</v>
      </c>
    </row>
    <row r="47" spans="4:23" x14ac:dyDescent="0.2">
      <c r="D47">
        <v>3</v>
      </c>
      <c r="E47">
        <v>20</v>
      </c>
      <c r="G47">
        <v>10</v>
      </c>
      <c r="H47">
        <v>39</v>
      </c>
      <c r="J47">
        <v>8</v>
      </c>
      <c r="K47">
        <v>25</v>
      </c>
      <c r="M47">
        <v>4</v>
      </c>
      <c r="N47">
        <v>5</v>
      </c>
      <c r="P47">
        <v>4</v>
      </c>
      <c r="Q47">
        <v>9</v>
      </c>
      <c r="S47">
        <v>5</v>
      </c>
      <c r="T47">
        <v>7</v>
      </c>
      <c r="V47">
        <v>3</v>
      </c>
      <c r="W47">
        <v>3</v>
      </c>
    </row>
    <row r="48" spans="4:23" x14ac:dyDescent="0.2">
      <c r="D48">
        <v>3</v>
      </c>
      <c r="E48">
        <v>38</v>
      </c>
      <c r="G48">
        <v>7</v>
      </c>
      <c r="H48">
        <v>9</v>
      </c>
      <c r="J48">
        <v>4</v>
      </c>
      <c r="K48">
        <v>26</v>
      </c>
      <c r="M48">
        <v>3</v>
      </c>
      <c r="N48">
        <v>16</v>
      </c>
      <c r="P48">
        <v>5</v>
      </c>
      <c r="Q48">
        <v>7</v>
      </c>
      <c r="S48">
        <v>4</v>
      </c>
      <c r="T48">
        <v>6</v>
      </c>
      <c r="V48">
        <v>3</v>
      </c>
      <c r="W48">
        <v>4</v>
      </c>
    </row>
    <row r="49" spans="4:23" x14ac:dyDescent="0.2">
      <c r="D49">
        <v>4</v>
      </c>
      <c r="E49">
        <v>27</v>
      </c>
      <c r="G49">
        <v>7</v>
      </c>
      <c r="H49">
        <v>17</v>
      </c>
      <c r="J49">
        <v>6</v>
      </c>
      <c r="K49">
        <v>21</v>
      </c>
      <c r="M49">
        <v>4</v>
      </c>
      <c r="N49">
        <v>5</v>
      </c>
      <c r="P49">
        <v>5</v>
      </c>
      <c r="Q49">
        <v>7</v>
      </c>
      <c r="S49">
        <v>5</v>
      </c>
      <c r="T49">
        <v>7</v>
      </c>
      <c r="V49">
        <v>4</v>
      </c>
      <c r="W49">
        <v>4</v>
      </c>
    </row>
    <row r="50" spans="4:23" x14ac:dyDescent="0.2">
      <c r="D50">
        <v>3</v>
      </c>
      <c r="E50">
        <v>49</v>
      </c>
      <c r="F50" s="3"/>
      <c r="G50">
        <v>10</v>
      </c>
      <c r="H50">
        <v>13</v>
      </c>
      <c r="J50">
        <v>4</v>
      </c>
      <c r="K50">
        <v>19</v>
      </c>
      <c r="M50">
        <v>4</v>
      </c>
      <c r="N50">
        <v>5</v>
      </c>
      <c r="P50">
        <v>4</v>
      </c>
      <c r="Q50">
        <v>9</v>
      </c>
      <c r="S50">
        <v>4</v>
      </c>
      <c r="T50">
        <v>5</v>
      </c>
      <c r="V50">
        <v>3</v>
      </c>
      <c r="W50">
        <v>4</v>
      </c>
    </row>
    <row r="51" spans="4:23" x14ac:dyDescent="0.2">
      <c r="D51">
        <v>3</v>
      </c>
      <c r="E51">
        <v>24</v>
      </c>
      <c r="G51">
        <v>6</v>
      </c>
      <c r="H51">
        <v>13</v>
      </c>
      <c r="J51">
        <v>5</v>
      </c>
      <c r="K51">
        <v>17</v>
      </c>
      <c r="M51">
        <v>4</v>
      </c>
      <c r="N51">
        <v>7</v>
      </c>
      <c r="P51">
        <v>5</v>
      </c>
      <c r="Q51">
        <v>5</v>
      </c>
      <c r="S51">
        <v>4</v>
      </c>
      <c r="T51">
        <v>8</v>
      </c>
      <c r="V51">
        <v>3</v>
      </c>
      <c r="W51">
        <v>4</v>
      </c>
    </row>
    <row r="52" spans="4:23" x14ac:dyDescent="0.2">
      <c r="D52">
        <v>3</v>
      </c>
      <c r="E52">
        <v>20</v>
      </c>
      <c r="G52">
        <v>6</v>
      </c>
      <c r="H52">
        <v>35</v>
      </c>
      <c r="J52">
        <v>6</v>
      </c>
      <c r="K52">
        <v>20</v>
      </c>
      <c r="M52">
        <v>4</v>
      </c>
      <c r="N52">
        <v>11</v>
      </c>
      <c r="P52">
        <v>5</v>
      </c>
      <c r="Q52">
        <v>6</v>
      </c>
      <c r="S52">
        <v>4</v>
      </c>
      <c r="T52">
        <v>5</v>
      </c>
      <c r="V52">
        <v>4</v>
      </c>
      <c r="W52">
        <v>4</v>
      </c>
    </row>
    <row r="53" spans="4:23" x14ac:dyDescent="0.2">
      <c r="D53">
        <v>3</v>
      </c>
      <c r="E53">
        <v>22</v>
      </c>
      <c r="G53">
        <v>6</v>
      </c>
      <c r="H53">
        <v>8</v>
      </c>
      <c r="J53">
        <v>4</v>
      </c>
      <c r="K53">
        <v>16</v>
      </c>
      <c r="M53">
        <v>4</v>
      </c>
      <c r="N53">
        <v>14</v>
      </c>
      <c r="P53">
        <v>5</v>
      </c>
      <c r="Q53">
        <v>6</v>
      </c>
      <c r="S53">
        <v>4</v>
      </c>
      <c r="T53">
        <v>9</v>
      </c>
      <c r="V53">
        <v>3</v>
      </c>
      <c r="W53">
        <v>4</v>
      </c>
    </row>
    <row r="54" spans="4:23" x14ac:dyDescent="0.2">
      <c r="D54">
        <v>3</v>
      </c>
      <c r="E54">
        <v>27</v>
      </c>
      <c r="G54">
        <v>6</v>
      </c>
      <c r="H54">
        <v>28</v>
      </c>
      <c r="J54">
        <v>4</v>
      </c>
      <c r="K54">
        <v>37</v>
      </c>
      <c r="M54">
        <v>3</v>
      </c>
      <c r="N54">
        <v>13</v>
      </c>
      <c r="P54">
        <v>5</v>
      </c>
      <c r="Q54">
        <v>7</v>
      </c>
      <c r="S54">
        <v>4</v>
      </c>
      <c r="T54">
        <v>7</v>
      </c>
      <c r="V54">
        <v>4</v>
      </c>
      <c r="W54">
        <v>4</v>
      </c>
    </row>
    <row r="55" spans="4:23" x14ac:dyDescent="0.2">
      <c r="D55">
        <v>3</v>
      </c>
      <c r="E55">
        <v>10</v>
      </c>
      <c r="F55" s="3"/>
      <c r="G55">
        <v>6</v>
      </c>
      <c r="H55">
        <v>11</v>
      </c>
      <c r="J55">
        <v>6</v>
      </c>
      <c r="K55">
        <v>18</v>
      </c>
      <c r="M55">
        <v>4</v>
      </c>
      <c r="N55">
        <v>8</v>
      </c>
      <c r="P55">
        <v>4</v>
      </c>
      <c r="Q55">
        <v>6</v>
      </c>
      <c r="S55">
        <v>4</v>
      </c>
      <c r="T55">
        <v>6</v>
      </c>
      <c r="V55">
        <v>3</v>
      </c>
      <c r="W55">
        <v>4</v>
      </c>
    </row>
    <row r="56" spans="4:23" x14ac:dyDescent="0.2">
      <c r="D56">
        <v>3</v>
      </c>
      <c r="E56">
        <v>29</v>
      </c>
      <c r="G56">
        <v>5</v>
      </c>
      <c r="H56">
        <v>39</v>
      </c>
      <c r="J56">
        <v>4</v>
      </c>
      <c r="K56">
        <v>20</v>
      </c>
      <c r="M56">
        <v>3</v>
      </c>
      <c r="N56">
        <v>16</v>
      </c>
      <c r="P56">
        <v>5</v>
      </c>
      <c r="Q56">
        <v>6</v>
      </c>
      <c r="S56">
        <v>4</v>
      </c>
      <c r="T56">
        <v>8</v>
      </c>
      <c r="V56">
        <v>3</v>
      </c>
      <c r="W56">
        <v>4</v>
      </c>
    </row>
    <row r="57" spans="4:23" x14ac:dyDescent="0.2">
      <c r="D57">
        <v>3</v>
      </c>
      <c r="E57">
        <v>21</v>
      </c>
      <c r="G57">
        <v>5</v>
      </c>
      <c r="H57">
        <v>8</v>
      </c>
      <c r="J57">
        <v>4</v>
      </c>
      <c r="K57">
        <v>12</v>
      </c>
      <c r="M57">
        <v>3</v>
      </c>
      <c r="N57">
        <v>22</v>
      </c>
      <c r="P57">
        <v>5</v>
      </c>
      <c r="Q57">
        <v>7</v>
      </c>
      <c r="S57">
        <v>4</v>
      </c>
      <c r="T57">
        <v>5</v>
      </c>
      <c r="V57">
        <v>3</v>
      </c>
      <c r="W57">
        <v>4</v>
      </c>
    </row>
    <row r="58" spans="4:23" x14ac:dyDescent="0.2">
      <c r="D58">
        <v>3</v>
      </c>
      <c r="E58">
        <v>48</v>
      </c>
      <c r="G58">
        <v>5</v>
      </c>
      <c r="H58">
        <v>20</v>
      </c>
      <c r="J58">
        <v>6</v>
      </c>
      <c r="K58">
        <v>19</v>
      </c>
      <c r="M58">
        <v>4</v>
      </c>
      <c r="N58">
        <v>9</v>
      </c>
      <c r="P58">
        <v>5</v>
      </c>
      <c r="Q58">
        <v>8</v>
      </c>
      <c r="S58">
        <v>3</v>
      </c>
      <c r="T58">
        <v>6</v>
      </c>
      <c r="V58">
        <v>3</v>
      </c>
      <c r="W58">
        <v>4</v>
      </c>
    </row>
    <row r="59" spans="4:23" x14ac:dyDescent="0.2">
      <c r="D59">
        <v>3</v>
      </c>
      <c r="E59">
        <v>15</v>
      </c>
      <c r="F59" s="3"/>
      <c r="G59">
        <v>5</v>
      </c>
      <c r="H59">
        <v>29</v>
      </c>
      <c r="J59">
        <v>6</v>
      </c>
      <c r="K59">
        <v>14</v>
      </c>
      <c r="M59">
        <v>4</v>
      </c>
      <c r="N59">
        <v>16</v>
      </c>
      <c r="P59">
        <v>5</v>
      </c>
      <c r="Q59">
        <v>10</v>
      </c>
      <c r="S59">
        <v>3</v>
      </c>
      <c r="T59">
        <v>9</v>
      </c>
      <c r="V59">
        <v>3</v>
      </c>
      <c r="W59">
        <v>4</v>
      </c>
    </row>
    <row r="60" spans="4:23" x14ac:dyDescent="0.2">
      <c r="D60">
        <v>4</v>
      </c>
      <c r="E60">
        <v>30</v>
      </c>
      <c r="G60">
        <v>4</v>
      </c>
      <c r="H60">
        <v>24</v>
      </c>
      <c r="J60">
        <v>7</v>
      </c>
      <c r="K60">
        <v>36</v>
      </c>
      <c r="M60">
        <v>4</v>
      </c>
      <c r="N60">
        <v>13</v>
      </c>
      <c r="P60">
        <v>5</v>
      </c>
      <c r="Q60">
        <v>6</v>
      </c>
      <c r="S60">
        <v>4</v>
      </c>
      <c r="T60">
        <v>10</v>
      </c>
      <c r="V60">
        <v>3</v>
      </c>
      <c r="W60">
        <v>3</v>
      </c>
    </row>
    <row r="61" spans="4:23" x14ac:dyDescent="0.2">
      <c r="D61">
        <v>3</v>
      </c>
      <c r="E61">
        <v>15</v>
      </c>
      <c r="G61">
        <v>6</v>
      </c>
      <c r="H61">
        <v>20</v>
      </c>
      <c r="J61">
        <v>5</v>
      </c>
      <c r="K61">
        <v>13</v>
      </c>
      <c r="M61">
        <v>3</v>
      </c>
      <c r="N61">
        <v>28</v>
      </c>
      <c r="P61">
        <v>5</v>
      </c>
      <c r="Q61">
        <v>8</v>
      </c>
      <c r="S61">
        <v>4</v>
      </c>
      <c r="T61">
        <v>8</v>
      </c>
      <c r="V61">
        <v>4</v>
      </c>
      <c r="W61">
        <v>4</v>
      </c>
    </row>
    <row r="62" spans="4:23" x14ac:dyDescent="0.2">
      <c r="D62">
        <v>3</v>
      </c>
      <c r="E62">
        <v>17</v>
      </c>
      <c r="G62">
        <v>6</v>
      </c>
      <c r="H62">
        <v>37</v>
      </c>
      <c r="J62">
        <v>8</v>
      </c>
      <c r="K62">
        <v>10</v>
      </c>
      <c r="M62">
        <v>4</v>
      </c>
      <c r="N62">
        <v>13</v>
      </c>
      <c r="P62">
        <v>5</v>
      </c>
      <c r="Q62">
        <v>7</v>
      </c>
      <c r="S62">
        <v>3</v>
      </c>
      <c r="T62">
        <v>7</v>
      </c>
      <c r="V62">
        <v>3</v>
      </c>
      <c r="W62">
        <v>4</v>
      </c>
    </row>
    <row r="63" spans="4:23" x14ac:dyDescent="0.2">
      <c r="D63">
        <v>3</v>
      </c>
      <c r="E63">
        <v>9</v>
      </c>
      <c r="G63">
        <v>6</v>
      </c>
      <c r="H63">
        <v>18</v>
      </c>
      <c r="J63">
        <v>5</v>
      </c>
      <c r="K63">
        <v>21</v>
      </c>
      <c r="M63">
        <v>4</v>
      </c>
      <c r="N63">
        <v>13</v>
      </c>
      <c r="P63">
        <v>4</v>
      </c>
      <c r="Q63">
        <v>6</v>
      </c>
      <c r="S63">
        <v>4</v>
      </c>
      <c r="T63">
        <v>5</v>
      </c>
      <c r="V63">
        <v>3</v>
      </c>
      <c r="W63">
        <v>4</v>
      </c>
    </row>
    <row r="64" spans="4:23" x14ac:dyDescent="0.2">
      <c r="D64">
        <v>3</v>
      </c>
      <c r="E64">
        <v>23</v>
      </c>
      <c r="G64">
        <v>5</v>
      </c>
      <c r="H64">
        <v>18</v>
      </c>
      <c r="J64">
        <v>8</v>
      </c>
      <c r="K64">
        <v>14</v>
      </c>
      <c r="M64">
        <v>3</v>
      </c>
      <c r="N64">
        <v>10</v>
      </c>
      <c r="P64">
        <v>4</v>
      </c>
      <c r="Q64">
        <v>8</v>
      </c>
      <c r="S64">
        <v>3</v>
      </c>
      <c r="T64">
        <v>5</v>
      </c>
      <c r="V64">
        <v>3</v>
      </c>
      <c r="W64">
        <v>3</v>
      </c>
    </row>
    <row r="65" spans="4:23" x14ac:dyDescent="0.2">
      <c r="D65">
        <v>4</v>
      </c>
      <c r="E65">
        <v>16</v>
      </c>
      <c r="G65">
        <v>6</v>
      </c>
      <c r="H65">
        <v>22</v>
      </c>
      <c r="J65">
        <v>6</v>
      </c>
      <c r="K65">
        <v>19</v>
      </c>
      <c r="M65">
        <v>4</v>
      </c>
      <c r="N65">
        <v>10</v>
      </c>
      <c r="P65">
        <v>4</v>
      </c>
      <c r="Q65">
        <v>7</v>
      </c>
      <c r="S65">
        <v>3</v>
      </c>
      <c r="T65">
        <v>5</v>
      </c>
      <c r="V65">
        <v>4</v>
      </c>
      <c r="W65">
        <v>4</v>
      </c>
    </row>
    <row r="66" spans="4:23" x14ac:dyDescent="0.2">
      <c r="D66">
        <v>3</v>
      </c>
      <c r="E66">
        <v>34</v>
      </c>
      <c r="G66">
        <v>7</v>
      </c>
      <c r="H66">
        <v>32</v>
      </c>
      <c r="J66">
        <v>5</v>
      </c>
      <c r="K66">
        <v>7</v>
      </c>
      <c r="M66">
        <v>4</v>
      </c>
      <c r="N66">
        <v>32</v>
      </c>
      <c r="P66">
        <v>4</v>
      </c>
      <c r="Q66">
        <v>6</v>
      </c>
      <c r="S66">
        <v>5</v>
      </c>
      <c r="T66">
        <v>9</v>
      </c>
      <c r="V66">
        <v>3</v>
      </c>
      <c r="W66">
        <v>4</v>
      </c>
    </row>
    <row r="67" spans="4:23" x14ac:dyDescent="0.2">
      <c r="D67">
        <v>3</v>
      </c>
      <c r="E67">
        <v>15</v>
      </c>
      <c r="G67">
        <v>6</v>
      </c>
      <c r="H67">
        <v>21</v>
      </c>
      <c r="J67">
        <v>8</v>
      </c>
      <c r="K67">
        <v>22</v>
      </c>
      <c r="M67">
        <v>4</v>
      </c>
      <c r="N67">
        <v>17</v>
      </c>
      <c r="P67">
        <v>4</v>
      </c>
      <c r="Q67">
        <v>7</v>
      </c>
      <c r="S67">
        <v>3</v>
      </c>
      <c r="T67">
        <v>8</v>
      </c>
      <c r="V67">
        <v>3</v>
      </c>
      <c r="W67">
        <v>4</v>
      </c>
    </row>
    <row r="68" spans="4:23" x14ac:dyDescent="0.2">
      <c r="D68">
        <v>3</v>
      </c>
      <c r="E68">
        <v>7</v>
      </c>
      <c r="G68">
        <v>5</v>
      </c>
      <c r="H68">
        <v>23</v>
      </c>
      <c r="J68">
        <v>12</v>
      </c>
      <c r="K68">
        <v>29</v>
      </c>
      <c r="M68">
        <v>3</v>
      </c>
      <c r="N68">
        <v>24</v>
      </c>
      <c r="P68">
        <v>5</v>
      </c>
      <c r="Q68">
        <v>6</v>
      </c>
      <c r="S68">
        <v>4</v>
      </c>
      <c r="T68">
        <v>5</v>
      </c>
      <c r="V68">
        <v>3</v>
      </c>
      <c r="W68">
        <v>4</v>
      </c>
    </row>
    <row r="69" spans="4:23" x14ac:dyDescent="0.2">
      <c r="D69">
        <v>3</v>
      </c>
      <c r="E69">
        <v>8</v>
      </c>
      <c r="G69">
        <v>7</v>
      </c>
      <c r="H69">
        <v>20</v>
      </c>
      <c r="J69">
        <v>7</v>
      </c>
      <c r="K69">
        <v>18</v>
      </c>
      <c r="M69">
        <v>4</v>
      </c>
      <c r="N69">
        <v>8</v>
      </c>
      <c r="P69">
        <v>5</v>
      </c>
      <c r="Q69">
        <v>5</v>
      </c>
      <c r="S69">
        <v>4</v>
      </c>
      <c r="T69">
        <v>6</v>
      </c>
      <c r="V69">
        <v>3</v>
      </c>
      <c r="W69">
        <v>4</v>
      </c>
    </row>
    <row r="70" spans="4:23" x14ac:dyDescent="0.2">
      <c r="D70">
        <v>3</v>
      </c>
      <c r="E70">
        <v>12</v>
      </c>
      <c r="G70">
        <v>4</v>
      </c>
      <c r="H70">
        <v>21</v>
      </c>
      <c r="J70">
        <v>6</v>
      </c>
      <c r="K70">
        <v>10</v>
      </c>
      <c r="M70">
        <v>3</v>
      </c>
      <c r="N70">
        <v>6</v>
      </c>
      <c r="P70">
        <v>4</v>
      </c>
      <c r="Q70">
        <v>8</v>
      </c>
      <c r="S70">
        <v>3</v>
      </c>
      <c r="T70">
        <v>5</v>
      </c>
      <c r="V70">
        <v>3</v>
      </c>
      <c r="W70">
        <v>3</v>
      </c>
    </row>
    <row r="71" spans="4:23" x14ac:dyDescent="0.2">
      <c r="D71">
        <v>3</v>
      </c>
      <c r="E71">
        <v>26</v>
      </c>
      <c r="G71">
        <v>7</v>
      </c>
      <c r="H71">
        <v>18</v>
      </c>
      <c r="J71">
        <v>6</v>
      </c>
      <c r="K71">
        <v>18</v>
      </c>
      <c r="M71">
        <v>4</v>
      </c>
      <c r="N71">
        <v>14</v>
      </c>
      <c r="P71">
        <v>5</v>
      </c>
      <c r="Q71">
        <v>5</v>
      </c>
      <c r="S71">
        <v>3</v>
      </c>
      <c r="T71">
        <v>7</v>
      </c>
      <c r="V71">
        <v>3</v>
      </c>
      <c r="W71">
        <v>4</v>
      </c>
    </row>
    <row r="72" spans="4:23" x14ac:dyDescent="0.2">
      <c r="D72">
        <v>3</v>
      </c>
      <c r="E72">
        <v>16</v>
      </c>
      <c r="G72">
        <v>5</v>
      </c>
      <c r="H72">
        <v>37</v>
      </c>
      <c r="J72">
        <v>5</v>
      </c>
      <c r="K72">
        <v>18</v>
      </c>
      <c r="M72">
        <v>4</v>
      </c>
      <c r="N72">
        <v>6</v>
      </c>
      <c r="P72">
        <v>5</v>
      </c>
      <c r="Q72">
        <v>8</v>
      </c>
      <c r="S72">
        <v>4</v>
      </c>
      <c r="T72">
        <v>5</v>
      </c>
      <c r="V72">
        <v>3</v>
      </c>
      <c r="W72">
        <v>4</v>
      </c>
    </row>
    <row r="73" spans="4:23" x14ac:dyDescent="0.2">
      <c r="D73">
        <v>4</v>
      </c>
      <c r="E73">
        <v>18</v>
      </c>
      <c r="G73">
        <v>6</v>
      </c>
      <c r="H73">
        <v>23</v>
      </c>
      <c r="J73">
        <v>7</v>
      </c>
      <c r="K73">
        <v>20</v>
      </c>
      <c r="M73">
        <v>3</v>
      </c>
      <c r="N73">
        <v>20</v>
      </c>
      <c r="P73">
        <v>4</v>
      </c>
      <c r="Q73">
        <v>5</v>
      </c>
      <c r="S73">
        <v>4</v>
      </c>
      <c r="T73">
        <v>6</v>
      </c>
      <c r="V73">
        <v>3</v>
      </c>
      <c r="W73">
        <v>4</v>
      </c>
    </row>
    <row r="74" spans="4:23" x14ac:dyDescent="0.2">
      <c r="D74">
        <v>3</v>
      </c>
      <c r="E74">
        <v>24</v>
      </c>
      <c r="G74">
        <v>4</v>
      </c>
      <c r="H74">
        <v>20</v>
      </c>
      <c r="J74">
        <v>6</v>
      </c>
      <c r="K74">
        <v>29</v>
      </c>
      <c r="M74">
        <v>4</v>
      </c>
      <c r="N74">
        <v>33</v>
      </c>
      <c r="P74">
        <v>4</v>
      </c>
      <c r="Q74">
        <v>8</v>
      </c>
      <c r="S74">
        <v>3</v>
      </c>
      <c r="T74">
        <v>6</v>
      </c>
      <c r="V74">
        <v>3</v>
      </c>
      <c r="W74">
        <v>3</v>
      </c>
    </row>
    <row r="75" spans="4:23" x14ac:dyDescent="0.2">
      <c r="D75">
        <v>3</v>
      </c>
      <c r="E75">
        <v>11</v>
      </c>
      <c r="G75">
        <v>7</v>
      </c>
      <c r="H75">
        <v>25</v>
      </c>
      <c r="J75">
        <v>6</v>
      </c>
      <c r="K75">
        <v>23</v>
      </c>
      <c r="M75">
        <v>4</v>
      </c>
      <c r="N75">
        <v>15</v>
      </c>
      <c r="P75">
        <v>4</v>
      </c>
      <c r="Q75">
        <v>7</v>
      </c>
      <c r="S75">
        <v>5</v>
      </c>
      <c r="T75">
        <v>6</v>
      </c>
      <c r="V75">
        <v>3</v>
      </c>
      <c r="W75">
        <v>4</v>
      </c>
    </row>
    <row r="76" spans="4:23" x14ac:dyDescent="0.2">
      <c r="D76">
        <v>3</v>
      </c>
      <c r="E76">
        <v>16</v>
      </c>
      <c r="G76">
        <v>5</v>
      </c>
      <c r="H76">
        <v>44</v>
      </c>
      <c r="J76">
        <v>4</v>
      </c>
      <c r="K76">
        <v>16</v>
      </c>
      <c r="M76">
        <v>3</v>
      </c>
      <c r="N76">
        <v>18</v>
      </c>
      <c r="P76">
        <v>5</v>
      </c>
      <c r="Q76">
        <v>6</v>
      </c>
      <c r="S76">
        <v>4</v>
      </c>
      <c r="T76">
        <v>5</v>
      </c>
      <c r="V76">
        <v>4</v>
      </c>
      <c r="W76">
        <v>3</v>
      </c>
    </row>
    <row r="77" spans="4:23" x14ac:dyDescent="0.2">
      <c r="D77">
        <v>3</v>
      </c>
      <c r="E77">
        <v>18</v>
      </c>
      <c r="G77">
        <v>5</v>
      </c>
      <c r="H77">
        <v>23</v>
      </c>
      <c r="J77">
        <v>5</v>
      </c>
      <c r="K77">
        <v>23</v>
      </c>
      <c r="M77">
        <v>4</v>
      </c>
      <c r="N77">
        <v>16</v>
      </c>
      <c r="P77">
        <v>4</v>
      </c>
      <c r="Q77">
        <v>6</v>
      </c>
      <c r="S77">
        <v>4</v>
      </c>
      <c r="T77">
        <v>6</v>
      </c>
      <c r="V77">
        <v>3</v>
      </c>
      <c r="W77">
        <v>6</v>
      </c>
    </row>
    <row r="78" spans="4:23" x14ac:dyDescent="0.2">
      <c r="D78">
        <v>3</v>
      </c>
      <c r="E78">
        <v>17</v>
      </c>
      <c r="G78">
        <v>5</v>
      </c>
      <c r="H78">
        <v>24</v>
      </c>
      <c r="J78">
        <v>7</v>
      </c>
      <c r="K78">
        <v>19</v>
      </c>
      <c r="M78">
        <v>4</v>
      </c>
      <c r="N78">
        <v>8</v>
      </c>
      <c r="P78">
        <v>4</v>
      </c>
      <c r="Q78">
        <v>6</v>
      </c>
      <c r="S78">
        <v>4</v>
      </c>
      <c r="T78">
        <v>5</v>
      </c>
      <c r="V78">
        <v>3</v>
      </c>
      <c r="W78">
        <v>4</v>
      </c>
    </row>
    <row r="79" spans="4:23" x14ac:dyDescent="0.2">
      <c r="D79">
        <v>4</v>
      </c>
      <c r="E79">
        <v>16</v>
      </c>
      <c r="G79">
        <v>6</v>
      </c>
      <c r="H79">
        <v>22</v>
      </c>
      <c r="J79">
        <v>7</v>
      </c>
      <c r="K79">
        <v>23</v>
      </c>
      <c r="M79">
        <v>4</v>
      </c>
      <c r="N79">
        <v>6</v>
      </c>
      <c r="P79">
        <v>5</v>
      </c>
      <c r="Q79">
        <v>8</v>
      </c>
      <c r="S79">
        <v>4</v>
      </c>
      <c r="T79">
        <v>6</v>
      </c>
      <c r="V79">
        <v>3</v>
      </c>
      <c r="W79">
        <v>3</v>
      </c>
    </row>
    <row r="80" spans="4:23" x14ac:dyDescent="0.2">
      <c r="D80">
        <v>4</v>
      </c>
      <c r="E80">
        <v>8</v>
      </c>
      <c r="G80">
        <v>5</v>
      </c>
      <c r="H80">
        <v>23</v>
      </c>
      <c r="J80">
        <v>6</v>
      </c>
      <c r="K80">
        <v>25</v>
      </c>
      <c r="M80">
        <v>3</v>
      </c>
      <c r="N80">
        <v>8</v>
      </c>
      <c r="P80">
        <v>5</v>
      </c>
      <c r="Q80">
        <v>7</v>
      </c>
      <c r="S80">
        <v>5</v>
      </c>
      <c r="T80">
        <v>7</v>
      </c>
      <c r="V80">
        <v>3</v>
      </c>
      <c r="W80">
        <v>4</v>
      </c>
    </row>
    <row r="81" spans="4:23" x14ac:dyDescent="0.2">
      <c r="D81">
        <v>3</v>
      </c>
      <c r="E81">
        <v>11</v>
      </c>
      <c r="G81">
        <v>6</v>
      </c>
      <c r="H81">
        <v>18</v>
      </c>
      <c r="J81">
        <v>4</v>
      </c>
      <c r="K81">
        <v>27</v>
      </c>
      <c r="M81">
        <v>3</v>
      </c>
      <c r="N81">
        <v>18</v>
      </c>
      <c r="P81">
        <v>4</v>
      </c>
      <c r="Q81">
        <v>6</v>
      </c>
      <c r="S81">
        <v>4</v>
      </c>
      <c r="T81">
        <v>7</v>
      </c>
      <c r="V81">
        <v>3</v>
      </c>
      <c r="W81">
        <v>5</v>
      </c>
    </row>
    <row r="82" spans="4:23" x14ac:dyDescent="0.2">
      <c r="D82">
        <v>4</v>
      </c>
      <c r="E82">
        <v>21</v>
      </c>
      <c r="G82">
        <v>8</v>
      </c>
      <c r="H82">
        <v>17</v>
      </c>
      <c r="J82">
        <v>5</v>
      </c>
      <c r="K82">
        <v>18</v>
      </c>
      <c r="M82">
        <v>3</v>
      </c>
      <c r="N82">
        <v>8</v>
      </c>
      <c r="P82">
        <v>4</v>
      </c>
      <c r="Q82">
        <v>5</v>
      </c>
      <c r="S82">
        <v>4</v>
      </c>
      <c r="T82">
        <v>6</v>
      </c>
      <c r="V82">
        <v>3</v>
      </c>
      <c r="W82">
        <v>3</v>
      </c>
    </row>
    <row r="83" spans="4:23" x14ac:dyDescent="0.2">
      <c r="D83">
        <v>3</v>
      </c>
      <c r="E83">
        <v>19</v>
      </c>
      <c r="G83">
        <v>5</v>
      </c>
      <c r="H83">
        <v>12</v>
      </c>
      <c r="J83">
        <v>7</v>
      </c>
      <c r="K83">
        <v>14</v>
      </c>
      <c r="M83">
        <v>4</v>
      </c>
      <c r="N83">
        <v>11</v>
      </c>
      <c r="P83">
        <v>4</v>
      </c>
      <c r="Q83">
        <v>7</v>
      </c>
      <c r="S83">
        <v>5</v>
      </c>
      <c r="T83">
        <v>6</v>
      </c>
      <c r="V83">
        <v>3</v>
      </c>
      <c r="W83">
        <v>3</v>
      </c>
    </row>
    <row r="84" spans="4:23" x14ac:dyDescent="0.2">
      <c r="D84">
        <v>5</v>
      </c>
      <c r="E84">
        <v>8</v>
      </c>
      <c r="G84">
        <v>5</v>
      </c>
      <c r="H84">
        <v>19</v>
      </c>
      <c r="J84">
        <v>7</v>
      </c>
      <c r="K84">
        <v>15</v>
      </c>
      <c r="M84">
        <v>3</v>
      </c>
      <c r="N84">
        <v>26</v>
      </c>
      <c r="P84">
        <v>4</v>
      </c>
      <c r="Q84">
        <v>5</v>
      </c>
      <c r="S84">
        <v>4</v>
      </c>
      <c r="T84">
        <v>7</v>
      </c>
      <c r="V84">
        <v>3</v>
      </c>
      <c r="W84">
        <v>4</v>
      </c>
    </row>
    <row r="85" spans="4:23" x14ac:dyDescent="0.2">
      <c r="D85">
        <v>3</v>
      </c>
      <c r="E85">
        <v>11</v>
      </c>
      <c r="G85">
        <v>12</v>
      </c>
      <c r="H85">
        <v>15</v>
      </c>
      <c r="J85">
        <v>6</v>
      </c>
      <c r="K85">
        <v>17</v>
      </c>
      <c r="M85">
        <v>3</v>
      </c>
      <c r="N85">
        <v>10</v>
      </c>
      <c r="P85">
        <v>5</v>
      </c>
      <c r="Q85">
        <v>6</v>
      </c>
      <c r="S85">
        <v>3</v>
      </c>
      <c r="T85">
        <v>6</v>
      </c>
      <c r="V85">
        <v>3</v>
      </c>
      <c r="W85">
        <v>4</v>
      </c>
    </row>
    <row r="86" spans="4:23" x14ac:dyDescent="0.2">
      <c r="D86">
        <v>3</v>
      </c>
      <c r="E86">
        <v>13</v>
      </c>
      <c r="G86">
        <v>4</v>
      </c>
      <c r="H86">
        <v>27</v>
      </c>
      <c r="J86">
        <v>5</v>
      </c>
      <c r="K86">
        <v>13</v>
      </c>
      <c r="M86">
        <v>4</v>
      </c>
      <c r="N86">
        <v>16</v>
      </c>
      <c r="P86">
        <v>5</v>
      </c>
      <c r="Q86">
        <v>7</v>
      </c>
      <c r="S86">
        <v>5</v>
      </c>
      <c r="T86">
        <v>7</v>
      </c>
      <c r="V86">
        <v>3</v>
      </c>
      <c r="W86">
        <v>6</v>
      </c>
    </row>
    <row r="87" spans="4:23" x14ac:dyDescent="0.2">
      <c r="D87">
        <v>3</v>
      </c>
      <c r="E87">
        <v>23</v>
      </c>
      <c r="G87">
        <v>5</v>
      </c>
      <c r="H87">
        <v>17</v>
      </c>
      <c r="J87">
        <v>9</v>
      </c>
      <c r="K87">
        <v>20</v>
      </c>
      <c r="M87">
        <v>3</v>
      </c>
      <c r="N87">
        <v>18</v>
      </c>
      <c r="P87">
        <v>5</v>
      </c>
      <c r="Q87">
        <v>5</v>
      </c>
      <c r="S87">
        <v>4</v>
      </c>
      <c r="T87">
        <v>5</v>
      </c>
      <c r="V87">
        <v>4</v>
      </c>
      <c r="W87">
        <v>4</v>
      </c>
    </row>
    <row r="88" spans="4:23" x14ac:dyDescent="0.2">
      <c r="D88">
        <v>4</v>
      </c>
      <c r="E88">
        <v>6</v>
      </c>
      <c r="G88">
        <v>5</v>
      </c>
      <c r="H88">
        <v>32</v>
      </c>
      <c r="J88">
        <v>6</v>
      </c>
      <c r="K88">
        <v>13</v>
      </c>
      <c r="M88">
        <v>4</v>
      </c>
      <c r="N88">
        <v>18</v>
      </c>
      <c r="P88">
        <v>4</v>
      </c>
      <c r="Q88">
        <v>8</v>
      </c>
      <c r="S88">
        <v>4</v>
      </c>
      <c r="T88">
        <v>6</v>
      </c>
      <c r="V88">
        <v>3</v>
      </c>
      <c r="W88">
        <v>4</v>
      </c>
    </row>
    <row r="89" spans="4:23" x14ac:dyDescent="0.2">
      <c r="D89">
        <v>4</v>
      </c>
      <c r="E89">
        <v>8</v>
      </c>
      <c r="G89">
        <v>6</v>
      </c>
      <c r="H89">
        <v>19</v>
      </c>
      <c r="J89">
        <v>8</v>
      </c>
      <c r="K89">
        <v>9</v>
      </c>
      <c r="M89">
        <v>4</v>
      </c>
      <c r="N89">
        <v>8</v>
      </c>
      <c r="P89">
        <v>5</v>
      </c>
      <c r="Q89">
        <v>6</v>
      </c>
      <c r="S89">
        <v>4</v>
      </c>
      <c r="T89">
        <v>5</v>
      </c>
      <c r="V89">
        <v>3</v>
      </c>
      <c r="W89">
        <v>3</v>
      </c>
    </row>
    <row r="90" spans="4:23" x14ac:dyDescent="0.2">
      <c r="D90">
        <v>3</v>
      </c>
      <c r="E90">
        <v>14</v>
      </c>
      <c r="G90">
        <v>6</v>
      </c>
      <c r="H90">
        <v>22</v>
      </c>
      <c r="J90">
        <v>4</v>
      </c>
      <c r="K90">
        <v>19</v>
      </c>
      <c r="M90">
        <v>3</v>
      </c>
      <c r="N90">
        <v>7</v>
      </c>
      <c r="P90">
        <v>5</v>
      </c>
      <c r="Q90">
        <v>7</v>
      </c>
      <c r="S90">
        <v>5</v>
      </c>
      <c r="T90">
        <v>6</v>
      </c>
      <c r="V90">
        <v>3</v>
      </c>
      <c r="W90">
        <v>4</v>
      </c>
    </row>
    <row r="91" spans="4:23" x14ac:dyDescent="0.2">
      <c r="D91">
        <v>3</v>
      </c>
      <c r="E91">
        <v>17</v>
      </c>
      <c r="G91">
        <v>8</v>
      </c>
      <c r="H91">
        <v>6</v>
      </c>
      <c r="J91">
        <v>7</v>
      </c>
      <c r="K91">
        <v>19</v>
      </c>
      <c r="M91">
        <v>4</v>
      </c>
      <c r="N91">
        <v>6</v>
      </c>
      <c r="P91">
        <v>4</v>
      </c>
      <c r="Q91">
        <v>7</v>
      </c>
      <c r="S91">
        <v>3</v>
      </c>
      <c r="T91">
        <v>6</v>
      </c>
      <c r="V91">
        <v>3</v>
      </c>
      <c r="W91">
        <v>4</v>
      </c>
    </row>
    <row r="92" spans="4:23" x14ac:dyDescent="0.2">
      <c r="D92">
        <v>3</v>
      </c>
      <c r="E92">
        <v>13</v>
      </c>
      <c r="G92">
        <v>5</v>
      </c>
      <c r="H92">
        <v>11</v>
      </c>
      <c r="J92">
        <v>6</v>
      </c>
      <c r="K92">
        <v>11</v>
      </c>
      <c r="M92">
        <v>3</v>
      </c>
      <c r="N92">
        <v>5</v>
      </c>
      <c r="P92">
        <v>4</v>
      </c>
      <c r="Q92">
        <v>7</v>
      </c>
      <c r="S92">
        <v>4</v>
      </c>
      <c r="T92">
        <v>6</v>
      </c>
      <c r="V92">
        <v>3</v>
      </c>
      <c r="W92">
        <v>4</v>
      </c>
    </row>
    <row r="93" spans="4:23" x14ac:dyDescent="0.2">
      <c r="D93">
        <v>3</v>
      </c>
      <c r="E93">
        <v>13</v>
      </c>
      <c r="G93">
        <v>7</v>
      </c>
      <c r="H93">
        <v>19</v>
      </c>
      <c r="J93">
        <v>6</v>
      </c>
      <c r="K93">
        <v>34</v>
      </c>
      <c r="M93">
        <v>3</v>
      </c>
      <c r="N93">
        <v>15</v>
      </c>
      <c r="P93">
        <v>5</v>
      </c>
      <c r="Q93">
        <v>8</v>
      </c>
      <c r="S93">
        <v>3</v>
      </c>
      <c r="T93">
        <v>8</v>
      </c>
      <c r="V93">
        <v>3</v>
      </c>
      <c r="W93">
        <v>5</v>
      </c>
    </row>
    <row r="94" spans="4:23" x14ac:dyDescent="0.2">
      <c r="D94">
        <v>4</v>
      </c>
      <c r="E94">
        <v>13</v>
      </c>
      <c r="G94">
        <v>6</v>
      </c>
      <c r="H94">
        <v>14</v>
      </c>
      <c r="J94">
        <v>7</v>
      </c>
      <c r="K94">
        <v>23</v>
      </c>
      <c r="M94">
        <v>3</v>
      </c>
      <c r="N94">
        <v>7</v>
      </c>
      <c r="P94">
        <v>6</v>
      </c>
      <c r="Q94">
        <v>6</v>
      </c>
      <c r="S94">
        <v>4</v>
      </c>
      <c r="T94">
        <v>5</v>
      </c>
      <c r="V94">
        <v>3</v>
      </c>
      <c r="W94">
        <v>4</v>
      </c>
    </row>
    <row r="95" spans="4:23" x14ac:dyDescent="0.2">
      <c r="D95">
        <v>3</v>
      </c>
      <c r="E95">
        <v>18</v>
      </c>
      <c r="G95">
        <v>6</v>
      </c>
      <c r="H95">
        <v>10</v>
      </c>
      <c r="J95">
        <v>8</v>
      </c>
      <c r="K95">
        <v>10</v>
      </c>
      <c r="M95">
        <v>4</v>
      </c>
      <c r="N95">
        <v>19</v>
      </c>
      <c r="P95">
        <v>4</v>
      </c>
      <c r="Q95">
        <v>7</v>
      </c>
      <c r="S95">
        <v>4</v>
      </c>
      <c r="T95">
        <v>5</v>
      </c>
      <c r="V95">
        <v>4</v>
      </c>
      <c r="W95">
        <v>3</v>
      </c>
    </row>
    <row r="96" spans="4:23" x14ac:dyDescent="0.2">
      <c r="D96">
        <v>3</v>
      </c>
      <c r="E96">
        <v>12</v>
      </c>
      <c r="G96">
        <v>8</v>
      </c>
      <c r="H96">
        <v>18</v>
      </c>
      <c r="J96">
        <v>4</v>
      </c>
      <c r="K96">
        <v>19</v>
      </c>
      <c r="M96">
        <v>4</v>
      </c>
      <c r="N96">
        <v>19</v>
      </c>
      <c r="P96">
        <v>5</v>
      </c>
      <c r="Q96">
        <v>6</v>
      </c>
      <c r="S96">
        <v>4</v>
      </c>
      <c r="T96">
        <v>7</v>
      </c>
      <c r="V96">
        <v>3</v>
      </c>
      <c r="W96">
        <v>3</v>
      </c>
    </row>
    <row r="97" spans="4:23" x14ac:dyDescent="0.2">
      <c r="D97">
        <v>3</v>
      </c>
      <c r="E97">
        <v>10</v>
      </c>
      <c r="G97">
        <v>6</v>
      </c>
      <c r="H97">
        <v>8</v>
      </c>
      <c r="J97">
        <v>4</v>
      </c>
      <c r="K97">
        <v>19</v>
      </c>
      <c r="M97">
        <v>3</v>
      </c>
      <c r="N97">
        <v>16</v>
      </c>
      <c r="P97">
        <v>5</v>
      </c>
      <c r="Q97">
        <v>6</v>
      </c>
      <c r="S97">
        <v>5</v>
      </c>
      <c r="T97">
        <v>5</v>
      </c>
      <c r="V97">
        <v>3</v>
      </c>
      <c r="W97">
        <v>5</v>
      </c>
    </row>
    <row r="98" spans="4:23" x14ac:dyDescent="0.2">
      <c r="D98">
        <v>3</v>
      </c>
      <c r="E98">
        <v>16</v>
      </c>
      <c r="G98">
        <v>6</v>
      </c>
      <c r="H98">
        <v>10</v>
      </c>
      <c r="J98">
        <v>5</v>
      </c>
      <c r="K98">
        <v>11</v>
      </c>
      <c r="M98">
        <v>3</v>
      </c>
      <c r="N98">
        <v>14</v>
      </c>
      <c r="P98">
        <v>5</v>
      </c>
      <c r="Q98">
        <v>6</v>
      </c>
      <c r="S98">
        <v>4</v>
      </c>
      <c r="T98">
        <v>5</v>
      </c>
      <c r="V98">
        <v>3</v>
      </c>
      <c r="W98">
        <v>4</v>
      </c>
    </row>
    <row r="99" spans="4:23" x14ac:dyDescent="0.2">
      <c r="D99">
        <v>4</v>
      </c>
      <c r="E99">
        <v>5</v>
      </c>
      <c r="G99">
        <v>6</v>
      </c>
      <c r="H99">
        <v>20</v>
      </c>
      <c r="J99">
        <v>4</v>
      </c>
      <c r="K99">
        <v>12</v>
      </c>
      <c r="M99">
        <v>3</v>
      </c>
      <c r="N99">
        <v>10</v>
      </c>
      <c r="P99">
        <v>4</v>
      </c>
      <c r="Q99">
        <v>10</v>
      </c>
      <c r="S99">
        <v>4</v>
      </c>
      <c r="T99">
        <v>6</v>
      </c>
      <c r="V99">
        <v>3</v>
      </c>
      <c r="W99">
        <v>4</v>
      </c>
    </row>
    <row r="100" spans="4:23" x14ac:dyDescent="0.2">
      <c r="D100">
        <v>3</v>
      </c>
      <c r="E100">
        <v>30</v>
      </c>
      <c r="G100">
        <v>6</v>
      </c>
      <c r="H100">
        <v>27</v>
      </c>
      <c r="J100">
        <v>5</v>
      </c>
      <c r="K100">
        <v>8</v>
      </c>
      <c r="M100">
        <v>3</v>
      </c>
      <c r="N100">
        <v>18</v>
      </c>
      <c r="P100">
        <v>5</v>
      </c>
      <c r="Q100">
        <v>7</v>
      </c>
      <c r="S100">
        <v>4</v>
      </c>
      <c r="T100">
        <v>8</v>
      </c>
      <c r="V100">
        <v>3</v>
      </c>
      <c r="W100">
        <v>4</v>
      </c>
    </row>
    <row r="101" spans="4:23" x14ac:dyDescent="0.2">
      <c r="D101">
        <v>4</v>
      </c>
      <c r="E101">
        <v>22</v>
      </c>
      <c r="G101">
        <v>4</v>
      </c>
      <c r="H101">
        <v>8</v>
      </c>
      <c r="J101">
        <v>4</v>
      </c>
      <c r="K101">
        <v>16</v>
      </c>
      <c r="M101">
        <v>4</v>
      </c>
      <c r="N101">
        <v>12</v>
      </c>
      <c r="P101">
        <v>4</v>
      </c>
      <c r="Q101">
        <v>7</v>
      </c>
      <c r="S101">
        <v>4</v>
      </c>
      <c r="T101">
        <v>7</v>
      </c>
      <c r="V101">
        <v>3</v>
      </c>
      <c r="W101">
        <v>4</v>
      </c>
    </row>
    <row r="102" spans="4:23" x14ac:dyDescent="0.2">
      <c r="D102">
        <v>3</v>
      </c>
      <c r="E102">
        <v>9</v>
      </c>
      <c r="G102">
        <v>6</v>
      </c>
      <c r="H102">
        <v>9</v>
      </c>
      <c r="J102">
        <v>5</v>
      </c>
      <c r="K102">
        <v>20</v>
      </c>
      <c r="M102">
        <v>3</v>
      </c>
      <c r="N102">
        <v>10</v>
      </c>
      <c r="P102">
        <v>4</v>
      </c>
      <c r="Q102">
        <v>9</v>
      </c>
      <c r="S102">
        <v>4</v>
      </c>
      <c r="T102">
        <v>7</v>
      </c>
      <c r="V102">
        <v>3</v>
      </c>
      <c r="W102">
        <v>4</v>
      </c>
    </row>
    <row r="103" spans="4:23" x14ac:dyDescent="0.2">
      <c r="D103">
        <v>3</v>
      </c>
      <c r="E103">
        <v>6</v>
      </c>
      <c r="G103">
        <v>6</v>
      </c>
      <c r="H103">
        <v>39</v>
      </c>
      <c r="J103">
        <v>6</v>
      </c>
      <c r="K103">
        <v>14</v>
      </c>
      <c r="M103">
        <v>3</v>
      </c>
      <c r="N103">
        <v>15</v>
      </c>
      <c r="P103">
        <v>4</v>
      </c>
      <c r="Q103">
        <v>6</v>
      </c>
      <c r="S103">
        <v>4</v>
      </c>
      <c r="T103">
        <v>8</v>
      </c>
      <c r="V103">
        <v>3</v>
      </c>
      <c r="W103">
        <v>4</v>
      </c>
    </row>
    <row r="104" spans="4:23" x14ac:dyDescent="0.2">
      <c r="D104">
        <v>3</v>
      </c>
      <c r="E104">
        <v>19</v>
      </c>
      <c r="G104">
        <v>7</v>
      </c>
      <c r="H104">
        <v>23</v>
      </c>
      <c r="J104">
        <v>6</v>
      </c>
      <c r="K104">
        <v>12</v>
      </c>
      <c r="M104">
        <v>3</v>
      </c>
      <c r="N104">
        <v>23</v>
      </c>
      <c r="P104">
        <v>5</v>
      </c>
      <c r="Q104">
        <v>10</v>
      </c>
      <c r="S104">
        <v>3</v>
      </c>
      <c r="T104">
        <v>6</v>
      </c>
      <c r="V104">
        <v>4</v>
      </c>
      <c r="W104">
        <v>4</v>
      </c>
    </row>
    <row r="105" spans="4:23" x14ac:dyDescent="0.2">
      <c r="D105">
        <v>3</v>
      </c>
      <c r="E105">
        <v>7</v>
      </c>
      <c r="G105">
        <v>8</v>
      </c>
      <c r="H105">
        <v>33</v>
      </c>
      <c r="J105">
        <v>4</v>
      </c>
      <c r="K105">
        <v>45</v>
      </c>
      <c r="M105">
        <v>3</v>
      </c>
      <c r="N105">
        <v>8</v>
      </c>
      <c r="P105">
        <v>4</v>
      </c>
      <c r="Q105">
        <v>9</v>
      </c>
      <c r="S105">
        <v>4</v>
      </c>
      <c r="T105">
        <v>5</v>
      </c>
      <c r="V105">
        <v>4</v>
      </c>
      <c r="W105">
        <v>5</v>
      </c>
    </row>
    <row r="106" spans="4:23" x14ac:dyDescent="0.2">
      <c r="D106">
        <v>3</v>
      </c>
      <c r="E106">
        <v>21</v>
      </c>
      <c r="G106">
        <v>6</v>
      </c>
      <c r="H106">
        <v>9</v>
      </c>
      <c r="J106">
        <v>4</v>
      </c>
      <c r="K106">
        <v>9</v>
      </c>
      <c r="M106">
        <v>3</v>
      </c>
      <c r="N106">
        <v>22</v>
      </c>
      <c r="P106">
        <v>5</v>
      </c>
      <c r="Q106">
        <v>5</v>
      </c>
      <c r="S106">
        <v>4</v>
      </c>
      <c r="T106">
        <v>7</v>
      </c>
      <c r="V106">
        <v>3</v>
      </c>
      <c r="W106">
        <v>4</v>
      </c>
    </row>
    <row r="107" spans="4:23" x14ac:dyDescent="0.2">
      <c r="D107">
        <v>4</v>
      </c>
      <c r="E107">
        <v>13</v>
      </c>
      <c r="G107">
        <v>5</v>
      </c>
      <c r="H107">
        <v>15</v>
      </c>
      <c r="J107">
        <v>4</v>
      </c>
      <c r="K107">
        <v>16</v>
      </c>
      <c r="M107">
        <v>3</v>
      </c>
      <c r="N107">
        <v>33</v>
      </c>
      <c r="P107">
        <v>4</v>
      </c>
      <c r="Q107">
        <v>5</v>
      </c>
      <c r="S107">
        <v>5</v>
      </c>
      <c r="T107">
        <v>7</v>
      </c>
      <c r="V107">
        <v>3</v>
      </c>
      <c r="W107">
        <v>5</v>
      </c>
    </row>
    <row r="108" spans="4:23" x14ac:dyDescent="0.2">
      <c r="D108">
        <v>4</v>
      </c>
      <c r="E108">
        <v>7</v>
      </c>
      <c r="G108">
        <v>7</v>
      </c>
      <c r="H108">
        <v>15</v>
      </c>
      <c r="J108">
        <v>4</v>
      </c>
      <c r="K108">
        <v>9</v>
      </c>
      <c r="M108">
        <v>3</v>
      </c>
      <c r="N108">
        <v>17</v>
      </c>
      <c r="P108">
        <v>4</v>
      </c>
      <c r="Q108">
        <v>7</v>
      </c>
      <c r="S108">
        <v>4</v>
      </c>
      <c r="T108">
        <v>6</v>
      </c>
      <c r="V108">
        <v>3</v>
      </c>
      <c r="W108">
        <v>4</v>
      </c>
    </row>
    <row r="109" spans="4:23" x14ac:dyDescent="0.2">
      <c r="D109">
        <v>3</v>
      </c>
      <c r="E109">
        <v>17</v>
      </c>
      <c r="G109">
        <v>6</v>
      </c>
      <c r="H109">
        <v>12</v>
      </c>
      <c r="J109">
        <v>5</v>
      </c>
      <c r="K109">
        <v>16</v>
      </c>
      <c r="M109">
        <v>4</v>
      </c>
      <c r="N109">
        <v>21</v>
      </c>
      <c r="P109">
        <v>4</v>
      </c>
      <c r="Q109">
        <v>7</v>
      </c>
      <c r="S109">
        <v>3</v>
      </c>
      <c r="T109">
        <v>6</v>
      </c>
      <c r="V109">
        <v>3</v>
      </c>
      <c r="W109">
        <v>4</v>
      </c>
    </row>
    <row r="110" spans="4:23" x14ac:dyDescent="0.2">
      <c r="D110">
        <v>3</v>
      </c>
      <c r="E110">
        <v>12</v>
      </c>
      <c r="G110">
        <v>5</v>
      </c>
      <c r="H110">
        <v>17</v>
      </c>
      <c r="J110">
        <v>7</v>
      </c>
      <c r="K110">
        <v>29</v>
      </c>
      <c r="M110">
        <v>4</v>
      </c>
      <c r="N110">
        <v>10</v>
      </c>
      <c r="P110">
        <v>4</v>
      </c>
      <c r="Q110">
        <v>7</v>
      </c>
      <c r="S110">
        <v>4</v>
      </c>
      <c r="T110">
        <v>5</v>
      </c>
      <c r="V110">
        <v>3</v>
      </c>
      <c r="W110">
        <v>4</v>
      </c>
    </row>
    <row r="111" spans="4:23" x14ac:dyDescent="0.2">
      <c r="D111">
        <v>3</v>
      </c>
      <c r="E111">
        <v>12</v>
      </c>
      <c r="G111">
        <v>8</v>
      </c>
      <c r="H111">
        <v>7</v>
      </c>
      <c r="J111">
        <v>5</v>
      </c>
      <c r="K111">
        <v>24</v>
      </c>
      <c r="M111">
        <v>3</v>
      </c>
      <c r="N111">
        <v>10</v>
      </c>
      <c r="P111">
        <v>5</v>
      </c>
      <c r="Q111">
        <v>5</v>
      </c>
      <c r="S111">
        <v>3</v>
      </c>
      <c r="T111">
        <v>9</v>
      </c>
      <c r="V111">
        <v>3</v>
      </c>
      <c r="W111">
        <v>4</v>
      </c>
    </row>
    <row r="112" spans="4:23" x14ac:dyDescent="0.2">
      <c r="D112">
        <v>3</v>
      </c>
      <c r="E112">
        <v>12</v>
      </c>
      <c r="G112">
        <v>8</v>
      </c>
      <c r="H112">
        <v>10</v>
      </c>
      <c r="J112">
        <v>8</v>
      </c>
      <c r="K112">
        <v>20</v>
      </c>
      <c r="M112">
        <v>12.5</v>
      </c>
      <c r="N112">
        <v>13</v>
      </c>
      <c r="P112">
        <v>5</v>
      </c>
      <c r="Q112">
        <v>6</v>
      </c>
      <c r="S112">
        <v>4</v>
      </c>
      <c r="T112">
        <v>4</v>
      </c>
      <c r="V112">
        <v>4</v>
      </c>
      <c r="W112">
        <v>4</v>
      </c>
    </row>
    <row r="113" spans="4:23" x14ac:dyDescent="0.2">
      <c r="D113">
        <v>3</v>
      </c>
      <c r="E113">
        <v>16</v>
      </c>
      <c r="G113">
        <v>7</v>
      </c>
      <c r="H113">
        <v>17</v>
      </c>
      <c r="J113">
        <v>3</v>
      </c>
      <c r="K113">
        <v>14</v>
      </c>
      <c r="M113">
        <v>10.1</v>
      </c>
      <c r="N113">
        <v>4</v>
      </c>
      <c r="P113">
        <v>4</v>
      </c>
      <c r="Q113">
        <v>9</v>
      </c>
      <c r="S113">
        <v>3</v>
      </c>
      <c r="T113">
        <v>4</v>
      </c>
      <c r="V113">
        <v>3</v>
      </c>
      <c r="W113">
        <v>5</v>
      </c>
    </row>
    <row r="114" spans="4:23" x14ac:dyDescent="0.2">
      <c r="D114">
        <v>3</v>
      </c>
      <c r="E114">
        <v>8</v>
      </c>
      <c r="G114">
        <v>5</v>
      </c>
      <c r="H114">
        <v>8</v>
      </c>
      <c r="J114">
        <v>6</v>
      </c>
      <c r="K114">
        <v>9</v>
      </c>
      <c r="M114">
        <v>8.84</v>
      </c>
      <c r="N114">
        <v>11</v>
      </c>
      <c r="P114">
        <v>5</v>
      </c>
      <c r="Q114">
        <v>9</v>
      </c>
      <c r="S114">
        <v>3</v>
      </c>
      <c r="T114">
        <v>7</v>
      </c>
      <c r="V114">
        <v>3</v>
      </c>
      <c r="W114">
        <v>4</v>
      </c>
    </row>
    <row r="115" spans="4:23" x14ac:dyDescent="0.2">
      <c r="D115">
        <v>3</v>
      </c>
      <c r="E115">
        <v>10</v>
      </c>
      <c r="G115">
        <v>11</v>
      </c>
      <c r="H115">
        <v>11</v>
      </c>
      <c r="J115">
        <v>4</v>
      </c>
      <c r="K115">
        <v>25</v>
      </c>
      <c r="M115">
        <v>10.7</v>
      </c>
      <c r="N115">
        <v>8</v>
      </c>
      <c r="P115">
        <v>4</v>
      </c>
      <c r="Q115">
        <v>7</v>
      </c>
      <c r="S115">
        <v>3</v>
      </c>
      <c r="T115">
        <v>6</v>
      </c>
      <c r="V115">
        <v>3</v>
      </c>
      <c r="W115">
        <v>5</v>
      </c>
    </row>
    <row r="116" spans="4:23" x14ac:dyDescent="0.2">
      <c r="D116">
        <v>3</v>
      </c>
      <c r="E116">
        <v>17</v>
      </c>
      <c r="G116">
        <v>5</v>
      </c>
      <c r="H116">
        <v>9</v>
      </c>
      <c r="J116">
        <v>4</v>
      </c>
      <c r="K116">
        <v>9</v>
      </c>
      <c r="M116">
        <v>10.45</v>
      </c>
      <c r="N116">
        <v>14</v>
      </c>
      <c r="P116">
        <v>4</v>
      </c>
      <c r="Q116">
        <v>7</v>
      </c>
      <c r="S116">
        <v>4</v>
      </c>
      <c r="T116">
        <v>9</v>
      </c>
      <c r="V116">
        <v>3</v>
      </c>
      <c r="W116">
        <v>4</v>
      </c>
    </row>
    <row r="117" spans="4:23" x14ac:dyDescent="0.2">
      <c r="D117">
        <v>3</v>
      </c>
      <c r="E117">
        <v>11</v>
      </c>
      <c r="G117">
        <v>5</v>
      </c>
      <c r="H117">
        <v>14</v>
      </c>
      <c r="J117">
        <v>4</v>
      </c>
      <c r="K117">
        <v>19</v>
      </c>
      <c r="M117">
        <v>9.8000000000000007</v>
      </c>
      <c r="N117">
        <v>7</v>
      </c>
      <c r="P117">
        <v>4</v>
      </c>
      <c r="Q117">
        <v>6</v>
      </c>
      <c r="S117">
        <v>3</v>
      </c>
      <c r="T117">
        <v>10</v>
      </c>
      <c r="V117">
        <v>3</v>
      </c>
      <c r="W117">
        <v>5</v>
      </c>
    </row>
    <row r="118" spans="4:23" x14ac:dyDescent="0.2">
      <c r="D118">
        <v>3</v>
      </c>
      <c r="E118">
        <v>8</v>
      </c>
      <c r="G118">
        <v>8</v>
      </c>
      <c r="H118">
        <v>10</v>
      </c>
      <c r="J118">
        <v>4</v>
      </c>
      <c r="K118">
        <v>38</v>
      </c>
      <c r="N118">
        <v>15</v>
      </c>
      <c r="P118">
        <v>4</v>
      </c>
      <c r="Q118">
        <v>6</v>
      </c>
      <c r="S118">
        <v>3</v>
      </c>
      <c r="T118">
        <v>7</v>
      </c>
      <c r="V118">
        <v>4</v>
      </c>
      <c r="W118">
        <v>5</v>
      </c>
    </row>
    <row r="119" spans="4:23" x14ac:dyDescent="0.2">
      <c r="D119">
        <v>3</v>
      </c>
      <c r="E119">
        <v>15</v>
      </c>
      <c r="G119">
        <v>6</v>
      </c>
      <c r="H119">
        <v>12</v>
      </c>
      <c r="J119">
        <v>3</v>
      </c>
      <c r="K119">
        <v>14</v>
      </c>
      <c r="N119">
        <v>9</v>
      </c>
      <c r="P119">
        <v>4</v>
      </c>
      <c r="Q119">
        <v>6</v>
      </c>
      <c r="S119">
        <v>4</v>
      </c>
      <c r="T119">
        <v>7</v>
      </c>
      <c r="V119">
        <v>3</v>
      </c>
      <c r="W119">
        <v>4</v>
      </c>
    </row>
    <row r="120" spans="4:23" x14ac:dyDescent="0.2">
      <c r="D120">
        <v>3</v>
      </c>
      <c r="E120">
        <v>11</v>
      </c>
      <c r="G120">
        <v>6</v>
      </c>
      <c r="H120">
        <v>13</v>
      </c>
      <c r="J120">
        <v>4</v>
      </c>
      <c r="K120">
        <v>17</v>
      </c>
      <c r="N120">
        <v>7</v>
      </c>
      <c r="P120">
        <v>4</v>
      </c>
      <c r="Q120">
        <v>5</v>
      </c>
      <c r="S120">
        <v>4</v>
      </c>
      <c r="T120">
        <v>6</v>
      </c>
      <c r="V120">
        <v>3</v>
      </c>
      <c r="W120">
        <v>4</v>
      </c>
    </row>
    <row r="121" spans="4:23" x14ac:dyDescent="0.2">
      <c r="D121">
        <v>3</v>
      </c>
      <c r="E121">
        <v>42</v>
      </c>
      <c r="G121">
        <v>7</v>
      </c>
      <c r="H121">
        <v>11</v>
      </c>
      <c r="J121">
        <v>5</v>
      </c>
      <c r="K121">
        <v>13</v>
      </c>
      <c r="N121">
        <v>6</v>
      </c>
      <c r="P121">
        <v>4</v>
      </c>
      <c r="Q121">
        <v>6</v>
      </c>
      <c r="S121">
        <v>3</v>
      </c>
      <c r="T121">
        <v>8</v>
      </c>
      <c r="V121">
        <v>3</v>
      </c>
      <c r="W121">
        <v>3</v>
      </c>
    </row>
    <row r="122" spans="4:23" x14ac:dyDescent="0.2">
      <c r="D122">
        <v>3</v>
      </c>
      <c r="E122">
        <v>10</v>
      </c>
      <c r="G122">
        <v>4</v>
      </c>
      <c r="H122">
        <v>14</v>
      </c>
      <c r="J122">
        <v>6</v>
      </c>
      <c r="K122">
        <v>15</v>
      </c>
      <c r="N122">
        <v>9</v>
      </c>
      <c r="P122">
        <v>4</v>
      </c>
      <c r="Q122">
        <v>7</v>
      </c>
      <c r="S122">
        <v>3</v>
      </c>
      <c r="T122">
        <v>8</v>
      </c>
      <c r="V122">
        <v>3</v>
      </c>
      <c r="W122">
        <v>3</v>
      </c>
    </row>
    <row r="123" spans="4:23" x14ac:dyDescent="0.2">
      <c r="D123">
        <v>3</v>
      </c>
      <c r="E123">
        <v>25</v>
      </c>
      <c r="G123">
        <v>5</v>
      </c>
      <c r="H123">
        <v>13</v>
      </c>
      <c r="J123">
        <v>4</v>
      </c>
      <c r="K123">
        <v>21</v>
      </c>
      <c r="N123">
        <v>18</v>
      </c>
      <c r="P123">
        <v>4</v>
      </c>
      <c r="Q123">
        <v>6</v>
      </c>
      <c r="S123">
        <v>3</v>
      </c>
      <c r="T123">
        <v>7</v>
      </c>
      <c r="V123">
        <v>4</v>
      </c>
      <c r="W123">
        <v>3</v>
      </c>
    </row>
    <row r="124" spans="4:23" x14ac:dyDescent="0.2">
      <c r="D124">
        <v>3</v>
      </c>
      <c r="E124">
        <v>13</v>
      </c>
      <c r="G124">
        <v>5</v>
      </c>
      <c r="H124">
        <v>14</v>
      </c>
      <c r="J124">
        <v>6</v>
      </c>
      <c r="K124">
        <v>30</v>
      </c>
      <c r="N124">
        <v>11</v>
      </c>
      <c r="P124">
        <v>4</v>
      </c>
      <c r="Q124">
        <v>7</v>
      </c>
      <c r="S124">
        <v>4</v>
      </c>
      <c r="T124">
        <v>6</v>
      </c>
      <c r="V124">
        <v>3</v>
      </c>
      <c r="W124">
        <v>5</v>
      </c>
    </row>
    <row r="125" spans="4:23" x14ac:dyDescent="0.2">
      <c r="D125">
        <v>4</v>
      </c>
      <c r="E125">
        <v>13</v>
      </c>
      <c r="G125">
        <v>6</v>
      </c>
      <c r="H125">
        <v>11</v>
      </c>
      <c r="J125">
        <v>4</v>
      </c>
      <c r="K125">
        <v>6</v>
      </c>
      <c r="N125">
        <v>6</v>
      </c>
      <c r="P125">
        <v>4</v>
      </c>
      <c r="Q125">
        <v>6</v>
      </c>
      <c r="S125">
        <v>4</v>
      </c>
      <c r="T125">
        <v>7</v>
      </c>
      <c r="V125">
        <v>3</v>
      </c>
      <c r="W125">
        <v>4</v>
      </c>
    </row>
    <row r="126" spans="4:23" x14ac:dyDescent="0.2">
      <c r="D126">
        <v>3</v>
      </c>
      <c r="E126">
        <v>9</v>
      </c>
      <c r="G126">
        <v>5</v>
      </c>
      <c r="H126">
        <v>12</v>
      </c>
      <c r="J126">
        <v>6</v>
      </c>
      <c r="K126">
        <v>11</v>
      </c>
      <c r="N126">
        <v>5</v>
      </c>
      <c r="P126">
        <v>4</v>
      </c>
      <c r="Q126">
        <v>6</v>
      </c>
      <c r="T126">
        <v>6</v>
      </c>
      <c r="V126">
        <v>3</v>
      </c>
      <c r="W126">
        <v>3</v>
      </c>
    </row>
    <row r="127" spans="4:23" x14ac:dyDescent="0.2">
      <c r="D127">
        <v>3</v>
      </c>
      <c r="E127">
        <v>17</v>
      </c>
      <c r="G127">
        <v>8</v>
      </c>
      <c r="H127">
        <v>9</v>
      </c>
      <c r="J127">
        <v>6</v>
      </c>
      <c r="K127">
        <v>19</v>
      </c>
      <c r="N127">
        <v>18</v>
      </c>
      <c r="Q127">
        <v>5</v>
      </c>
      <c r="T127">
        <v>7</v>
      </c>
      <c r="V127">
        <v>3</v>
      </c>
      <c r="W127">
        <v>5</v>
      </c>
    </row>
    <row r="128" spans="4:23" x14ac:dyDescent="0.2">
      <c r="D128">
        <v>3</v>
      </c>
      <c r="E128">
        <v>14</v>
      </c>
      <c r="G128">
        <v>8</v>
      </c>
      <c r="H128">
        <v>15</v>
      </c>
      <c r="J128">
        <v>5</v>
      </c>
      <c r="K128">
        <v>18</v>
      </c>
      <c r="N128">
        <v>16</v>
      </c>
      <c r="Q128">
        <v>6</v>
      </c>
      <c r="T128">
        <v>9</v>
      </c>
      <c r="V128">
        <v>3</v>
      </c>
      <c r="W128">
        <v>4</v>
      </c>
    </row>
    <row r="129" spans="4:23" x14ac:dyDescent="0.2">
      <c r="D129">
        <v>3</v>
      </c>
      <c r="E129">
        <v>7</v>
      </c>
      <c r="G129">
        <v>6</v>
      </c>
      <c r="H129">
        <v>12</v>
      </c>
      <c r="J129">
        <v>5</v>
      </c>
      <c r="K129">
        <v>26</v>
      </c>
      <c r="N129">
        <v>6</v>
      </c>
      <c r="Q129">
        <v>7</v>
      </c>
      <c r="T129">
        <v>6</v>
      </c>
      <c r="V129">
        <v>3</v>
      </c>
      <c r="W129">
        <v>4</v>
      </c>
    </row>
    <row r="130" spans="4:23" x14ac:dyDescent="0.2">
      <c r="D130">
        <v>3</v>
      </c>
      <c r="E130">
        <v>19</v>
      </c>
      <c r="G130">
        <v>5</v>
      </c>
      <c r="H130">
        <v>8</v>
      </c>
      <c r="J130">
        <v>5</v>
      </c>
      <c r="K130">
        <v>13</v>
      </c>
      <c r="N130">
        <v>5</v>
      </c>
      <c r="Q130">
        <v>5</v>
      </c>
      <c r="T130">
        <v>8</v>
      </c>
      <c r="V130">
        <v>3</v>
      </c>
      <c r="W130">
        <v>4</v>
      </c>
    </row>
    <row r="131" spans="4:23" x14ac:dyDescent="0.2">
      <c r="D131">
        <v>3</v>
      </c>
      <c r="E131">
        <v>18</v>
      </c>
      <c r="G131">
        <v>7</v>
      </c>
      <c r="H131">
        <v>9</v>
      </c>
      <c r="J131">
        <v>5</v>
      </c>
      <c r="K131">
        <v>18</v>
      </c>
      <c r="N131">
        <v>23</v>
      </c>
      <c r="Q131">
        <v>5</v>
      </c>
      <c r="T131">
        <v>5</v>
      </c>
      <c r="V131">
        <v>3</v>
      </c>
      <c r="W131">
        <v>4</v>
      </c>
    </row>
    <row r="132" spans="4:23" x14ac:dyDescent="0.2">
      <c r="D132">
        <v>4</v>
      </c>
      <c r="E132">
        <v>27</v>
      </c>
      <c r="G132">
        <v>5</v>
      </c>
      <c r="H132">
        <v>16</v>
      </c>
      <c r="J132">
        <v>5</v>
      </c>
      <c r="K132">
        <v>25</v>
      </c>
      <c r="N132">
        <v>8</v>
      </c>
      <c r="Q132">
        <v>6</v>
      </c>
      <c r="T132">
        <v>6</v>
      </c>
      <c r="V132">
        <v>4</v>
      </c>
      <c r="W132">
        <v>4</v>
      </c>
    </row>
    <row r="133" spans="4:23" x14ac:dyDescent="0.2">
      <c r="D133">
        <v>3</v>
      </c>
      <c r="E133">
        <v>6</v>
      </c>
      <c r="G133">
        <v>4</v>
      </c>
      <c r="H133">
        <v>8</v>
      </c>
      <c r="J133">
        <v>5</v>
      </c>
      <c r="K133">
        <v>24</v>
      </c>
      <c r="N133">
        <v>4</v>
      </c>
      <c r="Q133">
        <v>7</v>
      </c>
      <c r="T133">
        <v>6</v>
      </c>
      <c r="V133">
        <v>3</v>
      </c>
      <c r="W133">
        <v>4</v>
      </c>
    </row>
    <row r="134" spans="4:23" x14ac:dyDescent="0.2">
      <c r="D134">
        <v>3</v>
      </c>
      <c r="E134">
        <v>10</v>
      </c>
      <c r="G134">
        <v>5</v>
      </c>
      <c r="H134">
        <v>14</v>
      </c>
      <c r="J134">
        <v>5</v>
      </c>
      <c r="K134">
        <v>14</v>
      </c>
      <c r="N134">
        <v>12</v>
      </c>
      <c r="Q134">
        <v>5</v>
      </c>
      <c r="T134">
        <v>7</v>
      </c>
      <c r="V134">
        <v>3</v>
      </c>
      <c r="W134">
        <v>4</v>
      </c>
    </row>
    <row r="135" spans="4:23" x14ac:dyDescent="0.2">
      <c r="D135">
        <v>4</v>
      </c>
      <c r="E135">
        <v>11</v>
      </c>
      <c r="G135">
        <v>5</v>
      </c>
      <c r="H135">
        <v>17</v>
      </c>
      <c r="J135">
        <v>4</v>
      </c>
      <c r="K135">
        <v>31</v>
      </c>
      <c r="N135">
        <v>12</v>
      </c>
      <c r="Q135">
        <v>6</v>
      </c>
      <c r="T135">
        <v>6</v>
      </c>
      <c r="W135">
        <v>3</v>
      </c>
    </row>
    <row r="136" spans="4:23" x14ac:dyDescent="0.2">
      <c r="D136">
        <v>3</v>
      </c>
      <c r="E136">
        <v>14</v>
      </c>
      <c r="G136">
        <v>4</v>
      </c>
      <c r="H136">
        <v>10</v>
      </c>
      <c r="J136">
        <v>5</v>
      </c>
      <c r="K136">
        <v>13</v>
      </c>
      <c r="N136">
        <v>7</v>
      </c>
      <c r="Q136">
        <v>6</v>
      </c>
      <c r="T136">
        <v>6</v>
      </c>
      <c r="W136">
        <v>4</v>
      </c>
    </row>
    <row r="137" spans="4:23" x14ac:dyDescent="0.2">
      <c r="D137">
        <v>3</v>
      </c>
      <c r="E137">
        <v>17</v>
      </c>
      <c r="G137">
        <v>5</v>
      </c>
      <c r="H137">
        <v>11</v>
      </c>
      <c r="J137">
        <v>6</v>
      </c>
      <c r="K137">
        <v>13</v>
      </c>
      <c r="N137">
        <v>7</v>
      </c>
      <c r="Q137">
        <v>5</v>
      </c>
      <c r="T137">
        <v>10</v>
      </c>
      <c r="W137">
        <v>4</v>
      </c>
    </row>
    <row r="138" spans="4:23" x14ac:dyDescent="0.2">
      <c r="D138">
        <v>3</v>
      </c>
      <c r="E138">
        <v>11</v>
      </c>
      <c r="G138">
        <v>5</v>
      </c>
      <c r="H138">
        <v>12</v>
      </c>
      <c r="J138">
        <v>8</v>
      </c>
      <c r="K138">
        <v>23</v>
      </c>
      <c r="N138">
        <v>18</v>
      </c>
      <c r="Q138">
        <v>9</v>
      </c>
      <c r="T138">
        <v>8</v>
      </c>
      <c r="W138">
        <v>3</v>
      </c>
    </row>
    <row r="139" spans="4:23" x14ac:dyDescent="0.2">
      <c r="D139">
        <v>3</v>
      </c>
      <c r="E139">
        <v>9</v>
      </c>
      <c r="G139">
        <v>5</v>
      </c>
      <c r="H139">
        <v>17</v>
      </c>
      <c r="J139">
        <v>8</v>
      </c>
      <c r="K139">
        <v>8</v>
      </c>
      <c r="N139">
        <v>15</v>
      </c>
      <c r="Q139">
        <v>6</v>
      </c>
      <c r="T139">
        <v>7</v>
      </c>
      <c r="W139">
        <v>4</v>
      </c>
    </row>
    <row r="140" spans="4:23" x14ac:dyDescent="0.2">
      <c r="D140">
        <v>3</v>
      </c>
      <c r="E140">
        <v>15</v>
      </c>
      <c r="G140">
        <v>7</v>
      </c>
      <c r="H140">
        <v>17</v>
      </c>
      <c r="J140">
        <v>4</v>
      </c>
      <c r="K140">
        <v>12</v>
      </c>
      <c r="N140">
        <v>27</v>
      </c>
      <c r="Q140">
        <v>9</v>
      </c>
      <c r="T140">
        <v>7</v>
      </c>
      <c r="W140">
        <v>4</v>
      </c>
    </row>
    <row r="141" spans="4:23" x14ac:dyDescent="0.2">
      <c r="D141">
        <v>4</v>
      </c>
      <c r="E141">
        <v>9</v>
      </c>
      <c r="G141">
        <v>5</v>
      </c>
      <c r="H141">
        <v>14</v>
      </c>
      <c r="J141">
        <v>5</v>
      </c>
      <c r="K141">
        <v>8</v>
      </c>
      <c r="N141">
        <v>14</v>
      </c>
      <c r="Q141">
        <v>7</v>
      </c>
      <c r="T141">
        <v>6</v>
      </c>
      <c r="W141">
        <v>4</v>
      </c>
    </row>
    <row r="142" spans="4:23" x14ac:dyDescent="0.2">
      <c r="D142">
        <v>3</v>
      </c>
      <c r="E142">
        <v>7</v>
      </c>
      <c r="G142">
        <v>5</v>
      </c>
      <c r="H142">
        <v>15</v>
      </c>
      <c r="J142">
        <v>6</v>
      </c>
      <c r="K142">
        <v>19</v>
      </c>
      <c r="N142">
        <v>16</v>
      </c>
      <c r="Q142">
        <v>9</v>
      </c>
      <c r="T142">
        <v>7</v>
      </c>
      <c r="W142">
        <v>4</v>
      </c>
    </row>
    <row r="143" spans="4:23" x14ac:dyDescent="0.2">
      <c r="D143">
        <v>3</v>
      </c>
      <c r="E143">
        <v>25</v>
      </c>
      <c r="G143">
        <v>6</v>
      </c>
      <c r="H143">
        <v>14</v>
      </c>
      <c r="J143">
        <v>7</v>
      </c>
      <c r="K143">
        <v>17</v>
      </c>
      <c r="N143">
        <v>14</v>
      </c>
      <c r="Q143">
        <v>5</v>
      </c>
      <c r="T143">
        <v>6</v>
      </c>
      <c r="W143">
        <v>5</v>
      </c>
    </row>
    <row r="144" spans="4:23" x14ac:dyDescent="0.2">
      <c r="D144">
        <v>3</v>
      </c>
      <c r="E144">
        <v>12</v>
      </c>
      <c r="G144">
        <v>5</v>
      </c>
      <c r="H144">
        <v>10</v>
      </c>
      <c r="J144">
        <v>5</v>
      </c>
      <c r="K144">
        <v>20</v>
      </c>
      <c r="N144">
        <v>5</v>
      </c>
      <c r="Q144">
        <v>6</v>
      </c>
      <c r="T144">
        <v>7</v>
      </c>
      <c r="W144">
        <v>4</v>
      </c>
    </row>
    <row r="145" spans="4:23" x14ac:dyDescent="0.2">
      <c r="D145">
        <v>3</v>
      </c>
      <c r="E145">
        <v>15</v>
      </c>
      <c r="G145">
        <v>4</v>
      </c>
      <c r="H145">
        <v>17</v>
      </c>
      <c r="J145">
        <v>4</v>
      </c>
      <c r="K145">
        <v>38</v>
      </c>
      <c r="N145">
        <v>5</v>
      </c>
      <c r="Q145">
        <v>8</v>
      </c>
      <c r="T145">
        <v>8</v>
      </c>
      <c r="W145">
        <v>4</v>
      </c>
    </row>
    <row r="146" spans="4:23" x14ac:dyDescent="0.2">
      <c r="D146">
        <v>3</v>
      </c>
      <c r="E146">
        <v>12</v>
      </c>
      <c r="G146">
        <v>6</v>
      </c>
      <c r="H146">
        <v>9</v>
      </c>
      <c r="J146">
        <v>5</v>
      </c>
      <c r="K146">
        <v>13</v>
      </c>
      <c r="N146">
        <v>10</v>
      </c>
      <c r="Q146">
        <v>6</v>
      </c>
      <c r="T146">
        <v>7</v>
      </c>
      <c r="W146">
        <v>3</v>
      </c>
    </row>
    <row r="147" spans="4:23" x14ac:dyDescent="0.2">
      <c r="D147">
        <v>3</v>
      </c>
      <c r="E147">
        <v>12</v>
      </c>
      <c r="G147">
        <v>5</v>
      </c>
      <c r="H147">
        <v>14</v>
      </c>
      <c r="J147">
        <v>5</v>
      </c>
      <c r="K147">
        <v>35</v>
      </c>
      <c r="N147">
        <v>7</v>
      </c>
      <c r="Q147">
        <v>6</v>
      </c>
      <c r="T147">
        <v>5</v>
      </c>
      <c r="W147">
        <v>4</v>
      </c>
    </row>
    <row r="148" spans="4:23" x14ac:dyDescent="0.2">
      <c r="D148">
        <v>3</v>
      </c>
      <c r="E148">
        <v>10</v>
      </c>
      <c r="G148">
        <v>5</v>
      </c>
      <c r="H148">
        <v>10</v>
      </c>
      <c r="J148">
        <v>4</v>
      </c>
      <c r="K148">
        <v>11</v>
      </c>
      <c r="N148">
        <v>15</v>
      </c>
      <c r="Q148">
        <v>7</v>
      </c>
      <c r="T148">
        <v>6</v>
      </c>
      <c r="W148">
        <v>3</v>
      </c>
    </row>
    <row r="149" spans="4:23" x14ac:dyDescent="0.2">
      <c r="D149">
        <v>4</v>
      </c>
      <c r="E149">
        <v>11</v>
      </c>
      <c r="G149">
        <v>5</v>
      </c>
      <c r="H149">
        <v>6</v>
      </c>
      <c r="J149">
        <v>7</v>
      </c>
      <c r="K149">
        <v>28</v>
      </c>
      <c r="N149">
        <v>25</v>
      </c>
      <c r="Q149">
        <v>5</v>
      </c>
      <c r="T149">
        <v>8</v>
      </c>
      <c r="W149">
        <v>4</v>
      </c>
    </row>
    <row r="150" spans="4:23" x14ac:dyDescent="0.2">
      <c r="D150">
        <v>3</v>
      </c>
      <c r="E150">
        <v>23</v>
      </c>
      <c r="G150">
        <v>6</v>
      </c>
      <c r="H150">
        <v>10</v>
      </c>
      <c r="J150">
        <v>6</v>
      </c>
      <c r="K150">
        <v>10</v>
      </c>
      <c r="N150">
        <v>9</v>
      </c>
      <c r="Q150">
        <v>6</v>
      </c>
      <c r="T150">
        <v>8</v>
      </c>
      <c r="W150">
        <v>4</v>
      </c>
    </row>
    <row r="151" spans="4:23" x14ac:dyDescent="0.2">
      <c r="D151">
        <v>3</v>
      </c>
      <c r="E151">
        <v>14</v>
      </c>
      <c r="G151">
        <v>5</v>
      </c>
      <c r="H151">
        <v>12</v>
      </c>
      <c r="J151">
        <v>5</v>
      </c>
      <c r="K151">
        <v>35</v>
      </c>
      <c r="N151">
        <v>13</v>
      </c>
      <c r="Q151">
        <v>6</v>
      </c>
      <c r="T151">
        <v>7</v>
      </c>
      <c r="W151">
        <v>3</v>
      </c>
    </row>
    <row r="152" spans="4:23" x14ac:dyDescent="0.2">
      <c r="D152">
        <v>3</v>
      </c>
      <c r="E152">
        <v>12</v>
      </c>
      <c r="G152">
        <v>6</v>
      </c>
      <c r="H152">
        <v>8</v>
      </c>
      <c r="J152">
        <v>6</v>
      </c>
      <c r="K152">
        <v>17</v>
      </c>
      <c r="N152">
        <v>22</v>
      </c>
      <c r="Q152">
        <v>5</v>
      </c>
      <c r="T152">
        <v>5</v>
      </c>
      <c r="W152">
        <v>4</v>
      </c>
    </row>
    <row r="153" spans="4:23" x14ac:dyDescent="0.2">
      <c r="D153">
        <v>3</v>
      </c>
      <c r="E153">
        <v>13</v>
      </c>
      <c r="G153">
        <v>5</v>
      </c>
      <c r="H153">
        <v>16</v>
      </c>
      <c r="J153">
        <v>5</v>
      </c>
      <c r="K153">
        <v>35</v>
      </c>
      <c r="N153">
        <v>8</v>
      </c>
      <c r="Q153">
        <v>6</v>
      </c>
      <c r="T153">
        <v>6</v>
      </c>
      <c r="W153">
        <v>3</v>
      </c>
    </row>
    <row r="154" spans="4:23" x14ac:dyDescent="0.2">
      <c r="D154">
        <v>4</v>
      </c>
      <c r="E154">
        <v>7</v>
      </c>
      <c r="G154">
        <v>5</v>
      </c>
      <c r="H154">
        <v>13</v>
      </c>
      <c r="J154">
        <v>5</v>
      </c>
      <c r="K154">
        <v>17</v>
      </c>
      <c r="N154">
        <v>7</v>
      </c>
      <c r="Q154">
        <v>8</v>
      </c>
      <c r="T154">
        <v>8</v>
      </c>
      <c r="W154">
        <v>3</v>
      </c>
    </row>
    <row r="155" spans="4:23" x14ac:dyDescent="0.2">
      <c r="D155">
        <v>3</v>
      </c>
      <c r="E155">
        <v>15</v>
      </c>
      <c r="G155">
        <v>5</v>
      </c>
      <c r="H155">
        <v>16</v>
      </c>
      <c r="J155">
        <v>7</v>
      </c>
      <c r="K155">
        <v>11</v>
      </c>
      <c r="N155">
        <v>6</v>
      </c>
      <c r="Q155">
        <v>6</v>
      </c>
      <c r="T155">
        <v>4</v>
      </c>
      <c r="W155">
        <v>3</v>
      </c>
    </row>
    <row r="156" spans="4:23" x14ac:dyDescent="0.2">
      <c r="D156">
        <v>3</v>
      </c>
      <c r="E156">
        <v>16</v>
      </c>
      <c r="G156">
        <v>6</v>
      </c>
      <c r="H156">
        <v>13</v>
      </c>
      <c r="J156">
        <v>6</v>
      </c>
      <c r="K156">
        <v>12</v>
      </c>
      <c r="N156">
        <v>9</v>
      </c>
      <c r="Q156">
        <v>5</v>
      </c>
      <c r="T156">
        <v>7</v>
      </c>
      <c r="W156">
        <v>4</v>
      </c>
    </row>
    <row r="157" spans="4:23" x14ac:dyDescent="0.2">
      <c r="D157">
        <v>3</v>
      </c>
      <c r="E157">
        <v>7</v>
      </c>
      <c r="G157">
        <v>6</v>
      </c>
      <c r="H157">
        <v>12</v>
      </c>
      <c r="J157">
        <v>5</v>
      </c>
      <c r="K157">
        <v>23</v>
      </c>
      <c r="N157">
        <v>7</v>
      </c>
      <c r="Q157">
        <v>6</v>
      </c>
      <c r="T157">
        <v>6</v>
      </c>
      <c r="W157">
        <v>4</v>
      </c>
    </row>
    <row r="158" spans="4:23" x14ac:dyDescent="0.2">
      <c r="D158">
        <v>3</v>
      </c>
      <c r="E158">
        <v>20</v>
      </c>
      <c r="G158">
        <v>5</v>
      </c>
      <c r="H158">
        <v>19</v>
      </c>
      <c r="J158">
        <v>4</v>
      </c>
      <c r="K158">
        <v>22</v>
      </c>
      <c r="N158">
        <v>11</v>
      </c>
      <c r="Q158">
        <v>7</v>
      </c>
      <c r="T158">
        <v>7</v>
      </c>
      <c r="W158">
        <v>5</v>
      </c>
    </row>
    <row r="159" spans="4:23" x14ac:dyDescent="0.2">
      <c r="D159">
        <v>3</v>
      </c>
      <c r="E159">
        <v>8</v>
      </c>
      <c r="G159">
        <v>5</v>
      </c>
      <c r="H159">
        <v>12</v>
      </c>
      <c r="J159">
        <v>5</v>
      </c>
      <c r="K159">
        <v>25</v>
      </c>
      <c r="N159">
        <v>5</v>
      </c>
      <c r="Q159">
        <v>5</v>
      </c>
      <c r="T159">
        <v>7</v>
      </c>
      <c r="W159">
        <v>4</v>
      </c>
    </row>
    <row r="160" spans="4:23" x14ac:dyDescent="0.2">
      <c r="D160">
        <v>3</v>
      </c>
      <c r="E160">
        <v>7</v>
      </c>
      <c r="G160">
        <v>6</v>
      </c>
      <c r="H160">
        <v>13</v>
      </c>
      <c r="J160">
        <v>5</v>
      </c>
      <c r="K160">
        <v>6</v>
      </c>
      <c r="N160">
        <v>8</v>
      </c>
      <c r="Q160">
        <v>5</v>
      </c>
      <c r="T160">
        <v>7</v>
      </c>
      <c r="W160">
        <v>4</v>
      </c>
    </row>
    <row r="161" spans="4:23" x14ac:dyDescent="0.2">
      <c r="D161">
        <v>3</v>
      </c>
      <c r="E161">
        <v>8</v>
      </c>
      <c r="G161">
        <v>4</v>
      </c>
      <c r="H161">
        <v>11</v>
      </c>
      <c r="J161">
        <v>5</v>
      </c>
      <c r="K161">
        <v>5</v>
      </c>
      <c r="N161">
        <v>23</v>
      </c>
      <c r="Q161">
        <v>6</v>
      </c>
      <c r="T161">
        <v>8</v>
      </c>
      <c r="W161">
        <v>4</v>
      </c>
    </row>
    <row r="162" spans="4:23" x14ac:dyDescent="0.2">
      <c r="D162">
        <v>3</v>
      </c>
      <c r="E162">
        <v>17</v>
      </c>
      <c r="G162">
        <v>5</v>
      </c>
      <c r="H162">
        <v>12</v>
      </c>
      <c r="J162">
        <v>6</v>
      </c>
      <c r="K162">
        <v>10</v>
      </c>
      <c r="N162">
        <v>6</v>
      </c>
      <c r="Q162">
        <v>6</v>
      </c>
      <c r="T162">
        <v>5</v>
      </c>
      <c r="W162">
        <v>5</v>
      </c>
    </row>
    <row r="163" spans="4:23" x14ac:dyDescent="0.2">
      <c r="D163">
        <v>3</v>
      </c>
      <c r="E163">
        <v>13</v>
      </c>
      <c r="G163">
        <v>5</v>
      </c>
      <c r="H163">
        <v>10</v>
      </c>
      <c r="J163">
        <v>5</v>
      </c>
      <c r="K163">
        <v>17</v>
      </c>
      <c r="N163">
        <v>5</v>
      </c>
      <c r="Q163">
        <v>7</v>
      </c>
      <c r="T163">
        <v>5</v>
      </c>
      <c r="W163">
        <v>4</v>
      </c>
    </row>
    <row r="164" spans="4:23" x14ac:dyDescent="0.2">
      <c r="D164">
        <v>3</v>
      </c>
      <c r="E164">
        <v>17</v>
      </c>
      <c r="G164">
        <v>6</v>
      </c>
      <c r="H164">
        <v>15</v>
      </c>
      <c r="J164">
        <v>6</v>
      </c>
      <c r="K164">
        <v>17</v>
      </c>
      <c r="N164">
        <v>12</v>
      </c>
      <c r="Q164">
        <v>7</v>
      </c>
      <c r="T164">
        <v>8</v>
      </c>
      <c r="W164">
        <v>4</v>
      </c>
    </row>
    <row r="165" spans="4:23" x14ac:dyDescent="0.2">
      <c r="D165">
        <v>7.63</v>
      </c>
      <c r="E165">
        <v>15</v>
      </c>
      <c r="G165">
        <v>5</v>
      </c>
      <c r="H165">
        <v>12</v>
      </c>
      <c r="J165">
        <v>5</v>
      </c>
      <c r="K165">
        <v>26</v>
      </c>
      <c r="N165">
        <v>15</v>
      </c>
      <c r="Q165">
        <v>6</v>
      </c>
      <c r="T165">
        <v>7</v>
      </c>
      <c r="W165">
        <v>3</v>
      </c>
    </row>
    <row r="166" spans="4:23" x14ac:dyDescent="0.2">
      <c r="D166">
        <v>5.16</v>
      </c>
      <c r="E166">
        <v>7</v>
      </c>
      <c r="G166">
        <v>7</v>
      </c>
      <c r="H166">
        <v>18</v>
      </c>
      <c r="J166">
        <v>6</v>
      </c>
      <c r="K166">
        <v>16</v>
      </c>
      <c r="N166">
        <v>17</v>
      </c>
      <c r="Q166">
        <v>6</v>
      </c>
      <c r="T166">
        <v>6</v>
      </c>
      <c r="W166">
        <v>4</v>
      </c>
    </row>
    <row r="167" spans="4:23" x14ac:dyDescent="0.2">
      <c r="D167">
        <v>4.46</v>
      </c>
      <c r="E167">
        <v>14</v>
      </c>
      <c r="G167">
        <v>4</v>
      </c>
      <c r="H167">
        <v>18</v>
      </c>
      <c r="J167">
        <v>8</v>
      </c>
      <c r="K167">
        <v>25</v>
      </c>
      <c r="N167">
        <v>8</v>
      </c>
      <c r="Q167">
        <v>7</v>
      </c>
      <c r="T167">
        <v>5</v>
      </c>
      <c r="W167">
        <v>4</v>
      </c>
    </row>
    <row r="168" spans="4:23" x14ac:dyDescent="0.2">
      <c r="D168">
        <v>8.6999999999999993</v>
      </c>
      <c r="E168">
        <v>10</v>
      </c>
      <c r="G168">
        <v>5</v>
      </c>
      <c r="H168">
        <v>17</v>
      </c>
      <c r="J168">
        <v>6</v>
      </c>
      <c r="K168">
        <v>19</v>
      </c>
      <c r="N168">
        <v>13</v>
      </c>
      <c r="Q168">
        <v>8</v>
      </c>
      <c r="T168">
        <v>5</v>
      </c>
      <c r="W168">
        <v>5</v>
      </c>
    </row>
    <row r="169" spans="4:23" x14ac:dyDescent="0.2">
      <c r="D169">
        <v>7.64</v>
      </c>
      <c r="E169">
        <v>9</v>
      </c>
      <c r="G169">
        <v>5</v>
      </c>
      <c r="H169">
        <v>13</v>
      </c>
      <c r="J169">
        <v>6</v>
      </c>
      <c r="K169">
        <v>19</v>
      </c>
      <c r="N169">
        <v>14</v>
      </c>
      <c r="Q169">
        <v>7</v>
      </c>
      <c r="T169">
        <v>6</v>
      </c>
      <c r="W169">
        <v>4</v>
      </c>
    </row>
    <row r="170" spans="4:23" x14ac:dyDescent="0.2">
      <c r="D170">
        <v>4.9000000000000004</v>
      </c>
      <c r="E170">
        <v>20</v>
      </c>
      <c r="G170">
        <v>5</v>
      </c>
      <c r="H170">
        <v>20</v>
      </c>
      <c r="J170">
        <v>5</v>
      </c>
      <c r="K170">
        <v>20</v>
      </c>
      <c r="N170">
        <v>6</v>
      </c>
      <c r="Q170">
        <v>6</v>
      </c>
      <c r="T170">
        <v>5</v>
      </c>
      <c r="W170">
        <v>4</v>
      </c>
    </row>
    <row r="171" spans="4:23" x14ac:dyDescent="0.2">
      <c r="E171">
        <v>14</v>
      </c>
      <c r="G171">
        <v>6</v>
      </c>
      <c r="H171">
        <v>10</v>
      </c>
      <c r="J171">
        <v>4</v>
      </c>
      <c r="K171">
        <v>34</v>
      </c>
      <c r="N171">
        <v>5</v>
      </c>
      <c r="Q171">
        <v>7</v>
      </c>
      <c r="T171">
        <v>8</v>
      </c>
      <c r="W171">
        <v>4</v>
      </c>
    </row>
    <row r="172" spans="4:23" x14ac:dyDescent="0.2">
      <c r="E172">
        <v>9</v>
      </c>
      <c r="G172">
        <v>5</v>
      </c>
      <c r="H172">
        <v>21</v>
      </c>
      <c r="J172">
        <v>6</v>
      </c>
      <c r="K172">
        <v>53</v>
      </c>
      <c r="N172">
        <v>7</v>
      </c>
      <c r="Q172">
        <v>6</v>
      </c>
      <c r="T172">
        <v>7</v>
      </c>
      <c r="W172">
        <v>3</v>
      </c>
    </row>
    <row r="173" spans="4:23" x14ac:dyDescent="0.2">
      <c r="E173">
        <v>12</v>
      </c>
      <c r="G173">
        <v>6</v>
      </c>
      <c r="H173">
        <v>15</v>
      </c>
      <c r="J173">
        <v>7</v>
      </c>
      <c r="K173">
        <v>34</v>
      </c>
      <c r="N173">
        <v>6</v>
      </c>
      <c r="Q173">
        <v>5</v>
      </c>
      <c r="T173">
        <v>6</v>
      </c>
      <c r="W173">
        <v>4</v>
      </c>
    </row>
    <row r="174" spans="4:23" x14ac:dyDescent="0.2">
      <c r="E174">
        <v>15</v>
      </c>
      <c r="G174">
        <v>5</v>
      </c>
      <c r="H174">
        <v>22</v>
      </c>
      <c r="J174">
        <v>4</v>
      </c>
      <c r="K174">
        <v>38</v>
      </c>
      <c r="N174">
        <v>11</v>
      </c>
      <c r="Q174">
        <v>8</v>
      </c>
      <c r="T174">
        <v>7</v>
      </c>
      <c r="W174">
        <v>4</v>
      </c>
    </row>
    <row r="175" spans="4:23" x14ac:dyDescent="0.2">
      <c r="E175">
        <v>10</v>
      </c>
      <c r="G175">
        <v>5</v>
      </c>
      <c r="H175">
        <v>13</v>
      </c>
      <c r="J175">
        <v>6</v>
      </c>
      <c r="K175">
        <v>14</v>
      </c>
      <c r="N175">
        <v>7</v>
      </c>
      <c r="Q175">
        <v>6</v>
      </c>
      <c r="T175">
        <v>7</v>
      </c>
      <c r="W175">
        <v>4</v>
      </c>
    </row>
    <row r="176" spans="4:23" x14ac:dyDescent="0.2">
      <c r="E176">
        <v>10</v>
      </c>
      <c r="G176">
        <v>5</v>
      </c>
      <c r="H176">
        <v>27</v>
      </c>
      <c r="J176">
        <v>6</v>
      </c>
      <c r="K176">
        <v>30</v>
      </c>
      <c r="N176">
        <v>15</v>
      </c>
      <c r="Q176">
        <v>8</v>
      </c>
      <c r="T176">
        <v>4</v>
      </c>
      <c r="W176">
        <v>4</v>
      </c>
    </row>
    <row r="177" spans="5:23" x14ac:dyDescent="0.2">
      <c r="E177">
        <v>9</v>
      </c>
      <c r="G177">
        <v>12.67</v>
      </c>
      <c r="H177">
        <v>20</v>
      </c>
      <c r="J177">
        <v>7</v>
      </c>
      <c r="K177">
        <v>16</v>
      </c>
      <c r="N177">
        <v>6</v>
      </c>
      <c r="Q177">
        <v>6</v>
      </c>
      <c r="T177">
        <v>6</v>
      </c>
      <c r="W177">
        <v>4</v>
      </c>
    </row>
    <row r="178" spans="5:23" x14ac:dyDescent="0.2">
      <c r="E178">
        <v>7</v>
      </c>
      <c r="G178">
        <v>12.21</v>
      </c>
      <c r="H178">
        <v>21</v>
      </c>
      <c r="J178">
        <v>7</v>
      </c>
      <c r="K178">
        <v>9</v>
      </c>
      <c r="N178">
        <v>7</v>
      </c>
      <c r="Q178">
        <v>7</v>
      </c>
      <c r="T178">
        <v>7</v>
      </c>
      <c r="W178">
        <v>6</v>
      </c>
    </row>
    <row r="179" spans="5:23" x14ac:dyDescent="0.2">
      <c r="E179">
        <v>7</v>
      </c>
      <c r="G179">
        <v>8.9</v>
      </c>
      <c r="H179">
        <v>17</v>
      </c>
      <c r="J179">
        <v>5</v>
      </c>
      <c r="K179">
        <v>12</v>
      </c>
      <c r="N179">
        <v>16</v>
      </c>
      <c r="Q179">
        <v>6</v>
      </c>
      <c r="T179">
        <v>5</v>
      </c>
      <c r="W179">
        <v>3</v>
      </c>
    </row>
    <row r="180" spans="5:23" x14ac:dyDescent="0.2">
      <c r="E180">
        <v>23</v>
      </c>
      <c r="G180">
        <v>9</v>
      </c>
      <c r="H180">
        <v>13</v>
      </c>
      <c r="J180">
        <v>4</v>
      </c>
      <c r="K180">
        <v>10</v>
      </c>
      <c r="N180">
        <v>6</v>
      </c>
      <c r="Q180">
        <v>8</v>
      </c>
      <c r="T180">
        <v>8</v>
      </c>
      <c r="W180">
        <v>4</v>
      </c>
    </row>
    <row r="181" spans="5:23" x14ac:dyDescent="0.2">
      <c r="E181">
        <v>12</v>
      </c>
      <c r="G181">
        <v>8.07</v>
      </c>
      <c r="H181">
        <v>9</v>
      </c>
      <c r="J181">
        <v>6</v>
      </c>
      <c r="K181">
        <v>28</v>
      </c>
      <c r="N181">
        <v>15</v>
      </c>
      <c r="Q181">
        <v>9</v>
      </c>
      <c r="T181">
        <v>8</v>
      </c>
      <c r="W181">
        <v>4</v>
      </c>
    </row>
    <row r="182" spans="5:23" x14ac:dyDescent="0.2">
      <c r="E182">
        <v>23</v>
      </c>
      <c r="G182">
        <v>19.86</v>
      </c>
      <c r="H182">
        <v>9</v>
      </c>
      <c r="J182">
        <v>6</v>
      </c>
      <c r="K182">
        <v>23</v>
      </c>
      <c r="N182">
        <v>10</v>
      </c>
      <c r="Q182">
        <v>7</v>
      </c>
      <c r="T182">
        <v>8</v>
      </c>
      <c r="W182">
        <v>4</v>
      </c>
    </row>
    <row r="183" spans="5:23" x14ac:dyDescent="0.2">
      <c r="E183">
        <v>13</v>
      </c>
      <c r="H183">
        <v>29</v>
      </c>
      <c r="J183">
        <v>6</v>
      </c>
      <c r="K183">
        <v>23</v>
      </c>
      <c r="N183">
        <v>12</v>
      </c>
      <c r="Q183">
        <v>6</v>
      </c>
      <c r="T183">
        <v>7</v>
      </c>
      <c r="W183">
        <v>5</v>
      </c>
    </row>
    <row r="184" spans="5:23" x14ac:dyDescent="0.2">
      <c r="E184">
        <v>13</v>
      </c>
      <c r="H184">
        <v>24</v>
      </c>
      <c r="J184">
        <v>6</v>
      </c>
      <c r="K184">
        <v>10</v>
      </c>
      <c r="N184">
        <v>8</v>
      </c>
      <c r="Q184">
        <v>8</v>
      </c>
      <c r="T184">
        <v>7</v>
      </c>
      <c r="W184">
        <v>4</v>
      </c>
    </row>
    <row r="185" spans="5:23" x14ac:dyDescent="0.2">
      <c r="E185">
        <v>11</v>
      </c>
      <c r="H185">
        <v>9</v>
      </c>
      <c r="J185">
        <v>4</v>
      </c>
      <c r="K185">
        <v>33</v>
      </c>
      <c r="N185">
        <v>12</v>
      </c>
      <c r="Q185">
        <v>7</v>
      </c>
      <c r="T185">
        <v>6</v>
      </c>
      <c r="W185">
        <v>4</v>
      </c>
    </row>
    <row r="186" spans="5:23" x14ac:dyDescent="0.2">
      <c r="E186">
        <v>17</v>
      </c>
      <c r="H186">
        <v>14</v>
      </c>
      <c r="J186">
        <v>5</v>
      </c>
      <c r="K186">
        <v>12</v>
      </c>
      <c r="N186">
        <v>11</v>
      </c>
      <c r="Q186">
        <v>6</v>
      </c>
      <c r="T186">
        <v>6</v>
      </c>
      <c r="W186">
        <v>5</v>
      </c>
    </row>
    <row r="187" spans="5:23" x14ac:dyDescent="0.2">
      <c r="E187">
        <v>8</v>
      </c>
      <c r="H187">
        <v>22</v>
      </c>
      <c r="J187">
        <v>5</v>
      </c>
      <c r="K187">
        <v>23</v>
      </c>
      <c r="N187">
        <v>29</v>
      </c>
      <c r="Q187">
        <v>6</v>
      </c>
      <c r="T187">
        <v>6</v>
      </c>
      <c r="W187">
        <v>5</v>
      </c>
    </row>
    <row r="188" spans="5:23" x14ac:dyDescent="0.2">
      <c r="E188">
        <v>13</v>
      </c>
      <c r="H188">
        <v>23</v>
      </c>
      <c r="J188">
        <v>7</v>
      </c>
      <c r="K188">
        <v>19</v>
      </c>
      <c r="N188">
        <v>22</v>
      </c>
      <c r="Q188">
        <v>6</v>
      </c>
      <c r="T188">
        <v>8</v>
      </c>
      <c r="W188">
        <v>3</v>
      </c>
    </row>
    <row r="189" spans="5:23" x14ac:dyDescent="0.2">
      <c r="E189">
        <v>13</v>
      </c>
      <c r="H189">
        <v>25</v>
      </c>
      <c r="J189">
        <v>4</v>
      </c>
      <c r="K189">
        <v>14</v>
      </c>
      <c r="N189">
        <v>6</v>
      </c>
      <c r="Q189">
        <v>7</v>
      </c>
      <c r="T189">
        <v>8</v>
      </c>
      <c r="W189">
        <v>4</v>
      </c>
    </row>
    <row r="190" spans="5:23" x14ac:dyDescent="0.2">
      <c r="E190">
        <v>17</v>
      </c>
      <c r="H190">
        <v>11</v>
      </c>
      <c r="J190">
        <v>4</v>
      </c>
      <c r="K190">
        <v>17</v>
      </c>
      <c r="N190">
        <v>33</v>
      </c>
      <c r="Q190">
        <v>8</v>
      </c>
      <c r="T190">
        <v>7</v>
      </c>
      <c r="W190">
        <v>4</v>
      </c>
    </row>
    <row r="191" spans="5:23" x14ac:dyDescent="0.2">
      <c r="E191">
        <v>16</v>
      </c>
      <c r="H191">
        <v>13</v>
      </c>
      <c r="J191">
        <v>5</v>
      </c>
      <c r="K191">
        <v>11</v>
      </c>
      <c r="N191">
        <v>21</v>
      </c>
      <c r="Q191">
        <v>6</v>
      </c>
      <c r="T191">
        <v>7</v>
      </c>
      <c r="W191">
        <v>4</v>
      </c>
    </row>
    <row r="192" spans="5:23" x14ac:dyDescent="0.2">
      <c r="E192">
        <v>16</v>
      </c>
      <c r="H192">
        <v>16</v>
      </c>
      <c r="J192">
        <v>4</v>
      </c>
      <c r="K192">
        <v>7</v>
      </c>
      <c r="N192">
        <v>4</v>
      </c>
      <c r="Q192">
        <v>7</v>
      </c>
      <c r="T192">
        <v>6</v>
      </c>
      <c r="W192">
        <v>4</v>
      </c>
    </row>
    <row r="193" spans="5:23" x14ac:dyDescent="0.2">
      <c r="E193">
        <v>10</v>
      </c>
      <c r="H193">
        <v>13</v>
      </c>
      <c r="J193">
        <v>4</v>
      </c>
      <c r="K193">
        <v>8</v>
      </c>
      <c r="N193">
        <v>4</v>
      </c>
      <c r="Q193">
        <v>6</v>
      </c>
      <c r="T193">
        <v>7</v>
      </c>
      <c r="W193">
        <v>3</v>
      </c>
    </row>
    <row r="194" spans="5:23" x14ac:dyDescent="0.2">
      <c r="E194">
        <v>10</v>
      </c>
      <c r="H194">
        <v>16</v>
      </c>
      <c r="J194">
        <v>3</v>
      </c>
      <c r="K194">
        <v>34</v>
      </c>
      <c r="N194">
        <v>6</v>
      </c>
      <c r="Q194">
        <v>6</v>
      </c>
      <c r="T194">
        <v>10</v>
      </c>
      <c r="W194">
        <v>4</v>
      </c>
    </row>
    <row r="195" spans="5:23" x14ac:dyDescent="0.2">
      <c r="E195">
        <v>21</v>
      </c>
      <c r="H195">
        <v>8</v>
      </c>
      <c r="J195">
        <v>4</v>
      </c>
      <c r="K195">
        <v>10</v>
      </c>
      <c r="N195">
        <v>20</v>
      </c>
      <c r="Q195">
        <v>8</v>
      </c>
      <c r="T195">
        <v>7</v>
      </c>
      <c r="W195">
        <v>4</v>
      </c>
    </row>
    <row r="196" spans="5:23" x14ac:dyDescent="0.2">
      <c r="E196">
        <v>10</v>
      </c>
      <c r="H196">
        <v>26</v>
      </c>
      <c r="J196">
        <v>5</v>
      </c>
      <c r="K196">
        <v>16</v>
      </c>
      <c r="N196">
        <v>20</v>
      </c>
      <c r="Q196">
        <v>7</v>
      </c>
      <c r="T196">
        <v>6</v>
      </c>
      <c r="W196">
        <v>4</v>
      </c>
    </row>
    <row r="197" spans="5:23" x14ac:dyDescent="0.2">
      <c r="E197">
        <v>13</v>
      </c>
      <c r="H197">
        <v>15</v>
      </c>
      <c r="K197">
        <v>14</v>
      </c>
      <c r="N197">
        <v>13</v>
      </c>
      <c r="Q197">
        <v>9</v>
      </c>
      <c r="T197">
        <v>6</v>
      </c>
      <c r="W197">
        <v>4</v>
      </c>
    </row>
    <row r="198" spans="5:23" x14ac:dyDescent="0.2">
      <c r="E198">
        <v>13</v>
      </c>
      <c r="H198">
        <v>16</v>
      </c>
      <c r="K198">
        <v>23</v>
      </c>
      <c r="N198">
        <v>7</v>
      </c>
      <c r="Q198">
        <v>7</v>
      </c>
      <c r="T198">
        <v>6</v>
      </c>
      <c r="W198">
        <v>4</v>
      </c>
    </row>
    <row r="199" spans="5:23" x14ac:dyDescent="0.2">
      <c r="E199">
        <v>16</v>
      </c>
      <c r="H199">
        <v>23</v>
      </c>
      <c r="K199">
        <v>21</v>
      </c>
      <c r="N199">
        <v>4</v>
      </c>
      <c r="Q199">
        <v>7</v>
      </c>
      <c r="T199">
        <v>8</v>
      </c>
      <c r="W199">
        <v>4</v>
      </c>
    </row>
    <row r="200" spans="5:23" x14ac:dyDescent="0.2">
      <c r="E200">
        <v>14</v>
      </c>
      <c r="H200">
        <v>26</v>
      </c>
      <c r="K200">
        <v>14</v>
      </c>
      <c r="N200">
        <v>10</v>
      </c>
      <c r="Q200">
        <v>6</v>
      </c>
      <c r="T200">
        <v>5</v>
      </c>
      <c r="W200">
        <v>3</v>
      </c>
    </row>
    <row r="201" spans="5:23" x14ac:dyDescent="0.2">
      <c r="E201">
        <v>11</v>
      </c>
      <c r="H201">
        <v>8</v>
      </c>
      <c r="K201">
        <v>25</v>
      </c>
      <c r="N201">
        <v>6</v>
      </c>
      <c r="Q201">
        <v>9</v>
      </c>
      <c r="T201">
        <v>3</v>
      </c>
      <c r="W201">
        <v>4</v>
      </c>
    </row>
    <row r="202" spans="5:23" x14ac:dyDescent="0.2">
      <c r="E202">
        <v>19</v>
      </c>
      <c r="H202">
        <v>17</v>
      </c>
      <c r="K202">
        <v>16</v>
      </c>
      <c r="N202">
        <v>8</v>
      </c>
      <c r="Q202">
        <v>7</v>
      </c>
      <c r="T202">
        <v>6</v>
      </c>
      <c r="W202">
        <v>4</v>
      </c>
    </row>
    <row r="203" spans="5:23" x14ac:dyDescent="0.2">
      <c r="E203">
        <v>16</v>
      </c>
      <c r="H203">
        <v>25</v>
      </c>
      <c r="K203">
        <v>34</v>
      </c>
      <c r="N203">
        <v>28</v>
      </c>
      <c r="Q203">
        <v>6</v>
      </c>
      <c r="T203">
        <v>6</v>
      </c>
      <c r="W203">
        <v>3</v>
      </c>
    </row>
    <row r="204" spans="5:23" x14ac:dyDescent="0.2">
      <c r="E204">
        <v>29</v>
      </c>
      <c r="H204">
        <v>19</v>
      </c>
      <c r="K204">
        <v>33</v>
      </c>
      <c r="N204">
        <v>9</v>
      </c>
      <c r="Q204">
        <v>5</v>
      </c>
      <c r="T204">
        <v>4</v>
      </c>
      <c r="W204">
        <v>5</v>
      </c>
    </row>
    <row r="205" spans="5:23" x14ac:dyDescent="0.2">
      <c r="E205">
        <v>40</v>
      </c>
      <c r="H205">
        <v>25</v>
      </c>
      <c r="K205">
        <v>19</v>
      </c>
      <c r="N205">
        <v>6</v>
      </c>
      <c r="Q205">
        <v>8</v>
      </c>
      <c r="T205">
        <v>7</v>
      </c>
      <c r="W205">
        <v>5</v>
      </c>
    </row>
    <row r="206" spans="5:23" x14ac:dyDescent="0.2">
      <c r="E206">
        <v>13</v>
      </c>
      <c r="H206">
        <v>13</v>
      </c>
      <c r="K206">
        <v>28</v>
      </c>
      <c r="N206">
        <v>9</v>
      </c>
      <c r="Q206">
        <v>6</v>
      </c>
      <c r="T206">
        <v>4</v>
      </c>
      <c r="W206">
        <v>4</v>
      </c>
    </row>
    <row r="207" spans="5:23" x14ac:dyDescent="0.2">
      <c r="E207">
        <v>14</v>
      </c>
      <c r="H207">
        <v>14</v>
      </c>
      <c r="K207">
        <v>19</v>
      </c>
      <c r="N207">
        <v>7</v>
      </c>
      <c r="Q207">
        <v>7</v>
      </c>
      <c r="T207">
        <v>7</v>
      </c>
      <c r="W207">
        <v>3</v>
      </c>
    </row>
    <row r="208" spans="5:23" x14ac:dyDescent="0.2">
      <c r="E208">
        <v>18</v>
      </c>
      <c r="H208">
        <v>21</v>
      </c>
      <c r="K208">
        <v>8</v>
      </c>
      <c r="N208">
        <v>13</v>
      </c>
      <c r="Q208">
        <v>7</v>
      </c>
      <c r="T208">
        <v>4</v>
      </c>
      <c r="W208">
        <v>4</v>
      </c>
    </row>
    <row r="209" spans="5:23" x14ac:dyDescent="0.2">
      <c r="E209">
        <v>21</v>
      </c>
      <c r="H209">
        <v>18</v>
      </c>
      <c r="K209">
        <v>9</v>
      </c>
      <c r="N209">
        <v>6</v>
      </c>
      <c r="Q209">
        <v>5</v>
      </c>
      <c r="T209">
        <v>7</v>
      </c>
      <c r="W209">
        <v>4</v>
      </c>
    </row>
    <row r="210" spans="5:23" x14ac:dyDescent="0.2">
      <c r="E210">
        <v>13</v>
      </c>
      <c r="H210">
        <v>8</v>
      </c>
      <c r="K210">
        <v>8</v>
      </c>
      <c r="N210">
        <v>6</v>
      </c>
      <c r="Q210">
        <v>5</v>
      </c>
      <c r="T210">
        <v>6</v>
      </c>
      <c r="W210">
        <v>4</v>
      </c>
    </row>
    <row r="211" spans="5:23" x14ac:dyDescent="0.2">
      <c r="E211">
        <v>19</v>
      </c>
      <c r="H211">
        <v>13</v>
      </c>
      <c r="K211">
        <v>14</v>
      </c>
      <c r="N211">
        <v>9</v>
      </c>
      <c r="Q211">
        <v>7</v>
      </c>
      <c r="T211">
        <v>4</v>
      </c>
      <c r="W211">
        <v>6</v>
      </c>
    </row>
    <row r="212" spans="5:23" x14ac:dyDescent="0.2">
      <c r="E212">
        <v>20</v>
      </c>
      <c r="H212">
        <v>19</v>
      </c>
      <c r="K212">
        <v>13</v>
      </c>
      <c r="N212">
        <v>20</v>
      </c>
      <c r="Q212">
        <v>7</v>
      </c>
      <c r="T212">
        <v>4</v>
      </c>
      <c r="W212">
        <v>3</v>
      </c>
    </row>
    <row r="213" spans="5:23" x14ac:dyDescent="0.2">
      <c r="E213">
        <v>18</v>
      </c>
      <c r="H213">
        <v>6</v>
      </c>
      <c r="K213">
        <v>13</v>
      </c>
      <c r="N213">
        <v>6</v>
      </c>
      <c r="Q213">
        <v>7</v>
      </c>
      <c r="T213">
        <v>6</v>
      </c>
      <c r="W213">
        <v>4</v>
      </c>
    </row>
    <row r="214" spans="5:23" x14ac:dyDescent="0.2">
      <c r="E214">
        <v>5</v>
      </c>
      <c r="H214">
        <v>8</v>
      </c>
      <c r="K214">
        <v>6</v>
      </c>
      <c r="N214">
        <v>13</v>
      </c>
      <c r="Q214">
        <v>7</v>
      </c>
      <c r="T214">
        <v>6</v>
      </c>
      <c r="W214">
        <v>4</v>
      </c>
    </row>
    <row r="215" spans="5:23" x14ac:dyDescent="0.2">
      <c r="E215">
        <v>25</v>
      </c>
      <c r="H215">
        <v>24</v>
      </c>
      <c r="K215">
        <v>10</v>
      </c>
      <c r="N215">
        <v>5</v>
      </c>
      <c r="Q215">
        <v>7</v>
      </c>
      <c r="T215">
        <v>5</v>
      </c>
      <c r="W215">
        <v>4</v>
      </c>
    </row>
    <row r="216" spans="5:23" x14ac:dyDescent="0.2">
      <c r="E216">
        <v>10</v>
      </c>
      <c r="H216">
        <v>14</v>
      </c>
      <c r="K216">
        <v>6</v>
      </c>
      <c r="N216">
        <v>5</v>
      </c>
      <c r="Q216">
        <v>5</v>
      </c>
      <c r="T216">
        <v>6</v>
      </c>
      <c r="W216">
        <v>4</v>
      </c>
    </row>
    <row r="217" spans="5:23" x14ac:dyDescent="0.2">
      <c r="E217">
        <v>11</v>
      </c>
      <c r="H217">
        <v>14</v>
      </c>
      <c r="K217">
        <v>15</v>
      </c>
      <c r="N217">
        <v>6</v>
      </c>
      <c r="Q217">
        <v>8</v>
      </c>
      <c r="T217">
        <v>5</v>
      </c>
      <c r="W217">
        <v>4</v>
      </c>
    </row>
    <row r="218" spans="5:23" x14ac:dyDescent="0.2">
      <c r="E218">
        <v>6</v>
      </c>
      <c r="H218">
        <v>22</v>
      </c>
      <c r="K218">
        <v>23</v>
      </c>
      <c r="N218">
        <v>5</v>
      </c>
      <c r="Q218">
        <v>9</v>
      </c>
      <c r="T218">
        <v>6</v>
      </c>
      <c r="W218">
        <v>5</v>
      </c>
    </row>
    <row r="219" spans="5:23" x14ac:dyDescent="0.2">
      <c r="E219">
        <v>10</v>
      </c>
      <c r="H219">
        <v>14</v>
      </c>
      <c r="K219">
        <v>12</v>
      </c>
      <c r="N219">
        <v>52</v>
      </c>
      <c r="Q219">
        <v>7</v>
      </c>
      <c r="T219">
        <v>4</v>
      </c>
      <c r="W219">
        <v>4</v>
      </c>
    </row>
    <row r="220" spans="5:23" x14ac:dyDescent="0.2">
      <c r="E220">
        <v>8</v>
      </c>
      <c r="H220">
        <v>9</v>
      </c>
      <c r="K220">
        <v>6</v>
      </c>
      <c r="N220">
        <v>7</v>
      </c>
      <c r="Q220">
        <v>7</v>
      </c>
      <c r="T220">
        <v>6</v>
      </c>
      <c r="W220">
        <v>4</v>
      </c>
    </row>
    <row r="221" spans="5:23" x14ac:dyDescent="0.2">
      <c r="E221">
        <v>17</v>
      </c>
      <c r="H221">
        <v>22</v>
      </c>
      <c r="K221">
        <v>8</v>
      </c>
      <c r="N221">
        <v>7</v>
      </c>
      <c r="Q221">
        <v>4</v>
      </c>
      <c r="T221">
        <v>11</v>
      </c>
      <c r="W221">
        <v>4</v>
      </c>
    </row>
    <row r="222" spans="5:23" x14ac:dyDescent="0.2">
      <c r="E222">
        <v>5</v>
      </c>
      <c r="H222">
        <v>15</v>
      </c>
      <c r="K222">
        <v>13</v>
      </c>
      <c r="N222">
        <v>11</v>
      </c>
      <c r="Q222">
        <v>6</v>
      </c>
      <c r="T222">
        <v>6</v>
      </c>
      <c r="W222">
        <v>5</v>
      </c>
    </row>
    <row r="223" spans="5:23" x14ac:dyDescent="0.2">
      <c r="E223">
        <v>13</v>
      </c>
      <c r="H223">
        <v>21</v>
      </c>
      <c r="K223">
        <v>25</v>
      </c>
      <c r="N223">
        <v>5</v>
      </c>
      <c r="Q223">
        <v>9</v>
      </c>
      <c r="T223">
        <v>5</v>
      </c>
      <c r="W223">
        <v>3</v>
      </c>
    </row>
    <row r="224" spans="5:23" x14ac:dyDescent="0.2">
      <c r="E224">
        <v>46</v>
      </c>
      <c r="H224">
        <v>17</v>
      </c>
      <c r="K224">
        <v>22</v>
      </c>
      <c r="N224">
        <v>7</v>
      </c>
      <c r="Q224">
        <v>6</v>
      </c>
      <c r="T224">
        <v>6</v>
      </c>
      <c r="W224">
        <v>4</v>
      </c>
    </row>
    <row r="225" spans="5:23" x14ac:dyDescent="0.2">
      <c r="E225">
        <v>21</v>
      </c>
      <c r="H225">
        <v>11</v>
      </c>
      <c r="K225">
        <v>18</v>
      </c>
      <c r="N225">
        <v>8</v>
      </c>
      <c r="Q225">
        <v>6</v>
      </c>
      <c r="T225">
        <v>6</v>
      </c>
      <c r="W225">
        <v>4</v>
      </c>
    </row>
    <row r="226" spans="5:23" x14ac:dyDescent="0.2">
      <c r="E226">
        <v>18</v>
      </c>
      <c r="H226">
        <v>18</v>
      </c>
      <c r="K226">
        <v>21</v>
      </c>
      <c r="N226">
        <v>12</v>
      </c>
      <c r="Q226">
        <v>5</v>
      </c>
      <c r="T226">
        <v>9</v>
      </c>
      <c r="W226">
        <v>4</v>
      </c>
    </row>
    <row r="227" spans="5:23" x14ac:dyDescent="0.2">
      <c r="E227">
        <v>24</v>
      </c>
      <c r="H227">
        <v>8</v>
      </c>
      <c r="K227">
        <v>9</v>
      </c>
      <c r="N227">
        <v>11</v>
      </c>
      <c r="Q227">
        <v>6</v>
      </c>
      <c r="T227">
        <v>7</v>
      </c>
      <c r="W227">
        <v>4</v>
      </c>
    </row>
    <row r="228" spans="5:23" x14ac:dyDescent="0.2">
      <c r="E228">
        <v>13</v>
      </c>
      <c r="H228">
        <v>16</v>
      </c>
      <c r="K228">
        <v>30</v>
      </c>
      <c r="N228">
        <v>15</v>
      </c>
      <c r="Q228">
        <v>7</v>
      </c>
      <c r="T228">
        <v>7</v>
      </c>
      <c r="W228">
        <v>3</v>
      </c>
    </row>
    <row r="229" spans="5:23" x14ac:dyDescent="0.2">
      <c r="E229">
        <v>16</v>
      </c>
      <c r="H229">
        <v>17</v>
      </c>
      <c r="K229">
        <v>17</v>
      </c>
      <c r="N229">
        <v>6</v>
      </c>
      <c r="Q229">
        <v>7</v>
      </c>
      <c r="T229">
        <v>5</v>
      </c>
      <c r="W229">
        <v>4</v>
      </c>
    </row>
    <row r="230" spans="5:23" x14ac:dyDescent="0.2">
      <c r="E230">
        <v>13</v>
      </c>
      <c r="H230">
        <v>18</v>
      </c>
      <c r="K230">
        <v>14</v>
      </c>
      <c r="N230">
        <v>8</v>
      </c>
      <c r="Q230">
        <v>6</v>
      </c>
      <c r="T230">
        <v>8</v>
      </c>
      <c r="W230">
        <v>4</v>
      </c>
    </row>
    <row r="231" spans="5:23" x14ac:dyDescent="0.2">
      <c r="E231">
        <v>15</v>
      </c>
      <c r="H231">
        <v>9</v>
      </c>
      <c r="K231">
        <v>14</v>
      </c>
      <c r="N231">
        <v>18</v>
      </c>
      <c r="Q231">
        <v>6</v>
      </c>
      <c r="T231">
        <v>7</v>
      </c>
      <c r="W231">
        <v>4</v>
      </c>
    </row>
    <row r="232" spans="5:23" x14ac:dyDescent="0.2">
      <c r="E232">
        <v>19</v>
      </c>
      <c r="H232">
        <v>16</v>
      </c>
      <c r="K232">
        <v>8</v>
      </c>
      <c r="N232">
        <v>4</v>
      </c>
      <c r="Q232">
        <v>7</v>
      </c>
      <c r="T232">
        <v>7</v>
      </c>
      <c r="W232">
        <v>4</v>
      </c>
    </row>
    <row r="233" spans="5:23" x14ac:dyDescent="0.2">
      <c r="E233">
        <v>12</v>
      </c>
      <c r="H233">
        <v>9</v>
      </c>
      <c r="K233">
        <v>21</v>
      </c>
      <c r="N233">
        <v>14</v>
      </c>
      <c r="Q233">
        <v>6</v>
      </c>
      <c r="T233">
        <v>7</v>
      </c>
      <c r="W233">
        <v>5</v>
      </c>
    </row>
    <row r="234" spans="5:23" x14ac:dyDescent="0.2">
      <c r="E234">
        <v>6</v>
      </c>
      <c r="H234">
        <v>15</v>
      </c>
      <c r="K234">
        <v>30</v>
      </c>
      <c r="N234">
        <v>8</v>
      </c>
      <c r="Q234">
        <v>5</v>
      </c>
      <c r="T234">
        <v>9</v>
      </c>
      <c r="W234">
        <v>4</v>
      </c>
    </row>
    <row r="235" spans="5:23" x14ac:dyDescent="0.2">
      <c r="E235">
        <v>15</v>
      </c>
      <c r="H235">
        <v>9</v>
      </c>
      <c r="K235">
        <v>24</v>
      </c>
      <c r="N235">
        <v>18</v>
      </c>
      <c r="Q235">
        <v>7</v>
      </c>
      <c r="T235">
        <v>5</v>
      </c>
      <c r="W235">
        <v>5</v>
      </c>
    </row>
    <row r="236" spans="5:23" x14ac:dyDescent="0.2">
      <c r="E236">
        <v>21</v>
      </c>
      <c r="H236">
        <v>11</v>
      </c>
      <c r="K236">
        <v>6</v>
      </c>
      <c r="N236">
        <v>21</v>
      </c>
      <c r="Q236">
        <v>5</v>
      </c>
      <c r="T236">
        <v>8</v>
      </c>
      <c r="W236">
        <v>4</v>
      </c>
    </row>
    <row r="237" spans="5:23" x14ac:dyDescent="0.2">
      <c r="E237">
        <v>32</v>
      </c>
      <c r="H237">
        <v>25</v>
      </c>
      <c r="K237">
        <v>10</v>
      </c>
      <c r="N237">
        <v>4</v>
      </c>
      <c r="Q237">
        <v>8</v>
      </c>
      <c r="T237">
        <v>3</v>
      </c>
      <c r="W237">
        <v>4</v>
      </c>
    </row>
    <row r="238" spans="5:23" x14ac:dyDescent="0.2">
      <c r="E238">
        <v>26</v>
      </c>
      <c r="H238">
        <v>16</v>
      </c>
      <c r="K238">
        <v>15</v>
      </c>
      <c r="N238">
        <v>5</v>
      </c>
      <c r="Q238">
        <v>7</v>
      </c>
      <c r="T238">
        <v>7</v>
      </c>
      <c r="W238">
        <v>3</v>
      </c>
    </row>
    <row r="239" spans="5:23" x14ac:dyDescent="0.2">
      <c r="E239">
        <v>23</v>
      </c>
      <c r="H239">
        <v>15</v>
      </c>
      <c r="K239">
        <v>11</v>
      </c>
      <c r="N239">
        <v>5</v>
      </c>
      <c r="Q239">
        <v>5</v>
      </c>
      <c r="T239">
        <v>8</v>
      </c>
      <c r="W239">
        <v>4</v>
      </c>
    </row>
    <row r="240" spans="5:23" x14ac:dyDescent="0.2">
      <c r="E240">
        <v>8</v>
      </c>
      <c r="H240">
        <v>19</v>
      </c>
      <c r="K240">
        <v>22</v>
      </c>
      <c r="N240">
        <v>17</v>
      </c>
      <c r="Q240">
        <v>6</v>
      </c>
      <c r="T240">
        <v>10</v>
      </c>
      <c r="W240">
        <v>4</v>
      </c>
    </row>
    <row r="241" spans="5:23" x14ac:dyDescent="0.2">
      <c r="E241">
        <v>26</v>
      </c>
      <c r="H241">
        <v>14</v>
      </c>
      <c r="K241">
        <v>12</v>
      </c>
      <c r="N241">
        <v>14</v>
      </c>
      <c r="Q241">
        <v>6</v>
      </c>
      <c r="T241">
        <v>7</v>
      </c>
      <c r="W241">
        <v>4</v>
      </c>
    </row>
    <row r="242" spans="5:23" x14ac:dyDescent="0.2">
      <c r="E242">
        <v>13</v>
      </c>
      <c r="H242">
        <v>19</v>
      </c>
      <c r="K242">
        <v>8</v>
      </c>
      <c r="N242">
        <v>13</v>
      </c>
      <c r="Q242">
        <v>7</v>
      </c>
      <c r="T242">
        <v>6</v>
      </c>
      <c r="W242">
        <v>3</v>
      </c>
    </row>
    <row r="243" spans="5:23" x14ac:dyDescent="0.2">
      <c r="E243">
        <v>15</v>
      </c>
      <c r="H243">
        <v>16</v>
      </c>
      <c r="K243">
        <v>17</v>
      </c>
      <c r="N243">
        <v>4</v>
      </c>
      <c r="Q243">
        <v>8</v>
      </c>
      <c r="T243">
        <v>8</v>
      </c>
      <c r="W243">
        <v>5</v>
      </c>
    </row>
    <row r="244" spans="5:23" x14ac:dyDescent="0.2">
      <c r="E244">
        <v>29</v>
      </c>
      <c r="H244">
        <v>17</v>
      </c>
      <c r="K244">
        <v>21</v>
      </c>
      <c r="N244">
        <v>6</v>
      </c>
      <c r="Q244">
        <v>7</v>
      </c>
      <c r="T244">
        <v>4</v>
      </c>
      <c r="W244">
        <v>4</v>
      </c>
    </row>
    <row r="245" spans="5:23" x14ac:dyDescent="0.2">
      <c r="E245">
        <v>14</v>
      </c>
      <c r="H245">
        <v>18</v>
      </c>
      <c r="K245">
        <v>8</v>
      </c>
      <c r="N245">
        <v>18</v>
      </c>
      <c r="Q245">
        <v>7</v>
      </c>
      <c r="T245">
        <v>8</v>
      </c>
      <c r="W245">
        <v>4</v>
      </c>
    </row>
    <row r="246" spans="5:23" x14ac:dyDescent="0.2">
      <c r="E246">
        <v>16</v>
      </c>
      <c r="H246">
        <v>11</v>
      </c>
      <c r="K246">
        <v>26</v>
      </c>
      <c r="N246">
        <v>16</v>
      </c>
      <c r="Q246">
        <v>7</v>
      </c>
      <c r="T246">
        <v>8</v>
      </c>
      <c r="W246">
        <v>4</v>
      </c>
    </row>
    <row r="247" spans="5:23" x14ac:dyDescent="0.2">
      <c r="E247">
        <v>5</v>
      </c>
      <c r="H247">
        <v>12</v>
      </c>
      <c r="K247">
        <v>25</v>
      </c>
      <c r="N247">
        <v>4</v>
      </c>
      <c r="Q247">
        <v>4</v>
      </c>
      <c r="T247">
        <v>5</v>
      </c>
      <c r="W247">
        <v>4</v>
      </c>
    </row>
    <row r="248" spans="5:23" x14ac:dyDescent="0.2">
      <c r="E248">
        <v>20</v>
      </c>
      <c r="H248">
        <v>16</v>
      </c>
      <c r="K248">
        <v>25</v>
      </c>
      <c r="N248">
        <v>11</v>
      </c>
      <c r="Q248">
        <v>6</v>
      </c>
      <c r="T248">
        <v>6</v>
      </c>
      <c r="W248">
        <v>3</v>
      </c>
    </row>
    <row r="249" spans="5:23" x14ac:dyDescent="0.2">
      <c r="E249">
        <v>13</v>
      </c>
      <c r="H249">
        <v>6</v>
      </c>
      <c r="K249">
        <v>21</v>
      </c>
      <c r="N249">
        <v>9</v>
      </c>
      <c r="Q249">
        <v>8</v>
      </c>
      <c r="T249">
        <v>8</v>
      </c>
      <c r="W249">
        <v>4</v>
      </c>
    </row>
    <row r="250" spans="5:23" x14ac:dyDescent="0.2">
      <c r="E250">
        <v>15</v>
      </c>
      <c r="H250">
        <v>17</v>
      </c>
      <c r="K250">
        <v>20</v>
      </c>
      <c r="N250">
        <v>5</v>
      </c>
      <c r="Q250">
        <v>9</v>
      </c>
      <c r="T250">
        <v>5</v>
      </c>
      <c r="W250">
        <v>4</v>
      </c>
    </row>
    <row r="251" spans="5:23" x14ac:dyDescent="0.2">
      <c r="E251">
        <v>10</v>
      </c>
      <c r="H251">
        <v>13</v>
      </c>
      <c r="K251">
        <v>47</v>
      </c>
      <c r="N251">
        <v>22</v>
      </c>
      <c r="Q251">
        <v>9</v>
      </c>
      <c r="T251">
        <v>8</v>
      </c>
      <c r="W251">
        <v>4</v>
      </c>
    </row>
    <row r="252" spans="5:23" x14ac:dyDescent="0.2">
      <c r="E252">
        <v>16</v>
      </c>
      <c r="H252">
        <v>11</v>
      </c>
      <c r="K252">
        <v>24</v>
      </c>
      <c r="N252">
        <v>6</v>
      </c>
      <c r="Q252">
        <v>6</v>
      </c>
      <c r="T252">
        <v>8</v>
      </c>
      <c r="W252">
        <v>5</v>
      </c>
    </row>
    <row r="253" spans="5:23" x14ac:dyDescent="0.2">
      <c r="E253">
        <v>20</v>
      </c>
      <c r="H253">
        <v>12</v>
      </c>
      <c r="K253">
        <v>33</v>
      </c>
      <c r="N253">
        <v>7</v>
      </c>
      <c r="Q253">
        <v>8</v>
      </c>
      <c r="T253">
        <v>4</v>
      </c>
      <c r="W253">
        <v>4</v>
      </c>
    </row>
    <row r="254" spans="5:23" x14ac:dyDescent="0.2">
      <c r="E254">
        <v>8</v>
      </c>
      <c r="H254">
        <v>17</v>
      </c>
      <c r="K254">
        <v>19</v>
      </c>
      <c r="N254">
        <v>5</v>
      </c>
      <c r="Q254">
        <v>8</v>
      </c>
      <c r="T254">
        <v>8</v>
      </c>
      <c r="W254">
        <v>4</v>
      </c>
    </row>
    <row r="255" spans="5:23" x14ac:dyDescent="0.2">
      <c r="E255">
        <v>14</v>
      </c>
      <c r="H255">
        <v>15</v>
      </c>
      <c r="K255">
        <v>10</v>
      </c>
      <c r="N255">
        <v>6</v>
      </c>
      <c r="Q255">
        <v>6</v>
      </c>
      <c r="T255">
        <v>6</v>
      </c>
      <c r="W255">
        <v>4</v>
      </c>
    </row>
    <row r="256" spans="5:23" x14ac:dyDescent="0.2">
      <c r="E256">
        <v>15</v>
      </c>
      <c r="H256">
        <v>16</v>
      </c>
      <c r="K256">
        <v>22</v>
      </c>
      <c r="N256">
        <v>4</v>
      </c>
      <c r="Q256">
        <v>5</v>
      </c>
      <c r="T256">
        <v>8</v>
      </c>
      <c r="W256">
        <v>4</v>
      </c>
    </row>
    <row r="257" spans="5:23" x14ac:dyDescent="0.2">
      <c r="E257">
        <v>19</v>
      </c>
      <c r="H257">
        <v>20</v>
      </c>
      <c r="K257">
        <v>31</v>
      </c>
      <c r="N257">
        <v>5</v>
      </c>
      <c r="Q257">
        <v>9</v>
      </c>
      <c r="T257">
        <v>7</v>
      </c>
      <c r="W257">
        <v>4</v>
      </c>
    </row>
    <row r="258" spans="5:23" x14ac:dyDescent="0.2">
      <c r="E258">
        <v>6</v>
      </c>
      <c r="H258">
        <v>24</v>
      </c>
      <c r="K258">
        <v>20</v>
      </c>
      <c r="N258">
        <v>8</v>
      </c>
      <c r="Q258">
        <v>7</v>
      </c>
      <c r="T258">
        <v>8</v>
      </c>
      <c r="W258">
        <v>4</v>
      </c>
    </row>
    <row r="259" spans="5:23" x14ac:dyDescent="0.2">
      <c r="E259">
        <v>55.8</v>
      </c>
      <c r="H259">
        <v>11</v>
      </c>
      <c r="K259">
        <v>19</v>
      </c>
      <c r="N259">
        <v>5</v>
      </c>
      <c r="Q259">
        <v>8</v>
      </c>
      <c r="T259">
        <v>6</v>
      </c>
      <c r="W259">
        <v>5</v>
      </c>
    </row>
    <row r="260" spans="5:23" x14ac:dyDescent="0.2">
      <c r="E260">
        <v>104</v>
      </c>
      <c r="H260">
        <v>15</v>
      </c>
      <c r="K260">
        <v>10</v>
      </c>
      <c r="N260">
        <v>4</v>
      </c>
      <c r="Q260">
        <v>7</v>
      </c>
      <c r="T260">
        <v>6</v>
      </c>
      <c r="W260">
        <v>4</v>
      </c>
    </row>
    <row r="261" spans="5:23" x14ac:dyDescent="0.2">
      <c r="E261">
        <v>58.7</v>
      </c>
      <c r="H261">
        <v>10</v>
      </c>
      <c r="K261">
        <v>29</v>
      </c>
      <c r="N261">
        <v>16</v>
      </c>
      <c r="Q261">
        <v>7</v>
      </c>
      <c r="T261">
        <v>6</v>
      </c>
      <c r="W261">
        <v>4</v>
      </c>
    </row>
    <row r="262" spans="5:23" x14ac:dyDescent="0.2">
      <c r="E262">
        <v>83.9</v>
      </c>
      <c r="H262">
        <v>14</v>
      </c>
      <c r="K262">
        <v>15</v>
      </c>
      <c r="N262">
        <v>8</v>
      </c>
      <c r="Q262">
        <v>5</v>
      </c>
      <c r="T262">
        <v>6</v>
      </c>
      <c r="W262">
        <v>4</v>
      </c>
    </row>
    <row r="263" spans="5:23" x14ac:dyDescent="0.2">
      <c r="E263">
        <v>32</v>
      </c>
      <c r="H263">
        <v>24</v>
      </c>
      <c r="K263">
        <v>9</v>
      </c>
      <c r="N263">
        <v>18</v>
      </c>
      <c r="Q263">
        <v>11</v>
      </c>
      <c r="T263">
        <v>6</v>
      </c>
      <c r="W263">
        <v>4</v>
      </c>
    </row>
    <row r="264" spans="5:23" x14ac:dyDescent="0.2">
      <c r="E264">
        <v>34.75</v>
      </c>
      <c r="H264">
        <v>6</v>
      </c>
      <c r="K264">
        <v>11</v>
      </c>
      <c r="N264">
        <v>17</v>
      </c>
      <c r="Q264">
        <v>6</v>
      </c>
      <c r="T264">
        <v>7</v>
      </c>
      <c r="W264">
        <v>4</v>
      </c>
    </row>
    <row r="265" spans="5:23" x14ac:dyDescent="0.2">
      <c r="H265">
        <v>24</v>
      </c>
      <c r="K265">
        <v>20</v>
      </c>
      <c r="N265">
        <v>12</v>
      </c>
      <c r="Q265">
        <v>7</v>
      </c>
      <c r="T265">
        <v>7</v>
      </c>
      <c r="W265">
        <v>4</v>
      </c>
    </row>
    <row r="266" spans="5:23" x14ac:dyDescent="0.2">
      <c r="H266">
        <v>12</v>
      </c>
      <c r="K266">
        <v>24</v>
      </c>
      <c r="N266">
        <v>5</v>
      </c>
      <c r="Q266">
        <v>9</v>
      </c>
      <c r="T266">
        <v>6</v>
      </c>
      <c r="W266">
        <v>4</v>
      </c>
    </row>
    <row r="267" spans="5:23" x14ac:dyDescent="0.2">
      <c r="H267">
        <v>13</v>
      </c>
      <c r="K267">
        <v>16</v>
      </c>
      <c r="N267">
        <v>11</v>
      </c>
      <c r="Q267">
        <v>7</v>
      </c>
      <c r="T267">
        <v>8</v>
      </c>
      <c r="W267">
        <v>3</v>
      </c>
    </row>
    <row r="268" spans="5:23" x14ac:dyDescent="0.2">
      <c r="H268">
        <v>18</v>
      </c>
      <c r="K268">
        <v>9</v>
      </c>
      <c r="N268">
        <v>6</v>
      </c>
      <c r="Q268">
        <v>9</v>
      </c>
      <c r="T268">
        <v>8</v>
      </c>
      <c r="W268">
        <v>4</v>
      </c>
    </row>
    <row r="269" spans="5:23" x14ac:dyDescent="0.2">
      <c r="H269">
        <v>14</v>
      </c>
      <c r="K269">
        <v>28</v>
      </c>
      <c r="N269">
        <v>5</v>
      </c>
      <c r="Q269">
        <v>7</v>
      </c>
      <c r="T269">
        <v>4</v>
      </c>
      <c r="W269">
        <v>4</v>
      </c>
    </row>
    <row r="270" spans="5:23" x14ac:dyDescent="0.2">
      <c r="H270">
        <v>11</v>
      </c>
      <c r="K270">
        <v>24</v>
      </c>
      <c r="N270">
        <v>5</v>
      </c>
      <c r="Q270">
        <v>5</v>
      </c>
      <c r="T270">
        <v>4</v>
      </c>
      <c r="W270">
        <v>4</v>
      </c>
    </row>
    <row r="271" spans="5:23" x14ac:dyDescent="0.2">
      <c r="H271">
        <v>11</v>
      </c>
      <c r="K271">
        <v>6</v>
      </c>
      <c r="N271">
        <v>5</v>
      </c>
      <c r="Q271">
        <v>8</v>
      </c>
      <c r="T271">
        <v>10</v>
      </c>
      <c r="W271">
        <v>5</v>
      </c>
    </row>
    <row r="272" spans="5:23" x14ac:dyDescent="0.2">
      <c r="H272">
        <v>8</v>
      </c>
      <c r="K272">
        <v>15</v>
      </c>
      <c r="N272">
        <v>5</v>
      </c>
      <c r="Q272">
        <v>6</v>
      </c>
      <c r="T272">
        <v>5</v>
      </c>
      <c r="W272">
        <v>4</v>
      </c>
    </row>
    <row r="273" spans="8:23" x14ac:dyDescent="0.2">
      <c r="H273">
        <v>7</v>
      </c>
      <c r="K273">
        <v>20</v>
      </c>
      <c r="N273">
        <v>6</v>
      </c>
      <c r="Q273">
        <v>6</v>
      </c>
      <c r="T273">
        <v>9</v>
      </c>
      <c r="W273">
        <v>4</v>
      </c>
    </row>
    <row r="274" spans="8:23" x14ac:dyDescent="0.2">
      <c r="H274">
        <v>12</v>
      </c>
      <c r="K274">
        <v>10</v>
      </c>
      <c r="N274">
        <v>4</v>
      </c>
      <c r="Q274">
        <v>7</v>
      </c>
      <c r="T274">
        <v>8</v>
      </c>
      <c r="W274">
        <v>4</v>
      </c>
    </row>
    <row r="275" spans="8:23" x14ac:dyDescent="0.2">
      <c r="H275">
        <v>11</v>
      </c>
      <c r="K275">
        <v>13</v>
      </c>
      <c r="N275">
        <v>41</v>
      </c>
      <c r="Q275">
        <v>7</v>
      </c>
      <c r="T275">
        <v>8</v>
      </c>
      <c r="W275">
        <v>4</v>
      </c>
    </row>
    <row r="276" spans="8:23" x14ac:dyDescent="0.2">
      <c r="H276">
        <v>7</v>
      </c>
      <c r="K276">
        <v>23</v>
      </c>
      <c r="N276">
        <v>6</v>
      </c>
      <c r="Q276">
        <v>8</v>
      </c>
      <c r="T276">
        <v>8</v>
      </c>
      <c r="W276">
        <v>4</v>
      </c>
    </row>
    <row r="277" spans="8:23" x14ac:dyDescent="0.2">
      <c r="H277">
        <v>9</v>
      </c>
      <c r="K277">
        <v>11</v>
      </c>
      <c r="N277">
        <v>6</v>
      </c>
      <c r="Q277">
        <v>10</v>
      </c>
      <c r="T277">
        <v>9</v>
      </c>
      <c r="W277">
        <v>4</v>
      </c>
    </row>
    <row r="278" spans="8:23" x14ac:dyDescent="0.2">
      <c r="H278">
        <v>30</v>
      </c>
      <c r="K278">
        <v>34</v>
      </c>
      <c r="N278">
        <v>6</v>
      </c>
      <c r="Q278">
        <v>8</v>
      </c>
      <c r="T278">
        <v>3</v>
      </c>
      <c r="W278">
        <v>5</v>
      </c>
    </row>
    <row r="279" spans="8:23" x14ac:dyDescent="0.2">
      <c r="H279">
        <v>8</v>
      </c>
      <c r="K279">
        <v>22</v>
      </c>
      <c r="N279">
        <v>17</v>
      </c>
      <c r="Q279">
        <v>7</v>
      </c>
      <c r="T279">
        <v>5</v>
      </c>
      <c r="W279">
        <v>4</v>
      </c>
    </row>
    <row r="280" spans="8:23" x14ac:dyDescent="0.2">
      <c r="H280">
        <v>11</v>
      </c>
      <c r="K280">
        <v>25</v>
      </c>
      <c r="N280">
        <v>17</v>
      </c>
      <c r="Q280">
        <v>8</v>
      </c>
      <c r="T280">
        <v>4</v>
      </c>
      <c r="W280">
        <v>4</v>
      </c>
    </row>
    <row r="281" spans="8:23" x14ac:dyDescent="0.2">
      <c r="H281">
        <v>36</v>
      </c>
      <c r="K281">
        <v>42</v>
      </c>
      <c r="N281">
        <v>5</v>
      </c>
      <c r="Q281">
        <v>5</v>
      </c>
      <c r="T281">
        <v>7</v>
      </c>
      <c r="W281">
        <v>4</v>
      </c>
    </row>
    <row r="282" spans="8:23" x14ac:dyDescent="0.2">
      <c r="H282">
        <v>12</v>
      </c>
      <c r="K282">
        <v>18</v>
      </c>
      <c r="N282">
        <v>6</v>
      </c>
      <c r="Q282">
        <v>10</v>
      </c>
      <c r="T282">
        <v>4</v>
      </c>
      <c r="W282">
        <v>5</v>
      </c>
    </row>
    <row r="283" spans="8:23" x14ac:dyDescent="0.2">
      <c r="H283">
        <v>19</v>
      </c>
      <c r="K283">
        <v>22</v>
      </c>
      <c r="N283">
        <v>4</v>
      </c>
      <c r="Q283">
        <v>7</v>
      </c>
      <c r="T283">
        <v>4</v>
      </c>
      <c r="W283">
        <v>3</v>
      </c>
    </row>
    <row r="284" spans="8:23" x14ac:dyDescent="0.2">
      <c r="H284">
        <v>8</v>
      </c>
      <c r="K284">
        <v>12</v>
      </c>
      <c r="N284">
        <v>4</v>
      </c>
      <c r="Q284">
        <v>5</v>
      </c>
      <c r="T284">
        <v>4</v>
      </c>
      <c r="W284">
        <v>4</v>
      </c>
    </row>
    <row r="285" spans="8:23" x14ac:dyDescent="0.2">
      <c r="H285">
        <v>8</v>
      </c>
      <c r="K285">
        <v>11</v>
      </c>
      <c r="N285">
        <v>8</v>
      </c>
      <c r="Q285">
        <v>10</v>
      </c>
      <c r="T285">
        <v>7</v>
      </c>
      <c r="W285">
        <v>3</v>
      </c>
    </row>
    <row r="286" spans="8:23" x14ac:dyDescent="0.2">
      <c r="H286">
        <v>49.3</v>
      </c>
      <c r="K286">
        <v>16</v>
      </c>
      <c r="N286">
        <v>11</v>
      </c>
      <c r="Q286">
        <v>8</v>
      </c>
      <c r="T286">
        <v>9</v>
      </c>
      <c r="W286">
        <v>4</v>
      </c>
    </row>
    <row r="287" spans="8:23" x14ac:dyDescent="0.2">
      <c r="H287">
        <v>54.2</v>
      </c>
      <c r="K287">
        <v>26</v>
      </c>
      <c r="N287">
        <v>11</v>
      </c>
      <c r="Q287">
        <v>6</v>
      </c>
      <c r="T287">
        <v>7</v>
      </c>
      <c r="W287">
        <v>4</v>
      </c>
    </row>
    <row r="288" spans="8:23" x14ac:dyDescent="0.2">
      <c r="H288">
        <v>66</v>
      </c>
      <c r="K288">
        <v>12</v>
      </c>
      <c r="N288">
        <v>21</v>
      </c>
      <c r="Q288">
        <v>6</v>
      </c>
      <c r="T288">
        <v>4</v>
      </c>
      <c r="W288">
        <v>4</v>
      </c>
    </row>
    <row r="289" spans="8:23" x14ac:dyDescent="0.2">
      <c r="H289">
        <v>37.9</v>
      </c>
      <c r="K289">
        <v>6</v>
      </c>
      <c r="N289">
        <v>56.7</v>
      </c>
      <c r="Q289">
        <v>6</v>
      </c>
      <c r="T289">
        <v>8</v>
      </c>
      <c r="W289">
        <v>4</v>
      </c>
    </row>
    <row r="290" spans="8:23" x14ac:dyDescent="0.2">
      <c r="H290">
        <v>36</v>
      </c>
      <c r="K290">
        <v>15</v>
      </c>
      <c r="N290">
        <v>59</v>
      </c>
      <c r="Q290">
        <v>6</v>
      </c>
      <c r="W290">
        <v>5</v>
      </c>
    </row>
    <row r="291" spans="8:23" x14ac:dyDescent="0.2">
      <c r="H291">
        <v>62.9</v>
      </c>
      <c r="K291">
        <v>12</v>
      </c>
      <c r="N291">
        <v>29.9</v>
      </c>
      <c r="Q291">
        <v>8</v>
      </c>
      <c r="W291">
        <v>4</v>
      </c>
    </row>
    <row r="292" spans="8:23" x14ac:dyDescent="0.2">
      <c r="K292">
        <v>13</v>
      </c>
      <c r="N292">
        <v>35.5</v>
      </c>
      <c r="Q292">
        <v>6</v>
      </c>
      <c r="W292">
        <v>5</v>
      </c>
    </row>
    <row r="293" spans="8:23" x14ac:dyDescent="0.2">
      <c r="K293">
        <v>12</v>
      </c>
      <c r="N293">
        <v>33.43</v>
      </c>
      <c r="Q293">
        <v>5</v>
      </c>
      <c r="W293">
        <v>5</v>
      </c>
    </row>
    <row r="294" spans="8:23" x14ac:dyDescent="0.2">
      <c r="K294">
        <v>23</v>
      </c>
      <c r="N294">
        <v>56.9</v>
      </c>
      <c r="Q294">
        <v>5</v>
      </c>
      <c r="W294">
        <v>4</v>
      </c>
    </row>
    <row r="295" spans="8:23" x14ac:dyDescent="0.2">
      <c r="K295">
        <v>18</v>
      </c>
      <c r="Q295">
        <v>4</v>
      </c>
      <c r="W295">
        <v>4</v>
      </c>
    </row>
    <row r="296" spans="8:23" x14ac:dyDescent="0.2">
      <c r="K296">
        <v>13</v>
      </c>
      <c r="Q296">
        <v>9</v>
      </c>
      <c r="W296">
        <v>4</v>
      </c>
    </row>
    <row r="297" spans="8:23" x14ac:dyDescent="0.2">
      <c r="K297">
        <v>24</v>
      </c>
      <c r="Q297">
        <v>8</v>
      </c>
      <c r="W297">
        <v>3</v>
      </c>
    </row>
    <row r="298" spans="8:23" x14ac:dyDescent="0.2">
      <c r="K298">
        <v>28</v>
      </c>
      <c r="Q298">
        <v>7</v>
      </c>
      <c r="W298">
        <v>4</v>
      </c>
    </row>
    <row r="299" spans="8:23" x14ac:dyDescent="0.2">
      <c r="K299">
        <v>8</v>
      </c>
      <c r="Q299">
        <v>6</v>
      </c>
      <c r="W299">
        <v>4</v>
      </c>
    </row>
    <row r="300" spans="8:23" x14ac:dyDescent="0.2">
      <c r="K300">
        <v>8</v>
      </c>
      <c r="Q300">
        <v>8</v>
      </c>
      <c r="W300">
        <v>4</v>
      </c>
    </row>
    <row r="301" spans="8:23" x14ac:dyDescent="0.2">
      <c r="K301">
        <v>16</v>
      </c>
      <c r="Q301">
        <v>5</v>
      </c>
      <c r="W301">
        <v>4</v>
      </c>
    </row>
    <row r="302" spans="8:23" x14ac:dyDescent="0.2">
      <c r="K302">
        <v>24</v>
      </c>
      <c r="Q302">
        <v>8</v>
      </c>
      <c r="W302">
        <v>4</v>
      </c>
    </row>
    <row r="303" spans="8:23" x14ac:dyDescent="0.2">
      <c r="K303">
        <v>17</v>
      </c>
      <c r="Q303">
        <v>8</v>
      </c>
      <c r="W303">
        <v>4</v>
      </c>
    </row>
    <row r="304" spans="8:23" x14ac:dyDescent="0.2">
      <c r="K304">
        <v>24</v>
      </c>
      <c r="Q304">
        <v>9</v>
      </c>
      <c r="W304">
        <v>4</v>
      </c>
    </row>
    <row r="305" spans="11:23" x14ac:dyDescent="0.2">
      <c r="K305">
        <v>29</v>
      </c>
      <c r="Q305">
        <v>7</v>
      </c>
      <c r="W305">
        <v>4</v>
      </c>
    </row>
    <row r="306" spans="11:23" x14ac:dyDescent="0.2">
      <c r="K306">
        <v>20</v>
      </c>
      <c r="Q306">
        <v>7</v>
      </c>
      <c r="W306">
        <v>4</v>
      </c>
    </row>
    <row r="307" spans="11:23" x14ac:dyDescent="0.2">
      <c r="K307">
        <v>13</v>
      </c>
      <c r="Q307">
        <v>6</v>
      </c>
      <c r="W307">
        <v>5</v>
      </c>
    </row>
    <row r="308" spans="11:23" x14ac:dyDescent="0.2">
      <c r="K308">
        <v>15</v>
      </c>
      <c r="Q308">
        <v>7</v>
      </c>
      <c r="W308">
        <v>5</v>
      </c>
    </row>
    <row r="309" spans="11:23" x14ac:dyDescent="0.2">
      <c r="K309">
        <v>11</v>
      </c>
      <c r="Q309">
        <v>6</v>
      </c>
      <c r="W309">
        <v>4</v>
      </c>
    </row>
    <row r="310" spans="11:23" x14ac:dyDescent="0.2">
      <c r="K310">
        <v>34</v>
      </c>
      <c r="Q310">
        <v>6</v>
      </c>
      <c r="W310">
        <v>5</v>
      </c>
    </row>
    <row r="311" spans="11:23" x14ac:dyDescent="0.2">
      <c r="K311">
        <v>10</v>
      </c>
      <c r="Q311">
        <v>4</v>
      </c>
      <c r="W311">
        <v>4</v>
      </c>
    </row>
    <row r="312" spans="11:23" x14ac:dyDescent="0.2">
      <c r="K312">
        <v>27</v>
      </c>
      <c r="Q312">
        <v>8</v>
      </c>
      <c r="W312">
        <v>3</v>
      </c>
    </row>
    <row r="313" spans="11:23" x14ac:dyDescent="0.2">
      <c r="K313">
        <v>10</v>
      </c>
      <c r="Q313">
        <v>10</v>
      </c>
      <c r="W313">
        <v>4</v>
      </c>
    </row>
    <row r="314" spans="11:23" x14ac:dyDescent="0.2">
      <c r="K314">
        <v>15</v>
      </c>
      <c r="Q314">
        <v>6</v>
      </c>
      <c r="W314">
        <v>3</v>
      </c>
    </row>
    <row r="315" spans="11:23" x14ac:dyDescent="0.2">
      <c r="K315">
        <v>7</v>
      </c>
      <c r="Q315">
        <v>6</v>
      </c>
      <c r="W315">
        <v>4</v>
      </c>
    </row>
    <row r="316" spans="11:23" x14ac:dyDescent="0.2">
      <c r="K316">
        <v>19</v>
      </c>
      <c r="Q316">
        <v>8</v>
      </c>
      <c r="W316">
        <v>3</v>
      </c>
    </row>
    <row r="317" spans="11:23" x14ac:dyDescent="0.2">
      <c r="K317">
        <v>27</v>
      </c>
      <c r="Q317">
        <v>7</v>
      </c>
      <c r="W317">
        <v>4</v>
      </c>
    </row>
    <row r="318" spans="11:23" x14ac:dyDescent="0.2">
      <c r="K318">
        <v>28</v>
      </c>
      <c r="Q318">
        <v>10</v>
      </c>
      <c r="W318">
        <v>5</v>
      </c>
    </row>
    <row r="319" spans="11:23" x14ac:dyDescent="0.2">
      <c r="K319">
        <v>22</v>
      </c>
      <c r="Q319">
        <v>5</v>
      </c>
      <c r="W319">
        <v>5</v>
      </c>
    </row>
    <row r="320" spans="11:23" x14ac:dyDescent="0.2">
      <c r="K320">
        <v>10</v>
      </c>
      <c r="Q320">
        <v>7</v>
      </c>
      <c r="W320">
        <v>5</v>
      </c>
    </row>
    <row r="321" spans="11:23" x14ac:dyDescent="0.2">
      <c r="K321">
        <v>18</v>
      </c>
      <c r="Q321">
        <v>7</v>
      </c>
      <c r="W321">
        <v>4</v>
      </c>
    </row>
    <row r="322" spans="11:23" x14ac:dyDescent="0.2">
      <c r="K322">
        <v>24</v>
      </c>
      <c r="Q322">
        <v>6</v>
      </c>
      <c r="W322">
        <v>4</v>
      </c>
    </row>
    <row r="323" spans="11:23" x14ac:dyDescent="0.2">
      <c r="K323">
        <v>9</v>
      </c>
      <c r="Q323">
        <v>5</v>
      </c>
      <c r="W323">
        <v>3</v>
      </c>
    </row>
    <row r="324" spans="11:23" x14ac:dyDescent="0.2">
      <c r="K324">
        <v>20</v>
      </c>
      <c r="Q324">
        <v>7</v>
      </c>
      <c r="W324">
        <v>5</v>
      </c>
    </row>
    <row r="325" spans="11:23" x14ac:dyDescent="0.2">
      <c r="K325">
        <v>15</v>
      </c>
      <c r="Q325">
        <v>8</v>
      </c>
      <c r="W325">
        <v>5</v>
      </c>
    </row>
    <row r="326" spans="11:23" x14ac:dyDescent="0.2">
      <c r="K326">
        <v>24</v>
      </c>
      <c r="Q326">
        <v>6</v>
      </c>
      <c r="W326">
        <v>4</v>
      </c>
    </row>
    <row r="327" spans="11:23" x14ac:dyDescent="0.2">
      <c r="K327">
        <v>11</v>
      </c>
      <c r="Q327">
        <v>6</v>
      </c>
      <c r="W327">
        <v>4</v>
      </c>
    </row>
    <row r="328" spans="11:23" x14ac:dyDescent="0.2">
      <c r="K328">
        <v>24</v>
      </c>
      <c r="Q328">
        <v>6</v>
      </c>
      <c r="W328">
        <v>3</v>
      </c>
    </row>
    <row r="329" spans="11:23" x14ac:dyDescent="0.2">
      <c r="K329">
        <v>31</v>
      </c>
      <c r="Q329">
        <v>6</v>
      </c>
      <c r="W329">
        <v>3</v>
      </c>
    </row>
    <row r="330" spans="11:23" x14ac:dyDescent="0.2">
      <c r="K330">
        <v>22</v>
      </c>
      <c r="Q330">
        <v>10</v>
      </c>
      <c r="W330">
        <v>4</v>
      </c>
    </row>
    <row r="331" spans="11:23" x14ac:dyDescent="0.2">
      <c r="K331">
        <v>22</v>
      </c>
      <c r="Q331">
        <v>9</v>
      </c>
      <c r="W331">
        <v>5</v>
      </c>
    </row>
    <row r="332" spans="11:23" x14ac:dyDescent="0.2">
      <c r="K332">
        <v>9</v>
      </c>
      <c r="Q332">
        <v>10</v>
      </c>
      <c r="W332">
        <v>4</v>
      </c>
    </row>
    <row r="333" spans="11:23" x14ac:dyDescent="0.2">
      <c r="K333">
        <v>10</v>
      </c>
      <c r="Q333">
        <v>5</v>
      </c>
      <c r="W333">
        <v>4</v>
      </c>
    </row>
    <row r="334" spans="11:23" x14ac:dyDescent="0.2">
      <c r="K334">
        <v>27</v>
      </c>
      <c r="Q334">
        <v>10</v>
      </c>
      <c r="W334">
        <v>4</v>
      </c>
    </row>
    <row r="335" spans="11:23" x14ac:dyDescent="0.2">
      <c r="K335">
        <v>19</v>
      </c>
      <c r="Q335">
        <v>6</v>
      </c>
      <c r="W335">
        <v>4</v>
      </c>
    </row>
    <row r="336" spans="11:23" x14ac:dyDescent="0.2">
      <c r="K336">
        <v>7</v>
      </c>
      <c r="Q336">
        <v>7</v>
      </c>
      <c r="W336">
        <v>3</v>
      </c>
    </row>
    <row r="337" spans="11:23" x14ac:dyDescent="0.2">
      <c r="K337">
        <v>9</v>
      </c>
      <c r="Q337">
        <v>5</v>
      </c>
      <c r="W337">
        <v>3</v>
      </c>
    </row>
    <row r="338" spans="11:23" x14ac:dyDescent="0.2">
      <c r="K338">
        <v>14</v>
      </c>
      <c r="Q338">
        <v>4</v>
      </c>
      <c r="W338">
        <v>4</v>
      </c>
    </row>
    <row r="339" spans="11:23" x14ac:dyDescent="0.2">
      <c r="K339">
        <v>27</v>
      </c>
      <c r="Q339">
        <v>7</v>
      </c>
      <c r="W339">
        <v>5</v>
      </c>
    </row>
    <row r="340" spans="11:23" x14ac:dyDescent="0.2">
      <c r="K340">
        <v>12</v>
      </c>
      <c r="Q340">
        <v>5</v>
      </c>
      <c r="W340">
        <v>4</v>
      </c>
    </row>
    <row r="341" spans="11:23" x14ac:dyDescent="0.2">
      <c r="K341">
        <v>15</v>
      </c>
      <c r="Q341">
        <v>6</v>
      </c>
      <c r="W341">
        <v>4</v>
      </c>
    </row>
    <row r="342" spans="11:23" x14ac:dyDescent="0.2">
      <c r="K342">
        <v>20</v>
      </c>
      <c r="Q342">
        <v>7</v>
      </c>
      <c r="W342">
        <v>5</v>
      </c>
    </row>
    <row r="343" spans="11:23" x14ac:dyDescent="0.2">
      <c r="K343">
        <v>13</v>
      </c>
      <c r="Q343">
        <v>8</v>
      </c>
      <c r="W343">
        <v>6</v>
      </c>
    </row>
    <row r="344" spans="11:23" x14ac:dyDescent="0.2">
      <c r="K344">
        <v>26</v>
      </c>
      <c r="Q344">
        <v>9</v>
      </c>
      <c r="W344">
        <v>6</v>
      </c>
    </row>
    <row r="345" spans="11:23" x14ac:dyDescent="0.2">
      <c r="K345">
        <v>13</v>
      </c>
      <c r="Q345">
        <v>9</v>
      </c>
      <c r="W345">
        <v>3</v>
      </c>
    </row>
    <row r="346" spans="11:23" x14ac:dyDescent="0.2">
      <c r="K346">
        <v>25</v>
      </c>
      <c r="Q346">
        <v>5</v>
      </c>
      <c r="W346">
        <v>3</v>
      </c>
    </row>
    <row r="347" spans="11:23" x14ac:dyDescent="0.2">
      <c r="K347">
        <v>12</v>
      </c>
      <c r="Q347">
        <v>8</v>
      </c>
      <c r="W347">
        <v>5</v>
      </c>
    </row>
    <row r="348" spans="11:23" x14ac:dyDescent="0.2">
      <c r="K348">
        <v>11</v>
      </c>
      <c r="Q348">
        <v>7</v>
      </c>
      <c r="W348">
        <v>4</v>
      </c>
    </row>
    <row r="349" spans="11:23" x14ac:dyDescent="0.2">
      <c r="K349">
        <v>8</v>
      </c>
      <c r="Q349">
        <v>6</v>
      </c>
      <c r="W349">
        <v>5</v>
      </c>
    </row>
    <row r="350" spans="11:23" x14ac:dyDescent="0.2">
      <c r="K350">
        <v>8</v>
      </c>
      <c r="Q350">
        <v>6</v>
      </c>
      <c r="W350">
        <v>4</v>
      </c>
    </row>
    <row r="351" spans="11:23" x14ac:dyDescent="0.2">
      <c r="K351">
        <v>19</v>
      </c>
      <c r="Q351">
        <v>7</v>
      </c>
      <c r="W351">
        <v>3</v>
      </c>
    </row>
    <row r="352" spans="11:23" x14ac:dyDescent="0.2">
      <c r="K352">
        <v>20</v>
      </c>
      <c r="Q352">
        <v>8</v>
      </c>
      <c r="W352">
        <v>4</v>
      </c>
    </row>
    <row r="353" spans="11:23" x14ac:dyDescent="0.2">
      <c r="K353">
        <v>23</v>
      </c>
      <c r="Q353">
        <v>6</v>
      </c>
      <c r="W353">
        <v>5</v>
      </c>
    </row>
    <row r="354" spans="11:23" x14ac:dyDescent="0.2">
      <c r="K354">
        <v>20</v>
      </c>
      <c r="Q354">
        <v>6</v>
      </c>
      <c r="W354">
        <v>3</v>
      </c>
    </row>
    <row r="355" spans="11:23" x14ac:dyDescent="0.2">
      <c r="K355">
        <v>14</v>
      </c>
      <c r="Q355">
        <v>6</v>
      </c>
      <c r="W355">
        <v>5</v>
      </c>
    </row>
    <row r="356" spans="11:23" x14ac:dyDescent="0.2">
      <c r="K356">
        <v>8</v>
      </c>
      <c r="Q356">
        <v>7</v>
      </c>
      <c r="W356">
        <v>4</v>
      </c>
    </row>
    <row r="357" spans="11:23" x14ac:dyDescent="0.2">
      <c r="K357">
        <v>21</v>
      </c>
      <c r="Q357">
        <v>5</v>
      </c>
      <c r="W357">
        <v>3</v>
      </c>
    </row>
    <row r="358" spans="11:23" x14ac:dyDescent="0.2">
      <c r="K358">
        <v>14</v>
      </c>
      <c r="Q358">
        <v>10</v>
      </c>
      <c r="W358">
        <v>4</v>
      </c>
    </row>
    <row r="359" spans="11:23" x14ac:dyDescent="0.2">
      <c r="K359">
        <v>17</v>
      </c>
      <c r="Q359">
        <v>7</v>
      </c>
      <c r="W359">
        <v>3</v>
      </c>
    </row>
    <row r="360" spans="11:23" x14ac:dyDescent="0.2">
      <c r="K360">
        <v>18</v>
      </c>
      <c r="Q360">
        <v>6</v>
      </c>
      <c r="W360">
        <v>5</v>
      </c>
    </row>
    <row r="361" spans="11:23" x14ac:dyDescent="0.2">
      <c r="K361">
        <v>6</v>
      </c>
      <c r="Q361">
        <v>6</v>
      </c>
      <c r="W361">
        <v>4</v>
      </c>
    </row>
    <row r="362" spans="11:23" x14ac:dyDescent="0.2">
      <c r="K362">
        <v>17</v>
      </c>
      <c r="Q362">
        <v>11</v>
      </c>
      <c r="W362">
        <v>4</v>
      </c>
    </row>
    <row r="363" spans="11:23" x14ac:dyDescent="0.2">
      <c r="K363">
        <v>20</v>
      </c>
      <c r="Q363">
        <v>6</v>
      </c>
      <c r="W363">
        <v>4</v>
      </c>
    </row>
    <row r="364" spans="11:23" x14ac:dyDescent="0.2">
      <c r="K364">
        <v>18</v>
      </c>
      <c r="Q364">
        <v>7</v>
      </c>
      <c r="W364">
        <v>4</v>
      </c>
    </row>
    <row r="365" spans="11:23" x14ac:dyDescent="0.2">
      <c r="K365">
        <v>8</v>
      </c>
      <c r="Q365">
        <v>6</v>
      </c>
      <c r="W365">
        <v>4</v>
      </c>
    </row>
    <row r="366" spans="11:23" x14ac:dyDescent="0.2">
      <c r="K366">
        <v>13</v>
      </c>
      <c r="Q366">
        <v>6</v>
      </c>
      <c r="W366">
        <v>3</v>
      </c>
    </row>
    <row r="367" spans="11:23" x14ac:dyDescent="0.2">
      <c r="K367">
        <v>18</v>
      </c>
      <c r="Q367">
        <v>5</v>
      </c>
      <c r="W367">
        <v>3</v>
      </c>
    </row>
    <row r="368" spans="11:23" x14ac:dyDescent="0.2">
      <c r="K368">
        <v>21</v>
      </c>
      <c r="Q368">
        <v>7</v>
      </c>
      <c r="W368">
        <v>4</v>
      </c>
    </row>
    <row r="369" spans="11:23" x14ac:dyDescent="0.2">
      <c r="K369">
        <v>11</v>
      </c>
      <c r="Q369">
        <v>6</v>
      </c>
      <c r="W369">
        <v>4</v>
      </c>
    </row>
    <row r="370" spans="11:23" x14ac:dyDescent="0.2">
      <c r="K370">
        <v>6</v>
      </c>
      <c r="Q370">
        <v>8</v>
      </c>
      <c r="W370">
        <v>4</v>
      </c>
    </row>
    <row r="371" spans="11:23" x14ac:dyDescent="0.2">
      <c r="K371">
        <v>6</v>
      </c>
      <c r="Q371">
        <v>7</v>
      </c>
      <c r="W371">
        <v>4</v>
      </c>
    </row>
    <row r="372" spans="11:23" x14ac:dyDescent="0.2">
      <c r="K372">
        <v>10</v>
      </c>
      <c r="Q372">
        <v>7</v>
      </c>
      <c r="W372">
        <v>4</v>
      </c>
    </row>
    <row r="373" spans="11:23" x14ac:dyDescent="0.2">
      <c r="K373">
        <v>7</v>
      </c>
      <c r="Q373">
        <v>7</v>
      </c>
      <c r="W373">
        <v>3</v>
      </c>
    </row>
    <row r="374" spans="11:23" x14ac:dyDescent="0.2">
      <c r="K374">
        <v>6</v>
      </c>
      <c r="Q374">
        <v>6</v>
      </c>
      <c r="W374">
        <v>3</v>
      </c>
    </row>
    <row r="375" spans="11:23" x14ac:dyDescent="0.2">
      <c r="K375">
        <v>8</v>
      </c>
      <c r="Q375">
        <v>7</v>
      </c>
      <c r="W375">
        <v>4</v>
      </c>
    </row>
    <row r="376" spans="11:23" x14ac:dyDescent="0.2">
      <c r="K376">
        <v>12</v>
      </c>
      <c r="Q376">
        <v>5</v>
      </c>
      <c r="W376">
        <v>3</v>
      </c>
    </row>
    <row r="377" spans="11:23" x14ac:dyDescent="0.2">
      <c r="K377">
        <v>11</v>
      </c>
      <c r="W377">
        <v>4</v>
      </c>
    </row>
    <row r="378" spans="11:23" x14ac:dyDescent="0.2">
      <c r="K378">
        <v>37</v>
      </c>
      <c r="W378">
        <v>4</v>
      </c>
    </row>
    <row r="379" spans="11:23" x14ac:dyDescent="0.2">
      <c r="K379">
        <v>13</v>
      </c>
      <c r="W379">
        <v>4</v>
      </c>
    </row>
    <row r="380" spans="11:23" x14ac:dyDescent="0.2">
      <c r="K380">
        <v>14</v>
      </c>
      <c r="W380">
        <v>4</v>
      </c>
    </row>
    <row r="381" spans="11:23" x14ac:dyDescent="0.2">
      <c r="K381">
        <v>13</v>
      </c>
      <c r="W381">
        <v>4</v>
      </c>
    </row>
    <row r="382" spans="11:23" x14ac:dyDescent="0.2">
      <c r="K382">
        <v>23</v>
      </c>
      <c r="W382">
        <v>5</v>
      </c>
    </row>
    <row r="383" spans="11:23" x14ac:dyDescent="0.2">
      <c r="K383">
        <v>12</v>
      </c>
      <c r="W383">
        <v>3</v>
      </c>
    </row>
    <row r="384" spans="11:23" x14ac:dyDescent="0.2">
      <c r="K384">
        <v>25</v>
      </c>
      <c r="W384">
        <v>4</v>
      </c>
    </row>
    <row r="385" spans="11:23" x14ac:dyDescent="0.2">
      <c r="K385">
        <v>6</v>
      </c>
      <c r="W385">
        <v>4</v>
      </c>
    </row>
    <row r="386" spans="11:23" x14ac:dyDescent="0.2">
      <c r="K386">
        <v>11</v>
      </c>
      <c r="W386">
        <v>3</v>
      </c>
    </row>
    <row r="387" spans="11:23" x14ac:dyDescent="0.2">
      <c r="K387">
        <v>49</v>
      </c>
      <c r="W387">
        <v>4</v>
      </c>
    </row>
    <row r="388" spans="11:23" x14ac:dyDescent="0.2">
      <c r="K388">
        <v>5</v>
      </c>
      <c r="W388">
        <v>4</v>
      </c>
    </row>
    <row r="389" spans="11:23" x14ac:dyDescent="0.2">
      <c r="K389">
        <v>19</v>
      </c>
      <c r="W389">
        <v>4</v>
      </c>
    </row>
    <row r="390" spans="11:23" x14ac:dyDescent="0.2">
      <c r="K390">
        <v>18</v>
      </c>
      <c r="W390">
        <v>4</v>
      </c>
    </row>
    <row r="391" spans="11:23" x14ac:dyDescent="0.2">
      <c r="K391">
        <v>13</v>
      </c>
      <c r="W391">
        <v>4</v>
      </c>
    </row>
    <row r="392" spans="11:23" x14ac:dyDescent="0.2">
      <c r="K392">
        <v>19</v>
      </c>
      <c r="W392">
        <v>4</v>
      </c>
    </row>
    <row r="393" spans="11:23" x14ac:dyDescent="0.2">
      <c r="K393">
        <v>26</v>
      </c>
      <c r="W393">
        <v>4</v>
      </c>
    </row>
    <row r="394" spans="11:23" x14ac:dyDescent="0.2">
      <c r="K394">
        <v>7</v>
      </c>
      <c r="W394">
        <v>4</v>
      </c>
    </row>
    <row r="395" spans="11:23" x14ac:dyDescent="0.2">
      <c r="K395">
        <v>8</v>
      </c>
      <c r="W395">
        <v>5</v>
      </c>
    </row>
    <row r="396" spans="11:23" x14ac:dyDescent="0.2">
      <c r="K396">
        <v>11</v>
      </c>
      <c r="W396">
        <v>4</v>
      </c>
    </row>
    <row r="397" spans="11:23" x14ac:dyDescent="0.2">
      <c r="K397">
        <v>9</v>
      </c>
      <c r="W397">
        <v>4</v>
      </c>
    </row>
    <row r="398" spans="11:23" x14ac:dyDescent="0.2">
      <c r="K398">
        <v>14</v>
      </c>
      <c r="W398">
        <v>4</v>
      </c>
    </row>
    <row r="399" spans="11:23" x14ac:dyDescent="0.2">
      <c r="K399">
        <v>10</v>
      </c>
    </row>
    <row r="400" spans="11:23" x14ac:dyDescent="0.2">
      <c r="K400">
        <v>14</v>
      </c>
    </row>
    <row r="401" spans="11:11" x14ac:dyDescent="0.2">
      <c r="K401">
        <v>12</v>
      </c>
    </row>
    <row r="402" spans="11:11" x14ac:dyDescent="0.2">
      <c r="K402">
        <v>18</v>
      </c>
    </row>
    <row r="403" spans="11:11" x14ac:dyDescent="0.2">
      <c r="K403">
        <v>6</v>
      </c>
    </row>
    <row r="404" spans="11:11" x14ac:dyDescent="0.2">
      <c r="K404">
        <v>13</v>
      </c>
    </row>
    <row r="405" spans="11:11" x14ac:dyDescent="0.2">
      <c r="K405">
        <v>19</v>
      </c>
    </row>
    <row r="406" spans="11:11" x14ac:dyDescent="0.2">
      <c r="K406">
        <v>7</v>
      </c>
    </row>
    <row r="407" spans="11:11" x14ac:dyDescent="0.2">
      <c r="K407">
        <v>9</v>
      </c>
    </row>
    <row r="408" spans="11:11" x14ac:dyDescent="0.2">
      <c r="K408">
        <v>9</v>
      </c>
    </row>
    <row r="409" spans="11:11" x14ac:dyDescent="0.2">
      <c r="K409">
        <v>10</v>
      </c>
    </row>
    <row r="410" spans="11:11" x14ac:dyDescent="0.2">
      <c r="K410">
        <v>18</v>
      </c>
    </row>
    <row r="411" spans="11:11" x14ac:dyDescent="0.2">
      <c r="K411">
        <v>15</v>
      </c>
    </row>
    <row r="412" spans="11:11" x14ac:dyDescent="0.2">
      <c r="K412">
        <v>18</v>
      </c>
    </row>
    <row r="413" spans="11:11" x14ac:dyDescent="0.2">
      <c r="K413">
        <v>8</v>
      </c>
    </row>
    <row r="414" spans="11:11" x14ac:dyDescent="0.2">
      <c r="K414">
        <v>11</v>
      </c>
    </row>
    <row r="415" spans="11:11" x14ac:dyDescent="0.2">
      <c r="K415">
        <v>13</v>
      </c>
    </row>
    <row r="416" spans="11:11" x14ac:dyDescent="0.2">
      <c r="K416">
        <v>23</v>
      </c>
    </row>
    <row r="417" spans="11:11" x14ac:dyDescent="0.2">
      <c r="K417">
        <v>20</v>
      </c>
    </row>
    <row r="418" spans="11:11" x14ac:dyDescent="0.2">
      <c r="K418">
        <v>11</v>
      </c>
    </row>
    <row r="419" spans="11:11" x14ac:dyDescent="0.2">
      <c r="K419">
        <v>9</v>
      </c>
    </row>
    <row r="420" spans="11:11" x14ac:dyDescent="0.2">
      <c r="K420">
        <v>14</v>
      </c>
    </row>
    <row r="421" spans="11:11" x14ac:dyDescent="0.2">
      <c r="K421">
        <v>10</v>
      </c>
    </row>
    <row r="422" spans="11:11" x14ac:dyDescent="0.2">
      <c r="K422">
        <v>11</v>
      </c>
    </row>
    <row r="423" spans="11:11" x14ac:dyDescent="0.2">
      <c r="K423">
        <v>10</v>
      </c>
    </row>
    <row r="424" spans="11:11" x14ac:dyDescent="0.2">
      <c r="K424">
        <v>12</v>
      </c>
    </row>
    <row r="425" spans="11:11" x14ac:dyDescent="0.2">
      <c r="K425">
        <v>19</v>
      </c>
    </row>
    <row r="426" spans="11:11" x14ac:dyDescent="0.2">
      <c r="K426">
        <v>11</v>
      </c>
    </row>
    <row r="427" spans="11:11" x14ac:dyDescent="0.2">
      <c r="K427">
        <v>11</v>
      </c>
    </row>
    <row r="428" spans="11:11" x14ac:dyDescent="0.2">
      <c r="K428">
        <v>11</v>
      </c>
    </row>
    <row r="429" spans="11:11" x14ac:dyDescent="0.2">
      <c r="K429">
        <v>14</v>
      </c>
    </row>
    <row r="430" spans="11:11" x14ac:dyDescent="0.2">
      <c r="K430">
        <v>18</v>
      </c>
    </row>
    <row r="431" spans="11:11" x14ac:dyDescent="0.2">
      <c r="K431">
        <v>12</v>
      </c>
    </row>
    <row r="432" spans="11:11" x14ac:dyDescent="0.2">
      <c r="K432">
        <v>11</v>
      </c>
    </row>
    <row r="433" spans="11:11" x14ac:dyDescent="0.2">
      <c r="K433">
        <v>5</v>
      </c>
    </row>
    <row r="434" spans="11:11" x14ac:dyDescent="0.2">
      <c r="K434">
        <v>12</v>
      </c>
    </row>
    <row r="435" spans="11:11" x14ac:dyDescent="0.2">
      <c r="K435">
        <v>11</v>
      </c>
    </row>
    <row r="436" spans="11:11" x14ac:dyDescent="0.2">
      <c r="K436">
        <v>10</v>
      </c>
    </row>
    <row r="437" spans="11:11" x14ac:dyDescent="0.2">
      <c r="K437">
        <v>21</v>
      </c>
    </row>
    <row r="438" spans="11:11" x14ac:dyDescent="0.2">
      <c r="K438">
        <v>15</v>
      </c>
    </row>
    <row r="439" spans="11:11" x14ac:dyDescent="0.2">
      <c r="K439">
        <v>15</v>
      </c>
    </row>
    <row r="440" spans="11:11" x14ac:dyDescent="0.2">
      <c r="K440">
        <v>7</v>
      </c>
    </row>
    <row r="441" spans="11:11" x14ac:dyDescent="0.2">
      <c r="K441">
        <v>17</v>
      </c>
    </row>
    <row r="442" spans="11:11" x14ac:dyDescent="0.2">
      <c r="K442">
        <v>15</v>
      </c>
    </row>
    <row r="443" spans="11:11" x14ac:dyDescent="0.2">
      <c r="K443">
        <v>12</v>
      </c>
    </row>
    <row r="444" spans="11:11" x14ac:dyDescent="0.2">
      <c r="K444">
        <v>17</v>
      </c>
    </row>
    <row r="445" spans="11:11" x14ac:dyDescent="0.2">
      <c r="K445">
        <v>10</v>
      </c>
    </row>
    <row r="446" spans="11:11" x14ac:dyDescent="0.2">
      <c r="K446">
        <v>6</v>
      </c>
    </row>
    <row r="447" spans="11:11" x14ac:dyDescent="0.2">
      <c r="K447">
        <v>20</v>
      </c>
    </row>
    <row r="448" spans="11:11" x14ac:dyDescent="0.2">
      <c r="K448">
        <v>19</v>
      </c>
    </row>
    <row r="449" spans="11:11" x14ac:dyDescent="0.2">
      <c r="K449">
        <v>11</v>
      </c>
    </row>
    <row r="450" spans="11:11" x14ac:dyDescent="0.2">
      <c r="K450">
        <v>21</v>
      </c>
    </row>
    <row r="451" spans="11:11" x14ac:dyDescent="0.2">
      <c r="K451">
        <v>31</v>
      </c>
    </row>
    <row r="452" spans="11:11" x14ac:dyDescent="0.2">
      <c r="K452">
        <v>5</v>
      </c>
    </row>
    <row r="453" spans="11:11" x14ac:dyDescent="0.2">
      <c r="K453">
        <v>11</v>
      </c>
    </row>
    <row r="454" spans="11:11" x14ac:dyDescent="0.2">
      <c r="K454">
        <v>14</v>
      </c>
    </row>
    <row r="455" spans="11:11" x14ac:dyDescent="0.2">
      <c r="K455">
        <v>18</v>
      </c>
    </row>
    <row r="456" spans="11:11" x14ac:dyDescent="0.2">
      <c r="K456">
        <v>5</v>
      </c>
    </row>
    <row r="457" spans="11:11" x14ac:dyDescent="0.2">
      <c r="K457">
        <v>7</v>
      </c>
    </row>
    <row r="458" spans="11:11" x14ac:dyDescent="0.2">
      <c r="K458">
        <v>15</v>
      </c>
    </row>
    <row r="459" spans="11:11" x14ac:dyDescent="0.2">
      <c r="K459">
        <v>5</v>
      </c>
    </row>
    <row r="460" spans="11:11" x14ac:dyDescent="0.2">
      <c r="K460">
        <v>13</v>
      </c>
    </row>
    <row r="461" spans="11:11" x14ac:dyDescent="0.2">
      <c r="K461">
        <v>7</v>
      </c>
    </row>
    <row r="462" spans="11:11" x14ac:dyDescent="0.2">
      <c r="K462">
        <v>28</v>
      </c>
    </row>
    <row r="463" spans="11:11" x14ac:dyDescent="0.2">
      <c r="K463">
        <v>8</v>
      </c>
    </row>
    <row r="464" spans="11:11" x14ac:dyDescent="0.2">
      <c r="K464">
        <v>14</v>
      </c>
    </row>
    <row r="465" spans="11:11" x14ac:dyDescent="0.2">
      <c r="K465">
        <v>6</v>
      </c>
    </row>
    <row r="466" spans="11:11" x14ac:dyDescent="0.2">
      <c r="K466">
        <v>8</v>
      </c>
    </row>
    <row r="467" spans="11:11" x14ac:dyDescent="0.2">
      <c r="K467">
        <v>18</v>
      </c>
    </row>
    <row r="468" spans="11:11" x14ac:dyDescent="0.2">
      <c r="K468">
        <v>18</v>
      </c>
    </row>
    <row r="469" spans="11:11" x14ac:dyDescent="0.2">
      <c r="K469">
        <v>22</v>
      </c>
    </row>
    <row r="470" spans="11:11" x14ac:dyDescent="0.2">
      <c r="K470">
        <v>22</v>
      </c>
    </row>
    <row r="471" spans="11:11" x14ac:dyDescent="0.2">
      <c r="K471">
        <v>6</v>
      </c>
    </row>
    <row r="472" spans="11:11" x14ac:dyDescent="0.2">
      <c r="K472">
        <v>7</v>
      </c>
    </row>
    <row r="473" spans="11:11" x14ac:dyDescent="0.2">
      <c r="K473">
        <v>12</v>
      </c>
    </row>
    <row r="474" spans="11:11" x14ac:dyDescent="0.2">
      <c r="K474">
        <v>18</v>
      </c>
    </row>
    <row r="475" spans="11:11" x14ac:dyDescent="0.2">
      <c r="K475">
        <v>18</v>
      </c>
    </row>
    <row r="476" spans="11:11" x14ac:dyDescent="0.2">
      <c r="K476">
        <v>16</v>
      </c>
    </row>
    <row r="477" spans="11:11" x14ac:dyDescent="0.2">
      <c r="K477">
        <v>6</v>
      </c>
    </row>
    <row r="478" spans="11:11" x14ac:dyDescent="0.2">
      <c r="K478">
        <v>16</v>
      </c>
    </row>
    <row r="479" spans="11:11" x14ac:dyDescent="0.2">
      <c r="K479">
        <v>15</v>
      </c>
    </row>
    <row r="480" spans="11:11" x14ac:dyDescent="0.2">
      <c r="K480">
        <v>14</v>
      </c>
    </row>
    <row r="481" spans="11:11" x14ac:dyDescent="0.2">
      <c r="K481">
        <v>60</v>
      </c>
    </row>
    <row r="482" spans="11:11" x14ac:dyDescent="0.2">
      <c r="K482">
        <v>18</v>
      </c>
    </row>
    <row r="483" spans="11:11" x14ac:dyDescent="0.2">
      <c r="K483">
        <v>9</v>
      </c>
    </row>
    <row r="484" spans="11:11" x14ac:dyDescent="0.2">
      <c r="K484">
        <v>27</v>
      </c>
    </row>
    <row r="485" spans="11:11" x14ac:dyDescent="0.2">
      <c r="K485">
        <v>13</v>
      </c>
    </row>
    <row r="486" spans="11:11" x14ac:dyDescent="0.2">
      <c r="K486">
        <v>16</v>
      </c>
    </row>
    <row r="487" spans="11:11" x14ac:dyDescent="0.2">
      <c r="K487">
        <v>15</v>
      </c>
    </row>
    <row r="488" spans="11:11" x14ac:dyDescent="0.2">
      <c r="K488">
        <v>63</v>
      </c>
    </row>
    <row r="489" spans="11:11" x14ac:dyDescent="0.2">
      <c r="K489">
        <v>7</v>
      </c>
    </row>
    <row r="490" spans="11:11" x14ac:dyDescent="0.2">
      <c r="K490">
        <v>15</v>
      </c>
    </row>
    <row r="491" spans="11:11" x14ac:dyDescent="0.2">
      <c r="K491">
        <v>16</v>
      </c>
    </row>
    <row r="492" spans="11:11" x14ac:dyDescent="0.2">
      <c r="K492">
        <v>10</v>
      </c>
    </row>
    <row r="493" spans="11:11" x14ac:dyDescent="0.2">
      <c r="K493">
        <v>21</v>
      </c>
    </row>
    <row r="494" spans="11:11" x14ac:dyDescent="0.2">
      <c r="K494">
        <v>36</v>
      </c>
    </row>
    <row r="495" spans="11:11" x14ac:dyDescent="0.2">
      <c r="K495">
        <v>15</v>
      </c>
    </row>
    <row r="496" spans="11:11" x14ac:dyDescent="0.2">
      <c r="K496">
        <v>5</v>
      </c>
    </row>
    <row r="497" spans="11:11" x14ac:dyDescent="0.2">
      <c r="K497">
        <v>59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B3BE0-E9A5-4358-A87E-A3AC255EA720}">
  <dimension ref="B2:AB148"/>
  <sheetViews>
    <sheetView zoomScale="70" zoomScaleNormal="70" workbookViewId="0">
      <selection activeCell="J11" sqref="J11"/>
    </sheetView>
  </sheetViews>
  <sheetFormatPr baseColWidth="10" defaultColWidth="8.83203125" defaultRowHeight="15" x14ac:dyDescent="0.2"/>
  <cols>
    <col min="2" max="23" width="12.5" customWidth="1"/>
  </cols>
  <sheetData>
    <row r="2" spans="2:21" x14ac:dyDescent="0.2">
      <c r="M2" t="s">
        <v>12</v>
      </c>
    </row>
    <row r="3" spans="2:21" s="13" customFormat="1" x14ac:dyDescent="0.2">
      <c r="D3" s="12" t="s">
        <v>22</v>
      </c>
      <c r="E3" s="12" t="s">
        <v>23</v>
      </c>
      <c r="I3" s="12" t="s">
        <v>22</v>
      </c>
      <c r="J3" s="12" t="s">
        <v>23</v>
      </c>
      <c r="O3" s="12" t="s">
        <v>22</v>
      </c>
      <c r="P3" s="12" t="s">
        <v>23</v>
      </c>
      <c r="T3" s="12" t="s">
        <v>22</v>
      </c>
      <c r="U3" s="12" t="s">
        <v>23</v>
      </c>
    </row>
    <row r="4" spans="2:21" x14ac:dyDescent="0.2">
      <c r="B4" s="1" t="s">
        <v>0</v>
      </c>
      <c r="C4" s="1">
        <v>1</v>
      </c>
      <c r="D4" s="2">
        <f>AVERAGE(D19:D113)</f>
        <v>3.7082105263157894</v>
      </c>
      <c r="E4" s="2">
        <f>AVERAGE(E19:E81)</f>
        <v>6.0063492063492063</v>
      </c>
      <c r="G4" s="1" t="s">
        <v>0</v>
      </c>
      <c r="H4" s="1">
        <v>1</v>
      </c>
      <c r="I4" s="5">
        <f>STDEV(D19:D113)/SQRT(94)</f>
        <v>6.963153670712563E-2</v>
      </c>
      <c r="J4" s="5">
        <f>STDEV(E19:E81)/SQRT(62)</f>
        <v>0.21990896583896558</v>
      </c>
      <c r="M4" s="1" t="s">
        <v>0</v>
      </c>
      <c r="N4" s="1">
        <v>1</v>
      </c>
      <c r="O4" s="4">
        <f>D4/$E$5</f>
        <v>0.21530720961731201</v>
      </c>
      <c r="P4" s="4">
        <f>E4/$E$5</f>
        <v>0.34874241320140059</v>
      </c>
      <c r="R4" s="1" t="s">
        <v>0</v>
      </c>
      <c r="S4" s="1">
        <v>1</v>
      </c>
      <c r="T4" s="4">
        <f>O4*I4/D4</f>
        <v>4.0429667526648751E-3</v>
      </c>
      <c r="U4" s="4">
        <f>P4*J4/E4</f>
        <v>1.2768419017368469E-2</v>
      </c>
    </row>
    <row r="5" spans="2:21" x14ac:dyDescent="0.2">
      <c r="B5" s="1" t="s">
        <v>1</v>
      </c>
      <c r="C5" s="1">
        <v>2</v>
      </c>
      <c r="D5" s="2">
        <f>AVERAGE(G19:G129)</f>
        <v>12.061981981981983</v>
      </c>
      <c r="E5" s="2">
        <f>AVERAGE(H19:H77)</f>
        <v>17.222881355932202</v>
      </c>
      <c r="G5" s="1" t="s">
        <v>1</v>
      </c>
      <c r="H5" s="1">
        <v>2</v>
      </c>
      <c r="I5" s="5">
        <f>STDEV(G19:G129)/SQRT(110)</f>
        <v>0.20046754523173155</v>
      </c>
      <c r="J5" s="5">
        <f>STDEV(H19:H77)/SQRT(58)</f>
        <v>0.79144515731045451</v>
      </c>
      <c r="M5" s="1" t="s">
        <v>1</v>
      </c>
      <c r="N5" s="1">
        <v>2</v>
      </c>
      <c r="O5" s="4">
        <f t="shared" ref="O5:P10" si="0">D5/$E$5</f>
        <v>0.70034634348958036</v>
      </c>
      <c r="P5" s="4">
        <f t="shared" si="0"/>
        <v>1</v>
      </c>
      <c r="R5" s="1" t="s">
        <v>1</v>
      </c>
      <c r="S5" s="1">
        <v>2</v>
      </c>
      <c r="T5" s="4">
        <f t="shared" ref="T5:U10" si="1">O5*I5/D5</f>
        <v>1.1639605539213858E-2</v>
      </c>
      <c r="U5" s="4">
        <f t="shared" si="1"/>
        <v>4.5953121371172384E-2</v>
      </c>
    </row>
    <row r="6" spans="2:21" x14ac:dyDescent="0.2">
      <c r="B6" s="1" t="s">
        <v>2</v>
      </c>
      <c r="C6" s="1">
        <v>3</v>
      </c>
      <c r="D6" s="2">
        <f>AVERAGE(J19:J125)</f>
        <v>11.095046728971964</v>
      </c>
      <c r="E6" s="2">
        <f>AVERAGE(K19:K80)</f>
        <v>9.9053225806451604</v>
      </c>
      <c r="G6" s="1" t="s">
        <v>2</v>
      </c>
      <c r="H6" s="1">
        <v>3</v>
      </c>
      <c r="I6" s="5">
        <f>STDEV(J19:J125)/SQRT(105)</f>
        <v>0.17480079144728669</v>
      </c>
      <c r="J6" s="5">
        <f>STDEV(K19:K81)/SQRT(62)</f>
        <v>0.36371843627364858</v>
      </c>
      <c r="M6" s="1" t="s">
        <v>2</v>
      </c>
      <c r="N6" s="1">
        <v>3</v>
      </c>
      <c r="O6" s="4">
        <f t="shared" si="0"/>
        <v>0.64420386459611856</v>
      </c>
      <c r="P6" s="4">
        <f t="shared" si="0"/>
        <v>0.5751257513733844</v>
      </c>
      <c r="R6" s="1" t="s">
        <v>2</v>
      </c>
      <c r="S6" s="1">
        <v>3</v>
      </c>
      <c r="T6" s="4">
        <f t="shared" si="1"/>
        <v>1.0149334936170757E-2</v>
      </c>
      <c r="U6" s="4">
        <f t="shared" si="1"/>
        <v>2.1118326762924047E-2</v>
      </c>
    </row>
    <row r="7" spans="2:21" x14ac:dyDescent="0.2">
      <c r="B7" s="1" t="s">
        <v>3</v>
      </c>
      <c r="C7" s="1">
        <v>4</v>
      </c>
      <c r="D7" s="2">
        <f>AVERAGE(M19:M148)</f>
        <v>5.4693846153846151</v>
      </c>
      <c r="E7" s="2">
        <f>AVERAGE(N19:N72)</f>
        <v>6.2425925925925929</v>
      </c>
      <c r="G7" s="1" t="s">
        <v>3</v>
      </c>
      <c r="H7" s="1">
        <v>4</v>
      </c>
      <c r="I7" s="5">
        <f>STDEV(M19:M148)/SQRT(130)</f>
        <v>8.1122694227556913E-2</v>
      </c>
      <c r="J7" s="5">
        <f>STDEV(N19:N72)/SQRT(53)</f>
        <v>0.2035252129224677</v>
      </c>
      <c r="M7" s="1" t="s">
        <v>3</v>
      </c>
      <c r="N7" s="1">
        <v>4</v>
      </c>
      <c r="O7" s="4">
        <f t="shared" si="0"/>
        <v>0.31756501727864223</v>
      </c>
      <c r="P7" s="4">
        <f t="shared" si="0"/>
        <v>0.36245924613783692</v>
      </c>
      <c r="R7" s="1" t="s">
        <v>3</v>
      </c>
      <c r="S7" s="1">
        <v>4</v>
      </c>
      <c r="T7" s="4">
        <f t="shared" si="1"/>
        <v>4.7101697184725264E-3</v>
      </c>
      <c r="U7" s="4">
        <f t="shared" si="1"/>
        <v>1.1817140739482946E-2</v>
      </c>
    </row>
    <row r="8" spans="2:21" x14ac:dyDescent="0.2">
      <c r="B8" s="1" t="s">
        <v>6</v>
      </c>
      <c r="C8" s="1">
        <v>5</v>
      </c>
      <c r="D8" s="2">
        <f>AVERAGE(P19:P143)</f>
        <v>4.90632</v>
      </c>
      <c r="E8" s="2">
        <f>AVERAGE(Q19:Q63)</f>
        <v>5.9793333333333329</v>
      </c>
      <c r="G8" s="1" t="s">
        <v>6</v>
      </c>
      <c r="H8" s="1">
        <v>5</v>
      </c>
      <c r="I8" s="5">
        <f>STDEV(P19:P143)/SQRT(123)</f>
        <v>4.7382100150100623E-2</v>
      </c>
      <c r="J8" s="5">
        <f>STDEV(Q19:Q63)/SQRT(43)</f>
        <v>0.21502062441025499</v>
      </c>
      <c r="M8" s="1" t="s">
        <v>6</v>
      </c>
      <c r="N8" s="1">
        <v>5</v>
      </c>
      <c r="O8" s="4">
        <f t="shared" si="0"/>
        <v>0.28487219406583675</v>
      </c>
      <c r="P8" s="4">
        <f t="shared" si="0"/>
        <v>0.34717380964096506</v>
      </c>
      <c r="R8" s="1" t="s">
        <v>6</v>
      </c>
      <c r="S8" s="1">
        <v>5</v>
      </c>
      <c r="T8" s="4">
        <f t="shared" si="1"/>
        <v>2.7511134270097296E-3</v>
      </c>
      <c r="U8" s="4">
        <f t="shared" si="1"/>
        <v>1.2484590700393686E-2</v>
      </c>
    </row>
    <row r="9" spans="2:21" x14ac:dyDescent="0.2">
      <c r="B9" s="1" t="s">
        <v>4</v>
      </c>
      <c r="C9" s="1">
        <v>6</v>
      </c>
      <c r="D9" s="2">
        <f>AVERAGE(S19:S113)</f>
        <v>8.473684210526315</v>
      </c>
      <c r="E9" s="2">
        <f>AVERAGE(T19:T108)</f>
        <v>11.021888888888888</v>
      </c>
      <c r="G9" s="1" t="s">
        <v>4</v>
      </c>
      <c r="H9" s="1">
        <v>6</v>
      </c>
      <c r="I9" s="5">
        <f>STDEV(S19:S113)/SQRT(94)</f>
        <v>0.15086637174614967</v>
      </c>
      <c r="J9" s="5">
        <f>STDEV(T19:T108)/SQRT(90)</f>
        <v>0.29251263700497032</v>
      </c>
      <c r="M9" s="1" t="s">
        <v>4</v>
      </c>
      <c r="N9" s="1">
        <v>6</v>
      </c>
      <c r="O9" s="4">
        <f t="shared" si="0"/>
        <v>0.49200154349363051</v>
      </c>
      <c r="P9" s="4">
        <f t="shared" si="0"/>
        <v>0.63995615258027305</v>
      </c>
      <c r="R9" s="1" t="s">
        <v>4</v>
      </c>
      <c r="S9" s="1">
        <v>6</v>
      </c>
      <c r="T9" s="4">
        <f t="shared" si="1"/>
        <v>8.7596476238968966E-3</v>
      </c>
      <c r="U9" s="4">
        <f t="shared" si="1"/>
        <v>1.6983954714651629E-2</v>
      </c>
    </row>
    <row r="10" spans="2:21" x14ac:dyDescent="0.2">
      <c r="B10" s="1" t="s">
        <v>5</v>
      </c>
      <c r="C10" s="1">
        <v>7</v>
      </c>
      <c r="D10" s="2">
        <f>AVERAGE(V19:V114)</f>
        <v>4.1184374999999998</v>
      </c>
      <c r="E10" s="2">
        <f>AVERAGE(W19:W76)</f>
        <v>5.4446551724137926</v>
      </c>
      <c r="G10" s="1" t="s">
        <v>5</v>
      </c>
      <c r="H10" s="1">
        <v>7</v>
      </c>
      <c r="I10" s="5">
        <f>STDEV(V19:V114)/SQRT(94)</f>
        <v>6.4489263692330517E-2</v>
      </c>
      <c r="J10" s="5">
        <f>STDEV(W19:W76)/SQRT(58)</f>
        <v>0.13141056491361766</v>
      </c>
      <c r="M10" s="1" t="s">
        <v>5</v>
      </c>
      <c r="N10" s="1">
        <v>7</v>
      </c>
      <c r="O10" s="4">
        <f t="shared" si="0"/>
        <v>0.23912592875067656</v>
      </c>
      <c r="P10" s="4">
        <f t="shared" si="0"/>
        <v>0.31612916909158467</v>
      </c>
      <c r="R10" s="1" t="s">
        <v>5</v>
      </c>
      <c r="S10" s="1">
        <v>7</v>
      </c>
      <c r="T10" s="4">
        <f t="shared" si="1"/>
        <v>3.7443945852949864E-3</v>
      </c>
      <c r="U10" s="4">
        <f t="shared" si="1"/>
        <v>7.629998848500164E-3</v>
      </c>
    </row>
    <row r="13" spans="2:21" s="13" customFormat="1" x14ac:dyDescent="0.2">
      <c r="D13" s="12" t="s">
        <v>15</v>
      </c>
      <c r="E13" s="13" t="s">
        <v>20</v>
      </c>
    </row>
    <row r="14" spans="2:21" s="13" customFormat="1" x14ac:dyDescent="0.2">
      <c r="D14" s="12" t="s">
        <v>14</v>
      </c>
      <c r="E14" s="13" t="s">
        <v>21</v>
      </c>
    </row>
    <row r="17" spans="4:28" x14ac:dyDescent="0.2">
      <c r="D17" s="1" t="s">
        <v>0</v>
      </c>
      <c r="E17" s="1">
        <v>1</v>
      </c>
      <c r="G17" s="1" t="s">
        <v>1</v>
      </c>
      <c r="H17" s="1">
        <v>2</v>
      </c>
      <c r="J17" s="1" t="s">
        <v>2</v>
      </c>
      <c r="K17" s="1">
        <v>3</v>
      </c>
      <c r="M17" s="1" t="s">
        <v>3</v>
      </c>
      <c r="N17" s="1">
        <v>4</v>
      </c>
      <c r="P17" s="1" t="s">
        <v>6</v>
      </c>
      <c r="Q17" s="1">
        <v>5</v>
      </c>
      <c r="S17" s="1" t="s">
        <v>4</v>
      </c>
      <c r="T17" s="1">
        <v>6</v>
      </c>
      <c r="V17" s="1" t="s">
        <v>5</v>
      </c>
      <c r="W17" s="1">
        <v>7</v>
      </c>
    </row>
    <row r="18" spans="4:28" s="13" customFormat="1" x14ac:dyDescent="0.2">
      <c r="D18" s="12" t="s">
        <v>22</v>
      </c>
      <c r="E18" s="12" t="s">
        <v>23</v>
      </c>
      <c r="G18" s="12" t="s">
        <v>22</v>
      </c>
      <c r="H18" s="12" t="s">
        <v>23</v>
      </c>
      <c r="J18" s="12" t="s">
        <v>22</v>
      </c>
      <c r="K18" s="12" t="s">
        <v>23</v>
      </c>
      <c r="M18" s="12" t="s">
        <v>22</v>
      </c>
      <c r="N18" s="12" t="s">
        <v>23</v>
      </c>
      <c r="P18" s="12" t="s">
        <v>22</v>
      </c>
      <c r="Q18" s="12" t="s">
        <v>23</v>
      </c>
      <c r="S18" s="12" t="s">
        <v>22</v>
      </c>
      <c r="T18" s="12" t="s">
        <v>23</v>
      </c>
      <c r="V18" s="12" t="s">
        <v>22</v>
      </c>
      <c r="W18" s="12" t="s">
        <v>23</v>
      </c>
    </row>
    <row r="19" spans="4:28" x14ac:dyDescent="0.2">
      <c r="D19">
        <v>1.9</v>
      </c>
      <c r="E19">
        <v>2.8</v>
      </c>
      <c r="G19">
        <v>7.41</v>
      </c>
      <c r="H19">
        <v>9.1</v>
      </c>
      <c r="J19">
        <v>7.29</v>
      </c>
      <c r="K19">
        <v>7.52</v>
      </c>
      <c r="M19">
        <v>2.96</v>
      </c>
      <c r="N19">
        <v>3.5</v>
      </c>
      <c r="P19">
        <v>2.77</v>
      </c>
      <c r="Q19">
        <v>4.3600000000000003</v>
      </c>
      <c r="S19">
        <v>4.6399999999999997</v>
      </c>
      <c r="T19">
        <v>5.41</v>
      </c>
      <c r="V19">
        <v>2.34</v>
      </c>
      <c r="W19">
        <v>3.12</v>
      </c>
      <c r="AB19" s="5"/>
    </row>
    <row r="20" spans="4:28" x14ac:dyDescent="0.2">
      <c r="D20">
        <v>2.08</v>
      </c>
      <c r="E20">
        <v>5.7</v>
      </c>
      <c r="G20">
        <v>8.07</v>
      </c>
      <c r="H20">
        <v>19.57</v>
      </c>
      <c r="J20">
        <v>6.86</v>
      </c>
      <c r="K20">
        <v>8.73</v>
      </c>
      <c r="M20">
        <v>2.92</v>
      </c>
      <c r="N20">
        <v>3.68</v>
      </c>
      <c r="P20">
        <v>2.76</v>
      </c>
      <c r="Q20">
        <v>4.5999999999999996</v>
      </c>
      <c r="S20">
        <v>5.52</v>
      </c>
      <c r="T20">
        <v>5.94</v>
      </c>
      <c r="V20">
        <v>2.4</v>
      </c>
      <c r="W20">
        <v>4.25</v>
      </c>
      <c r="AB20" s="5"/>
    </row>
    <row r="21" spans="4:28" x14ac:dyDescent="0.2">
      <c r="D21">
        <v>2.12</v>
      </c>
      <c r="E21">
        <v>5.25</v>
      </c>
      <c r="G21">
        <v>8.26</v>
      </c>
      <c r="H21">
        <v>19.3</v>
      </c>
      <c r="J21">
        <v>8.06</v>
      </c>
      <c r="K21">
        <v>6.12</v>
      </c>
      <c r="M21">
        <v>3.25</v>
      </c>
      <c r="N21">
        <v>3.06</v>
      </c>
      <c r="P21">
        <v>2.67</v>
      </c>
      <c r="Q21">
        <v>6</v>
      </c>
      <c r="S21">
        <v>5.9</v>
      </c>
      <c r="T21">
        <v>6.4</v>
      </c>
      <c r="V21">
        <v>2.4</v>
      </c>
      <c r="W21">
        <v>2.84</v>
      </c>
      <c r="AB21" s="5"/>
    </row>
    <row r="22" spans="4:28" x14ac:dyDescent="0.2">
      <c r="D22">
        <v>2.0499999999999998</v>
      </c>
      <c r="E22">
        <v>3.66</v>
      </c>
      <c r="G22">
        <v>7.49</v>
      </c>
      <c r="H22">
        <v>11.23</v>
      </c>
      <c r="J22">
        <v>5.9</v>
      </c>
      <c r="K22">
        <v>4.47</v>
      </c>
      <c r="M22">
        <v>2.93</v>
      </c>
      <c r="N22">
        <v>3.95</v>
      </c>
      <c r="P22">
        <v>2.72</v>
      </c>
      <c r="Q22">
        <v>3.6</v>
      </c>
      <c r="S22">
        <v>5.73</v>
      </c>
      <c r="T22">
        <v>6.31</v>
      </c>
      <c r="V22">
        <v>2.54</v>
      </c>
      <c r="W22">
        <v>3.24</v>
      </c>
      <c r="AB22" s="5"/>
    </row>
    <row r="23" spans="4:28" x14ac:dyDescent="0.2">
      <c r="D23">
        <v>2.13</v>
      </c>
      <c r="E23">
        <v>5.5</v>
      </c>
      <c r="G23">
        <v>8.08</v>
      </c>
      <c r="H23">
        <v>13.76</v>
      </c>
      <c r="J23">
        <v>9.74</v>
      </c>
      <c r="K23">
        <v>4.9000000000000004</v>
      </c>
      <c r="M23">
        <v>3.04</v>
      </c>
      <c r="N23">
        <v>3.68</v>
      </c>
      <c r="P23">
        <v>2.65</v>
      </c>
      <c r="Q23">
        <v>3.8</v>
      </c>
      <c r="S23">
        <v>3.9</v>
      </c>
      <c r="T23">
        <v>9.15</v>
      </c>
      <c r="V23">
        <v>2.35</v>
      </c>
      <c r="W23">
        <v>3.16</v>
      </c>
      <c r="AB23" s="5"/>
    </row>
    <row r="24" spans="4:28" x14ac:dyDescent="0.2">
      <c r="D24">
        <v>2</v>
      </c>
      <c r="E24">
        <v>4.49</v>
      </c>
      <c r="G24">
        <v>6.57</v>
      </c>
      <c r="H24">
        <v>9.19</v>
      </c>
      <c r="J24">
        <v>6.32</v>
      </c>
      <c r="K24">
        <v>4.3899999999999997</v>
      </c>
      <c r="M24">
        <v>2.92</v>
      </c>
      <c r="N24">
        <v>3.23</v>
      </c>
      <c r="P24">
        <v>2.72</v>
      </c>
      <c r="Q24">
        <v>3.71</v>
      </c>
      <c r="S24">
        <v>4.3099999999999996</v>
      </c>
      <c r="T24">
        <v>6.76</v>
      </c>
      <c r="V24">
        <v>2.34</v>
      </c>
      <c r="W24">
        <v>3.18</v>
      </c>
      <c r="AB24" s="5"/>
    </row>
    <row r="25" spans="4:28" x14ac:dyDescent="0.2">
      <c r="D25">
        <v>4</v>
      </c>
      <c r="E25">
        <v>7</v>
      </c>
      <c r="G25">
        <v>11</v>
      </c>
      <c r="H25">
        <v>12</v>
      </c>
      <c r="J25">
        <v>12</v>
      </c>
      <c r="K25">
        <v>8</v>
      </c>
      <c r="M25">
        <v>5</v>
      </c>
      <c r="N25">
        <v>4</v>
      </c>
      <c r="P25">
        <v>5</v>
      </c>
      <c r="Q25">
        <v>6</v>
      </c>
      <c r="S25">
        <v>9</v>
      </c>
      <c r="T25">
        <v>11</v>
      </c>
      <c r="V25">
        <v>4</v>
      </c>
      <c r="W25">
        <v>6</v>
      </c>
      <c r="AB25" s="5"/>
    </row>
    <row r="26" spans="4:28" x14ac:dyDescent="0.2">
      <c r="D26">
        <v>4</v>
      </c>
      <c r="E26">
        <v>6</v>
      </c>
      <c r="F26" s="3"/>
      <c r="G26">
        <v>12</v>
      </c>
      <c r="H26">
        <v>18</v>
      </c>
      <c r="J26">
        <v>11</v>
      </c>
      <c r="K26">
        <v>10</v>
      </c>
      <c r="M26">
        <v>5</v>
      </c>
      <c r="N26">
        <v>7</v>
      </c>
      <c r="P26">
        <v>5</v>
      </c>
      <c r="Q26">
        <v>6</v>
      </c>
      <c r="S26">
        <v>8</v>
      </c>
      <c r="T26">
        <v>7</v>
      </c>
      <c r="V26">
        <v>4</v>
      </c>
      <c r="W26">
        <v>7</v>
      </c>
    </row>
    <row r="27" spans="4:28" x14ac:dyDescent="0.2">
      <c r="D27">
        <v>4</v>
      </c>
      <c r="E27">
        <v>5</v>
      </c>
      <c r="G27">
        <v>13</v>
      </c>
      <c r="H27">
        <v>14</v>
      </c>
      <c r="J27">
        <v>11</v>
      </c>
      <c r="K27">
        <v>10</v>
      </c>
      <c r="M27">
        <v>6</v>
      </c>
      <c r="N27">
        <v>5</v>
      </c>
      <c r="P27">
        <v>5</v>
      </c>
      <c r="Q27">
        <v>5</v>
      </c>
      <c r="S27">
        <v>8</v>
      </c>
      <c r="T27">
        <v>11</v>
      </c>
      <c r="V27">
        <v>4</v>
      </c>
      <c r="W27">
        <v>6</v>
      </c>
    </row>
    <row r="28" spans="4:28" x14ac:dyDescent="0.2">
      <c r="D28">
        <v>4</v>
      </c>
      <c r="E28">
        <v>7</v>
      </c>
      <c r="G28">
        <v>14</v>
      </c>
      <c r="H28">
        <v>16</v>
      </c>
      <c r="J28">
        <v>13</v>
      </c>
      <c r="K28">
        <v>10</v>
      </c>
      <c r="M28">
        <v>6</v>
      </c>
      <c r="N28">
        <v>6</v>
      </c>
      <c r="P28">
        <v>5</v>
      </c>
      <c r="Q28">
        <v>6</v>
      </c>
      <c r="S28">
        <v>10</v>
      </c>
      <c r="T28">
        <v>13</v>
      </c>
      <c r="V28">
        <v>4</v>
      </c>
      <c r="W28">
        <v>6</v>
      </c>
    </row>
    <row r="29" spans="4:28" x14ac:dyDescent="0.2">
      <c r="D29">
        <v>4</v>
      </c>
      <c r="E29">
        <v>9</v>
      </c>
      <c r="G29">
        <v>15</v>
      </c>
      <c r="H29">
        <v>17</v>
      </c>
      <c r="J29">
        <v>13</v>
      </c>
      <c r="K29">
        <v>12</v>
      </c>
      <c r="M29">
        <v>6</v>
      </c>
      <c r="N29">
        <v>7</v>
      </c>
      <c r="P29">
        <v>5</v>
      </c>
      <c r="Q29">
        <v>8</v>
      </c>
      <c r="S29">
        <v>8</v>
      </c>
      <c r="T29">
        <v>11</v>
      </c>
      <c r="V29">
        <v>5</v>
      </c>
      <c r="W29">
        <v>5</v>
      </c>
    </row>
    <row r="30" spans="4:28" x14ac:dyDescent="0.2">
      <c r="D30">
        <v>4</v>
      </c>
      <c r="E30">
        <v>4</v>
      </c>
      <c r="G30">
        <v>13</v>
      </c>
      <c r="H30">
        <v>20</v>
      </c>
      <c r="J30">
        <v>14</v>
      </c>
      <c r="K30">
        <v>15</v>
      </c>
      <c r="M30">
        <v>6</v>
      </c>
      <c r="N30">
        <v>7</v>
      </c>
      <c r="P30">
        <v>5</v>
      </c>
      <c r="Q30">
        <v>8</v>
      </c>
      <c r="S30">
        <v>9</v>
      </c>
      <c r="T30">
        <v>13</v>
      </c>
      <c r="V30">
        <v>5</v>
      </c>
      <c r="W30">
        <v>7</v>
      </c>
    </row>
    <row r="31" spans="4:28" x14ac:dyDescent="0.2">
      <c r="D31">
        <v>4</v>
      </c>
      <c r="E31">
        <v>5</v>
      </c>
      <c r="G31">
        <v>13</v>
      </c>
      <c r="H31">
        <v>25</v>
      </c>
      <c r="J31">
        <v>11</v>
      </c>
      <c r="K31">
        <v>13</v>
      </c>
      <c r="M31">
        <v>5</v>
      </c>
      <c r="N31">
        <v>8</v>
      </c>
      <c r="P31">
        <v>5</v>
      </c>
      <c r="Q31">
        <v>6</v>
      </c>
      <c r="S31">
        <v>7</v>
      </c>
      <c r="T31">
        <v>22</v>
      </c>
      <c r="V31">
        <v>4</v>
      </c>
      <c r="W31">
        <v>6</v>
      </c>
    </row>
    <row r="32" spans="4:28" x14ac:dyDescent="0.2">
      <c r="D32">
        <v>3</v>
      </c>
      <c r="E32">
        <v>6</v>
      </c>
      <c r="G32">
        <v>13</v>
      </c>
      <c r="H32">
        <v>12</v>
      </c>
      <c r="J32">
        <v>12</v>
      </c>
      <c r="K32">
        <v>15</v>
      </c>
      <c r="M32">
        <v>7</v>
      </c>
      <c r="N32">
        <v>6</v>
      </c>
      <c r="P32">
        <v>5</v>
      </c>
      <c r="Q32">
        <v>5</v>
      </c>
      <c r="S32">
        <v>10</v>
      </c>
      <c r="T32">
        <v>14</v>
      </c>
      <c r="V32">
        <v>4</v>
      </c>
      <c r="W32">
        <v>5</v>
      </c>
    </row>
    <row r="33" spans="4:23" x14ac:dyDescent="0.2">
      <c r="D33">
        <v>4</v>
      </c>
      <c r="E33">
        <v>5</v>
      </c>
      <c r="G33">
        <v>12</v>
      </c>
      <c r="H33">
        <v>14</v>
      </c>
      <c r="J33">
        <v>11</v>
      </c>
      <c r="K33">
        <v>9</v>
      </c>
      <c r="M33">
        <v>5</v>
      </c>
      <c r="N33">
        <v>9</v>
      </c>
      <c r="P33">
        <v>5</v>
      </c>
      <c r="Q33">
        <v>7</v>
      </c>
      <c r="S33">
        <v>9</v>
      </c>
      <c r="T33">
        <v>11</v>
      </c>
      <c r="V33">
        <v>4</v>
      </c>
      <c r="W33">
        <v>7</v>
      </c>
    </row>
    <row r="34" spans="4:23" x14ac:dyDescent="0.2">
      <c r="D34">
        <v>4</v>
      </c>
      <c r="E34">
        <v>9</v>
      </c>
      <c r="F34" s="3"/>
      <c r="G34">
        <v>14</v>
      </c>
      <c r="H34">
        <v>18</v>
      </c>
      <c r="J34">
        <v>11</v>
      </c>
      <c r="K34">
        <v>14</v>
      </c>
      <c r="M34">
        <v>5</v>
      </c>
      <c r="N34">
        <v>6</v>
      </c>
      <c r="P34">
        <v>5</v>
      </c>
      <c r="Q34">
        <v>6</v>
      </c>
      <c r="S34">
        <v>9</v>
      </c>
      <c r="T34">
        <v>13</v>
      </c>
      <c r="V34">
        <v>4</v>
      </c>
      <c r="W34">
        <v>5</v>
      </c>
    </row>
    <row r="35" spans="4:23" x14ac:dyDescent="0.2">
      <c r="D35">
        <v>5</v>
      </c>
      <c r="E35">
        <v>6</v>
      </c>
      <c r="G35">
        <v>13</v>
      </c>
      <c r="H35">
        <v>17</v>
      </c>
      <c r="J35">
        <v>11</v>
      </c>
      <c r="K35">
        <v>9</v>
      </c>
      <c r="M35">
        <v>5</v>
      </c>
      <c r="N35">
        <v>7</v>
      </c>
      <c r="P35">
        <v>5</v>
      </c>
      <c r="Q35">
        <v>5</v>
      </c>
      <c r="S35">
        <v>9</v>
      </c>
      <c r="T35">
        <v>10</v>
      </c>
      <c r="V35">
        <v>4</v>
      </c>
      <c r="W35">
        <v>6</v>
      </c>
    </row>
    <row r="36" spans="4:23" x14ac:dyDescent="0.2">
      <c r="D36">
        <v>4</v>
      </c>
      <c r="E36">
        <v>6</v>
      </c>
      <c r="G36">
        <v>14</v>
      </c>
      <c r="H36">
        <v>8</v>
      </c>
      <c r="J36">
        <v>12</v>
      </c>
      <c r="K36">
        <v>12</v>
      </c>
      <c r="M36">
        <v>6</v>
      </c>
      <c r="N36">
        <v>5</v>
      </c>
      <c r="P36">
        <v>5</v>
      </c>
      <c r="Q36">
        <v>6</v>
      </c>
      <c r="S36">
        <v>9</v>
      </c>
      <c r="T36">
        <v>10</v>
      </c>
      <c r="V36">
        <v>5</v>
      </c>
      <c r="W36">
        <v>6</v>
      </c>
    </row>
    <row r="37" spans="4:23" x14ac:dyDescent="0.2">
      <c r="D37">
        <v>4</v>
      </c>
      <c r="E37">
        <v>7</v>
      </c>
      <c r="G37">
        <v>15</v>
      </c>
      <c r="H37">
        <v>10</v>
      </c>
      <c r="J37">
        <v>12</v>
      </c>
      <c r="K37">
        <v>9</v>
      </c>
      <c r="M37">
        <v>6</v>
      </c>
      <c r="N37">
        <v>6</v>
      </c>
      <c r="P37">
        <v>5</v>
      </c>
      <c r="Q37">
        <v>7</v>
      </c>
      <c r="S37">
        <v>9</v>
      </c>
      <c r="T37">
        <v>12</v>
      </c>
      <c r="V37">
        <v>4</v>
      </c>
      <c r="W37">
        <v>6</v>
      </c>
    </row>
    <row r="38" spans="4:23" x14ac:dyDescent="0.2">
      <c r="D38">
        <v>3</v>
      </c>
      <c r="E38">
        <v>6</v>
      </c>
      <c r="G38">
        <v>12</v>
      </c>
      <c r="H38">
        <v>17</v>
      </c>
      <c r="J38">
        <v>11</v>
      </c>
      <c r="K38">
        <v>9</v>
      </c>
      <c r="M38">
        <v>5</v>
      </c>
      <c r="N38">
        <v>7</v>
      </c>
      <c r="P38">
        <v>5</v>
      </c>
      <c r="Q38">
        <v>8</v>
      </c>
      <c r="S38">
        <v>8</v>
      </c>
      <c r="T38">
        <v>13</v>
      </c>
      <c r="V38">
        <v>5</v>
      </c>
      <c r="W38">
        <v>6</v>
      </c>
    </row>
    <row r="39" spans="4:23" x14ac:dyDescent="0.2">
      <c r="D39">
        <v>4</v>
      </c>
      <c r="E39">
        <v>5</v>
      </c>
      <c r="G39">
        <v>11</v>
      </c>
      <c r="H39">
        <v>30</v>
      </c>
      <c r="J39">
        <v>11</v>
      </c>
      <c r="K39">
        <v>8</v>
      </c>
      <c r="M39">
        <v>6</v>
      </c>
      <c r="N39">
        <v>9</v>
      </c>
      <c r="P39">
        <v>5</v>
      </c>
      <c r="Q39">
        <v>8</v>
      </c>
      <c r="S39">
        <v>9</v>
      </c>
      <c r="T39">
        <v>12</v>
      </c>
      <c r="V39">
        <v>5</v>
      </c>
      <c r="W39">
        <v>5</v>
      </c>
    </row>
    <row r="40" spans="4:23" x14ac:dyDescent="0.2">
      <c r="D40">
        <v>4</v>
      </c>
      <c r="E40">
        <v>4</v>
      </c>
      <c r="G40">
        <v>12</v>
      </c>
      <c r="H40">
        <v>20</v>
      </c>
      <c r="J40">
        <v>11</v>
      </c>
      <c r="K40">
        <v>11</v>
      </c>
      <c r="M40">
        <v>6</v>
      </c>
      <c r="N40">
        <v>6</v>
      </c>
      <c r="P40">
        <v>5</v>
      </c>
      <c r="Q40">
        <v>6</v>
      </c>
      <c r="S40">
        <v>8</v>
      </c>
      <c r="T40">
        <v>12</v>
      </c>
      <c r="V40">
        <v>5</v>
      </c>
      <c r="W40">
        <v>6</v>
      </c>
    </row>
    <row r="41" spans="4:23" x14ac:dyDescent="0.2">
      <c r="D41">
        <v>4</v>
      </c>
      <c r="E41">
        <v>3</v>
      </c>
      <c r="G41">
        <v>12</v>
      </c>
      <c r="H41">
        <v>21</v>
      </c>
      <c r="J41">
        <v>12</v>
      </c>
      <c r="K41">
        <v>10</v>
      </c>
      <c r="M41">
        <v>5</v>
      </c>
      <c r="N41">
        <v>6</v>
      </c>
      <c r="P41">
        <v>5</v>
      </c>
      <c r="Q41">
        <v>5</v>
      </c>
      <c r="S41">
        <v>9</v>
      </c>
      <c r="T41">
        <v>13</v>
      </c>
      <c r="V41">
        <v>4</v>
      </c>
      <c r="W41">
        <v>5</v>
      </c>
    </row>
    <row r="42" spans="4:23" x14ac:dyDescent="0.2">
      <c r="D42">
        <v>4</v>
      </c>
      <c r="E42">
        <v>6</v>
      </c>
      <c r="F42" s="3"/>
      <c r="G42">
        <v>12</v>
      </c>
      <c r="H42">
        <v>11</v>
      </c>
      <c r="J42">
        <v>10</v>
      </c>
      <c r="K42">
        <v>12</v>
      </c>
      <c r="M42">
        <v>5</v>
      </c>
      <c r="N42">
        <v>7</v>
      </c>
      <c r="P42">
        <v>5</v>
      </c>
      <c r="Q42">
        <v>7</v>
      </c>
      <c r="S42">
        <v>8</v>
      </c>
      <c r="T42">
        <v>10</v>
      </c>
      <c r="V42">
        <v>5</v>
      </c>
      <c r="W42">
        <v>6</v>
      </c>
    </row>
    <row r="43" spans="4:23" x14ac:dyDescent="0.2">
      <c r="D43">
        <v>4</v>
      </c>
      <c r="E43">
        <v>9</v>
      </c>
      <c r="G43">
        <v>11</v>
      </c>
      <c r="H43">
        <v>21</v>
      </c>
      <c r="J43">
        <v>11</v>
      </c>
      <c r="K43">
        <v>6</v>
      </c>
      <c r="M43">
        <v>6</v>
      </c>
      <c r="N43">
        <v>6</v>
      </c>
      <c r="P43">
        <v>5</v>
      </c>
      <c r="Q43">
        <v>7</v>
      </c>
      <c r="S43">
        <v>9</v>
      </c>
      <c r="T43">
        <v>13</v>
      </c>
      <c r="V43">
        <v>4</v>
      </c>
      <c r="W43">
        <v>7</v>
      </c>
    </row>
    <row r="44" spans="4:23" x14ac:dyDescent="0.2">
      <c r="D44">
        <v>3</v>
      </c>
      <c r="E44">
        <v>5</v>
      </c>
      <c r="G44">
        <v>11</v>
      </c>
      <c r="H44">
        <v>18</v>
      </c>
      <c r="J44">
        <v>11</v>
      </c>
      <c r="K44">
        <v>12</v>
      </c>
      <c r="M44">
        <v>7</v>
      </c>
      <c r="N44">
        <v>8</v>
      </c>
      <c r="P44">
        <v>5</v>
      </c>
      <c r="Q44">
        <v>6</v>
      </c>
      <c r="S44">
        <v>7</v>
      </c>
      <c r="T44">
        <v>12</v>
      </c>
      <c r="V44">
        <v>4</v>
      </c>
      <c r="W44">
        <v>6</v>
      </c>
    </row>
    <row r="45" spans="4:23" x14ac:dyDescent="0.2">
      <c r="D45">
        <v>4</v>
      </c>
      <c r="E45">
        <v>7</v>
      </c>
      <c r="G45">
        <v>13</v>
      </c>
      <c r="H45">
        <v>15</v>
      </c>
      <c r="J45">
        <v>14</v>
      </c>
      <c r="K45">
        <v>9</v>
      </c>
      <c r="M45">
        <v>5</v>
      </c>
      <c r="N45">
        <v>7</v>
      </c>
      <c r="P45">
        <v>5</v>
      </c>
      <c r="Q45">
        <v>5</v>
      </c>
      <c r="S45">
        <v>8</v>
      </c>
      <c r="T45">
        <v>10</v>
      </c>
      <c r="V45">
        <v>5</v>
      </c>
      <c r="W45">
        <v>5</v>
      </c>
    </row>
    <row r="46" spans="4:23" x14ac:dyDescent="0.2">
      <c r="D46">
        <v>4</v>
      </c>
      <c r="E46">
        <v>6</v>
      </c>
      <c r="G46">
        <v>12</v>
      </c>
      <c r="H46">
        <v>14</v>
      </c>
      <c r="J46">
        <v>11</v>
      </c>
      <c r="K46">
        <v>22</v>
      </c>
      <c r="M46">
        <v>5</v>
      </c>
      <c r="N46">
        <v>7</v>
      </c>
      <c r="P46">
        <v>5</v>
      </c>
      <c r="Q46">
        <v>6</v>
      </c>
      <c r="S46">
        <v>8</v>
      </c>
      <c r="T46">
        <v>5</v>
      </c>
      <c r="V46">
        <v>4</v>
      </c>
      <c r="W46">
        <v>5</v>
      </c>
    </row>
    <row r="47" spans="4:23" x14ac:dyDescent="0.2">
      <c r="D47">
        <v>4</v>
      </c>
      <c r="E47">
        <v>9</v>
      </c>
      <c r="G47">
        <v>12</v>
      </c>
      <c r="H47">
        <v>17</v>
      </c>
      <c r="J47">
        <v>10</v>
      </c>
      <c r="K47">
        <v>8</v>
      </c>
      <c r="M47">
        <v>7</v>
      </c>
      <c r="N47">
        <v>6</v>
      </c>
      <c r="P47">
        <v>5</v>
      </c>
      <c r="Q47">
        <v>5</v>
      </c>
      <c r="S47">
        <v>10</v>
      </c>
      <c r="T47">
        <v>14</v>
      </c>
      <c r="V47">
        <v>4</v>
      </c>
      <c r="W47">
        <v>5</v>
      </c>
    </row>
    <row r="48" spans="4:23" x14ac:dyDescent="0.2">
      <c r="D48">
        <v>4</v>
      </c>
      <c r="E48">
        <v>5</v>
      </c>
      <c r="G48">
        <v>12</v>
      </c>
      <c r="H48">
        <v>16</v>
      </c>
      <c r="J48">
        <v>14</v>
      </c>
      <c r="K48">
        <v>12</v>
      </c>
      <c r="M48">
        <v>5</v>
      </c>
      <c r="N48">
        <v>5</v>
      </c>
      <c r="P48">
        <v>5</v>
      </c>
      <c r="Q48">
        <v>6</v>
      </c>
      <c r="S48">
        <v>8</v>
      </c>
      <c r="T48">
        <v>11</v>
      </c>
      <c r="V48">
        <v>4</v>
      </c>
      <c r="W48">
        <v>6</v>
      </c>
    </row>
    <row r="49" spans="4:23" x14ac:dyDescent="0.2">
      <c r="D49">
        <v>4</v>
      </c>
      <c r="E49">
        <v>7</v>
      </c>
      <c r="G49">
        <v>12</v>
      </c>
      <c r="H49">
        <v>19</v>
      </c>
      <c r="J49">
        <v>11</v>
      </c>
      <c r="K49">
        <v>12</v>
      </c>
      <c r="M49">
        <v>5</v>
      </c>
      <c r="N49">
        <v>9</v>
      </c>
      <c r="P49">
        <v>5</v>
      </c>
      <c r="Q49">
        <v>7</v>
      </c>
      <c r="S49">
        <v>8</v>
      </c>
      <c r="T49">
        <v>17</v>
      </c>
      <c r="V49">
        <v>5</v>
      </c>
      <c r="W49">
        <v>6</v>
      </c>
    </row>
    <row r="50" spans="4:23" x14ac:dyDescent="0.2">
      <c r="D50">
        <v>5</v>
      </c>
      <c r="E50">
        <v>7</v>
      </c>
      <c r="F50" s="3"/>
      <c r="G50">
        <v>12</v>
      </c>
      <c r="H50">
        <v>17</v>
      </c>
      <c r="J50">
        <v>10</v>
      </c>
      <c r="K50">
        <v>8</v>
      </c>
      <c r="M50">
        <v>6</v>
      </c>
      <c r="N50">
        <v>7</v>
      </c>
      <c r="P50">
        <v>5</v>
      </c>
      <c r="Q50">
        <v>5</v>
      </c>
      <c r="S50">
        <v>8</v>
      </c>
      <c r="T50">
        <v>10</v>
      </c>
      <c r="V50">
        <v>4</v>
      </c>
      <c r="W50">
        <v>5</v>
      </c>
    </row>
    <row r="51" spans="4:23" x14ac:dyDescent="0.2">
      <c r="D51">
        <v>5</v>
      </c>
      <c r="E51">
        <v>6</v>
      </c>
      <c r="G51">
        <v>12</v>
      </c>
      <c r="H51">
        <v>35</v>
      </c>
      <c r="J51">
        <v>12</v>
      </c>
      <c r="K51">
        <v>9</v>
      </c>
      <c r="M51">
        <v>5</v>
      </c>
      <c r="N51">
        <v>9</v>
      </c>
      <c r="P51">
        <v>5</v>
      </c>
      <c r="Q51">
        <v>6</v>
      </c>
      <c r="S51">
        <v>8</v>
      </c>
      <c r="T51">
        <v>11</v>
      </c>
      <c r="V51">
        <v>5</v>
      </c>
      <c r="W51">
        <v>6</v>
      </c>
    </row>
    <row r="52" spans="4:23" x14ac:dyDescent="0.2">
      <c r="D52">
        <v>4</v>
      </c>
      <c r="E52">
        <v>10</v>
      </c>
      <c r="G52">
        <v>13</v>
      </c>
      <c r="H52">
        <v>12</v>
      </c>
      <c r="J52">
        <v>11</v>
      </c>
      <c r="K52">
        <v>11</v>
      </c>
      <c r="M52">
        <v>5</v>
      </c>
      <c r="N52">
        <v>6</v>
      </c>
      <c r="P52">
        <v>5</v>
      </c>
      <c r="Q52">
        <v>6</v>
      </c>
      <c r="S52">
        <v>9</v>
      </c>
      <c r="T52">
        <v>9</v>
      </c>
      <c r="V52">
        <v>4</v>
      </c>
      <c r="W52">
        <v>6</v>
      </c>
    </row>
    <row r="53" spans="4:23" x14ac:dyDescent="0.2">
      <c r="D53">
        <v>4</v>
      </c>
      <c r="E53">
        <v>9</v>
      </c>
      <c r="G53">
        <v>13</v>
      </c>
      <c r="H53">
        <v>32</v>
      </c>
      <c r="J53">
        <v>12</v>
      </c>
      <c r="K53">
        <v>10</v>
      </c>
      <c r="M53">
        <v>7</v>
      </c>
      <c r="N53">
        <v>6</v>
      </c>
      <c r="P53">
        <v>6</v>
      </c>
      <c r="Q53">
        <v>5</v>
      </c>
      <c r="S53">
        <v>10</v>
      </c>
      <c r="T53">
        <v>15</v>
      </c>
      <c r="V53">
        <v>4</v>
      </c>
      <c r="W53">
        <v>5</v>
      </c>
    </row>
    <row r="54" spans="4:23" x14ac:dyDescent="0.2">
      <c r="D54">
        <v>4</v>
      </c>
      <c r="E54">
        <v>6</v>
      </c>
      <c r="G54">
        <v>12</v>
      </c>
      <c r="H54">
        <v>6</v>
      </c>
      <c r="J54">
        <v>13</v>
      </c>
      <c r="K54">
        <v>10</v>
      </c>
      <c r="M54">
        <v>6</v>
      </c>
      <c r="N54">
        <v>6</v>
      </c>
      <c r="P54">
        <v>5</v>
      </c>
      <c r="Q54">
        <v>5</v>
      </c>
      <c r="S54">
        <v>9</v>
      </c>
      <c r="T54">
        <v>8</v>
      </c>
      <c r="V54">
        <v>4</v>
      </c>
      <c r="W54">
        <v>5</v>
      </c>
    </row>
    <row r="55" spans="4:23" x14ac:dyDescent="0.2">
      <c r="D55">
        <v>5</v>
      </c>
      <c r="E55">
        <v>6</v>
      </c>
      <c r="F55" s="3"/>
      <c r="G55">
        <v>12</v>
      </c>
      <c r="H55">
        <v>12</v>
      </c>
      <c r="J55">
        <v>10</v>
      </c>
      <c r="K55">
        <v>15</v>
      </c>
      <c r="M55">
        <v>5</v>
      </c>
      <c r="N55">
        <v>7</v>
      </c>
      <c r="P55">
        <v>5</v>
      </c>
      <c r="Q55">
        <v>8</v>
      </c>
      <c r="S55">
        <v>9</v>
      </c>
      <c r="T55">
        <v>9</v>
      </c>
      <c r="V55">
        <v>4</v>
      </c>
      <c r="W55">
        <v>6</v>
      </c>
    </row>
    <row r="56" spans="4:23" x14ac:dyDescent="0.2">
      <c r="D56">
        <v>4</v>
      </c>
      <c r="E56">
        <v>4</v>
      </c>
      <c r="G56">
        <v>15</v>
      </c>
      <c r="H56">
        <v>23</v>
      </c>
      <c r="J56">
        <v>12</v>
      </c>
      <c r="K56">
        <v>12</v>
      </c>
      <c r="M56">
        <v>7</v>
      </c>
      <c r="N56">
        <v>8</v>
      </c>
      <c r="P56">
        <v>5</v>
      </c>
      <c r="Q56">
        <v>5</v>
      </c>
      <c r="S56">
        <v>10</v>
      </c>
      <c r="T56">
        <v>11</v>
      </c>
      <c r="V56">
        <v>4</v>
      </c>
      <c r="W56">
        <v>7</v>
      </c>
    </row>
    <row r="57" spans="4:23" x14ac:dyDescent="0.2">
      <c r="D57">
        <v>4</v>
      </c>
      <c r="E57">
        <v>8</v>
      </c>
      <c r="G57">
        <v>11</v>
      </c>
      <c r="H57">
        <v>16</v>
      </c>
      <c r="J57">
        <v>16</v>
      </c>
      <c r="K57">
        <v>9</v>
      </c>
      <c r="M57">
        <v>5</v>
      </c>
      <c r="N57">
        <v>6</v>
      </c>
      <c r="P57">
        <v>5</v>
      </c>
      <c r="Q57">
        <v>7</v>
      </c>
      <c r="S57">
        <v>10</v>
      </c>
      <c r="T57">
        <v>11</v>
      </c>
      <c r="V57">
        <v>4</v>
      </c>
      <c r="W57">
        <v>6</v>
      </c>
    </row>
    <row r="58" spans="4:23" x14ac:dyDescent="0.2">
      <c r="D58">
        <v>4</v>
      </c>
      <c r="E58">
        <v>5</v>
      </c>
      <c r="G58">
        <v>12</v>
      </c>
      <c r="H58">
        <v>15</v>
      </c>
      <c r="J58">
        <v>13</v>
      </c>
      <c r="K58">
        <v>9</v>
      </c>
      <c r="M58">
        <v>6</v>
      </c>
      <c r="N58">
        <v>7</v>
      </c>
      <c r="P58">
        <v>6</v>
      </c>
      <c r="Q58">
        <v>6</v>
      </c>
      <c r="S58">
        <v>8</v>
      </c>
      <c r="T58">
        <v>10</v>
      </c>
      <c r="V58">
        <v>5</v>
      </c>
      <c r="W58">
        <v>7</v>
      </c>
    </row>
    <row r="59" spans="4:23" x14ac:dyDescent="0.2">
      <c r="D59">
        <v>3</v>
      </c>
      <c r="E59">
        <v>8</v>
      </c>
      <c r="F59" s="3"/>
      <c r="G59">
        <v>14</v>
      </c>
      <c r="H59">
        <v>15</v>
      </c>
      <c r="J59">
        <v>12</v>
      </c>
      <c r="K59">
        <v>9</v>
      </c>
      <c r="M59">
        <v>5</v>
      </c>
      <c r="N59">
        <v>6</v>
      </c>
      <c r="P59">
        <v>5</v>
      </c>
      <c r="Q59">
        <v>11</v>
      </c>
      <c r="S59">
        <v>10</v>
      </c>
      <c r="T59">
        <v>15</v>
      </c>
      <c r="V59">
        <v>4</v>
      </c>
      <c r="W59">
        <v>5</v>
      </c>
    </row>
    <row r="60" spans="4:23" x14ac:dyDescent="0.2">
      <c r="D60">
        <v>3</v>
      </c>
      <c r="E60">
        <v>6</v>
      </c>
      <c r="G60">
        <v>13</v>
      </c>
      <c r="H60">
        <v>13</v>
      </c>
      <c r="J60">
        <v>12</v>
      </c>
      <c r="K60">
        <v>7</v>
      </c>
      <c r="M60">
        <v>7</v>
      </c>
      <c r="N60">
        <v>5</v>
      </c>
      <c r="P60">
        <v>5</v>
      </c>
      <c r="Q60">
        <v>4</v>
      </c>
      <c r="S60">
        <v>9</v>
      </c>
      <c r="T60">
        <v>14</v>
      </c>
      <c r="V60">
        <v>4</v>
      </c>
      <c r="W60">
        <v>5</v>
      </c>
    </row>
    <row r="61" spans="4:23" x14ac:dyDescent="0.2">
      <c r="D61">
        <v>4</v>
      </c>
      <c r="E61">
        <v>7</v>
      </c>
      <c r="G61">
        <v>11</v>
      </c>
      <c r="H61">
        <v>14</v>
      </c>
      <c r="J61">
        <v>10</v>
      </c>
      <c r="K61">
        <v>11</v>
      </c>
      <c r="M61">
        <v>5</v>
      </c>
      <c r="N61">
        <v>7</v>
      </c>
      <c r="P61">
        <v>6</v>
      </c>
      <c r="Q61">
        <v>7</v>
      </c>
      <c r="S61">
        <v>8</v>
      </c>
      <c r="T61">
        <v>9</v>
      </c>
      <c r="V61">
        <v>4</v>
      </c>
      <c r="W61">
        <v>6</v>
      </c>
    </row>
    <row r="62" spans="4:23" x14ac:dyDescent="0.2">
      <c r="D62">
        <v>4</v>
      </c>
      <c r="E62">
        <v>6</v>
      </c>
      <c r="G62">
        <v>13</v>
      </c>
      <c r="H62">
        <v>13</v>
      </c>
      <c r="J62">
        <v>10</v>
      </c>
      <c r="K62">
        <v>9</v>
      </c>
      <c r="M62">
        <v>7</v>
      </c>
      <c r="N62">
        <v>6</v>
      </c>
      <c r="P62">
        <v>5</v>
      </c>
      <c r="Q62">
        <v>5</v>
      </c>
      <c r="S62">
        <v>10</v>
      </c>
      <c r="T62">
        <v>10</v>
      </c>
      <c r="V62">
        <v>4</v>
      </c>
      <c r="W62">
        <v>5</v>
      </c>
    </row>
    <row r="63" spans="4:23" x14ac:dyDescent="0.2">
      <c r="D63">
        <v>4</v>
      </c>
      <c r="E63">
        <v>5</v>
      </c>
      <c r="G63">
        <v>13</v>
      </c>
      <c r="H63">
        <v>24</v>
      </c>
      <c r="J63">
        <v>12</v>
      </c>
      <c r="K63">
        <v>10</v>
      </c>
      <c r="M63">
        <v>5</v>
      </c>
      <c r="N63">
        <v>5</v>
      </c>
      <c r="P63">
        <v>5</v>
      </c>
      <c r="Q63">
        <v>6</v>
      </c>
      <c r="S63">
        <v>11</v>
      </c>
      <c r="T63">
        <v>10</v>
      </c>
      <c r="V63">
        <v>4</v>
      </c>
      <c r="W63">
        <v>5</v>
      </c>
    </row>
    <row r="64" spans="4:23" x14ac:dyDescent="0.2">
      <c r="D64">
        <v>3</v>
      </c>
      <c r="E64">
        <v>5</v>
      </c>
      <c r="G64">
        <v>13</v>
      </c>
      <c r="H64">
        <v>26</v>
      </c>
      <c r="J64">
        <v>11</v>
      </c>
      <c r="K64">
        <v>11</v>
      </c>
      <c r="M64">
        <v>5</v>
      </c>
      <c r="N64">
        <v>7</v>
      </c>
      <c r="P64">
        <v>5</v>
      </c>
      <c r="S64">
        <v>8</v>
      </c>
      <c r="T64">
        <v>10</v>
      </c>
      <c r="V64">
        <v>4</v>
      </c>
      <c r="W64">
        <v>5</v>
      </c>
    </row>
    <row r="65" spans="4:23" x14ac:dyDescent="0.2">
      <c r="D65">
        <v>4</v>
      </c>
      <c r="E65">
        <v>7</v>
      </c>
      <c r="G65">
        <v>13</v>
      </c>
      <c r="H65">
        <v>20</v>
      </c>
      <c r="J65">
        <v>13</v>
      </c>
      <c r="K65">
        <v>8</v>
      </c>
      <c r="M65">
        <v>5</v>
      </c>
      <c r="N65">
        <v>6</v>
      </c>
      <c r="P65">
        <v>5</v>
      </c>
      <c r="S65">
        <v>9</v>
      </c>
      <c r="T65">
        <v>8</v>
      </c>
      <c r="V65">
        <v>4</v>
      </c>
      <c r="W65">
        <v>5</v>
      </c>
    </row>
    <row r="66" spans="4:23" x14ac:dyDescent="0.2">
      <c r="D66">
        <v>3</v>
      </c>
      <c r="E66">
        <v>5</v>
      </c>
      <c r="G66">
        <v>12</v>
      </c>
      <c r="H66">
        <v>22</v>
      </c>
      <c r="J66">
        <v>12</v>
      </c>
      <c r="K66">
        <v>8</v>
      </c>
      <c r="M66">
        <v>7</v>
      </c>
      <c r="N66">
        <v>6</v>
      </c>
      <c r="P66">
        <v>5</v>
      </c>
      <c r="S66">
        <v>8</v>
      </c>
      <c r="T66">
        <v>9</v>
      </c>
      <c r="V66">
        <v>4</v>
      </c>
      <c r="W66">
        <v>6</v>
      </c>
    </row>
    <row r="67" spans="4:23" x14ac:dyDescent="0.2">
      <c r="D67">
        <v>3</v>
      </c>
      <c r="E67">
        <v>6</v>
      </c>
      <c r="G67">
        <v>12</v>
      </c>
      <c r="H67">
        <v>30</v>
      </c>
      <c r="J67">
        <v>10</v>
      </c>
      <c r="K67">
        <v>8</v>
      </c>
      <c r="M67">
        <v>5</v>
      </c>
      <c r="N67">
        <v>5</v>
      </c>
      <c r="P67">
        <v>5</v>
      </c>
      <c r="S67">
        <v>8</v>
      </c>
      <c r="T67">
        <v>11</v>
      </c>
      <c r="V67">
        <v>5</v>
      </c>
      <c r="W67">
        <v>5</v>
      </c>
    </row>
    <row r="68" spans="4:23" x14ac:dyDescent="0.2">
      <c r="D68">
        <v>4</v>
      </c>
      <c r="E68">
        <v>6</v>
      </c>
      <c r="G68">
        <v>13</v>
      </c>
      <c r="H68">
        <v>8</v>
      </c>
      <c r="J68">
        <v>15</v>
      </c>
      <c r="K68">
        <v>9</v>
      </c>
      <c r="M68">
        <v>9</v>
      </c>
      <c r="N68">
        <v>6</v>
      </c>
      <c r="P68">
        <v>5</v>
      </c>
      <c r="S68">
        <v>8</v>
      </c>
      <c r="T68">
        <v>17</v>
      </c>
      <c r="V68">
        <v>4</v>
      </c>
      <c r="W68">
        <v>5</v>
      </c>
    </row>
    <row r="69" spans="4:23" x14ac:dyDescent="0.2">
      <c r="D69">
        <v>4</v>
      </c>
      <c r="E69">
        <v>4</v>
      </c>
      <c r="G69">
        <v>12</v>
      </c>
      <c r="H69">
        <v>13</v>
      </c>
      <c r="J69">
        <v>10</v>
      </c>
      <c r="K69">
        <v>8</v>
      </c>
      <c r="M69">
        <v>5</v>
      </c>
      <c r="N69">
        <v>7</v>
      </c>
      <c r="P69">
        <v>5</v>
      </c>
      <c r="S69">
        <v>12</v>
      </c>
      <c r="T69">
        <v>10</v>
      </c>
      <c r="V69">
        <v>5</v>
      </c>
      <c r="W69">
        <v>6</v>
      </c>
    </row>
    <row r="70" spans="4:23" x14ac:dyDescent="0.2">
      <c r="D70">
        <v>4</v>
      </c>
      <c r="E70">
        <v>12</v>
      </c>
      <c r="G70">
        <v>12</v>
      </c>
      <c r="H70">
        <v>14</v>
      </c>
      <c r="J70">
        <v>11</v>
      </c>
      <c r="K70">
        <v>9</v>
      </c>
      <c r="M70">
        <v>5</v>
      </c>
      <c r="N70">
        <v>6</v>
      </c>
      <c r="P70">
        <v>5</v>
      </c>
      <c r="S70">
        <v>9</v>
      </c>
      <c r="T70">
        <v>15</v>
      </c>
      <c r="V70">
        <v>5</v>
      </c>
      <c r="W70">
        <v>5</v>
      </c>
    </row>
    <row r="71" spans="4:23" x14ac:dyDescent="0.2">
      <c r="D71">
        <v>3</v>
      </c>
      <c r="E71">
        <v>6</v>
      </c>
      <c r="G71">
        <v>13</v>
      </c>
      <c r="H71">
        <v>25</v>
      </c>
      <c r="J71">
        <v>11</v>
      </c>
      <c r="K71">
        <v>10</v>
      </c>
      <c r="M71">
        <v>7</v>
      </c>
      <c r="N71">
        <v>7</v>
      </c>
      <c r="P71">
        <v>5</v>
      </c>
      <c r="S71">
        <v>9</v>
      </c>
      <c r="T71">
        <v>10</v>
      </c>
      <c r="V71">
        <v>4</v>
      </c>
      <c r="W71">
        <v>6</v>
      </c>
    </row>
    <row r="72" spans="4:23" x14ac:dyDescent="0.2">
      <c r="D72">
        <v>4</v>
      </c>
      <c r="E72">
        <v>5</v>
      </c>
      <c r="G72">
        <v>13</v>
      </c>
      <c r="H72">
        <v>19</v>
      </c>
      <c r="J72">
        <v>10</v>
      </c>
      <c r="K72">
        <v>9</v>
      </c>
      <c r="M72">
        <v>6</v>
      </c>
      <c r="N72">
        <v>9</v>
      </c>
      <c r="P72">
        <v>5</v>
      </c>
      <c r="S72">
        <v>9</v>
      </c>
      <c r="T72">
        <v>8</v>
      </c>
      <c r="V72">
        <v>6</v>
      </c>
      <c r="W72">
        <v>5</v>
      </c>
    </row>
    <row r="73" spans="4:23" x14ac:dyDescent="0.2">
      <c r="D73">
        <v>4</v>
      </c>
      <c r="E73">
        <v>4</v>
      </c>
      <c r="G73">
        <v>12</v>
      </c>
      <c r="H73">
        <v>20</v>
      </c>
      <c r="J73">
        <v>12</v>
      </c>
      <c r="K73">
        <v>8</v>
      </c>
      <c r="M73">
        <v>8</v>
      </c>
      <c r="P73">
        <v>5</v>
      </c>
      <c r="S73">
        <v>10</v>
      </c>
      <c r="T73">
        <v>14</v>
      </c>
      <c r="V73">
        <v>4</v>
      </c>
      <c r="W73">
        <v>5</v>
      </c>
    </row>
    <row r="74" spans="4:23" x14ac:dyDescent="0.2">
      <c r="D74">
        <v>4</v>
      </c>
      <c r="E74">
        <v>5</v>
      </c>
      <c r="G74">
        <v>12</v>
      </c>
      <c r="H74">
        <v>13</v>
      </c>
      <c r="J74">
        <v>12</v>
      </c>
      <c r="K74">
        <v>11</v>
      </c>
      <c r="M74">
        <v>5</v>
      </c>
      <c r="P74">
        <v>5</v>
      </c>
      <c r="S74">
        <v>8</v>
      </c>
      <c r="T74">
        <v>12</v>
      </c>
      <c r="V74">
        <v>4</v>
      </c>
      <c r="W74">
        <v>7</v>
      </c>
    </row>
    <row r="75" spans="4:23" x14ac:dyDescent="0.2">
      <c r="D75">
        <v>4</v>
      </c>
      <c r="E75">
        <v>7</v>
      </c>
      <c r="G75">
        <v>13</v>
      </c>
      <c r="H75">
        <v>20</v>
      </c>
      <c r="J75">
        <v>14</v>
      </c>
      <c r="K75">
        <v>8</v>
      </c>
      <c r="M75">
        <v>6</v>
      </c>
      <c r="P75">
        <v>5</v>
      </c>
      <c r="S75">
        <v>7</v>
      </c>
      <c r="T75">
        <v>12</v>
      </c>
      <c r="V75">
        <v>4</v>
      </c>
      <c r="W75">
        <v>5</v>
      </c>
    </row>
    <row r="76" spans="4:23" x14ac:dyDescent="0.2">
      <c r="D76">
        <v>3</v>
      </c>
      <c r="E76">
        <v>7</v>
      </c>
      <c r="G76">
        <v>23</v>
      </c>
      <c r="H76">
        <v>14</v>
      </c>
      <c r="J76">
        <v>15</v>
      </c>
      <c r="K76">
        <v>11</v>
      </c>
      <c r="M76">
        <v>6</v>
      </c>
      <c r="P76">
        <v>5</v>
      </c>
      <c r="S76">
        <v>8</v>
      </c>
      <c r="T76">
        <v>9</v>
      </c>
      <c r="V76">
        <v>4</v>
      </c>
      <c r="W76">
        <v>6</v>
      </c>
    </row>
    <row r="77" spans="4:23" x14ac:dyDescent="0.2">
      <c r="D77">
        <v>4</v>
      </c>
      <c r="E77">
        <v>4</v>
      </c>
      <c r="G77">
        <v>12</v>
      </c>
      <c r="H77">
        <v>23</v>
      </c>
      <c r="J77">
        <v>13</v>
      </c>
      <c r="K77">
        <v>12</v>
      </c>
      <c r="M77">
        <v>5</v>
      </c>
      <c r="P77">
        <v>5</v>
      </c>
      <c r="S77">
        <v>5</v>
      </c>
      <c r="T77">
        <v>14</v>
      </c>
      <c r="V77">
        <v>4</v>
      </c>
    </row>
    <row r="78" spans="4:23" x14ac:dyDescent="0.2">
      <c r="D78">
        <v>4</v>
      </c>
      <c r="E78">
        <v>7</v>
      </c>
      <c r="G78">
        <v>11</v>
      </c>
      <c r="J78">
        <v>7</v>
      </c>
      <c r="K78">
        <v>8</v>
      </c>
      <c r="M78">
        <v>5</v>
      </c>
      <c r="P78">
        <v>5</v>
      </c>
      <c r="S78">
        <v>8</v>
      </c>
      <c r="T78">
        <v>10</v>
      </c>
      <c r="V78">
        <v>5</v>
      </c>
    </row>
    <row r="79" spans="4:23" x14ac:dyDescent="0.2">
      <c r="D79">
        <v>4</v>
      </c>
      <c r="E79">
        <v>5</v>
      </c>
      <c r="G79">
        <v>13</v>
      </c>
      <c r="J79">
        <v>11</v>
      </c>
      <c r="K79">
        <v>9</v>
      </c>
      <c r="M79">
        <v>5</v>
      </c>
      <c r="P79">
        <v>5</v>
      </c>
      <c r="S79">
        <v>7</v>
      </c>
      <c r="T79">
        <v>12</v>
      </c>
      <c r="V79">
        <v>4</v>
      </c>
    </row>
    <row r="80" spans="4:23" x14ac:dyDescent="0.2">
      <c r="D80">
        <v>4</v>
      </c>
      <c r="E80">
        <v>5</v>
      </c>
      <c r="G80">
        <v>12</v>
      </c>
      <c r="J80">
        <v>10</v>
      </c>
      <c r="K80">
        <v>15</v>
      </c>
      <c r="M80">
        <v>7</v>
      </c>
      <c r="P80">
        <v>5</v>
      </c>
      <c r="S80">
        <v>9</v>
      </c>
      <c r="T80">
        <v>11</v>
      </c>
      <c r="V80">
        <v>4</v>
      </c>
    </row>
    <row r="81" spans="4:22" x14ac:dyDescent="0.2">
      <c r="D81">
        <v>3</v>
      </c>
      <c r="E81">
        <v>4</v>
      </c>
      <c r="G81">
        <v>14</v>
      </c>
      <c r="J81">
        <v>14</v>
      </c>
      <c r="M81">
        <v>6</v>
      </c>
      <c r="P81">
        <v>5</v>
      </c>
      <c r="S81">
        <v>8</v>
      </c>
      <c r="T81">
        <v>12</v>
      </c>
      <c r="V81">
        <v>4</v>
      </c>
    </row>
    <row r="82" spans="4:22" x14ac:dyDescent="0.2">
      <c r="D82">
        <v>3</v>
      </c>
      <c r="G82">
        <v>11</v>
      </c>
      <c r="J82">
        <v>12</v>
      </c>
      <c r="M82">
        <v>7</v>
      </c>
      <c r="P82">
        <v>5</v>
      </c>
      <c r="S82">
        <v>9</v>
      </c>
      <c r="T82">
        <v>10</v>
      </c>
      <c r="V82">
        <v>4</v>
      </c>
    </row>
    <row r="83" spans="4:22" x14ac:dyDescent="0.2">
      <c r="D83">
        <v>4</v>
      </c>
      <c r="G83">
        <v>11</v>
      </c>
      <c r="J83">
        <v>12</v>
      </c>
      <c r="M83">
        <v>5</v>
      </c>
      <c r="P83">
        <v>5</v>
      </c>
      <c r="S83">
        <v>7</v>
      </c>
      <c r="T83">
        <v>9</v>
      </c>
      <c r="V83">
        <v>4</v>
      </c>
    </row>
    <row r="84" spans="4:22" x14ac:dyDescent="0.2">
      <c r="D84">
        <v>4</v>
      </c>
      <c r="G84">
        <v>11</v>
      </c>
      <c r="J84">
        <v>12</v>
      </c>
      <c r="M84">
        <v>5</v>
      </c>
      <c r="P84">
        <v>5</v>
      </c>
      <c r="S84">
        <v>8</v>
      </c>
      <c r="T84">
        <v>12</v>
      </c>
      <c r="V84">
        <v>4</v>
      </c>
    </row>
    <row r="85" spans="4:22" x14ac:dyDescent="0.2">
      <c r="D85">
        <v>4</v>
      </c>
      <c r="G85">
        <v>12</v>
      </c>
      <c r="J85">
        <v>12</v>
      </c>
      <c r="M85">
        <v>5</v>
      </c>
      <c r="P85">
        <v>5</v>
      </c>
      <c r="S85">
        <v>9</v>
      </c>
      <c r="T85">
        <v>12</v>
      </c>
      <c r="V85">
        <v>5</v>
      </c>
    </row>
    <row r="86" spans="4:22" x14ac:dyDescent="0.2">
      <c r="D86">
        <v>5</v>
      </c>
      <c r="G86">
        <v>11</v>
      </c>
      <c r="J86">
        <v>10</v>
      </c>
      <c r="M86">
        <v>6</v>
      </c>
      <c r="P86">
        <v>5</v>
      </c>
      <c r="S86">
        <v>9</v>
      </c>
      <c r="T86">
        <v>12</v>
      </c>
      <c r="V86">
        <v>4</v>
      </c>
    </row>
    <row r="87" spans="4:22" x14ac:dyDescent="0.2">
      <c r="D87">
        <v>4</v>
      </c>
      <c r="G87">
        <v>12</v>
      </c>
      <c r="J87">
        <v>12</v>
      </c>
      <c r="M87">
        <v>5</v>
      </c>
      <c r="P87">
        <v>5</v>
      </c>
      <c r="S87">
        <v>9</v>
      </c>
      <c r="T87">
        <v>7</v>
      </c>
      <c r="V87">
        <v>4</v>
      </c>
    </row>
    <row r="88" spans="4:22" x14ac:dyDescent="0.2">
      <c r="D88">
        <v>4</v>
      </c>
      <c r="G88">
        <v>14</v>
      </c>
      <c r="J88">
        <v>12</v>
      </c>
      <c r="M88">
        <v>6</v>
      </c>
      <c r="P88">
        <v>5</v>
      </c>
      <c r="S88">
        <v>8</v>
      </c>
      <c r="T88">
        <v>9</v>
      </c>
      <c r="V88">
        <v>4</v>
      </c>
    </row>
    <row r="89" spans="4:22" x14ac:dyDescent="0.2">
      <c r="D89">
        <v>4</v>
      </c>
      <c r="G89">
        <v>12</v>
      </c>
      <c r="J89">
        <v>6</v>
      </c>
      <c r="M89">
        <v>6</v>
      </c>
      <c r="P89">
        <v>5</v>
      </c>
      <c r="S89">
        <v>12</v>
      </c>
      <c r="T89">
        <v>9</v>
      </c>
      <c r="V89">
        <v>4</v>
      </c>
    </row>
    <row r="90" spans="4:22" x14ac:dyDescent="0.2">
      <c r="D90">
        <v>4</v>
      </c>
      <c r="G90">
        <v>13</v>
      </c>
      <c r="J90">
        <v>11</v>
      </c>
      <c r="M90">
        <v>6</v>
      </c>
      <c r="P90">
        <v>5</v>
      </c>
      <c r="S90">
        <v>8</v>
      </c>
      <c r="T90">
        <v>10</v>
      </c>
      <c r="V90">
        <v>4</v>
      </c>
    </row>
    <row r="91" spans="4:22" x14ac:dyDescent="0.2">
      <c r="D91">
        <v>4</v>
      </c>
      <c r="G91">
        <v>10</v>
      </c>
      <c r="J91">
        <v>14</v>
      </c>
      <c r="M91">
        <v>6</v>
      </c>
      <c r="P91">
        <v>5</v>
      </c>
      <c r="S91">
        <v>9</v>
      </c>
      <c r="T91">
        <v>9</v>
      </c>
      <c r="V91">
        <v>4</v>
      </c>
    </row>
    <row r="92" spans="4:22" x14ac:dyDescent="0.2">
      <c r="D92">
        <v>4</v>
      </c>
      <c r="G92">
        <v>11</v>
      </c>
      <c r="J92">
        <v>10</v>
      </c>
      <c r="M92">
        <v>6</v>
      </c>
      <c r="P92">
        <v>5</v>
      </c>
      <c r="S92">
        <v>9</v>
      </c>
      <c r="T92">
        <v>13</v>
      </c>
      <c r="V92">
        <v>4</v>
      </c>
    </row>
    <row r="93" spans="4:22" x14ac:dyDescent="0.2">
      <c r="D93">
        <v>4</v>
      </c>
      <c r="G93">
        <v>13</v>
      </c>
      <c r="J93">
        <v>10</v>
      </c>
      <c r="M93">
        <v>6</v>
      </c>
      <c r="P93">
        <v>5</v>
      </c>
      <c r="S93">
        <v>9</v>
      </c>
      <c r="T93">
        <v>14</v>
      </c>
      <c r="V93">
        <v>4</v>
      </c>
    </row>
    <row r="94" spans="4:22" x14ac:dyDescent="0.2">
      <c r="D94">
        <v>4</v>
      </c>
      <c r="G94">
        <v>12</v>
      </c>
      <c r="J94">
        <v>10</v>
      </c>
      <c r="M94">
        <v>6</v>
      </c>
      <c r="P94">
        <v>5</v>
      </c>
      <c r="S94">
        <v>11</v>
      </c>
      <c r="T94">
        <v>14</v>
      </c>
      <c r="V94">
        <v>4</v>
      </c>
    </row>
    <row r="95" spans="4:22" x14ac:dyDescent="0.2">
      <c r="D95">
        <v>4</v>
      </c>
      <c r="G95">
        <v>13</v>
      </c>
      <c r="J95">
        <v>13</v>
      </c>
      <c r="M95">
        <v>6</v>
      </c>
      <c r="P95">
        <v>5</v>
      </c>
      <c r="S95">
        <v>7</v>
      </c>
      <c r="T95">
        <v>9</v>
      </c>
      <c r="V95">
        <v>4</v>
      </c>
    </row>
    <row r="96" spans="4:22" x14ac:dyDescent="0.2">
      <c r="D96">
        <v>3</v>
      </c>
      <c r="G96">
        <v>12</v>
      </c>
      <c r="J96">
        <v>14</v>
      </c>
      <c r="M96">
        <v>5</v>
      </c>
      <c r="P96">
        <v>5</v>
      </c>
      <c r="S96">
        <v>9</v>
      </c>
      <c r="T96">
        <v>11</v>
      </c>
      <c r="V96">
        <v>4</v>
      </c>
    </row>
    <row r="97" spans="4:22" x14ac:dyDescent="0.2">
      <c r="D97">
        <v>3</v>
      </c>
      <c r="G97">
        <v>14</v>
      </c>
      <c r="J97">
        <v>11</v>
      </c>
      <c r="M97">
        <v>5</v>
      </c>
      <c r="P97">
        <v>5</v>
      </c>
      <c r="S97">
        <v>9</v>
      </c>
      <c r="T97">
        <v>12</v>
      </c>
      <c r="V97">
        <v>5</v>
      </c>
    </row>
    <row r="98" spans="4:22" x14ac:dyDescent="0.2">
      <c r="D98">
        <v>3</v>
      </c>
      <c r="G98">
        <v>11</v>
      </c>
      <c r="J98">
        <v>10</v>
      </c>
      <c r="M98">
        <v>5</v>
      </c>
      <c r="P98">
        <v>5</v>
      </c>
      <c r="S98">
        <v>9</v>
      </c>
      <c r="T98">
        <v>12</v>
      </c>
      <c r="V98">
        <v>4</v>
      </c>
    </row>
    <row r="99" spans="4:22" x14ac:dyDescent="0.2">
      <c r="D99">
        <v>4</v>
      </c>
      <c r="G99">
        <v>12</v>
      </c>
      <c r="J99">
        <v>9</v>
      </c>
      <c r="M99">
        <v>5</v>
      </c>
      <c r="P99">
        <v>5</v>
      </c>
      <c r="S99">
        <v>9</v>
      </c>
      <c r="T99">
        <v>10</v>
      </c>
      <c r="V99">
        <v>4</v>
      </c>
    </row>
    <row r="100" spans="4:22" x14ac:dyDescent="0.2">
      <c r="D100">
        <v>3</v>
      </c>
      <c r="G100">
        <v>14</v>
      </c>
      <c r="J100">
        <v>10</v>
      </c>
      <c r="M100">
        <v>5</v>
      </c>
      <c r="P100">
        <v>5</v>
      </c>
      <c r="S100">
        <v>10</v>
      </c>
      <c r="T100">
        <v>12</v>
      </c>
      <c r="V100">
        <v>4</v>
      </c>
    </row>
    <row r="101" spans="4:22" x14ac:dyDescent="0.2">
      <c r="D101">
        <v>4</v>
      </c>
      <c r="G101">
        <v>14</v>
      </c>
      <c r="J101">
        <v>10</v>
      </c>
      <c r="M101">
        <v>5</v>
      </c>
      <c r="P101">
        <v>5</v>
      </c>
      <c r="S101">
        <v>8</v>
      </c>
      <c r="T101">
        <v>13</v>
      </c>
      <c r="V101">
        <v>4</v>
      </c>
    </row>
    <row r="102" spans="4:22" x14ac:dyDescent="0.2">
      <c r="D102">
        <v>4</v>
      </c>
      <c r="G102">
        <v>10</v>
      </c>
      <c r="J102">
        <v>11</v>
      </c>
      <c r="M102">
        <v>6</v>
      </c>
      <c r="P102">
        <v>5</v>
      </c>
      <c r="S102">
        <v>8</v>
      </c>
      <c r="T102">
        <v>15</v>
      </c>
      <c r="V102">
        <v>5</v>
      </c>
    </row>
    <row r="103" spans="4:22" x14ac:dyDescent="0.2">
      <c r="D103">
        <v>4</v>
      </c>
      <c r="G103">
        <v>11</v>
      </c>
      <c r="J103">
        <v>12</v>
      </c>
      <c r="M103">
        <v>5</v>
      </c>
      <c r="P103">
        <v>5</v>
      </c>
      <c r="S103">
        <v>8</v>
      </c>
      <c r="T103">
        <v>6</v>
      </c>
      <c r="V103">
        <v>4</v>
      </c>
    </row>
    <row r="104" spans="4:22" x14ac:dyDescent="0.2">
      <c r="D104">
        <v>4</v>
      </c>
      <c r="G104">
        <v>14</v>
      </c>
      <c r="J104">
        <v>13</v>
      </c>
      <c r="M104">
        <v>6</v>
      </c>
      <c r="P104">
        <v>5</v>
      </c>
      <c r="S104">
        <v>7</v>
      </c>
      <c r="T104">
        <v>14</v>
      </c>
      <c r="V104">
        <v>4</v>
      </c>
    </row>
    <row r="105" spans="4:22" x14ac:dyDescent="0.2">
      <c r="D105">
        <v>3</v>
      </c>
      <c r="G105">
        <v>11</v>
      </c>
      <c r="J105">
        <v>10</v>
      </c>
      <c r="M105">
        <v>6</v>
      </c>
      <c r="P105">
        <v>5</v>
      </c>
      <c r="S105">
        <v>9</v>
      </c>
      <c r="T105">
        <v>11</v>
      </c>
      <c r="V105">
        <v>4</v>
      </c>
    </row>
    <row r="106" spans="4:22" x14ac:dyDescent="0.2">
      <c r="D106">
        <v>3</v>
      </c>
      <c r="G106">
        <v>11</v>
      </c>
      <c r="J106">
        <v>9</v>
      </c>
      <c r="M106">
        <v>5</v>
      </c>
      <c r="P106">
        <v>5</v>
      </c>
      <c r="S106">
        <v>7</v>
      </c>
      <c r="T106">
        <v>8</v>
      </c>
      <c r="V106">
        <v>4</v>
      </c>
    </row>
    <row r="107" spans="4:22" x14ac:dyDescent="0.2">
      <c r="D107">
        <v>4</v>
      </c>
      <c r="G107">
        <v>13</v>
      </c>
      <c r="J107">
        <v>11</v>
      </c>
      <c r="M107">
        <v>5</v>
      </c>
      <c r="P107">
        <v>4</v>
      </c>
      <c r="S107">
        <v>8</v>
      </c>
      <c r="T107">
        <v>10</v>
      </c>
      <c r="V107">
        <v>5</v>
      </c>
    </row>
    <row r="108" spans="4:22" x14ac:dyDescent="0.2">
      <c r="D108">
        <v>4</v>
      </c>
      <c r="G108">
        <v>12</v>
      </c>
      <c r="J108">
        <v>11</v>
      </c>
      <c r="M108">
        <v>6</v>
      </c>
      <c r="P108">
        <v>5</v>
      </c>
      <c r="S108">
        <v>9</v>
      </c>
      <c r="T108">
        <v>13</v>
      </c>
      <c r="V108">
        <v>4</v>
      </c>
    </row>
    <row r="109" spans="4:22" x14ac:dyDescent="0.2">
      <c r="D109">
        <v>5</v>
      </c>
      <c r="G109">
        <v>10</v>
      </c>
      <c r="J109">
        <v>12</v>
      </c>
      <c r="M109">
        <v>5</v>
      </c>
      <c r="P109">
        <v>5</v>
      </c>
      <c r="S109">
        <v>8</v>
      </c>
      <c r="V109">
        <v>4</v>
      </c>
    </row>
    <row r="110" spans="4:22" x14ac:dyDescent="0.2">
      <c r="D110">
        <v>3</v>
      </c>
      <c r="G110">
        <v>13</v>
      </c>
      <c r="J110">
        <v>11</v>
      </c>
      <c r="M110">
        <v>5</v>
      </c>
      <c r="P110">
        <v>5</v>
      </c>
      <c r="S110">
        <v>12</v>
      </c>
      <c r="V110">
        <v>4</v>
      </c>
    </row>
    <row r="111" spans="4:22" x14ac:dyDescent="0.2">
      <c r="D111">
        <v>3</v>
      </c>
      <c r="G111">
        <v>12</v>
      </c>
      <c r="J111">
        <v>10</v>
      </c>
      <c r="M111">
        <v>6</v>
      </c>
      <c r="P111">
        <v>5</v>
      </c>
      <c r="S111">
        <v>8</v>
      </c>
      <c r="V111">
        <v>4</v>
      </c>
    </row>
    <row r="112" spans="4:22" x14ac:dyDescent="0.2">
      <c r="D112">
        <v>3</v>
      </c>
      <c r="G112">
        <v>11</v>
      </c>
      <c r="J112">
        <v>11</v>
      </c>
      <c r="M112">
        <v>5</v>
      </c>
      <c r="P112">
        <v>5</v>
      </c>
      <c r="S112">
        <v>11</v>
      </c>
      <c r="V112">
        <v>4</v>
      </c>
    </row>
    <row r="113" spans="4:22" x14ac:dyDescent="0.2">
      <c r="D113">
        <v>3</v>
      </c>
      <c r="G113">
        <v>10</v>
      </c>
      <c r="J113">
        <v>10</v>
      </c>
      <c r="M113">
        <v>5</v>
      </c>
      <c r="P113">
        <v>5</v>
      </c>
      <c r="S113">
        <v>9</v>
      </c>
      <c r="V113">
        <v>4</v>
      </c>
    </row>
    <row r="114" spans="4:22" x14ac:dyDescent="0.2">
      <c r="G114">
        <v>11</v>
      </c>
      <c r="J114">
        <v>10</v>
      </c>
      <c r="M114">
        <v>5</v>
      </c>
      <c r="P114">
        <v>5</v>
      </c>
      <c r="V114">
        <v>4</v>
      </c>
    </row>
    <row r="115" spans="4:22" x14ac:dyDescent="0.2">
      <c r="G115">
        <v>11</v>
      </c>
      <c r="J115">
        <v>11</v>
      </c>
      <c r="M115">
        <v>5</v>
      </c>
      <c r="P115">
        <v>5</v>
      </c>
    </row>
    <row r="116" spans="4:22" x14ac:dyDescent="0.2">
      <c r="G116">
        <v>11</v>
      </c>
      <c r="J116">
        <v>11</v>
      </c>
      <c r="M116">
        <v>5</v>
      </c>
      <c r="P116">
        <v>5</v>
      </c>
    </row>
    <row r="117" spans="4:22" x14ac:dyDescent="0.2">
      <c r="G117">
        <v>13</v>
      </c>
      <c r="J117">
        <v>9</v>
      </c>
      <c r="M117">
        <v>5</v>
      </c>
      <c r="P117">
        <v>5</v>
      </c>
    </row>
    <row r="118" spans="4:22" x14ac:dyDescent="0.2">
      <c r="G118">
        <v>10</v>
      </c>
      <c r="J118">
        <v>10</v>
      </c>
      <c r="M118">
        <v>6</v>
      </c>
      <c r="P118">
        <v>5</v>
      </c>
    </row>
    <row r="119" spans="4:22" x14ac:dyDescent="0.2">
      <c r="G119">
        <v>11</v>
      </c>
      <c r="J119">
        <v>10</v>
      </c>
      <c r="M119">
        <v>6</v>
      </c>
      <c r="P119">
        <v>5</v>
      </c>
    </row>
    <row r="120" spans="4:22" x14ac:dyDescent="0.2">
      <c r="G120">
        <v>11</v>
      </c>
      <c r="J120">
        <v>11</v>
      </c>
      <c r="M120">
        <v>5</v>
      </c>
      <c r="P120">
        <v>5</v>
      </c>
    </row>
    <row r="121" spans="4:22" x14ac:dyDescent="0.2">
      <c r="G121">
        <v>10</v>
      </c>
      <c r="J121">
        <v>10</v>
      </c>
      <c r="M121">
        <v>6</v>
      </c>
      <c r="P121">
        <v>5</v>
      </c>
    </row>
    <row r="122" spans="4:22" x14ac:dyDescent="0.2">
      <c r="G122">
        <v>11</v>
      </c>
      <c r="J122">
        <v>11</v>
      </c>
      <c r="M122">
        <v>6</v>
      </c>
      <c r="P122">
        <v>5</v>
      </c>
    </row>
    <row r="123" spans="4:22" x14ac:dyDescent="0.2">
      <c r="G123">
        <v>13</v>
      </c>
      <c r="J123">
        <v>11</v>
      </c>
      <c r="M123">
        <v>5</v>
      </c>
      <c r="P123">
        <v>5</v>
      </c>
    </row>
    <row r="124" spans="4:22" x14ac:dyDescent="0.2">
      <c r="G124">
        <v>11</v>
      </c>
      <c r="J124">
        <v>10</v>
      </c>
      <c r="M124">
        <v>6</v>
      </c>
      <c r="P124">
        <v>5</v>
      </c>
    </row>
    <row r="125" spans="4:22" x14ac:dyDescent="0.2">
      <c r="G125">
        <v>10</v>
      </c>
      <c r="J125">
        <v>11</v>
      </c>
      <c r="M125">
        <v>6</v>
      </c>
      <c r="P125">
        <v>5</v>
      </c>
    </row>
    <row r="126" spans="4:22" x14ac:dyDescent="0.2">
      <c r="G126">
        <v>10</v>
      </c>
      <c r="M126">
        <v>5</v>
      </c>
      <c r="P126">
        <v>5</v>
      </c>
    </row>
    <row r="127" spans="4:22" x14ac:dyDescent="0.2">
      <c r="G127">
        <v>11</v>
      </c>
      <c r="M127">
        <v>5</v>
      </c>
      <c r="P127">
        <v>5</v>
      </c>
    </row>
    <row r="128" spans="4:22" x14ac:dyDescent="0.2">
      <c r="G128">
        <v>22</v>
      </c>
      <c r="M128">
        <v>5</v>
      </c>
      <c r="P128">
        <v>5</v>
      </c>
    </row>
    <row r="129" spans="7:16" x14ac:dyDescent="0.2">
      <c r="G129">
        <v>11</v>
      </c>
      <c r="M129">
        <v>5</v>
      </c>
      <c r="P129">
        <v>5</v>
      </c>
    </row>
    <row r="130" spans="7:16" x14ac:dyDescent="0.2">
      <c r="M130">
        <v>6</v>
      </c>
      <c r="P130">
        <v>5</v>
      </c>
    </row>
    <row r="131" spans="7:16" x14ac:dyDescent="0.2">
      <c r="M131">
        <v>5</v>
      </c>
      <c r="P131">
        <v>5</v>
      </c>
    </row>
    <row r="132" spans="7:16" x14ac:dyDescent="0.2">
      <c r="M132">
        <v>5</v>
      </c>
      <c r="P132">
        <v>5</v>
      </c>
    </row>
    <row r="133" spans="7:16" x14ac:dyDescent="0.2">
      <c r="M133">
        <v>5</v>
      </c>
      <c r="P133">
        <v>5</v>
      </c>
    </row>
    <row r="134" spans="7:16" x14ac:dyDescent="0.2">
      <c r="M134">
        <v>6</v>
      </c>
      <c r="P134">
        <v>5</v>
      </c>
    </row>
    <row r="135" spans="7:16" x14ac:dyDescent="0.2">
      <c r="M135">
        <v>5</v>
      </c>
      <c r="P135">
        <v>5</v>
      </c>
    </row>
    <row r="136" spans="7:16" x14ac:dyDescent="0.2">
      <c r="M136">
        <v>5</v>
      </c>
      <c r="P136">
        <v>5</v>
      </c>
    </row>
    <row r="137" spans="7:16" x14ac:dyDescent="0.2">
      <c r="M137">
        <v>5</v>
      </c>
      <c r="P137">
        <v>5</v>
      </c>
    </row>
    <row r="138" spans="7:16" x14ac:dyDescent="0.2">
      <c r="M138">
        <v>6</v>
      </c>
      <c r="P138">
        <v>5</v>
      </c>
    </row>
    <row r="139" spans="7:16" x14ac:dyDescent="0.2">
      <c r="M139">
        <v>5</v>
      </c>
      <c r="P139">
        <v>5</v>
      </c>
    </row>
    <row r="140" spans="7:16" x14ac:dyDescent="0.2">
      <c r="M140">
        <v>5</v>
      </c>
      <c r="P140">
        <v>5</v>
      </c>
    </row>
    <row r="141" spans="7:16" x14ac:dyDescent="0.2">
      <c r="M141">
        <v>5</v>
      </c>
      <c r="P141">
        <v>5</v>
      </c>
    </row>
    <row r="142" spans="7:16" x14ac:dyDescent="0.2">
      <c r="M142">
        <v>7</v>
      </c>
      <c r="P142">
        <v>5</v>
      </c>
    </row>
    <row r="143" spans="7:16" x14ac:dyDescent="0.2">
      <c r="M143">
        <v>6</v>
      </c>
      <c r="P143">
        <v>5</v>
      </c>
    </row>
    <row r="144" spans="7:16" x14ac:dyDescent="0.2">
      <c r="M144">
        <v>5</v>
      </c>
    </row>
    <row r="145" spans="13:13" x14ac:dyDescent="0.2">
      <c r="M145">
        <v>5</v>
      </c>
    </row>
    <row r="146" spans="13:13" x14ac:dyDescent="0.2">
      <c r="M146">
        <v>6</v>
      </c>
    </row>
    <row r="147" spans="13:13" x14ac:dyDescent="0.2">
      <c r="M147">
        <v>6</v>
      </c>
    </row>
    <row r="148" spans="13:13" x14ac:dyDescent="0.2">
      <c r="M148">
        <v>5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A36BF-829D-4A92-88BA-420107FB9B1B}">
  <dimension ref="B2:R69"/>
  <sheetViews>
    <sheetView zoomScale="70" zoomScaleNormal="70" workbookViewId="0">
      <selection activeCell="J6" sqref="J6"/>
    </sheetView>
  </sheetViews>
  <sheetFormatPr baseColWidth="10" defaultColWidth="8.83203125" defaultRowHeight="15" x14ac:dyDescent="0.2"/>
  <cols>
    <col min="2" max="2" width="10.5" bestFit="1" customWidth="1"/>
    <col min="4" max="4" width="14.5" bestFit="1" customWidth="1"/>
    <col min="5" max="6" width="16.33203125" customWidth="1"/>
    <col min="8" max="8" width="11.33203125" bestFit="1" customWidth="1"/>
    <col min="10" max="12" width="15.33203125" customWidth="1"/>
    <col min="16" max="16" width="14.6640625" bestFit="1" customWidth="1"/>
    <col min="18" max="18" width="17.5" bestFit="1" customWidth="1"/>
  </cols>
  <sheetData>
    <row r="2" spans="2:18" x14ac:dyDescent="0.2">
      <c r="P2" t="s">
        <v>10</v>
      </c>
    </row>
    <row r="3" spans="2:18" x14ac:dyDescent="0.2">
      <c r="D3" s="1" t="s">
        <v>24</v>
      </c>
      <c r="E3" s="1" t="s">
        <v>25</v>
      </c>
      <c r="F3" s="1" t="s">
        <v>26</v>
      </c>
      <c r="J3" s="1" t="s">
        <v>24</v>
      </c>
      <c r="K3" s="1" t="s">
        <v>25</v>
      </c>
      <c r="L3" s="1" t="s">
        <v>26</v>
      </c>
      <c r="R3" s="11" t="s">
        <v>11</v>
      </c>
    </row>
    <row r="4" spans="2:18" x14ac:dyDescent="0.2">
      <c r="B4" s="1" t="s">
        <v>0</v>
      </c>
      <c r="C4" s="1">
        <v>1</v>
      </c>
      <c r="D4" s="2">
        <f>AVERAGE(D20:D28)</f>
        <v>2.2211111111111115</v>
      </c>
      <c r="E4" s="2">
        <f>AVERAGE(E20:E31)</f>
        <v>12.546666666666665</v>
      </c>
      <c r="F4" s="2">
        <f>AVERAGE(F20:F31)</f>
        <v>42.469166666666673</v>
      </c>
      <c r="H4" s="1" t="s">
        <v>0</v>
      </c>
      <c r="I4" s="1">
        <v>1</v>
      </c>
      <c r="J4" s="2">
        <f>STDEV(D20:D28)/SQRT(9)</f>
        <v>0.40598797342766324</v>
      </c>
      <c r="K4" s="2">
        <f>STDEV(E20:E31)/SQRT(12)</f>
        <v>1.9672605677474821</v>
      </c>
      <c r="L4" s="2">
        <f>STDEV(F20:F31)/SQRT(12)</f>
        <v>2.3482186860415513</v>
      </c>
      <c r="P4" s="11" t="s">
        <v>0</v>
      </c>
      <c r="Q4" s="11">
        <v>1</v>
      </c>
      <c r="R4" s="5">
        <f>F4/D4</f>
        <v>19.120685342671337</v>
      </c>
    </row>
    <row r="5" spans="2:18" x14ac:dyDescent="0.2">
      <c r="B5" s="1" t="s">
        <v>1</v>
      </c>
      <c r="C5" s="1">
        <v>2</v>
      </c>
      <c r="D5" s="2">
        <f>AVERAGE(J20:J29)</f>
        <v>6.544999999999999</v>
      </c>
      <c r="E5" s="2">
        <f>AVERAGE(K20:K31)</f>
        <v>15.839999999999998</v>
      </c>
      <c r="F5" s="2">
        <f>AVERAGE(L20:L31)</f>
        <v>33.541666666666664</v>
      </c>
      <c r="H5" s="1" t="s">
        <v>1</v>
      </c>
      <c r="I5" s="1">
        <v>2</v>
      </c>
      <c r="J5" s="2">
        <f>STDEV(J20:J29)/SQRT(10)</f>
        <v>0.83981909427632861</v>
      </c>
      <c r="K5" s="2">
        <f>STDEV(K20:K31)/SQRT(12)</f>
        <v>1.2808377940026077</v>
      </c>
      <c r="L5" s="2">
        <f>STDEV(L20:L31)/SQRT(12)</f>
        <v>1.3804779768052913</v>
      </c>
      <c r="P5" s="11" t="s">
        <v>1</v>
      </c>
      <c r="Q5" s="11">
        <v>2</v>
      </c>
      <c r="R5" s="5">
        <f t="shared" ref="R5:R10" si="0">F5/D5</f>
        <v>5.1247771836007132</v>
      </c>
    </row>
    <row r="6" spans="2:18" x14ac:dyDescent="0.2">
      <c r="B6" s="1" t="s">
        <v>2</v>
      </c>
      <c r="C6" s="1">
        <v>3</v>
      </c>
      <c r="D6" s="2">
        <f>AVERAGE(D36:D48)</f>
        <v>15.379999999999997</v>
      </c>
      <c r="E6" s="2">
        <f>AVERAGE(E36:E47)</f>
        <v>20.491666666666671</v>
      </c>
      <c r="F6" s="2">
        <f>AVERAGE(F36:F47)</f>
        <v>36.2575</v>
      </c>
      <c r="H6" s="1" t="s">
        <v>2</v>
      </c>
      <c r="I6" s="1">
        <v>3</v>
      </c>
      <c r="J6" s="2">
        <f>STDEV(D36:D48)/SQRT(13)</f>
        <v>1.4165541433442097</v>
      </c>
      <c r="K6" s="2">
        <f>STDEV(E36:E47)/SQRT(12)</f>
        <v>1.3374222341217528</v>
      </c>
      <c r="L6" s="2">
        <f>STDEV(F36:F47)/SQRT(12)</f>
        <v>0.99691123354878342</v>
      </c>
      <c r="P6" s="11" t="s">
        <v>2</v>
      </c>
      <c r="Q6" s="11">
        <v>3</v>
      </c>
      <c r="R6" s="5">
        <f t="shared" si="0"/>
        <v>2.3574447334200266</v>
      </c>
    </row>
    <row r="7" spans="2:18" x14ac:dyDescent="0.2">
      <c r="B7" s="1" t="s">
        <v>3</v>
      </c>
      <c r="C7" s="1">
        <v>4</v>
      </c>
      <c r="D7" s="2">
        <f>AVERAGE(J36:J47)</f>
        <v>3.6158333333333332</v>
      </c>
      <c r="E7" s="2">
        <f>AVERAGE(K36:K47)</f>
        <v>8.8274999999999988</v>
      </c>
      <c r="F7" s="2">
        <f>AVERAGE(L36:L47)</f>
        <v>29.411666666666665</v>
      </c>
      <c r="H7" s="1" t="s">
        <v>3</v>
      </c>
      <c r="I7" s="1">
        <v>4</v>
      </c>
      <c r="J7" s="2">
        <f>STDEV(J36:J47)/SQRT(12)</f>
        <v>0.46771277500084391</v>
      </c>
      <c r="K7" s="2">
        <f>STDEV(K36:K47)/SQRT(12)</f>
        <v>0.91810173480641422</v>
      </c>
      <c r="L7" s="2">
        <f>STDEV(L36:L47)/SQRT(12)</f>
        <v>2.0612069255411947</v>
      </c>
      <c r="P7" s="11" t="s">
        <v>3</v>
      </c>
      <c r="Q7" s="11">
        <v>4</v>
      </c>
      <c r="R7" s="5">
        <f t="shared" si="0"/>
        <v>8.1341322885457483</v>
      </c>
    </row>
    <row r="8" spans="2:18" x14ac:dyDescent="0.2">
      <c r="B8" s="1" t="s">
        <v>6</v>
      </c>
      <c r="C8" s="1">
        <v>5</v>
      </c>
      <c r="D8" s="2">
        <f>AVERAGE(D55:D60)</f>
        <v>3.4316666666666666</v>
      </c>
      <c r="E8" s="2">
        <f>AVERAGE(E55:E60)</f>
        <v>3.9616666666666664</v>
      </c>
      <c r="F8" s="2">
        <f>AVERAGE(F55:F60)</f>
        <v>4.5516666666666659</v>
      </c>
      <c r="H8" s="1" t="s">
        <v>6</v>
      </c>
      <c r="I8" s="1">
        <v>5</v>
      </c>
      <c r="J8" s="2">
        <f>STDEV(D55:D60)/SQRT(6)</f>
        <v>0.66636034629253837</v>
      </c>
      <c r="K8" s="2">
        <f>STDEV(E55:E60)/SQRT(6)</f>
        <v>0.72757779270978629</v>
      </c>
      <c r="L8" s="2">
        <f>STDEV(F55:F60)/SQRT(6)</f>
        <v>0.89547535483178531</v>
      </c>
      <c r="P8" s="11" t="s">
        <v>6</v>
      </c>
      <c r="Q8" s="11">
        <v>5</v>
      </c>
      <c r="R8" s="5">
        <f t="shared" si="0"/>
        <v>1.326372025254978</v>
      </c>
    </row>
    <row r="9" spans="2:18" x14ac:dyDescent="0.2">
      <c r="B9" s="1" t="s">
        <v>4</v>
      </c>
      <c r="C9" s="1">
        <v>6</v>
      </c>
      <c r="D9" s="2">
        <f>AVERAGE(J55:J60)</f>
        <v>4.1466666666666674</v>
      </c>
      <c r="E9" s="2">
        <f>AVERAGE(K55:K60)</f>
        <v>4.6399999999999997</v>
      </c>
      <c r="F9" s="2">
        <f>AVERAGE(L55:L60)</f>
        <v>5.1100000000000003</v>
      </c>
      <c r="H9" s="1" t="s">
        <v>4</v>
      </c>
      <c r="I9" s="1">
        <v>6</v>
      </c>
      <c r="J9" s="2">
        <f>STDEV(J55:J60)/SQRT(6)</f>
        <v>0.76027918848567955</v>
      </c>
      <c r="K9" s="2">
        <f>STDEV(K55:K60)/SQRT(6)</f>
        <v>0.85483331708585109</v>
      </c>
      <c r="L9" s="2">
        <f>STDEV(L55:L60)/SQRT(6)</f>
        <v>0.93067717281557916</v>
      </c>
      <c r="P9" s="11" t="s">
        <v>4</v>
      </c>
      <c r="Q9" s="11">
        <v>6</v>
      </c>
      <c r="R9" s="5">
        <f t="shared" si="0"/>
        <v>1.2323151125401928</v>
      </c>
    </row>
    <row r="10" spans="2:18" x14ac:dyDescent="0.2">
      <c r="B10" s="1" t="s">
        <v>5</v>
      </c>
      <c r="C10" s="1">
        <v>7</v>
      </c>
      <c r="D10" s="2">
        <f>AVERAGE(D64:D69)</f>
        <v>3.7816666666666667</v>
      </c>
      <c r="E10" s="2">
        <f>AVERAGE(E64:E69)</f>
        <v>5.0516666666666667</v>
      </c>
      <c r="F10" s="2">
        <f>AVERAGE(F64:F69)</f>
        <v>4.6749999999999998</v>
      </c>
      <c r="H10" s="1" t="s">
        <v>5</v>
      </c>
      <c r="I10" s="1">
        <v>7</v>
      </c>
      <c r="J10" s="2">
        <f>STDEV(D64:D69)/SQRT(6)</f>
        <v>0.70537657397386688</v>
      </c>
      <c r="K10" s="2">
        <f>STDEV(E64:E69)/SQRT(6)</f>
        <v>0.91443759279193682</v>
      </c>
      <c r="L10" s="2">
        <f>STDEV(F64:F69)/SQRT(6)</f>
        <v>0.8396378187448843</v>
      </c>
      <c r="P10" s="11" t="s">
        <v>5</v>
      </c>
      <c r="Q10" s="11">
        <v>7</v>
      </c>
      <c r="R10" s="5">
        <f t="shared" si="0"/>
        <v>1.2362274129572499</v>
      </c>
    </row>
    <row r="13" spans="2:18" x14ac:dyDescent="0.2">
      <c r="D13" s="1" t="s">
        <v>24</v>
      </c>
      <c r="E13" t="s">
        <v>27</v>
      </c>
    </row>
    <row r="14" spans="2:18" x14ac:dyDescent="0.2">
      <c r="D14" s="1" t="s">
        <v>25</v>
      </c>
      <c r="E14" t="s">
        <v>28</v>
      </c>
    </row>
    <row r="15" spans="2:18" x14ac:dyDescent="0.2">
      <c r="D15" s="1" t="s">
        <v>26</v>
      </c>
      <c r="E15" t="s">
        <v>29</v>
      </c>
    </row>
    <row r="19" spans="2:12" x14ac:dyDescent="0.2">
      <c r="D19" s="1" t="s">
        <v>24</v>
      </c>
      <c r="E19" s="1" t="s">
        <v>25</v>
      </c>
      <c r="F19" s="1" t="s">
        <v>26</v>
      </c>
      <c r="J19" s="1" t="s">
        <v>24</v>
      </c>
      <c r="K19" s="1" t="s">
        <v>25</v>
      </c>
      <c r="L19" s="1" t="s">
        <v>26</v>
      </c>
    </row>
    <row r="20" spans="2:12" x14ac:dyDescent="0.2">
      <c r="B20" s="1" t="s">
        <v>0</v>
      </c>
      <c r="C20" s="1">
        <v>1</v>
      </c>
      <c r="D20">
        <v>4.0199999999999996</v>
      </c>
      <c r="E20" s="6">
        <v>17.32</v>
      </c>
      <c r="F20" s="6">
        <v>31.79</v>
      </c>
      <c r="H20" s="1" t="s">
        <v>1</v>
      </c>
      <c r="I20" s="1">
        <v>2</v>
      </c>
      <c r="J20">
        <v>8.6</v>
      </c>
      <c r="K20" s="6">
        <v>18.87</v>
      </c>
      <c r="L20" s="6">
        <v>33.56</v>
      </c>
    </row>
    <row r="21" spans="2:12" x14ac:dyDescent="0.2">
      <c r="D21">
        <v>3.78</v>
      </c>
      <c r="E21" s="6">
        <v>18.88</v>
      </c>
      <c r="F21" s="6">
        <v>35.4</v>
      </c>
      <c r="J21">
        <v>9.6</v>
      </c>
      <c r="K21" s="6">
        <v>20.78</v>
      </c>
      <c r="L21" s="6">
        <v>31</v>
      </c>
    </row>
    <row r="22" spans="2:12" x14ac:dyDescent="0.2">
      <c r="D22">
        <v>3.71</v>
      </c>
      <c r="E22" s="6">
        <v>21.69</v>
      </c>
      <c r="F22" s="6">
        <v>39.549999999999997</v>
      </c>
      <c r="J22">
        <v>8.7100000000000009</v>
      </c>
      <c r="K22" s="6">
        <v>23</v>
      </c>
      <c r="L22" s="6">
        <v>35.08</v>
      </c>
    </row>
    <row r="23" spans="2:12" x14ac:dyDescent="0.2">
      <c r="D23" s="10">
        <v>1.47</v>
      </c>
      <c r="E23" s="7">
        <v>4.5999999999999996</v>
      </c>
      <c r="F23" s="7">
        <v>54.7</v>
      </c>
      <c r="J23" s="8">
        <v>8.4499999999999993</v>
      </c>
      <c r="K23" s="7">
        <v>12.64</v>
      </c>
      <c r="L23" s="7">
        <v>40.43</v>
      </c>
    </row>
    <row r="24" spans="2:12" x14ac:dyDescent="0.2">
      <c r="D24" s="10">
        <v>1.52</v>
      </c>
      <c r="E24" s="7">
        <v>5.4</v>
      </c>
      <c r="F24" s="7">
        <v>50.25</v>
      </c>
      <c r="J24" s="8">
        <v>8.3699999999999992</v>
      </c>
      <c r="K24" s="7">
        <v>13.95</v>
      </c>
      <c r="L24" s="7">
        <v>39.700000000000003</v>
      </c>
    </row>
    <row r="25" spans="2:12" x14ac:dyDescent="0.2">
      <c r="D25" s="10">
        <v>1.56</v>
      </c>
      <c r="E25" s="7">
        <v>9.89</v>
      </c>
      <c r="F25" s="7">
        <v>40.78</v>
      </c>
      <c r="J25" s="8">
        <v>7.65</v>
      </c>
      <c r="K25" s="7">
        <v>16</v>
      </c>
      <c r="L25" s="7">
        <v>32.5</v>
      </c>
    </row>
    <row r="26" spans="2:12" x14ac:dyDescent="0.2">
      <c r="D26" s="10">
        <v>1.33</v>
      </c>
      <c r="E26" s="10">
        <v>17.13</v>
      </c>
      <c r="F26" s="10">
        <v>38.9</v>
      </c>
      <c r="J26" s="10">
        <v>3.72</v>
      </c>
      <c r="K26" s="10">
        <v>16.77</v>
      </c>
      <c r="L26" s="10">
        <v>37.799999999999997</v>
      </c>
    </row>
    <row r="27" spans="2:12" x14ac:dyDescent="0.2">
      <c r="D27" s="10">
        <v>1.32</v>
      </c>
      <c r="E27" s="10">
        <v>17.32</v>
      </c>
      <c r="F27" s="10">
        <v>35.840000000000003</v>
      </c>
      <c r="J27" s="10">
        <v>3.9</v>
      </c>
      <c r="K27" s="10">
        <v>17.940000000000001</v>
      </c>
      <c r="L27" s="10">
        <v>37.299999999999997</v>
      </c>
    </row>
    <row r="28" spans="2:12" x14ac:dyDescent="0.2">
      <c r="D28" s="10">
        <v>1.28</v>
      </c>
      <c r="E28" s="10">
        <v>16.13</v>
      </c>
      <c r="F28" s="10">
        <v>38.22</v>
      </c>
      <c r="J28" s="10">
        <v>3.35</v>
      </c>
      <c r="K28" s="10">
        <v>18.86</v>
      </c>
      <c r="L28" s="10">
        <v>24.7</v>
      </c>
    </row>
    <row r="29" spans="2:12" x14ac:dyDescent="0.2">
      <c r="E29" s="10">
        <v>1.9</v>
      </c>
      <c r="F29" s="10">
        <v>37.700000000000003</v>
      </c>
      <c r="J29" s="10">
        <v>3.1</v>
      </c>
      <c r="K29" s="10">
        <v>7.56</v>
      </c>
      <c r="L29" s="10">
        <v>30.1</v>
      </c>
    </row>
    <row r="30" spans="2:12" x14ac:dyDescent="0.2">
      <c r="E30" s="10">
        <v>4.5999999999999996</v>
      </c>
      <c r="F30" s="10">
        <v>55.74</v>
      </c>
      <c r="K30" s="10">
        <v>10.6</v>
      </c>
      <c r="L30" s="10">
        <v>27.8</v>
      </c>
    </row>
    <row r="31" spans="2:12" x14ac:dyDescent="0.2">
      <c r="E31" s="10">
        <v>15.7</v>
      </c>
      <c r="F31" s="10">
        <v>50.76</v>
      </c>
      <c r="K31" s="10">
        <v>13.11</v>
      </c>
      <c r="L31" s="10">
        <v>32.53</v>
      </c>
    </row>
    <row r="35" spans="2:12" x14ac:dyDescent="0.2">
      <c r="D35" s="1" t="s">
        <v>24</v>
      </c>
      <c r="E35" s="1" t="s">
        <v>25</v>
      </c>
      <c r="F35" s="1" t="s">
        <v>26</v>
      </c>
      <c r="J35" s="1" t="s">
        <v>24</v>
      </c>
      <c r="K35" s="1" t="s">
        <v>25</v>
      </c>
      <c r="L35" s="1" t="s">
        <v>26</v>
      </c>
    </row>
    <row r="36" spans="2:12" x14ac:dyDescent="0.2">
      <c r="B36" s="1" t="s">
        <v>2</v>
      </c>
      <c r="C36" s="1">
        <v>3</v>
      </c>
      <c r="D36" s="8">
        <v>14.1</v>
      </c>
      <c r="E36" s="6">
        <v>23.78</v>
      </c>
      <c r="F36" s="6">
        <v>35.65</v>
      </c>
      <c r="H36" s="1" t="s">
        <v>3</v>
      </c>
      <c r="I36" s="1">
        <v>4</v>
      </c>
      <c r="J36" s="8">
        <v>5</v>
      </c>
      <c r="K36" s="6">
        <v>10.85</v>
      </c>
      <c r="L36" s="6">
        <v>38.700000000000003</v>
      </c>
    </row>
    <row r="37" spans="2:12" x14ac:dyDescent="0.2">
      <c r="D37" s="8">
        <v>15.47</v>
      </c>
      <c r="E37" s="6">
        <v>25.06</v>
      </c>
      <c r="F37" s="6">
        <v>37.369999999999997</v>
      </c>
      <c r="J37" s="8">
        <v>5.25</v>
      </c>
      <c r="K37" s="6">
        <v>7.69</v>
      </c>
      <c r="L37" s="6">
        <v>37.72</v>
      </c>
    </row>
    <row r="38" spans="2:12" x14ac:dyDescent="0.2">
      <c r="D38" s="8">
        <v>12.78</v>
      </c>
      <c r="E38" s="6">
        <v>25.42</v>
      </c>
      <c r="F38" s="6">
        <v>33.82</v>
      </c>
      <c r="J38" s="8">
        <v>5.44</v>
      </c>
      <c r="K38" s="6">
        <v>6.38</v>
      </c>
      <c r="L38" s="6">
        <v>34.18</v>
      </c>
    </row>
    <row r="39" spans="2:12" x14ac:dyDescent="0.2">
      <c r="D39" s="9">
        <v>17.510000000000002</v>
      </c>
      <c r="E39" s="7">
        <v>15.87</v>
      </c>
      <c r="F39" s="7">
        <v>38.799999999999997</v>
      </c>
      <c r="J39" s="9">
        <v>4.84</v>
      </c>
      <c r="K39" s="7">
        <v>12.8</v>
      </c>
      <c r="L39" s="7">
        <v>27.8</v>
      </c>
    </row>
    <row r="40" spans="2:12" x14ac:dyDescent="0.2">
      <c r="D40" s="9">
        <v>16.2</v>
      </c>
      <c r="E40" s="7">
        <v>15.86</v>
      </c>
      <c r="F40" s="7">
        <v>42.8</v>
      </c>
      <c r="J40" s="9">
        <v>5.14</v>
      </c>
      <c r="K40" s="7">
        <v>12.17</v>
      </c>
      <c r="L40" s="7">
        <v>23.15</v>
      </c>
    </row>
    <row r="41" spans="2:12" x14ac:dyDescent="0.2">
      <c r="D41" s="9">
        <v>14.55</v>
      </c>
      <c r="E41" s="7">
        <v>18.84</v>
      </c>
      <c r="F41" s="7">
        <v>37.4</v>
      </c>
      <c r="J41" s="9">
        <v>5.28</v>
      </c>
      <c r="K41" s="7">
        <v>13</v>
      </c>
      <c r="L41" s="7">
        <v>21.43</v>
      </c>
    </row>
    <row r="42" spans="2:12" x14ac:dyDescent="0.2">
      <c r="D42" s="8">
        <v>20.3</v>
      </c>
      <c r="E42" s="10">
        <v>23.1</v>
      </c>
      <c r="F42" s="10">
        <v>32.4</v>
      </c>
      <c r="J42" s="10">
        <v>2.17</v>
      </c>
      <c r="K42" s="10">
        <v>4.03</v>
      </c>
      <c r="L42" s="10">
        <v>24.57</v>
      </c>
    </row>
    <row r="43" spans="2:12" x14ac:dyDescent="0.2">
      <c r="D43" s="8">
        <v>23.7</v>
      </c>
      <c r="E43" s="10">
        <v>24.03</v>
      </c>
      <c r="F43" s="10">
        <v>39.14</v>
      </c>
      <c r="J43" s="10">
        <v>2</v>
      </c>
      <c r="K43" s="10">
        <v>3.6</v>
      </c>
      <c r="L43" s="10">
        <v>22.77</v>
      </c>
    </row>
    <row r="44" spans="2:12" x14ac:dyDescent="0.2">
      <c r="D44" s="8">
        <v>24.82</v>
      </c>
      <c r="E44" s="10">
        <v>22.96</v>
      </c>
      <c r="F44" s="10">
        <v>39.299999999999997</v>
      </c>
      <c r="J44" s="10">
        <v>1.9</v>
      </c>
      <c r="K44" s="10">
        <v>8.1</v>
      </c>
      <c r="L44" s="10">
        <v>18.98</v>
      </c>
    </row>
    <row r="45" spans="2:12" x14ac:dyDescent="0.2">
      <c r="D45" s="10">
        <v>10.7</v>
      </c>
      <c r="E45" s="10">
        <v>11.66</v>
      </c>
      <c r="F45" s="10">
        <v>33.700000000000003</v>
      </c>
      <c r="J45" s="10">
        <v>2.2599999999999998</v>
      </c>
      <c r="K45" s="10">
        <v>9</v>
      </c>
      <c r="L45" s="10">
        <v>32.26</v>
      </c>
    </row>
    <row r="46" spans="2:12" x14ac:dyDescent="0.2">
      <c r="D46" s="10">
        <v>9.44</v>
      </c>
      <c r="E46" s="10">
        <v>15.8</v>
      </c>
      <c r="F46" s="10">
        <v>31.01</v>
      </c>
      <c r="J46" s="10">
        <v>2.14</v>
      </c>
      <c r="K46" s="10">
        <v>7.67</v>
      </c>
      <c r="L46" s="10">
        <v>38.33</v>
      </c>
    </row>
    <row r="47" spans="2:12" x14ac:dyDescent="0.2">
      <c r="D47" s="10">
        <v>11.77</v>
      </c>
      <c r="E47" s="10">
        <v>23.52</v>
      </c>
      <c r="F47" s="10">
        <v>33.700000000000003</v>
      </c>
      <c r="J47" s="10">
        <v>1.97</v>
      </c>
      <c r="K47" s="10">
        <v>10.64</v>
      </c>
      <c r="L47" s="10">
        <v>33.049999999999997</v>
      </c>
    </row>
    <row r="48" spans="2:12" x14ac:dyDescent="0.2">
      <c r="D48" s="10">
        <v>8.6</v>
      </c>
    </row>
    <row r="54" spans="2:12" x14ac:dyDescent="0.2">
      <c r="D54" s="1" t="s">
        <v>24</v>
      </c>
      <c r="E54" s="1" t="s">
        <v>25</v>
      </c>
      <c r="F54" s="1" t="s">
        <v>26</v>
      </c>
      <c r="J54" s="1" t="s">
        <v>24</v>
      </c>
      <c r="K54" s="1" t="s">
        <v>25</v>
      </c>
      <c r="L54" s="1" t="s">
        <v>26</v>
      </c>
    </row>
    <row r="55" spans="2:12" x14ac:dyDescent="0.2">
      <c r="B55" s="1" t="s">
        <v>6</v>
      </c>
      <c r="C55" s="1">
        <v>5</v>
      </c>
      <c r="D55" s="8">
        <v>4.9400000000000004</v>
      </c>
      <c r="E55" s="6">
        <v>5.26</v>
      </c>
      <c r="F55" s="6">
        <v>6.39</v>
      </c>
      <c r="H55" s="1" t="s">
        <v>4</v>
      </c>
      <c r="I55" s="1">
        <v>6</v>
      </c>
      <c r="J55" s="8">
        <v>6.26</v>
      </c>
      <c r="K55" s="6">
        <v>6.42</v>
      </c>
      <c r="L55" s="6">
        <v>6.94</v>
      </c>
    </row>
    <row r="56" spans="2:12" x14ac:dyDescent="0.2">
      <c r="D56" s="8">
        <v>5.03</v>
      </c>
      <c r="E56" s="6">
        <v>5.78</v>
      </c>
      <c r="F56" s="6">
        <v>5.6</v>
      </c>
      <c r="J56" s="8">
        <v>5.7</v>
      </c>
      <c r="K56" s="6">
        <v>6.66</v>
      </c>
      <c r="L56" s="6">
        <v>7.56</v>
      </c>
    </row>
    <row r="57" spans="2:12" x14ac:dyDescent="0.2">
      <c r="D57" s="8">
        <v>4.79</v>
      </c>
      <c r="E57" s="6">
        <v>5.69</v>
      </c>
      <c r="F57" s="6">
        <v>7.35</v>
      </c>
      <c r="J57" s="8">
        <v>5.53</v>
      </c>
      <c r="K57" s="6">
        <v>6.57</v>
      </c>
      <c r="L57" s="6">
        <v>7</v>
      </c>
    </row>
    <row r="58" spans="2:12" x14ac:dyDescent="0.2">
      <c r="D58" s="10">
        <v>1.92</v>
      </c>
      <c r="E58" s="10">
        <v>2.12</v>
      </c>
      <c r="F58" s="10">
        <v>3.46</v>
      </c>
      <c r="J58" s="10">
        <v>2.64</v>
      </c>
      <c r="K58" s="10">
        <v>2.68</v>
      </c>
      <c r="L58" s="10">
        <v>2.67</v>
      </c>
    </row>
    <row r="59" spans="2:12" x14ac:dyDescent="0.2">
      <c r="D59" s="10">
        <v>1.95</v>
      </c>
      <c r="E59" s="10">
        <v>2.4700000000000002</v>
      </c>
      <c r="F59" s="10">
        <v>2.2000000000000002</v>
      </c>
      <c r="J59" s="10">
        <v>2.39</v>
      </c>
      <c r="K59" s="10">
        <v>2.74</v>
      </c>
      <c r="L59" s="10">
        <v>2.97</v>
      </c>
    </row>
    <row r="60" spans="2:12" x14ac:dyDescent="0.2">
      <c r="D60" s="10">
        <v>1.96</v>
      </c>
      <c r="E60" s="10">
        <v>2.4500000000000002</v>
      </c>
      <c r="F60" s="10">
        <v>2.31</v>
      </c>
      <c r="J60" s="10">
        <v>2.36</v>
      </c>
      <c r="K60" s="10">
        <v>2.77</v>
      </c>
      <c r="L60" s="10">
        <v>3.52</v>
      </c>
    </row>
    <row r="63" spans="2:12" x14ac:dyDescent="0.2">
      <c r="D63" s="1" t="s">
        <v>24</v>
      </c>
      <c r="E63" s="1" t="s">
        <v>25</v>
      </c>
      <c r="F63" s="1" t="s">
        <v>26</v>
      </c>
    </row>
    <row r="64" spans="2:12" x14ac:dyDescent="0.2">
      <c r="B64" s="1" t="s">
        <v>5</v>
      </c>
      <c r="C64" s="1">
        <v>7</v>
      </c>
      <c r="D64" s="8">
        <v>5.28</v>
      </c>
      <c r="E64" s="6">
        <v>7.32</v>
      </c>
      <c r="F64" s="6">
        <v>6.4</v>
      </c>
    </row>
    <row r="65" spans="4:6" x14ac:dyDescent="0.2">
      <c r="D65" s="8">
        <v>5.27</v>
      </c>
      <c r="E65" s="6">
        <v>6.89</v>
      </c>
      <c r="F65" s="6">
        <v>6.67</v>
      </c>
    </row>
    <row r="66" spans="4:6" x14ac:dyDescent="0.2">
      <c r="D66" s="8">
        <v>5.52</v>
      </c>
      <c r="E66" s="6">
        <v>7.05</v>
      </c>
      <c r="F66" s="6">
        <v>6.58</v>
      </c>
    </row>
    <row r="67" spans="4:6" x14ac:dyDescent="0.2">
      <c r="D67" s="10">
        <v>2.19</v>
      </c>
      <c r="E67" s="10">
        <v>3.32</v>
      </c>
      <c r="F67" s="10">
        <v>2.81</v>
      </c>
    </row>
    <row r="68" spans="4:6" x14ac:dyDescent="0.2">
      <c r="D68" s="10">
        <v>2.1800000000000002</v>
      </c>
      <c r="E68" s="10">
        <v>2.92</v>
      </c>
      <c r="F68" s="10">
        <v>2.89</v>
      </c>
    </row>
    <row r="69" spans="4:6" x14ac:dyDescent="0.2">
      <c r="D69" s="10">
        <v>2.25</v>
      </c>
      <c r="E69" s="10">
        <v>2.81</v>
      </c>
      <c r="F69" s="10">
        <v>2.7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3 C,D data</vt:lpstr>
      <vt:lpstr>Figure 4 D,E data</vt:lpstr>
      <vt:lpstr>Figure 4 F data</vt:lpstr>
      <vt:lpstr>Figure 5 G,H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Bertacchi</dc:creator>
  <cp:lastModifiedBy>Ayat Ahmed</cp:lastModifiedBy>
  <dcterms:created xsi:type="dcterms:W3CDTF">2015-06-05T18:17:20Z</dcterms:created>
  <dcterms:modified xsi:type="dcterms:W3CDTF">2025-02-19T13:50:42Z</dcterms:modified>
</cp:coreProperties>
</file>